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projects\Omni\Netherlands Production\Netherlands_File\"/>
    </mc:Choice>
  </mc:AlternateContent>
  <bookViews>
    <workbookView xWindow="0" yWindow="0" windowWidth="15330" windowHeight="6480"/>
  </bookViews>
  <sheets>
    <sheet name="Salestracker" sheetId="1" r:id="rId1"/>
  </sheets>
  <externalReferences>
    <externalReference r:id="rId2"/>
    <externalReference r:id="rId3"/>
    <externalReference r:id="rId4"/>
    <externalReference r:id="rId5"/>
    <externalReference r:id="rId6"/>
    <externalReference r:id="rId7"/>
    <externalReference r:id="rId8"/>
    <externalReference r:id="rId9"/>
  </externalReferences>
  <definedNames>
    <definedName name="_xlnm._FilterDatabase" localSheetId="0" hidden="1">Salestracker!$B$5:$BG$899</definedName>
    <definedName name="AdExchange">[1]Data!$I$42:$I$44</definedName>
    <definedName name="Adserver">[2]Data!$M$5:$M$10</definedName>
    <definedName name="Agency">[2]Data!$N$6:$N$9</definedName>
    <definedName name="CampaignPriority">[1]Data!$B$42:$B$48</definedName>
    <definedName name="channel">[3]Data!$S$5:$S$27</definedName>
    <definedName name="CreateComparison">[1]Data!$H$42:$H$44</definedName>
    <definedName name="CreativeDimensions">[1]Data!$F$42:$F$55</definedName>
    <definedName name="Crediteur">[4]Data!$B$5:$B$19</definedName>
    <definedName name="dassad">[5]Data!$B$5:$B$44</definedName>
    <definedName name="DeliveryTemplate">[1]Data!$D$42:$D$53</definedName>
    <definedName name="Education">[1]Data!$H$5:$H$10</definedName>
    <definedName name="Format">[1]Data!$C$5:$C$11</definedName>
    <definedName name="FreqCapPeriode">[1]Data!$L$5:$L$10</definedName>
    <definedName name="Geslacht">[1]Data!$E$5:$E$8</definedName>
    <definedName name="Holidays">[2]Data!$O$15:$O$17</definedName>
    <definedName name="Income">[1]Data!$G$5:$G$16</definedName>
    <definedName name="IndustryTypeXaxisDE">[1]Data!$C$42:$C$58</definedName>
    <definedName name="Interesse1Invoer">Salestracker!#REF!</definedName>
    <definedName name="Interesses1">[1]Data!$K$5:$K$22</definedName>
    <definedName name="Invoice">[4]Data!$E$5:$E$6</definedName>
    <definedName name="Leeftijd">[1]Data!$F$5:$F$15</definedName>
    <definedName name="product">'[6]Product list'!$A$3:$A$12</definedName>
    <definedName name="ProductType">[1]Data!$D$5:$D$9</definedName>
    <definedName name="Publisher">[1]Data!$G$42:$G$45</definedName>
    <definedName name="PublisherStatus">[4]Data!$D$5:$D$7</definedName>
    <definedName name="PurchaseType">[1]Data!$K$42:$K$47</definedName>
    <definedName name="SalesProduct">[1]Data!$B$5:$B$9</definedName>
    <definedName name="Sector">[1]Data!$M$5:$M$36</definedName>
    <definedName name="Status" localSheetId="0">[1]Data!$I$5:$I$8</definedName>
    <definedName name="Status">[6]Invoer!$L$2:$L$4</definedName>
    <definedName name="TrackingType">[1]Data!$L$42:$L$44</definedName>
    <definedName name="YN">[6]Invoer!$M$3:$M$4</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N899" i="1" l="1"/>
  <c r="BA899" i="1" s="1"/>
  <c r="AM899" i="1"/>
  <c r="AZ899" i="1" s="1"/>
  <c r="AL899" i="1"/>
  <c r="AY899" i="1" s="1"/>
  <c r="AK899" i="1"/>
  <c r="AX899" i="1" s="1"/>
  <c r="AJ899" i="1"/>
  <c r="AW899" i="1" s="1"/>
  <c r="AI899" i="1"/>
  <c r="AV899" i="1" s="1"/>
  <c r="AH899" i="1"/>
  <c r="AU899" i="1" s="1"/>
  <c r="AG899" i="1"/>
  <c r="AT899" i="1" s="1"/>
  <c r="AF899" i="1"/>
  <c r="AS899" i="1" s="1"/>
  <c r="AE899" i="1"/>
  <c r="AR899" i="1" s="1"/>
  <c r="AD899" i="1"/>
  <c r="AQ899" i="1" s="1"/>
  <c r="AC899" i="1"/>
  <c r="AP899" i="1" s="1"/>
  <c r="AN898" i="1"/>
  <c r="BA898" i="1" s="1"/>
  <c r="AM898" i="1"/>
  <c r="AZ898" i="1" s="1"/>
  <c r="AL898" i="1"/>
  <c r="AY898" i="1" s="1"/>
  <c r="AK898" i="1"/>
  <c r="AX898" i="1" s="1"/>
  <c r="AJ898" i="1"/>
  <c r="AW898" i="1" s="1"/>
  <c r="AI898" i="1"/>
  <c r="AV898" i="1" s="1"/>
  <c r="AH898" i="1"/>
  <c r="AU898" i="1" s="1"/>
  <c r="AG898" i="1"/>
  <c r="AT898" i="1" s="1"/>
  <c r="AF898" i="1"/>
  <c r="AS898" i="1" s="1"/>
  <c r="AE898" i="1"/>
  <c r="AR898" i="1" s="1"/>
  <c r="AD898" i="1"/>
  <c r="AQ898" i="1" s="1"/>
  <c r="AC898" i="1"/>
  <c r="AP898" i="1" s="1"/>
  <c r="AR897" i="1"/>
  <c r="AN897" i="1"/>
  <c r="BA897" i="1" s="1"/>
  <c r="AM897" i="1"/>
  <c r="AZ897" i="1" s="1"/>
  <c r="AL897" i="1"/>
  <c r="AY897" i="1" s="1"/>
  <c r="AK897" i="1"/>
  <c r="AX897" i="1" s="1"/>
  <c r="AJ897" i="1"/>
  <c r="AW897" i="1" s="1"/>
  <c r="AI897" i="1"/>
  <c r="AV897" i="1" s="1"/>
  <c r="AH897" i="1"/>
  <c r="AU897" i="1" s="1"/>
  <c r="AG897" i="1"/>
  <c r="AT897" i="1" s="1"/>
  <c r="AF897" i="1"/>
  <c r="AS897" i="1" s="1"/>
  <c r="AE897" i="1"/>
  <c r="AD897" i="1"/>
  <c r="AQ897" i="1" s="1"/>
  <c r="AC897" i="1"/>
  <c r="AP897" i="1" s="1"/>
  <c r="AN896" i="1"/>
  <c r="BA896" i="1" s="1"/>
  <c r="AM896" i="1"/>
  <c r="AZ896" i="1" s="1"/>
  <c r="AL896" i="1"/>
  <c r="AY896" i="1" s="1"/>
  <c r="AK896" i="1"/>
  <c r="AX896" i="1" s="1"/>
  <c r="AJ896" i="1"/>
  <c r="AW896" i="1" s="1"/>
  <c r="AI896" i="1"/>
  <c r="AV896" i="1" s="1"/>
  <c r="AH896" i="1"/>
  <c r="AU896" i="1" s="1"/>
  <c r="AG896" i="1"/>
  <c r="AT896" i="1" s="1"/>
  <c r="AF896" i="1"/>
  <c r="AS896" i="1" s="1"/>
  <c r="AE896" i="1"/>
  <c r="AR896" i="1" s="1"/>
  <c r="AD896" i="1"/>
  <c r="AQ896" i="1" s="1"/>
  <c r="AC896" i="1"/>
  <c r="AP896" i="1" s="1"/>
  <c r="AN895" i="1"/>
  <c r="BA895" i="1" s="1"/>
  <c r="AM895" i="1"/>
  <c r="AZ895" i="1" s="1"/>
  <c r="AL895" i="1"/>
  <c r="AY895" i="1" s="1"/>
  <c r="AK895" i="1"/>
  <c r="AX895" i="1" s="1"/>
  <c r="AJ895" i="1"/>
  <c r="AW895" i="1" s="1"/>
  <c r="AI895" i="1"/>
  <c r="AV895" i="1" s="1"/>
  <c r="AH895" i="1"/>
  <c r="AU895" i="1" s="1"/>
  <c r="AG895" i="1"/>
  <c r="AT895" i="1" s="1"/>
  <c r="AF895" i="1"/>
  <c r="AS895" i="1" s="1"/>
  <c r="AE895" i="1"/>
  <c r="AR895" i="1" s="1"/>
  <c r="AD895" i="1"/>
  <c r="AQ895" i="1" s="1"/>
  <c r="AC895" i="1"/>
  <c r="AP895" i="1" s="1"/>
  <c r="AY894" i="1"/>
  <c r="AN894" i="1"/>
  <c r="BA894" i="1" s="1"/>
  <c r="AM894" i="1"/>
  <c r="AZ894" i="1" s="1"/>
  <c r="AL894" i="1"/>
  <c r="AK894" i="1"/>
  <c r="AX894" i="1" s="1"/>
  <c r="AJ894" i="1"/>
  <c r="AW894" i="1" s="1"/>
  <c r="AI894" i="1"/>
  <c r="AV894" i="1" s="1"/>
  <c r="AH894" i="1"/>
  <c r="AU894" i="1" s="1"/>
  <c r="AG894" i="1"/>
  <c r="AT894" i="1" s="1"/>
  <c r="AF894" i="1"/>
  <c r="AS894" i="1" s="1"/>
  <c r="AE894" i="1"/>
  <c r="AR894" i="1" s="1"/>
  <c r="AD894" i="1"/>
  <c r="AQ894" i="1" s="1"/>
  <c r="AC894" i="1"/>
  <c r="AP894" i="1" s="1"/>
  <c r="AX893" i="1"/>
  <c r="AN893" i="1"/>
  <c r="BA893" i="1" s="1"/>
  <c r="AM893" i="1"/>
  <c r="AZ893" i="1" s="1"/>
  <c r="AL893" i="1"/>
  <c r="AY893" i="1" s="1"/>
  <c r="AK893" i="1"/>
  <c r="AJ893" i="1"/>
  <c r="AW893" i="1" s="1"/>
  <c r="AI893" i="1"/>
  <c r="AV893" i="1" s="1"/>
  <c r="AH893" i="1"/>
  <c r="AU893" i="1" s="1"/>
  <c r="AG893" i="1"/>
  <c r="AT893" i="1" s="1"/>
  <c r="AF893" i="1"/>
  <c r="AS893" i="1" s="1"/>
  <c r="AE893" i="1"/>
  <c r="AR893" i="1" s="1"/>
  <c r="AD893" i="1"/>
  <c r="AQ893" i="1" s="1"/>
  <c r="AC893" i="1"/>
  <c r="AT892" i="1"/>
  <c r="AN892" i="1"/>
  <c r="BA892" i="1" s="1"/>
  <c r="AM892" i="1"/>
  <c r="AZ892" i="1" s="1"/>
  <c r="AL892" i="1"/>
  <c r="AY892" i="1" s="1"/>
  <c r="AK892" i="1"/>
  <c r="AX892" i="1" s="1"/>
  <c r="AJ892" i="1"/>
  <c r="AW892" i="1" s="1"/>
  <c r="AI892" i="1"/>
  <c r="AV892" i="1" s="1"/>
  <c r="AH892" i="1"/>
  <c r="AU892" i="1" s="1"/>
  <c r="AG892" i="1"/>
  <c r="AF892" i="1"/>
  <c r="AS892" i="1" s="1"/>
  <c r="AE892" i="1"/>
  <c r="AR892" i="1" s="1"/>
  <c r="AD892" i="1"/>
  <c r="AQ892" i="1" s="1"/>
  <c r="AC892" i="1"/>
  <c r="AP892" i="1" s="1"/>
  <c r="AZ891" i="1"/>
  <c r="AN891" i="1"/>
  <c r="BA891" i="1" s="1"/>
  <c r="AM891" i="1"/>
  <c r="AL891" i="1"/>
  <c r="AY891" i="1" s="1"/>
  <c r="AK891" i="1"/>
  <c r="AX891" i="1" s="1"/>
  <c r="AJ891" i="1"/>
  <c r="AW891" i="1" s="1"/>
  <c r="AI891" i="1"/>
  <c r="AV891" i="1" s="1"/>
  <c r="AH891" i="1"/>
  <c r="AU891" i="1" s="1"/>
  <c r="AG891" i="1"/>
  <c r="AT891" i="1" s="1"/>
  <c r="AF891" i="1"/>
  <c r="AS891" i="1" s="1"/>
  <c r="AE891" i="1"/>
  <c r="AR891" i="1" s="1"/>
  <c r="AD891" i="1"/>
  <c r="AQ891" i="1" s="1"/>
  <c r="AC891" i="1"/>
  <c r="AN890" i="1"/>
  <c r="BA890" i="1" s="1"/>
  <c r="AM890" i="1"/>
  <c r="AZ890" i="1" s="1"/>
  <c r="AL890" i="1"/>
  <c r="AY890" i="1" s="1"/>
  <c r="AK890" i="1"/>
  <c r="AX890" i="1" s="1"/>
  <c r="AJ890" i="1"/>
  <c r="AW890" i="1" s="1"/>
  <c r="AI890" i="1"/>
  <c r="AV890" i="1" s="1"/>
  <c r="AH890" i="1"/>
  <c r="AU890" i="1" s="1"/>
  <c r="AG890" i="1"/>
  <c r="AT890" i="1" s="1"/>
  <c r="AF890" i="1"/>
  <c r="AS890" i="1" s="1"/>
  <c r="AE890" i="1"/>
  <c r="AR890" i="1" s="1"/>
  <c r="AD890" i="1"/>
  <c r="AQ890" i="1" s="1"/>
  <c r="AC890" i="1"/>
  <c r="AP890" i="1" s="1"/>
  <c r="AN889" i="1"/>
  <c r="BA889" i="1" s="1"/>
  <c r="AM889" i="1"/>
  <c r="AZ889" i="1" s="1"/>
  <c r="AL889" i="1"/>
  <c r="AY889" i="1" s="1"/>
  <c r="AK889" i="1"/>
  <c r="AX889" i="1" s="1"/>
  <c r="AJ889" i="1"/>
  <c r="AW889" i="1" s="1"/>
  <c r="AI889" i="1"/>
  <c r="AV889" i="1" s="1"/>
  <c r="AH889" i="1"/>
  <c r="AU889" i="1" s="1"/>
  <c r="AG889" i="1"/>
  <c r="AT889" i="1" s="1"/>
  <c r="AF889" i="1"/>
  <c r="AS889" i="1" s="1"/>
  <c r="AE889" i="1"/>
  <c r="AR889" i="1" s="1"/>
  <c r="AD889" i="1"/>
  <c r="AQ889" i="1" s="1"/>
  <c r="AC889" i="1"/>
  <c r="AP889" i="1" s="1"/>
  <c r="AW888" i="1"/>
  <c r="AS888" i="1"/>
  <c r="AN888" i="1"/>
  <c r="BA888" i="1" s="1"/>
  <c r="AM888" i="1"/>
  <c r="AZ888" i="1" s="1"/>
  <c r="AL888" i="1"/>
  <c r="AY888" i="1" s="1"/>
  <c r="AK888" i="1"/>
  <c r="AX888" i="1" s="1"/>
  <c r="AJ888" i="1"/>
  <c r="AI888" i="1"/>
  <c r="AV888" i="1" s="1"/>
  <c r="AH888" i="1"/>
  <c r="AU888" i="1" s="1"/>
  <c r="AG888" i="1"/>
  <c r="AT888" i="1" s="1"/>
  <c r="AF888" i="1"/>
  <c r="AE888" i="1"/>
  <c r="AR888" i="1" s="1"/>
  <c r="AD888" i="1"/>
  <c r="AQ888" i="1" s="1"/>
  <c r="AC888" i="1"/>
  <c r="AN887" i="1"/>
  <c r="BA887" i="1" s="1"/>
  <c r="AM887" i="1"/>
  <c r="AZ887" i="1" s="1"/>
  <c r="AL887" i="1"/>
  <c r="AY887" i="1" s="1"/>
  <c r="AK887" i="1"/>
  <c r="AX887" i="1" s="1"/>
  <c r="AJ887" i="1"/>
  <c r="AW887" i="1" s="1"/>
  <c r="AI887" i="1"/>
  <c r="AV887" i="1" s="1"/>
  <c r="AH887" i="1"/>
  <c r="AU887" i="1" s="1"/>
  <c r="AG887" i="1"/>
  <c r="AT887" i="1" s="1"/>
  <c r="AF887" i="1"/>
  <c r="AS887" i="1" s="1"/>
  <c r="AE887" i="1"/>
  <c r="AR887" i="1" s="1"/>
  <c r="AD887" i="1"/>
  <c r="AQ887" i="1" s="1"/>
  <c r="AC887" i="1"/>
  <c r="AP887" i="1" s="1"/>
  <c r="AQ886" i="1"/>
  <c r="AN886" i="1"/>
  <c r="BA886" i="1" s="1"/>
  <c r="AM886" i="1"/>
  <c r="AZ886" i="1" s="1"/>
  <c r="AL886" i="1"/>
  <c r="AY886" i="1" s="1"/>
  <c r="AK886" i="1"/>
  <c r="AX886" i="1" s="1"/>
  <c r="AJ886" i="1"/>
  <c r="AW886" i="1" s="1"/>
  <c r="AI886" i="1"/>
  <c r="AV886" i="1" s="1"/>
  <c r="AH886" i="1"/>
  <c r="AU886" i="1" s="1"/>
  <c r="AG886" i="1"/>
  <c r="AT886" i="1" s="1"/>
  <c r="AF886" i="1"/>
  <c r="AS886" i="1" s="1"/>
  <c r="AE886" i="1"/>
  <c r="AR886" i="1" s="1"/>
  <c r="AD886" i="1"/>
  <c r="AC886" i="1"/>
  <c r="AP886" i="1" s="1"/>
  <c r="AV885" i="1"/>
  <c r="AN885" i="1"/>
  <c r="BA885" i="1" s="1"/>
  <c r="AM885" i="1"/>
  <c r="AZ885" i="1" s="1"/>
  <c r="AL885" i="1"/>
  <c r="AY885" i="1" s="1"/>
  <c r="AK885" i="1"/>
  <c r="AX885" i="1" s="1"/>
  <c r="AJ885" i="1"/>
  <c r="AW885" i="1" s="1"/>
  <c r="AI885" i="1"/>
  <c r="AH885" i="1"/>
  <c r="AU885" i="1" s="1"/>
  <c r="AG885" i="1"/>
  <c r="AT885" i="1" s="1"/>
  <c r="AF885" i="1"/>
  <c r="AS885" i="1" s="1"/>
  <c r="AE885" i="1"/>
  <c r="AR885" i="1" s="1"/>
  <c r="AD885" i="1"/>
  <c r="AQ885" i="1" s="1"/>
  <c r="AC885" i="1"/>
  <c r="AP885" i="1" s="1"/>
  <c r="AS884" i="1"/>
  <c r="AN884" i="1"/>
  <c r="BA884" i="1" s="1"/>
  <c r="AM884" i="1"/>
  <c r="AZ884" i="1" s="1"/>
  <c r="AL884" i="1"/>
  <c r="AY884" i="1" s="1"/>
  <c r="AK884" i="1"/>
  <c r="AX884" i="1" s="1"/>
  <c r="AJ884" i="1"/>
  <c r="AW884" i="1" s="1"/>
  <c r="AI884" i="1"/>
  <c r="AV884" i="1" s="1"/>
  <c r="AH884" i="1"/>
  <c r="AU884" i="1" s="1"/>
  <c r="AG884" i="1"/>
  <c r="AT884" i="1" s="1"/>
  <c r="AF884" i="1"/>
  <c r="AE884" i="1"/>
  <c r="AR884" i="1" s="1"/>
  <c r="AD884" i="1"/>
  <c r="AQ884" i="1" s="1"/>
  <c r="AC884" i="1"/>
  <c r="AP884" i="1" s="1"/>
  <c r="AV883" i="1"/>
  <c r="AN883" i="1"/>
  <c r="BA883" i="1" s="1"/>
  <c r="AM883" i="1"/>
  <c r="AZ883" i="1" s="1"/>
  <c r="AL883" i="1"/>
  <c r="AY883" i="1" s="1"/>
  <c r="AK883" i="1"/>
  <c r="AX883" i="1" s="1"/>
  <c r="AJ883" i="1"/>
  <c r="AW883" i="1" s="1"/>
  <c r="AI883" i="1"/>
  <c r="AH883" i="1"/>
  <c r="AU883" i="1" s="1"/>
  <c r="AG883" i="1"/>
  <c r="AT883" i="1" s="1"/>
  <c r="AF883" i="1"/>
  <c r="AS883" i="1" s="1"/>
  <c r="AE883" i="1"/>
  <c r="AR883" i="1" s="1"/>
  <c r="AD883" i="1"/>
  <c r="AQ883" i="1" s="1"/>
  <c r="AC883" i="1"/>
  <c r="AN882" i="1"/>
  <c r="BA882" i="1" s="1"/>
  <c r="AM882" i="1"/>
  <c r="AZ882" i="1" s="1"/>
  <c r="AL882" i="1"/>
  <c r="AY882" i="1" s="1"/>
  <c r="AK882" i="1"/>
  <c r="AX882" i="1" s="1"/>
  <c r="AJ882" i="1"/>
  <c r="AW882" i="1" s="1"/>
  <c r="AI882" i="1"/>
  <c r="AV882" i="1" s="1"/>
  <c r="AH882" i="1"/>
  <c r="AU882" i="1" s="1"/>
  <c r="AG882" i="1"/>
  <c r="AT882" i="1" s="1"/>
  <c r="AF882" i="1"/>
  <c r="AS882" i="1" s="1"/>
  <c r="AE882" i="1"/>
  <c r="AR882" i="1" s="1"/>
  <c r="AD882" i="1"/>
  <c r="AQ882" i="1" s="1"/>
  <c r="AC882" i="1"/>
  <c r="AP882" i="1" s="1"/>
  <c r="AN881" i="1"/>
  <c r="BA881" i="1" s="1"/>
  <c r="AM881" i="1"/>
  <c r="AZ881" i="1" s="1"/>
  <c r="AL881" i="1"/>
  <c r="AY881" i="1" s="1"/>
  <c r="AK881" i="1"/>
  <c r="AX881" i="1" s="1"/>
  <c r="AJ881" i="1"/>
  <c r="AW881" i="1" s="1"/>
  <c r="AI881" i="1"/>
  <c r="AV881" i="1" s="1"/>
  <c r="AH881" i="1"/>
  <c r="AU881" i="1" s="1"/>
  <c r="AG881" i="1"/>
  <c r="AT881" i="1" s="1"/>
  <c r="AF881" i="1"/>
  <c r="AS881" i="1" s="1"/>
  <c r="AE881" i="1"/>
  <c r="AR881" i="1" s="1"/>
  <c r="AD881" i="1"/>
  <c r="AQ881" i="1" s="1"/>
  <c r="AC881" i="1"/>
  <c r="AW880" i="1"/>
  <c r="AS880" i="1"/>
  <c r="AN880" i="1"/>
  <c r="BA880" i="1" s="1"/>
  <c r="AM880" i="1"/>
  <c r="AZ880" i="1" s="1"/>
  <c r="AL880" i="1"/>
  <c r="AY880" i="1" s="1"/>
  <c r="AK880" i="1"/>
  <c r="AX880" i="1" s="1"/>
  <c r="AJ880" i="1"/>
  <c r="AI880" i="1"/>
  <c r="AV880" i="1" s="1"/>
  <c r="AH880" i="1"/>
  <c r="AU880" i="1" s="1"/>
  <c r="AG880" i="1"/>
  <c r="AT880" i="1" s="1"/>
  <c r="AF880" i="1"/>
  <c r="AE880" i="1"/>
  <c r="AR880" i="1" s="1"/>
  <c r="AD880" i="1"/>
  <c r="AQ880" i="1" s="1"/>
  <c r="AC880" i="1"/>
  <c r="AP880" i="1" s="1"/>
  <c r="AN879" i="1"/>
  <c r="BA879" i="1" s="1"/>
  <c r="AM879" i="1"/>
  <c r="AZ879" i="1" s="1"/>
  <c r="AL879" i="1"/>
  <c r="AY879" i="1" s="1"/>
  <c r="AK879" i="1"/>
  <c r="AX879" i="1" s="1"/>
  <c r="AJ879" i="1"/>
  <c r="AW879" i="1" s="1"/>
  <c r="AI879" i="1"/>
  <c r="AV879" i="1" s="1"/>
  <c r="AH879" i="1"/>
  <c r="AU879" i="1" s="1"/>
  <c r="AG879" i="1"/>
  <c r="AT879" i="1" s="1"/>
  <c r="AF879" i="1"/>
  <c r="AS879" i="1" s="1"/>
  <c r="AE879" i="1"/>
  <c r="AR879" i="1" s="1"/>
  <c r="AD879" i="1"/>
  <c r="AQ879" i="1" s="1"/>
  <c r="AC879" i="1"/>
  <c r="AP879" i="1" s="1"/>
  <c r="BA878" i="1"/>
  <c r="AV878" i="1"/>
  <c r="AS878" i="1"/>
  <c r="AN878" i="1"/>
  <c r="AM878" i="1"/>
  <c r="AZ878" i="1" s="1"/>
  <c r="AL878" i="1"/>
  <c r="AY878" i="1" s="1"/>
  <c r="AK878" i="1"/>
  <c r="AX878" i="1" s="1"/>
  <c r="AJ878" i="1"/>
  <c r="AW878" i="1" s="1"/>
  <c r="AI878" i="1"/>
  <c r="AH878" i="1"/>
  <c r="AU878" i="1" s="1"/>
  <c r="AG878" i="1"/>
  <c r="AT878" i="1" s="1"/>
  <c r="AF878" i="1"/>
  <c r="AE878" i="1"/>
  <c r="AR878" i="1" s="1"/>
  <c r="AD878" i="1"/>
  <c r="AQ878" i="1" s="1"/>
  <c r="AC878" i="1"/>
  <c r="AP878" i="1" s="1"/>
  <c r="AN877" i="1"/>
  <c r="BA877" i="1" s="1"/>
  <c r="AM877" i="1"/>
  <c r="AZ877" i="1" s="1"/>
  <c r="AL877" i="1"/>
  <c r="AY877" i="1" s="1"/>
  <c r="AK877" i="1"/>
  <c r="AX877" i="1" s="1"/>
  <c r="AJ877" i="1"/>
  <c r="AW877" i="1" s="1"/>
  <c r="AI877" i="1"/>
  <c r="AV877" i="1" s="1"/>
  <c r="AH877" i="1"/>
  <c r="AU877" i="1" s="1"/>
  <c r="AG877" i="1"/>
  <c r="AT877" i="1" s="1"/>
  <c r="AF877" i="1"/>
  <c r="AS877" i="1" s="1"/>
  <c r="AE877" i="1"/>
  <c r="AR877" i="1" s="1"/>
  <c r="AD877" i="1"/>
  <c r="AQ877" i="1" s="1"/>
  <c r="AC877" i="1"/>
  <c r="AN876" i="1"/>
  <c r="BA876" i="1" s="1"/>
  <c r="AM876" i="1"/>
  <c r="AZ876" i="1" s="1"/>
  <c r="AL876" i="1"/>
  <c r="AY876" i="1" s="1"/>
  <c r="AK876" i="1"/>
  <c r="AX876" i="1" s="1"/>
  <c r="AJ876" i="1"/>
  <c r="AW876" i="1" s="1"/>
  <c r="AI876" i="1"/>
  <c r="AV876" i="1" s="1"/>
  <c r="AH876" i="1"/>
  <c r="AU876" i="1" s="1"/>
  <c r="AG876" i="1"/>
  <c r="AT876" i="1" s="1"/>
  <c r="AF876" i="1"/>
  <c r="AS876" i="1" s="1"/>
  <c r="AE876" i="1"/>
  <c r="AR876" i="1" s="1"/>
  <c r="AD876" i="1"/>
  <c r="AQ876" i="1" s="1"/>
  <c r="AC876" i="1"/>
  <c r="AP876" i="1" s="1"/>
  <c r="AZ875" i="1"/>
  <c r="AN875" i="1"/>
  <c r="BA875" i="1" s="1"/>
  <c r="AM875" i="1"/>
  <c r="AL875" i="1"/>
  <c r="AY875" i="1" s="1"/>
  <c r="AK875" i="1"/>
  <c r="AX875" i="1" s="1"/>
  <c r="AJ875" i="1"/>
  <c r="AW875" i="1" s="1"/>
  <c r="AI875" i="1"/>
  <c r="AV875" i="1" s="1"/>
  <c r="AH875" i="1"/>
  <c r="AU875" i="1" s="1"/>
  <c r="AG875" i="1"/>
  <c r="AT875" i="1" s="1"/>
  <c r="AF875" i="1"/>
  <c r="AS875" i="1" s="1"/>
  <c r="AE875" i="1"/>
  <c r="AR875" i="1" s="1"/>
  <c r="AD875" i="1"/>
  <c r="AQ875" i="1" s="1"/>
  <c r="AC875" i="1"/>
  <c r="AP875" i="1" s="1"/>
  <c r="AN874" i="1"/>
  <c r="BA874" i="1" s="1"/>
  <c r="AM874" i="1"/>
  <c r="AZ874" i="1" s="1"/>
  <c r="AL874" i="1"/>
  <c r="AY874" i="1" s="1"/>
  <c r="AK874" i="1"/>
  <c r="AX874" i="1" s="1"/>
  <c r="AJ874" i="1"/>
  <c r="AW874" i="1" s="1"/>
  <c r="AI874" i="1"/>
  <c r="AV874" i="1" s="1"/>
  <c r="AH874" i="1"/>
  <c r="AU874" i="1" s="1"/>
  <c r="AG874" i="1"/>
  <c r="AT874" i="1" s="1"/>
  <c r="AF874" i="1"/>
  <c r="AS874" i="1" s="1"/>
  <c r="AE874" i="1"/>
  <c r="AR874" i="1" s="1"/>
  <c r="AD874" i="1"/>
  <c r="AQ874" i="1" s="1"/>
  <c r="AC874" i="1"/>
  <c r="AP874" i="1" s="1"/>
  <c r="BA873" i="1"/>
  <c r="AS873" i="1"/>
  <c r="AN873" i="1"/>
  <c r="AM873" i="1"/>
  <c r="AZ873" i="1" s="1"/>
  <c r="AL873" i="1"/>
  <c r="AY873" i="1" s="1"/>
  <c r="AK873" i="1"/>
  <c r="AX873" i="1" s="1"/>
  <c r="AJ873" i="1"/>
  <c r="AW873" i="1" s="1"/>
  <c r="AI873" i="1"/>
  <c r="AV873" i="1" s="1"/>
  <c r="AH873" i="1"/>
  <c r="AU873" i="1" s="1"/>
  <c r="AG873" i="1"/>
  <c r="AT873" i="1" s="1"/>
  <c r="AF873" i="1"/>
  <c r="AE873" i="1"/>
  <c r="AR873" i="1" s="1"/>
  <c r="AD873" i="1"/>
  <c r="AQ873" i="1" s="1"/>
  <c r="AC873" i="1"/>
  <c r="AN872" i="1"/>
  <c r="BA872" i="1" s="1"/>
  <c r="AM872" i="1"/>
  <c r="AZ872" i="1" s="1"/>
  <c r="AL872" i="1"/>
  <c r="AY872" i="1" s="1"/>
  <c r="AK872" i="1"/>
  <c r="AX872" i="1" s="1"/>
  <c r="AJ872" i="1"/>
  <c r="AW872" i="1" s="1"/>
  <c r="AI872" i="1"/>
  <c r="AV872" i="1" s="1"/>
  <c r="AH872" i="1"/>
  <c r="AU872" i="1" s="1"/>
  <c r="AG872" i="1"/>
  <c r="AT872" i="1" s="1"/>
  <c r="AF872" i="1"/>
  <c r="AS872" i="1" s="1"/>
  <c r="AE872" i="1"/>
  <c r="AR872" i="1" s="1"/>
  <c r="AD872" i="1"/>
  <c r="AQ872" i="1" s="1"/>
  <c r="AC872" i="1"/>
  <c r="AP872" i="1" s="1"/>
  <c r="AR871" i="1"/>
  <c r="AN871" i="1"/>
  <c r="BA871" i="1" s="1"/>
  <c r="AM871" i="1"/>
  <c r="AZ871" i="1" s="1"/>
  <c r="AL871" i="1"/>
  <c r="AY871" i="1" s="1"/>
  <c r="AK871" i="1"/>
  <c r="AX871" i="1" s="1"/>
  <c r="AJ871" i="1"/>
  <c r="AW871" i="1" s="1"/>
  <c r="AI871" i="1"/>
  <c r="AV871" i="1" s="1"/>
  <c r="AH871" i="1"/>
  <c r="AU871" i="1" s="1"/>
  <c r="AG871" i="1"/>
  <c r="AT871" i="1" s="1"/>
  <c r="AF871" i="1"/>
  <c r="AS871" i="1" s="1"/>
  <c r="AE871" i="1"/>
  <c r="AD871" i="1"/>
  <c r="AQ871" i="1" s="1"/>
  <c r="AC871" i="1"/>
  <c r="AP871" i="1" s="1"/>
  <c r="AN870" i="1"/>
  <c r="BA870" i="1" s="1"/>
  <c r="AM870" i="1"/>
  <c r="AZ870" i="1" s="1"/>
  <c r="AL870" i="1"/>
  <c r="AY870" i="1" s="1"/>
  <c r="AK870" i="1"/>
  <c r="AX870" i="1" s="1"/>
  <c r="AJ870" i="1"/>
  <c r="AW870" i="1" s="1"/>
  <c r="AI870" i="1"/>
  <c r="AV870" i="1" s="1"/>
  <c r="AH870" i="1"/>
  <c r="AU870" i="1" s="1"/>
  <c r="AG870" i="1"/>
  <c r="AT870" i="1" s="1"/>
  <c r="AF870" i="1"/>
  <c r="AS870" i="1" s="1"/>
  <c r="AE870" i="1"/>
  <c r="AR870" i="1" s="1"/>
  <c r="AD870" i="1"/>
  <c r="AQ870" i="1" s="1"/>
  <c r="AC870" i="1"/>
  <c r="AP870" i="1" s="1"/>
  <c r="AN869" i="1"/>
  <c r="BA869" i="1" s="1"/>
  <c r="AM869" i="1"/>
  <c r="AZ869" i="1" s="1"/>
  <c r="AL869" i="1"/>
  <c r="AY869" i="1" s="1"/>
  <c r="AK869" i="1"/>
  <c r="AX869" i="1" s="1"/>
  <c r="AJ869" i="1"/>
  <c r="AW869" i="1" s="1"/>
  <c r="AI869" i="1"/>
  <c r="AV869" i="1" s="1"/>
  <c r="AH869" i="1"/>
  <c r="AU869" i="1" s="1"/>
  <c r="AG869" i="1"/>
  <c r="AT869" i="1" s="1"/>
  <c r="AF869" i="1"/>
  <c r="AS869" i="1" s="1"/>
  <c r="AE869" i="1"/>
  <c r="AR869" i="1" s="1"/>
  <c r="AD869" i="1"/>
  <c r="AQ869" i="1" s="1"/>
  <c r="AC869" i="1"/>
  <c r="AP869" i="1" s="1"/>
  <c r="AU868" i="1"/>
  <c r="AN868" i="1"/>
  <c r="BA868" i="1" s="1"/>
  <c r="AM868" i="1"/>
  <c r="AZ868" i="1" s="1"/>
  <c r="AL868" i="1"/>
  <c r="AY868" i="1" s="1"/>
  <c r="AK868" i="1"/>
  <c r="AX868" i="1" s="1"/>
  <c r="AJ868" i="1"/>
  <c r="AW868" i="1" s="1"/>
  <c r="AI868" i="1"/>
  <c r="AV868" i="1" s="1"/>
  <c r="AH868" i="1"/>
  <c r="AG868" i="1"/>
  <c r="AT868" i="1" s="1"/>
  <c r="AF868" i="1"/>
  <c r="AS868" i="1" s="1"/>
  <c r="AE868" i="1"/>
  <c r="AR868" i="1" s="1"/>
  <c r="AD868" i="1"/>
  <c r="AQ868" i="1" s="1"/>
  <c r="AC868" i="1"/>
  <c r="AN867" i="1"/>
  <c r="BA867" i="1" s="1"/>
  <c r="AM867" i="1"/>
  <c r="AZ867" i="1" s="1"/>
  <c r="AL867" i="1"/>
  <c r="AY867" i="1" s="1"/>
  <c r="AK867" i="1"/>
  <c r="AX867" i="1" s="1"/>
  <c r="AJ867" i="1"/>
  <c r="AW867" i="1" s="1"/>
  <c r="AI867" i="1"/>
  <c r="AV867" i="1" s="1"/>
  <c r="AH867" i="1"/>
  <c r="AU867" i="1" s="1"/>
  <c r="AG867" i="1"/>
  <c r="AT867" i="1" s="1"/>
  <c r="AF867" i="1"/>
  <c r="AS867" i="1" s="1"/>
  <c r="AE867" i="1"/>
  <c r="AR867" i="1" s="1"/>
  <c r="AD867" i="1"/>
  <c r="AQ867" i="1" s="1"/>
  <c r="AC867" i="1"/>
  <c r="AP867" i="1" s="1"/>
  <c r="AV866" i="1"/>
  <c r="AN866" i="1"/>
  <c r="BA866" i="1" s="1"/>
  <c r="AM866" i="1"/>
  <c r="AZ866" i="1" s="1"/>
  <c r="AL866" i="1"/>
  <c r="AY866" i="1" s="1"/>
  <c r="AK866" i="1"/>
  <c r="AX866" i="1" s="1"/>
  <c r="AJ866" i="1"/>
  <c r="AW866" i="1" s="1"/>
  <c r="AI866" i="1"/>
  <c r="AH866" i="1"/>
  <c r="AU866" i="1" s="1"/>
  <c r="AG866" i="1"/>
  <c r="AT866" i="1" s="1"/>
  <c r="AF866" i="1"/>
  <c r="AS866" i="1" s="1"/>
  <c r="AE866" i="1"/>
  <c r="AR866" i="1" s="1"/>
  <c r="AD866" i="1"/>
  <c r="AQ866" i="1" s="1"/>
  <c r="AC866" i="1"/>
  <c r="AP866" i="1" s="1"/>
  <c r="AS865" i="1"/>
  <c r="AN865" i="1"/>
  <c r="BA865" i="1" s="1"/>
  <c r="AM865" i="1"/>
  <c r="AZ865" i="1" s="1"/>
  <c r="AL865" i="1"/>
  <c r="AY865" i="1" s="1"/>
  <c r="AK865" i="1"/>
  <c r="AX865" i="1" s="1"/>
  <c r="AJ865" i="1"/>
  <c r="AW865" i="1" s="1"/>
  <c r="AI865" i="1"/>
  <c r="AV865" i="1" s="1"/>
  <c r="AH865" i="1"/>
  <c r="AU865" i="1" s="1"/>
  <c r="AG865" i="1"/>
  <c r="AT865" i="1" s="1"/>
  <c r="AF865" i="1"/>
  <c r="AE865" i="1"/>
  <c r="AR865" i="1" s="1"/>
  <c r="AD865" i="1"/>
  <c r="AQ865" i="1" s="1"/>
  <c r="AC865" i="1"/>
  <c r="AP865" i="1" s="1"/>
  <c r="AN864" i="1"/>
  <c r="BA864" i="1" s="1"/>
  <c r="AM864" i="1"/>
  <c r="AZ864" i="1" s="1"/>
  <c r="AL864" i="1"/>
  <c r="AY864" i="1" s="1"/>
  <c r="AK864" i="1"/>
  <c r="AX864" i="1" s="1"/>
  <c r="AJ864" i="1"/>
  <c r="AW864" i="1" s="1"/>
  <c r="AI864" i="1"/>
  <c r="AV864" i="1" s="1"/>
  <c r="AH864" i="1"/>
  <c r="AU864" i="1" s="1"/>
  <c r="AG864" i="1"/>
  <c r="AT864" i="1" s="1"/>
  <c r="AF864" i="1"/>
  <c r="AS864" i="1" s="1"/>
  <c r="AE864" i="1"/>
  <c r="AR864" i="1" s="1"/>
  <c r="AD864" i="1"/>
  <c r="AQ864" i="1" s="1"/>
  <c r="AC864" i="1"/>
  <c r="AP864" i="1" s="1"/>
  <c r="AQ863" i="1"/>
  <c r="AN863" i="1"/>
  <c r="BA863" i="1" s="1"/>
  <c r="AM863" i="1"/>
  <c r="AZ863" i="1" s="1"/>
  <c r="AL863" i="1"/>
  <c r="AY863" i="1" s="1"/>
  <c r="AK863" i="1"/>
  <c r="AX863" i="1" s="1"/>
  <c r="AJ863" i="1"/>
  <c r="AW863" i="1" s="1"/>
  <c r="AI863" i="1"/>
  <c r="AV863" i="1" s="1"/>
  <c r="AH863" i="1"/>
  <c r="AU863" i="1" s="1"/>
  <c r="AG863" i="1"/>
  <c r="AT863" i="1" s="1"/>
  <c r="AF863" i="1"/>
  <c r="AS863" i="1" s="1"/>
  <c r="AE863" i="1"/>
  <c r="AR863" i="1" s="1"/>
  <c r="AD863" i="1"/>
  <c r="AC863" i="1"/>
  <c r="AP863" i="1" s="1"/>
  <c r="AR862" i="1"/>
  <c r="AN862" i="1"/>
  <c r="BA862" i="1" s="1"/>
  <c r="AM862" i="1"/>
  <c r="AZ862" i="1" s="1"/>
  <c r="AL862" i="1"/>
  <c r="AY862" i="1" s="1"/>
  <c r="AK862" i="1"/>
  <c r="AX862" i="1" s="1"/>
  <c r="AJ862" i="1"/>
  <c r="AW862" i="1" s="1"/>
  <c r="AI862" i="1"/>
  <c r="AV862" i="1" s="1"/>
  <c r="AH862" i="1"/>
  <c r="AU862" i="1" s="1"/>
  <c r="AG862" i="1"/>
  <c r="AT862" i="1" s="1"/>
  <c r="AF862" i="1"/>
  <c r="AS862" i="1" s="1"/>
  <c r="AE862" i="1"/>
  <c r="AD862" i="1"/>
  <c r="AQ862" i="1" s="1"/>
  <c r="AC862" i="1"/>
  <c r="AP862" i="1" s="1"/>
  <c r="AW861" i="1"/>
  <c r="AN861" i="1"/>
  <c r="BA861" i="1" s="1"/>
  <c r="AM861" i="1"/>
  <c r="AZ861" i="1" s="1"/>
  <c r="AL861" i="1"/>
  <c r="AY861" i="1" s="1"/>
  <c r="AK861" i="1"/>
  <c r="AX861" i="1" s="1"/>
  <c r="AJ861" i="1"/>
  <c r="AI861" i="1"/>
  <c r="AV861" i="1" s="1"/>
  <c r="AH861" i="1"/>
  <c r="AU861" i="1" s="1"/>
  <c r="AG861" i="1"/>
  <c r="AT861" i="1" s="1"/>
  <c r="AF861" i="1"/>
  <c r="AS861" i="1" s="1"/>
  <c r="AE861" i="1"/>
  <c r="AR861" i="1" s="1"/>
  <c r="AD861" i="1"/>
  <c r="AQ861" i="1" s="1"/>
  <c r="AC861" i="1"/>
  <c r="AP861" i="1" s="1"/>
  <c r="AN860" i="1"/>
  <c r="BA860" i="1" s="1"/>
  <c r="AM860" i="1"/>
  <c r="AZ860" i="1" s="1"/>
  <c r="AL860" i="1"/>
  <c r="AY860" i="1" s="1"/>
  <c r="AK860" i="1"/>
  <c r="AX860" i="1" s="1"/>
  <c r="AJ860" i="1"/>
  <c r="AW860" i="1" s="1"/>
  <c r="AI860" i="1"/>
  <c r="AV860" i="1" s="1"/>
  <c r="AH860" i="1"/>
  <c r="AU860" i="1" s="1"/>
  <c r="AG860" i="1"/>
  <c r="AT860" i="1" s="1"/>
  <c r="AF860" i="1"/>
  <c r="AS860" i="1" s="1"/>
  <c r="AE860" i="1"/>
  <c r="AR860" i="1" s="1"/>
  <c r="AD860" i="1"/>
  <c r="AQ860" i="1" s="1"/>
  <c r="AC860" i="1"/>
  <c r="AZ859" i="1"/>
  <c r="AV859" i="1"/>
  <c r="AN859" i="1"/>
  <c r="BA859" i="1" s="1"/>
  <c r="AM859" i="1"/>
  <c r="AL859" i="1"/>
  <c r="AY859" i="1" s="1"/>
  <c r="AK859" i="1"/>
  <c r="AX859" i="1" s="1"/>
  <c r="AJ859" i="1"/>
  <c r="AW859" i="1" s="1"/>
  <c r="AI859" i="1"/>
  <c r="AH859" i="1"/>
  <c r="AU859" i="1" s="1"/>
  <c r="AG859" i="1"/>
  <c r="AT859" i="1" s="1"/>
  <c r="AF859" i="1"/>
  <c r="AS859" i="1" s="1"/>
  <c r="AE859" i="1"/>
  <c r="AR859" i="1" s="1"/>
  <c r="AD859" i="1"/>
  <c r="AQ859" i="1" s="1"/>
  <c r="AC859" i="1"/>
  <c r="AP859" i="1" s="1"/>
  <c r="AN858" i="1"/>
  <c r="BA858" i="1" s="1"/>
  <c r="AM858" i="1"/>
  <c r="AZ858" i="1" s="1"/>
  <c r="AL858" i="1"/>
  <c r="AY858" i="1" s="1"/>
  <c r="AK858" i="1"/>
  <c r="AX858" i="1" s="1"/>
  <c r="AJ858" i="1"/>
  <c r="AW858" i="1" s="1"/>
  <c r="AI858" i="1"/>
  <c r="AV858" i="1" s="1"/>
  <c r="AH858" i="1"/>
  <c r="AU858" i="1" s="1"/>
  <c r="AG858" i="1"/>
  <c r="AT858" i="1" s="1"/>
  <c r="AF858" i="1"/>
  <c r="AS858" i="1" s="1"/>
  <c r="AE858" i="1"/>
  <c r="AR858" i="1" s="1"/>
  <c r="AD858" i="1"/>
  <c r="AQ858" i="1" s="1"/>
  <c r="AC858" i="1"/>
  <c r="AQ857" i="1"/>
  <c r="AN857" i="1"/>
  <c r="BA857" i="1" s="1"/>
  <c r="AM857" i="1"/>
  <c r="AZ857" i="1" s="1"/>
  <c r="AL857" i="1"/>
  <c r="AY857" i="1" s="1"/>
  <c r="AK857" i="1"/>
  <c r="AX857" i="1" s="1"/>
  <c r="AJ857" i="1"/>
  <c r="AW857" i="1" s="1"/>
  <c r="AI857" i="1"/>
  <c r="AV857" i="1" s="1"/>
  <c r="AH857" i="1"/>
  <c r="AU857" i="1" s="1"/>
  <c r="AG857" i="1"/>
  <c r="AT857" i="1" s="1"/>
  <c r="AF857" i="1"/>
  <c r="AS857" i="1" s="1"/>
  <c r="AE857" i="1"/>
  <c r="AR857" i="1" s="1"/>
  <c r="AD857" i="1"/>
  <c r="AC857" i="1"/>
  <c r="AP857" i="1" s="1"/>
  <c r="AX856" i="1"/>
  <c r="AN856" i="1"/>
  <c r="BA856" i="1" s="1"/>
  <c r="AM856" i="1"/>
  <c r="AZ856" i="1" s="1"/>
  <c r="AL856" i="1"/>
  <c r="AY856" i="1" s="1"/>
  <c r="AK856" i="1"/>
  <c r="AJ856" i="1"/>
  <c r="AW856" i="1" s="1"/>
  <c r="AI856" i="1"/>
  <c r="AV856" i="1" s="1"/>
  <c r="AH856" i="1"/>
  <c r="AU856" i="1" s="1"/>
  <c r="AG856" i="1"/>
  <c r="AT856" i="1" s="1"/>
  <c r="AF856" i="1"/>
  <c r="AS856" i="1" s="1"/>
  <c r="AE856" i="1"/>
  <c r="AR856" i="1" s="1"/>
  <c r="AD856" i="1"/>
  <c r="AQ856" i="1" s="1"/>
  <c r="AC856" i="1"/>
  <c r="AP856" i="1" s="1"/>
  <c r="AN855" i="1"/>
  <c r="BA855" i="1" s="1"/>
  <c r="AM855" i="1"/>
  <c r="AZ855" i="1" s="1"/>
  <c r="AL855" i="1"/>
  <c r="AY855" i="1" s="1"/>
  <c r="AK855" i="1"/>
  <c r="AX855" i="1" s="1"/>
  <c r="AJ855" i="1"/>
  <c r="AW855" i="1" s="1"/>
  <c r="AI855" i="1"/>
  <c r="AV855" i="1" s="1"/>
  <c r="AH855" i="1"/>
  <c r="AU855" i="1" s="1"/>
  <c r="AG855" i="1"/>
  <c r="AT855" i="1" s="1"/>
  <c r="AF855" i="1"/>
  <c r="AS855" i="1" s="1"/>
  <c r="AE855" i="1"/>
  <c r="AR855" i="1" s="1"/>
  <c r="AD855" i="1"/>
  <c r="AQ855" i="1" s="1"/>
  <c r="AC855" i="1"/>
  <c r="AP855" i="1" s="1"/>
  <c r="AN854" i="1"/>
  <c r="BA854" i="1" s="1"/>
  <c r="AM854" i="1"/>
  <c r="AZ854" i="1" s="1"/>
  <c r="AL854" i="1"/>
  <c r="AY854" i="1" s="1"/>
  <c r="AK854" i="1"/>
  <c r="AX854" i="1" s="1"/>
  <c r="AJ854" i="1"/>
  <c r="AW854" i="1" s="1"/>
  <c r="AI854" i="1"/>
  <c r="AV854" i="1" s="1"/>
  <c r="AH854" i="1"/>
  <c r="AU854" i="1" s="1"/>
  <c r="AG854" i="1"/>
  <c r="AT854" i="1" s="1"/>
  <c r="AF854" i="1"/>
  <c r="AS854" i="1" s="1"/>
  <c r="AE854" i="1"/>
  <c r="AR854" i="1" s="1"/>
  <c r="AD854" i="1"/>
  <c r="AQ854" i="1" s="1"/>
  <c r="AC854" i="1"/>
  <c r="AP854" i="1" s="1"/>
  <c r="AN853" i="1"/>
  <c r="BA853" i="1" s="1"/>
  <c r="AM853" i="1"/>
  <c r="AZ853" i="1" s="1"/>
  <c r="AL853" i="1"/>
  <c r="AY853" i="1" s="1"/>
  <c r="AK853" i="1"/>
  <c r="AX853" i="1" s="1"/>
  <c r="AJ853" i="1"/>
  <c r="AW853" i="1" s="1"/>
  <c r="AI853" i="1"/>
  <c r="AV853" i="1" s="1"/>
  <c r="AH853" i="1"/>
  <c r="AU853" i="1" s="1"/>
  <c r="AG853" i="1"/>
  <c r="AT853" i="1" s="1"/>
  <c r="AF853" i="1"/>
  <c r="AS853" i="1" s="1"/>
  <c r="AE853" i="1"/>
  <c r="AR853" i="1" s="1"/>
  <c r="AD853" i="1"/>
  <c r="AQ853" i="1" s="1"/>
  <c r="AC853" i="1"/>
  <c r="AT852" i="1"/>
  <c r="AR852" i="1"/>
  <c r="AN852" i="1"/>
  <c r="BA852" i="1" s="1"/>
  <c r="AM852" i="1"/>
  <c r="AZ852" i="1" s="1"/>
  <c r="AL852" i="1"/>
  <c r="AY852" i="1" s="1"/>
  <c r="AK852" i="1"/>
  <c r="AX852" i="1" s="1"/>
  <c r="AJ852" i="1"/>
  <c r="AW852" i="1" s="1"/>
  <c r="AI852" i="1"/>
  <c r="AV852" i="1" s="1"/>
  <c r="AH852" i="1"/>
  <c r="AU852" i="1" s="1"/>
  <c r="AG852" i="1"/>
  <c r="AF852" i="1"/>
  <c r="AS852" i="1" s="1"/>
  <c r="AE852" i="1"/>
  <c r="AD852" i="1"/>
  <c r="AQ852" i="1" s="1"/>
  <c r="AC852" i="1"/>
  <c r="AP852" i="1" s="1"/>
  <c r="AN851" i="1"/>
  <c r="BA851" i="1" s="1"/>
  <c r="AM851" i="1"/>
  <c r="AZ851" i="1" s="1"/>
  <c r="AL851" i="1"/>
  <c r="AY851" i="1" s="1"/>
  <c r="AK851" i="1"/>
  <c r="AX851" i="1" s="1"/>
  <c r="AJ851" i="1"/>
  <c r="AW851" i="1" s="1"/>
  <c r="AI851" i="1"/>
  <c r="AV851" i="1" s="1"/>
  <c r="AH851" i="1"/>
  <c r="AU851" i="1" s="1"/>
  <c r="AG851" i="1"/>
  <c r="AT851" i="1" s="1"/>
  <c r="AF851" i="1"/>
  <c r="AS851" i="1" s="1"/>
  <c r="AE851" i="1"/>
  <c r="AR851" i="1" s="1"/>
  <c r="AD851" i="1"/>
  <c r="AQ851" i="1" s="1"/>
  <c r="AC851" i="1"/>
  <c r="AP851" i="1" s="1"/>
  <c r="AN850" i="1"/>
  <c r="BA850" i="1" s="1"/>
  <c r="AM850" i="1"/>
  <c r="AZ850" i="1" s="1"/>
  <c r="AL850" i="1"/>
  <c r="AY850" i="1" s="1"/>
  <c r="AK850" i="1"/>
  <c r="AX850" i="1" s="1"/>
  <c r="AJ850" i="1"/>
  <c r="AW850" i="1" s="1"/>
  <c r="AI850" i="1"/>
  <c r="AV850" i="1" s="1"/>
  <c r="AH850" i="1"/>
  <c r="AU850" i="1" s="1"/>
  <c r="AG850" i="1"/>
  <c r="AT850" i="1" s="1"/>
  <c r="AF850" i="1"/>
  <c r="AS850" i="1" s="1"/>
  <c r="AE850" i="1"/>
  <c r="AR850" i="1" s="1"/>
  <c r="AD850" i="1"/>
  <c r="AQ850" i="1" s="1"/>
  <c r="AC850" i="1"/>
  <c r="AP850" i="1" s="1"/>
  <c r="AX849" i="1"/>
  <c r="AT849" i="1"/>
  <c r="AN849" i="1"/>
  <c r="BA849" i="1" s="1"/>
  <c r="AM849" i="1"/>
  <c r="AZ849" i="1" s="1"/>
  <c r="AL849" i="1"/>
  <c r="AY849" i="1" s="1"/>
  <c r="AK849" i="1"/>
  <c r="AJ849" i="1"/>
  <c r="AW849" i="1" s="1"/>
  <c r="AI849" i="1"/>
  <c r="AV849" i="1" s="1"/>
  <c r="AH849" i="1"/>
  <c r="AU849" i="1" s="1"/>
  <c r="AG849" i="1"/>
  <c r="AF849" i="1"/>
  <c r="AS849" i="1" s="1"/>
  <c r="AE849" i="1"/>
  <c r="AR849" i="1" s="1"/>
  <c r="AD849" i="1"/>
  <c r="AQ849" i="1" s="1"/>
  <c r="AC849" i="1"/>
  <c r="AP849" i="1" s="1"/>
  <c r="AN848" i="1"/>
  <c r="BA848" i="1" s="1"/>
  <c r="AM848" i="1"/>
  <c r="AZ848" i="1" s="1"/>
  <c r="AL848" i="1"/>
  <c r="AY848" i="1" s="1"/>
  <c r="AK848" i="1"/>
  <c r="AX848" i="1" s="1"/>
  <c r="AJ848" i="1"/>
  <c r="AW848" i="1" s="1"/>
  <c r="AI848" i="1"/>
  <c r="AV848" i="1" s="1"/>
  <c r="AH848" i="1"/>
  <c r="AU848" i="1" s="1"/>
  <c r="AG848" i="1"/>
  <c r="AT848" i="1" s="1"/>
  <c r="AF848" i="1"/>
  <c r="AS848" i="1" s="1"/>
  <c r="AE848" i="1"/>
  <c r="AR848" i="1" s="1"/>
  <c r="AD848" i="1"/>
  <c r="AQ848" i="1" s="1"/>
  <c r="AC848" i="1"/>
  <c r="AQ847" i="1"/>
  <c r="AN847" i="1"/>
  <c r="BA847" i="1" s="1"/>
  <c r="AM847" i="1"/>
  <c r="AZ847" i="1" s="1"/>
  <c r="AL847" i="1"/>
  <c r="AY847" i="1" s="1"/>
  <c r="AK847" i="1"/>
  <c r="AX847" i="1" s="1"/>
  <c r="AJ847" i="1"/>
  <c r="AW847" i="1" s="1"/>
  <c r="AI847" i="1"/>
  <c r="AV847" i="1" s="1"/>
  <c r="AH847" i="1"/>
  <c r="AU847" i="1" s="1"/>
  <c r="AG847" i="1"/>
  <c r="AT847" i="1" s="1"/>
  <c r="AF847" i="1"/>
  <c r="AS847" i="1" s="1"/>
  <c r="AE847" i="1"/>
  <c r="AR847" i="1" s="1"/>
  <c r="AD847" i="1"/>
  <c r="AC847" i="1"/>
  <c r="AP847" i="1" s="1"/>
  <c r="AZ846" i="1"/>
  <c r="AN846" i="1"/>
  <c r="BA846" i="1" s="1"/>
  <c r="AM846" i="1"/>
  <c r="AL846" i="1"/>
  <c r="AY846" i="1" s="1"/>
  <c r="AK846" i="1"/>
  <c r="AX846" i="1" s="1"/>
  <c r="AJ846" i="1"/>
  <c r="AW846" i="1" s="1"/>
  <c r="AI846" i="1"/>
  <c r="AV846" i="1" s="1"/>
  <c r="AH846" i="1"/>
  <c r="AU846" i="1" s="1"/>
  <c r="AG846" i="1"/>
  <c r="AT846" i="1" s="1"/>
  <c r="AF846" i="1"/>
  <c r="AS846" i="1" s="1"/>
  <c r="AE846" i="1"/>
  <c r="AR846" i="1" s="1"/>
  <c r="AD846" i="1"/>
  <c r="AQ846" i="1" s="1"/>
  <c r="AC846" i="1"/>
  <c r="AP846" i="1" s="1"/>
  <c r="AN845" i="1"/>
  <c r="BA845" i="1" s="1"/>
  <c r="AM845" i="1"/>
  <c r="AZ845" i="1" s="1"/>
  <c r="AL845" i="1"/>
  <c r="AY845" i="1" s="1"/>
  <c r="AK845" i="1"/>
  <c r="AX845" i="1" s="1"/>
  <c r="AJ845" i="1"/>
  <c r="AW845" i="1" s="1"/>
  <c r="AI845" i="1"/>
  <c r="AV845" i="1" s="1"/>
  <c r="AH845" i="1"/>
  <c r="AU845" i="1" s="1"/>
  <c r="AG845" i="1"/>
  <c r="AT845" i="1" s="1"/>
  <c r="AF845" i="1"/>
  <c r="AS845" i="1" s="1"/>
  <c r="AE845" i="1"/>
  <c r="AR845" i="1" s="1"/>
  <c r="AD845" i="1"/>
  <c r="AQ845" i="1" s="1"/>
  <c r="AC845" i="1"/>
  <c r="AP845" i="1" s="1"/>
  <c r="AU844" i="1"/>
  <c r="AN844" i="1"/>
  <c r="BA844" i="1" s="1"/>
  <c r="AM844" i="1"/>
  <c r="AZ844" i="1" s="1"/>
  <c r="AL844" i="1"/>
  <c r="AY844" i="1" s="1"/>
  <c r="AK844" i="1"/>
  <c r="AX844" i="1" s="1"/>
  <c r="AJ844" i="1"/>
  <c r="AW844" i="1" s="1"/>
  <c r="AI844" i="1"/>
  <c r="AV844" i="1" s="1"/>
  <c r="AH844" i="1"/>
  <c r="AG844" i="1"/>
  <c r="AT844" i="1" s="1"/>
  <c r="AF844" i="1"/>
  <c r="AS844" i="1" s="1"/>
  <c r="AE844" i="1"/>
  <c r="AR844" i="1" s="1"/>
  <c r="AD844" i="1"/>
  <c r="AQ844" i="1" s="1"/>
  <c r="AC844" i="1"/>
  <c r="AZ843" i="1"/>
  <c r="AN843" i="1"/>
  <c r="BA843" i="1" s="1"/>
  <c r="AM843" i="1"/>
  <c r="AL843" i="1"/>
  <c r="AY843" i="1" s="1"/>
  <c r="AK843" i="1"/>
  <c r="AX843" i="1" s="1"/>
  <c r="AJ843" i="1"/>
  <c r="AW843" i="1" s="1"/>
  <c r="AI843" i="1"/>
  <c r="AV843" i="1" s="1"/>
  <c r="AH843" i="1"/>
  <c r="AU843" i="1" s="1"/>
  <c r="AG843" i="1"/>
  <c r="AT843" i="1" s="1"/>
  <c r="AF843" i="1"/>
  <c r="AS843" i="1" s="1"/>
  <c r="AE843" i="1"/>
  <c r="AR843" i="1" s="1"/>
  <c r="AD843" i="1"/>
  <c r="AQ843" i="1" s="1"/>
  <c r="AC843" i="1"/>
  <c r="AP843" i="1" s="1"/>
  <c r="AR842" i="1"/>
  <c r="AN842" i="1"/>
  <c r="BA842" i="1" s="1"/>
  <c r="AM842" i="1"/>
  <c r="AZ842" i="1" s="1"/>
  <c r="AL842" i="1"/>
  <c r="AY842" i="1" s="1"/>
  <c r="AK842" i="1"/>
  <c r="AX842" i="1" s="1"/>
  <c r="AJ842" i="1"/>
  <c r="AW842" i="1" s="1"/>
  <c r="AI842" i="1"/>
  <c r="AV842" i="1" s="1"/>
  <c r="AH842" i="1"/>
  <c r="AU842" i="1" s="1"/>
  <c r="AG842" i="1"/>
  <c r="AT842" i="1" s="1"/>
  <c r="AF842" i="1"/>
  <c r="AS842" i="1" s="1"/>
  <c r="AE842" i="1"/>
  <c r="AD842" i="1"/>
  <c r="AQ842" i="1" s="1"/>
  <c r="AC842" i="1"/>
  <c r="AP842" i="1" s="1"/>
  <c r="BA841" i="1"/>
  <c r="AN841" i="1"/>
  <c r="AM841" i="1"/>
  <c r="AZ841" i="1" s="1"/>
  <c r="AL841" i="1"/>
  <c r="AY841" i="1" s="1"/>
  <c r="AK841" i="1"/>
  <c r="AX841" i="1" s="1"/>
  <c r="AJ841" i="1"/>
  <c r="AW841" i="1" s="1"/>
  <c r="AI841" i="1"/>
  <c r="AV841" i="1" s="1"/>
  <c r="AH841" i="1"/>
  <c r="AU841" i="1" s="1"/>
  <c r="AG841" i="1"/>
  <c r="AT841" i="1" s="1"/>
  <c r="AF841" i="1"/>
  <c r="AS841" i="1" s="1"/>
  <c r="AE841" i="1"/>
  <c r="AR841" i="1" s="1"/>
  <c r="AD841" i="1"/>
  <c r="AQ841" i="1" s="1"/>
  <c r="AC841" i="1"/>
  <c r="AN840" i="1"/>
  <c r="BA840" i="1" s="1"/>
  <c r="AM840" i="1"/>
  <c r="AZ840" i="1" s="1"/>
  <c r="AL840" i="1"/>
  <c r="AY840" i="1" s="1"/>
  <c r="AK840" i="1"/>
  <c r="AX840" i="1" s="1"/>
  <c r="AJ840" i="1"/>
  <c r="AW840" i="1" s="1"/>
  <c r="AI840" i="1"/>
  <c r="AV840" i="1" s="1"/>
  <c r="AH840" i="1"/>
  <c r="AU840" i="1" s="1"/>
  <c r="AG840" i="1"/>
  <c r="AT840" i="1" s="1"/>
  <c r="AF840" i="1"/>
  <c r="AS840" i="1" s="1"/>
  <c r="AE840" i="1"/>
  <c r="AR840" i="1" s="1"/>
  <c r="AD840" i="1"/>
  <c r="AQ840" i="1" s="1"/>
  <c r="AC840" i="1"/>
  <c r="AP840" i="1" s="1"/>
  <c r="AN839" i="1"/>
  <c r="BA839" i="1" s="1"/>
  <c r="AM839" i="1"/>
  <c r="AZ839" i="1" s="1"/>
  <c r="AL839" i="1"/>
  <c r="AY839" i="1" s="1"/>
  <c r="AK839" i="1"/>
  <c r="AX839" i="1" s="1"/>
  <c r="AJ839" i="1"/>
  <c r="AW839" i="1" s="1"/>
  <c r="AI839" i="1"/>
  <c r="AV839" i="1" s="1"/>
  <c r="AH839" i="1"/>
  <c r="AU839" i="1" s="1"/>
  <c r="AG839" i="1"/>
  <c r="AT839" i="1" s="1"/>
  <c r="AF839" i="1"/>
  <c r="AS839" i="1" s="1"/>
  <c r="AE839" i="1"/>
  <c r="AR839" i="1" s="1"/>
  <c r="AD839" i="1"/>
  <c r="AQ839" i="1" s="1"/>
  <c r="AC839" i="1"/>
  <c r="AN838" i="1"/>
  <c r="BA838" i="1" s="1"/>
  <c r="AM838" i="1"/>
  <c r="AZ838" i="1" s="1"/>
  <c r="AL838" i="1"/>
  <c r="AY838" i="1" s="1"/>
  <c r="AK838" i="1"/>
  <c r="AX838" i="1" s="1"/>
  <c r="AJ838" i="1"/>
  <c r="AW838" i="1" s="1"/>
  <c r="AI838" i="1"/>
  <c r="AV838" i="1" s="1"/>
  <c r="AH838" i="1"/>
  <c r="AU838" i="1" s="1"/>
  <c r="AG838" i="1"/>
  <c r="AT838" i="1" s="1"/>
  <c r="AF838" i="1"/>
  <c r="AS838" i="1" s="1"/>
  <c r="AE838" i="1"/>
  <c r="AR838" i="1" s="1"/>
  <c r="AD838" i="1"/>
  <c r="AQ838" i="1" s="1"/>
  <c r="AC838" i="1"/>
  <c r="AP838" i="1" s="1"/>
  <c r="BA837" i="1"/>
  <c r="AW837" i="1"/>
  <c r="AS837" i="1"/>
  <c r="AN837" i="1"/>
  <c r="AM837" i="1"/>
  <c r="AZ837" i="1" s="1"/>
  <c r="AL837" i="1"/>
  <c r="AY837" i="1" s="1"/>
  <c r="AK837" i="1"/>
  <c r="AX837" i="1" s="1"/>
  <c r="AJ837" i="1"/>
  <c r="AI837" i="1"/>
  <c r="AV837" i="1" s="1"/>
  <c r="AH837" i="1"/>
  <c r="AU837" i="1" s="1"/>
  <c r="AG837" i="1"/>
  <c r="AT837" i="1" s="1"/>
  <c r="AF837" i="1"/>
  <c r="AE837" i="1"/>
  <c r="AR837" i="1" s="1"/>
  <c r="AD837" i="1"/>
  <c r="AQ837" i="1" s="1"/>
  <c r="AC837" i="1"/>
  <c r="AP837" i="1" s="1"/>
  <c r="AN836" i="1"/>
  <c r="BA836" i="1" s="1"/>
  <c r="AM836" i="1"/>
  <c r="AZ836" i="1" s="1"/>
  <c r="AL836" i="1"/>
  <c r="AY836" i="1" s="1"/>
  <c r="AK836" i="1"/>
  <c r="AX836" i="1" s="1"/>
  <c r="AJ836" i="1"/>
  <c r="AW836" i="1" s="1"/>
  <c r="AI836" i="1"/>
  <c r="AV836" i="1" s="1"/>
  <c r="AH836" i="1"/>
  <c r="AU836" i="1" s="1"/>
  <c r="AG836" i="1"/>
  <c r="AT836" i="1" s="1"/>
  <c r="AF836" i="1"/>
  <c r="AS836" i="1" s="1"/>
  <c r="AE836" i="1"/>
  <c r="AR836" i="1" s="1"/>
  <c r="AD836" i="1"/>
  <c r="AQ836" i="1" s="1"/>
  <c r="AC836" i="1"/>
  <c r="AY835" i="1"/>
  <c r="AQ835" i="1"/>
  <c r="AN835" i="1"/>
  <c r="BA835" i="1" s="1"/>
  <c r="AM835" i="1"/>
  <c r="AZ835" i="1" s="1"/>
  <c r="AL835" i="1"/>
  <c r="AK835" i="1"/>
  <c r="AX835" i="1" s="1"/>
  <c r="AJ835" i="1"/>
  <c r="AW835" i="1" s="1"/>
  <c r="AI835" i="1"/>
  <c r="AV835" i="1" s="1"/>
  <c r="AH835" i="1"/>
  <c r="AU835" i="1" s="1"/>
  <c r="AG835" i="1"/>
  <c r="AT835" i="1" s="1"/>
  <c r="AF835" i="1"/>
  <c r="AS835" i="1" s="1"/>
  <c r="AE835" i="1"/>
  <c r="AR835" i="1" s="1"/>
  <c r="AD835" i="1"/>
  <c r="AC835" i="1"/>
  <c r="AP835" i="1" s="1"/>
  <c r="AN834" i="1"/>
  <c r="BA834" i="1" s="1"/>
  <c r="AM834" i="1"/>
  <c r="AZ834" i="1" s="1"/>
  <c r="AL834" i="1"/>
  <c r="AY834" i="1" s="1"/>
  <c r="AK834" i="1"/>
  <c r="AX834" i="1" s="1"/>
  <c r="AJ834" i="1"/>
  <c r="AW834" i="1" s="1"/>
  <c r="AI834" i="1"/>
  <c r="AV834" i="1" s="1"/>
  <c r="AH834" i="1"/>
  <c r="AU834" i="1" s="1"/>
  <c r="AG834" i="1"/>
  <c r="AT834" i="1" s="1"/>
  <c r="AF834" i="1"/>
  <c r="AS834" i="1" s="1"/>
  <c r="AE834" i="1"/>
  <c r="AR834" i="1" s="1"/>
  <c r="AD834" i="1"/>
  <c r="AQ834" i="1" s="1"/>
  <c r="AC834" i="1"/>
  <c r="AN833" i="1"/>
  <c r="BA833" i="1" s="1"/>
  <c r="AM833" i="1"/>
  <c r="AZ833" i="1" s="1"/>
  <c r="AL833" i="1"/>
  <c r="AY833" i="1" s="1"/>
  <c r="AK833" i="1"/>
  <c r="AX833" i="1" s="1"/>
  <c r="AJ833" i="1"/>
  <c r="AW833" i="1" s="1"/>
  <c r="AI833" i="1"/>
  <c r="AV833" i="1" s="1"/>
  <c r="AH833" i="1"/>
  <c r="AU833" i="1" s="1"/>
  <c r="AG833" i="1"/>
  <c r="AT833" i="1" s="1"/>
  <c r="AF833" i="1"/>
  <c r="AS833" i="1" s="1"/>
  <c r="AE833" i="1"/>
  <c r="AR833" i="1" s="1"/>
  <c r="AD833" i="1"/>
  <c r="AQ833" i="1" s="1"/>
  <c r="AC833" i="1"/>
  <c r="AP833" i="1" s="1"/>
  <c r="AU832" i="1"/>
  <c r="AN832" i="1"/>
  <c r="BA832" i="1" s="1"/>
  <c r="AM832" i="1"/>
  <c r="AZ832" i="1" s="1"/>
  <c r="AL832" i="1"/>
  <c r="AY832" i="1" s="1"/>
  <c r="AK832" i="1"/>
  <c r="AX832" i="1" s="1"/>
  <c r="AJ832" i="1"/>
  <c r="AW832" i="1" s="1"/>
  <c r="AI832" i="1"/>
  <c r="AV832" i="1" s="1"/>
  <c r="AH832" i="1"/>
  <c r="AG832" i="1"/>
  <c r="AT832" i="1" s="1"/>
  <c r="AF832" i="1"/>
  <c r="AS832" i="1" s="1"/>
  <c r="AE832" i="1"/>
  <c r="AR832" i="1" s="1"/>
  <c r="AD832" i="1"/>
  <c r="AQ832" i="1" s="1"/>
  <c r="AC832" i="1"/>
  <c r="AP832" i="1" s="1"/>
  <c r="AU831" i="1"/>
  <c r="AN831" i="1"/>
  <c r="BA831" i="1" s="1"/>
  <c r="AM831" i="1"/>
  <c r="AZ831" i="1" s="1"/>
  <c r="AL831" i="1"/>
  <c r="AY831" i="1" s="1"/>
  <c r="AK831" i="1"/>
  <c r="AX831" i="1" s="1"/>
  <c r="AJ831" i="1"/>
  <c r="AW831" i="1" s="1"/>
  <c r="AI831" i="1"/>
  <c r="AV831" i="1" s="1"/>
  <c r="AH831" i="1"/>
  <c r="AG831" i="1"/>
  <c r="AT831" i="1" s="1"/>
  <c r="AF831" i="1"/>
  <c r="AS831" i="1" s="1"/>
  <c r="AE831" i="1"/>
  <c r="AR831" i="1" s="1"/>
  <c r="AD831" i="1"/>
  <c r="AQ831" i="1" s="1"/>
  <c r="AC831" i="1"/>
  <c r="AP831" i="1" s="1"/>
  <c r="AN830" i="1"/>
  <c r="BA830" i="1" s="1"/>
  <c r="AM830" i="1"/>
  <c r="AZ830" i="1" s="1"/>
  <c r="AL830" i="1"/>
  <c r="AY830" i="1" s="1"/>
  <c r="AK830" i="1"/>
  <c r="AX830" i="1" s="1"/>
  <c r="AJ830" i="1"/>
  <c r="AW830" i="1" s="1"/>
  <c r="AI830" i="1"/>
  <c r="AV830" i="1" s="1"/>
  <c r="AH830" i="1"/>
  <c r="AU830" i="1" s="1"/>
  <c r="AG830" i="1"/>
  <c r="AT830" i="1" s="1"/>
  <c r="AF830" i="1"/>
  <c r="AS830" i="1" s="1"/>
  <c r="AE830" i="1"/>
  <c r="AR830" i="1" s="1"/>
  <c r="AD830" i="1"/>
  <c r="AQ830" i="1" s="1"/>
  <c r="AC830" i="1"/>
  <c r="AP830" i="1" s="1"/>
  <c r="AN829" i="1"/>
  <c r="BA829" i="1" s="1"/>
  <c r="AM829" i="1"/>
  <c r="AZ829" i="1" s="1"/>
  <c r="AL829" i="1"/>
  <c r="AY829" i="1" s="1"/>
  <c r="AK829" i="1"/>
  <c r="AX829" i="1" s="1"/>
  <c r="AJ829" i="1"/>
  <c r="AW829" i="1" s="1"/>
  <c r="AI829" i="1"/>
  <c r="AV829" i="1" s="1"/>
  <c r="AH829" i="1"/>
  <c r="AU829" i="1" s="1"/>
  <c r="AG829" i="1"/>
  <c r="AT829" i="1" s="1"/>
  <c r="AF829" i="1"/>
  <c r="AS829" i="1" s="1"/>
  <c r="AE829" i="1"/>
  <c r="AR829" i="1" s="1"/>
  <c r="AD829" i="1"/>
  <c r="AQ829" i="1" s="1"/>
  <c r="AC829" i="1"/>
  <c r="AP829" i="1" s="1"/>
  <c r="AN828" i="1"/>
  <c r="BA828" i="1" s="1"/>
  <c r="AM828" i="1"/>
  <c r="AZ828" i="1" s="1"/>
  <c r="AL828" i="1"/>
  <c r="AY828" i="1" s="1"/>
  <c r="AK828" i="1"/>
  <c r="AX828" i="1" s="1"/>
  <c r="AJ828" i="1"/>
  <c r="AW828" i="1" s="1"/>
  <c r="AI828" i="1"/>
  <c r="AV828" i="1" s="1"/>
  <c r="AH828" i="1"/>
  <c r="AU828" i="1" s="1"/>
  <c r="AG828" i="1"/>
  <c r="AT828" i="1" s="1"/>
  <c r="AF828" i="1"/>
  <c r="AS828" i="1" s="1"/>
  <c r="AE828" i="1"/>
  <c r="AR828" i="1" s="1"/>
  <c r="AD828" i="1"/>
  <c r="AQ828" i="1" s="1"/>
  <c r="AC828" i="1"/>
  <c r="AP828" i="1" s="1"/>
  <c r="AN827" i="1"/>
  <c r="BA827" i="1" s="1"/>
  <c r="AM827" i="1"/>
  <c r="AZ827" i="1" s="1"/>
  <c r="AL827" i="1"/>
  <c r="AY827" i="1" s="1"/>
  <c r="AK827" i="1"/>
  <c r="AX827" i="1" s="1"/>
  <c r="AJ827" i="1"/>
  <c r="AW827" i="1" s="1"/>
  <c r="AI827" i="1"/>
  <c r="AV827" i="1" s="1"/>
  <c r="AH827" i="1"/>
  <c r="AU827" i="1" s="1"/>
  <c r="AG827" i="1"/>
  <c r="AT827" i="1" s="1"/>
  <c r="AF827" i="1"/>
  <c r="AS827" i="1" s="1"/>
  <c r="AE827" i="1"/>
  <c r="AR827" i="1" s="1"/>
  <c r="AD827" i="1"/>
  <c r="AQ827" i="1" s="1"/>
  <c r="AC827" i="1"/>
  <c r="AP827" i="1" s="1"/>
  <c r="AN826" i="1"/>
  <c r="BA826" i="1" s="1"/>
  <c r="AM826" i="1"/>
  <c r="AZ826" i="1" s="1"/>
  <c r="AL826" i="1"/>
  <c r="AY826" i="1" s="1"/>
  <c r="AK826" i="1"/>
  <c r="AX826" i="1" s="1"/>
  <c r="AJ826" i="1"/>
  <c r="AW826" i="1" s="1"/>
  <c r="AI826" i="1"/>
  <c r="AV826" i="1" s="1"/>
  <c r="AH826" i="1"/>
  <c r="AU826" i="1" s="1"/>
  <c r="AG826" i="1"/>
  <c r="AT826" i="1" s="1"/>
  <c r="AF826" i="1"/>
  <c r="AS826" i="1" s="1"/>
  <c r="AE826" i="1"/>
  <c r="AR826" i="1" s="1"/>
  <c r="AD826" i="1"/>
  <c r="AQ826" i="1" s="1"/>
  <c r="AC826" i="1"/>
  <c r="AP826" i="1" s="1"/>
  <c r="AU825" i="1"/>
  <c r="AN825" i="1"/>
  <c r="BA825" i="1" s="1"/>
  <c r="AM825" i="1"/>
  <c r="AZ825" i="1" s="1"/>
  <c r="AL825" i="1"/>
  <c r="AY825" i="1" s="1"/>
  <c r="AK825" i="1"/>
  <c r="AX825" i="1" s="1"/>
  <c r="AJ825" i="1"/>
  <c r="AW825" i="1" s="1"/>
  <c r="AI825" i="1"/>
  <c r="AV825" i="1" s="1"/>
  <c r="AH825" i="1"/>
  <c r="AG825" i="1"/>
  <c r="AT825" i="1" s="1"/>
  <c r="AF825" i="1"/>
  <c r="AS825" i="1" s="1"/>
  <c r="AE825" i="1"/>
  <c r="AR825" i="1" s="1"/>
  <c r="AD825" i="1"/>
  <c r="AQ825" i="1" s="1"/>
  <c r="AC825" i="1"/>
  <c r="AP825" i="1" s="1"/>
  <c r="AN824" i="1"/>
  <c r="BA824" i="1" s="1"/>
  <c r="AM824" i="1"/>
  <c r="AZ824" i="1" s="1"/>
  <c r="AL824" i="1"/>
  <c r="AY824" i="1" s="1"/>
  <c r="AK824" i="1"/>
  <c r="AX824" i="1" s="1"/>
  <c r="AJ824" i="1"/>
  <c r="AW824" i="1" s="1"/>
  <c r="AI824" i="1"/>
  <c r="AV824" i="1" s="1"/>
  <c r="AH824" i="1"/>
  <c r="AU824" i="1" s="1"/>
  <c r="AG824" i="1"/>
  <c r="AT824" i="1" s="1"/>
  <c r="AF824" i="1"/>
  <c r="AS824" i="1" s="1"/>
  <c r="AE824" i="1"/>
  <c r="AR824" i="1" s="1"/>
  <c r="AD824" i="1"/>
  <c r="AQ824" i="1" s="1"/>
  <c r="AC824" i="1"/>
  <c r="AP824" i="1" s="1"/>
  <c r="AR823" i="1"/>
  <c r="AN823" i="1"/>
  <c r="BA823" i="1" s="1"/>
  <c r="AM823" i="1"/>
  <c r="AZ823" i="1" s="1"/>
  <c r="AL823" i="1"/>
  <c r="AY823" i="1" s="1"/>
  <c r="AK823" i="1"/>
  <c r="AX823" i="1" s="1"/>
  <c r="AJ823" i="1"/>
  <c r="AW823" i="1" s="1"/>
  <c r="AI823" i="1"/>
  <c r="AV823" i="1" s="1"/>
  <c r="AH823" i="1"/>
  <c r="AU823" i="1" s="1"/>
  <c r="AG823" i="1"/>
  <c r="AT823" i="1" s="1"/>
  <c r="AF823" i="1"/>
  <c r="AS823" i="1" s="1"/>
  <c r="AE823" i="1"/>
  <c r="AD823" i="1"/>
  <c r="AQ823" i="1" s="1"/>
  <c r="AC823" i="1"/>
  <c r="AP823" i="1" s="1"/>
  <c r="AN822" i="1"/>
  <c r="BA822" i="1" s="1"/>
  <c r="AM822" i="1"/>
  <c r="AZ822" i="1" s="1"/>
  <c r="AL822" i="1"/>
  <c r="AY822" i="1" s="1"/>
  <c r="AK822" i="1"/>
  <c r="AX822" i="1" s="1"/>
  <c r="AJ822" i="1"/>
  <c r="AW822" i="1" s="1"/>
  <c r="AI822" i="1"/>
  <c r="AV822" i="1" s="1"/>
  <c r="AH822" i="1"/>
  <c r="AU822" i="1" s="1"/>
  <c r="AG822" i="1"/>
  <c r="AT822" i="1" s="1"/>
  <c r="AF822" i="1"/>
  <c r="AS822" i="1" s="1"/>
  <c r="AE822" i="1"/>
  <c r="AR822" i="1" s="1"/>
  <c r="AD822" i="1"/>
  <c r="AQ822" i="1" s="1"/>
  <c r="AC822" i="1"/>
  <c r="AN821" i="1"/>
  <c r="BA821" i="1" s="1"/>
  <c r="AM821" i="1"/>
  <c r="AZ821" i="1" s="1"/>
  <c r="AL821" i="1"/>
  <c r="AY821" i="1" s="1"/>
  <c r="AK821" i="1"/>
  <c r="AX821" i="1" s="1"/>
  <c r="AJ821" i="1"/>
  <c r="AW821" i="1" s="1"/>
  <c r="AI821" i="1"/>
  <c r="AV821" i="1" s="1"/>
  <c r="AH821" i="1"/>
  <c r="AU821" i="1" s="1"/>
  <c r="AG821" i="1"/>
  <c r="AT821" i="1" s="1"/>
  <c r="AF821" i="1"/>
  <c r="AS821" i="1" s="1"/>
  <c r="AE821" i="1"/>
  <c r="AR821" i="1" s="1"/>
  <c r="AD821" i="1"/>
  <c r="AQ821" i="1" s="1"/>
  <c r="AC821" i="1"/>
  <c r="AP821" i="1" s="1"/>
  <c r="AN820" i="1"/>
  <c r="BA820" i="1" s="1"/>
  <c r="AM820" i="1"/>
  <c r="AZ820" i="1" s="1"/>
  <c r="AL820" i="1"/>
  <c r="AY820" i="1" s="1"/>
  <c r="AK820" i="1"/>
  <c r="AX820" i="1" s="1"/>
  <c r="AJ820" i="1"/>
  <c r="AW820" i="1" s="1"/>
  <c r="AI820" i="1"/>
  <c r="AV820" i="1" s="1"/>
  <c r="AH820" i="1"/>
  <c r="AU820" i="1" s="1"/>
  <c r="AG820" i="1"/>
  <c r="AT820" i="1" s="1"/>
  <c r="AF820" i="1"/>
  <c r="AS820" i="1" s="1"/>
  <c r="AE820" i="1"/>
  <c r="AR820" i="1" s="1"/>
  <c r="AD820" i="1"/>
  <c r="AQ820" i="1" s="1"/>
  <c r="AC820" i="1"/>
  <c r="AP820" i="1" s="1"/>
  <c r="AN819" i="1"/>
  <c r="BA819" i="1" s="1"/>
  <c r="AM819" i="1"/>
  <c r="AZ819" i="1" s="1"/>
  <c r="AL819" i="1"/>
  <c r="AY819" i="1" s="1"/>
  <c r="AK819" i="1"/>
  <c r="AX819" i="1" s="1"/>
  <c r="AJ819" i="1"/>
  <c r="AW819" i="1" s="1"/>
  <c r="AI819" i="1"/>
  <c r="AV819" i="1" s="1"/>
  <c r="AH819" i="1"/>
  <c r="AU819" i="1" s="1"/>
  <c r="AG819" i="1"/>
  <c r="AT819" i="1" s="1"/>
  <c r="AF819" i="1"/>
  <c r="AS819" i="1" s="1"/>
  <c r="AE819" i="1"/>
  <c r="AR819" i="1" s="1"/>
  <c r="AD819" i="1"/>
  <c r="AQ819" i="1" s="1"/>
  <c r="AC819" i="1"/>
  <c r="AP819" i="1" s="1"/>
  <c r="AN818" i="1"/>
  <c r="BA818" i="1" s="1"/>
  <c r="AM818" i="1"/>
  <c r="AZ818" i="1" s="1"/>
  <c r="AL818" i="1"/>
  <c r="AY818" i="1" s="1"/>
  <c r="AK818" i="1"/>
  <c r="AX818" i="1" s="1"/>
  <c r="AJ818" i="1"/>
  <c r="AW818" i="1" s="1"/>
  <c r="AI818" i="1"/>
  <c r="AV818" i="1" s="1"/>
  <c r="AH818" i="1"/>
  <c r="AU818" i="1" s="1"/>
  <c r="AG818" i="1"/>
  <c r="AT818" i="1" s="1"/>
  <c r="AF818" i="1"/>
  <c r="AS818" i="1" s="1"/>
  <c r="AE818" i="1"/>
  <c r="AR818" i="1" s="1"/>
  <c r="AD818" i="1"/>
  <c r="AQ818" i="1" s="1"/>
  <c r="AC818" i="1"/>
  <c r="AP818" i="1" s="1"/>
  <c r="AU817" i="1"/>
  <c r="AN817" i="1"/>
  <c r="BA817" i="1" s="1"/>
  <c r="AM817" i="1"/>
  <c r="AZ817" i="1" s="1"/>
  <c r="AL817" i="1"/>
  <c r="AY817" i="1" s="1"/>
  <c r="AK817" i="1"/>
  <c r="AX817" i="1" s="1"/>
  <c r="AJ817" i="1"/>
  <c r="AW817" i="1" s="1"/>
  <c r="AI817" i="1"/>
  <c r="AV817" i="1" s="1"/>
  <c r="AH817" i="1"/>
  <c r="AG817" i="1"/>
  <c r="AT817" i="1" s="1"/>
  <c r="AF817" i="1"/>
  <c r="AS817" i="1" s="1"/>
  <c r="AE817" i="1"/>
  <c r="AR817" i="1" s="1"/>
  <c r="AD817" i="1"/>
  <c r="AQ817" i="1" s="1"/>
  <c r="AC817" i="1"/>
  <c r="AN816" i="1"/>
  <c r="BA816" i="1" s="1"/>
  <c r="AM816" i="1"/>
  <c r="AZ816" i="1" s="1"/>
  <c r="AL816" i="1"/>
  <c r="AY816" i="1" s="1"/>
  <c r="AK816" i="1"/>
  <c r="AX816" i="1" s="1"/>
  <c r="AJ816" i="1"/>
  <c r="AW816" i="1" s="1"/>
  <c r="AI816" i="1"/>
  <c r="AV816" i="1" s="1"/>
  <c r="AH816" i="1"/>
  <c r="AU816" i="1" s="1"/>
  <c r="AG816" i="1"/>
  <c r="AT816" i="1" s="1"/>
  <c r="AF816" i="1"/>
  <c r="AS816" i="1" s="1"/>
  <c r="AE816" i="1"/>
  <c r="AR816" i="1" s="1"/>
  <c r="AD816" i="1"/>
  <c r="AQ816" i="1" s="1"/>
  <c r="AC816" i="1"/>
  <c r="AP816" i="1" s="1"/>
  <c r="AN815" i="1"/>
  <c r="BA815" i="1" s="1"/>
  <c r="AM815" i="1"/>
  <c r="AZ815" i="1" s="1"/>
  <c r="AL815" i="1"/>
  <c r="AY815" i="1" s="1"/>
  <c r="AK815" i="1"/>
  <c r="AX815" i="1" s="1"/>
  <c r="AJ815" i="1"/>
  <c r="AW815" i="1" s="1"/>
  <c r="AI815" i="1"/>
  <c r="AV815" i="1" s="1"/>
  <c r="AH815" i="1"/>
  <c r="AU815" i="1" s="1"/>
  <c r="AG815" i="1"/>
  <c r="AT815" i="1" s="1"/>
  <c r="AF815" i="1"/>
  <c r="AS815" i="1" s="1"/>
  <c r="AE815" i="1"/>
  <c r="AR815" i="1" s="1"/>
  <c r="AD815" i="1"/>
  <c r="AQ815" i="1" s="1"/>
  <c r="AC815" i="1"/>
  <c r="AP815" i="1" s="1"/>
  <c r="AN814" i="1"/>
  <c r="BA814" i="1" s="1"/>
  <c r="AM814" i="1"/>
  <c r="AZ814" i="1" s="1"/>
  <c r="AL814" i="1"/>
  <c r="AY814" i="1" s="1"/>
  <c r="AK814" i="1"/>
  <c r="AX814" i="1" s="1"/>
  <c r="AJ814" i="1"/>
  <c r="AW814" i="1" s="1"/>
  <c r="AI814" i="1"/>
  <c r="AV814" i="1" s="1"/>
  <c r="AH814" i="1"/>
  <c r="AU814" i="1" s="1"/>
  <c r="AG814" i="1"/>
  <c r="AT814" i="1" s="1"/>
  <c r="AF814" i="1"/>
  <c r="AS814" i="1" s="1"/>
  <c r="AE814" i="1"/>
  <c r="AR814" i="1" s="1"/>
  <c r="AD814" i="1"/>
  <c r="AQ814" i="1" s="1"/>
  <c r="AC814" i="1"/>
  <c r="AP814" i="1" s="1"/>
  <c r="AU813" i="1"/>
  <c r="AN813" i="1"/>
  <c r="BA813" i="1" s="1"/>
  <c r="AM813" i="1"/>
  <c r="AZ813" i="1" s="1"/>
  <c r="AL813" i="1"/>
  <c r="AY813" i="1" s="1"/>
  <c r="AK813" i="1"/>
  <c r="AX813" i="1" s="1"/>
  <c r="AJ813" i="1"/>
  <c r="AW813" i="1" s="1"/>
  <c r="AI813" i="1"/>
  <c r="AV813" i="1" s="1"/>
  <c r="AH813" i="1"/>
  <c r="AG813" i="1"/>
  <c r="AT813" i="1" s="1"/>
  <c r="AF813" i="1"/>
  <c r="AS813" i="1" s="1"/>
  <c r="AE813" i="1"/>
  <c r="AR813" i="1" s="1"/>
  <c r="AD813" i="1"/>
  <c r="AQ813" i="1" s="1"/>
  <c r="AC813" i="1"/>
  <c r="AP813" i="1" s="1"/>
  <c r="AN812" i="1"/>
  <c r="BA812" i="1" s="1"/>
  <c r="AM812" i="1"/>
  <c r="AZ812" i="1" s="1"/>
  <c r="AL812" i="1"/>
  <c r="AY812" i="1" s="1"/>
  <c r="AK812" i="1"/>
  <c r="AX812" i="1" s="1"/>
  <c r="AJ812" i="1"/>
  <c r="AW812" i="1" s="1"/>
  <c r="AI812" i="1"/>
  <c r="AV812" i="1" s="1"/>
  <c r="AH812" i="1"/>
  <c r="AU812" i="1" s="1"/>
  <c r="AG812" i="1"/>
  <c r="AT812" i="1" s="1"/>
  <c r="AF812" i="1"/>
  <c r="AS812" i="1" s="1"/>
  <c r="AE812" i="1"/>
  <c r="AR812" i="1" s="1"/>
  <c r="AD812" i="1"/>
  <c r="AQ812" i="1" s="1"/>
  <c r="AC812" i="1"/>
  <c r="AP812" i="1" s="1"/>
  <c r="AN811" i="1"/>
  <c r="BA811" i="1" s="1"/>
  <c r="AM811" i="1"/>
  <c r="AZ811" i="1" s="1"/>
  <c r="AL811" i="1"/>
  <c r="AY811" i="1" s="1"/>
  <c r="AK811" i="1"/>
  <c r="AX811" i="1" s="1"/>
  <c r="AJ811" i="1"/>
  <c r="AW811" i="1" s="1"/>
  <c r="AI811" i="1"/>
  <c r="AV811" i="1" s="1"/>
  <c r="AH811" i="1"/>
  <c r="AU811" i="1" s="1"/>
  <c r="AG811" i="1"/>
  <c r="AT811" i="1" s="1"/>
  <c r="AF811" i="1"/>
  <c r="AS811" i="1" s="1"/>
  <c r="AE811" i="1"/>
  <c r="AR811" i="1" s="1"/>
  <c r="AD811" i="1"/>
  <c r="AQ811" i="1" s="1"/>
  <c r="AC811" i="1"/>
  <c r="AP811" i="1" s="1"/>
  <c r="AN810" i="1"/>
  <c r="BA810" i="1" s="1"/>
  <c r="AM810" i="1"/>
  <c r="AZ810" i="1" s="1"/>
  <c r="AL810" i="1"/>
  <c r="AY810" i="1" s="1"/>
  <c r="AK810" i="1"/>
  <c r="AX810" i="1" s="1"/>
  <c r="AJ810" i="1"/>
  <c r="AW810" i="1" s="1"/>
  <c r="AI810" i="1"/>
  <c r="AV810" i="1" s="1"/>
  <c r="AH810" i="1"/>
  <c r="AU810" i="1" s="1"/>
  <c r="AG810" i="1"/>
  <c r="AT810" i="1" s="1"/>
  <c r="AF810" i="1"/>
  <c r="AS810" i="1" s="1"/>
  <c r="AE810" i="1"/>
  <c r="AR810" i="1" s="1"/>
  <c r="AD810" i="1"/>
  <c r="AQ810" i="1" s="1"/>
  <c r="AC810" i="1"/>
  <c r="AN809" i="1"/>
  <c r="BA809" i="1" s="1"/>
  <c r="AM809" i="1"/>
  <c r="AZ809" i="1" s="1"/>
  <c r="AL809" i="1"/>
  <c r="AY809" i="1" s="1"/>
  <c r="AK809" i="1"/>
  <c r="AX809" i="1" s="1"/>
  <c r="AJ809" i="1"/>
  <c r="AW809" i="1" s="1"/>
  <c r="AI809" i="1"/>
  <c r="AV809" i="1" s="1"/>
  <c r="AH809" i="1"/>
  <c r="AU809" i="1" s="1"/>
  <c r="AG809" i="1"/>
  <c r="AT809" i="1" s="1"/>
  <c r="AF809" i="1"/>
  <c r="AS809" i="1" s="1"/>
  <c r="AE809" i="1"/>
  <c r="AR809" i="1" s="1"/>
  <c r="AD809" i="1"/>
  <c r="AQ809" i="1" s="1"/>
  <c r="AC809" i="1"/>
  <c r="AP809" i="1" s="1"/>
  <c r="AN808" i="1"/>
  <c r="BA808" i="1" s="1"/>
  <c r="AM808" i="1"/>
  <c r="AZ808" i="1" s="1"/>
  <c r="AL808" i="1"/>
  <c r="AY808" i="1" s="1"/>
  <c r="AK808" i="1"/>
  <c r="AX808" i="1" s="1"/>
  <c r="AJ808" i="1"/>
  <c r="AW808" i="1" s="1"/>
  <c r="AI808" i="1"/>
  <c r="AV808" i="1" s="1"/>
  <c r="AH808" i="1"/>
  <c r="AU808" i="1" s="1"/>
  <c r="AG808" i="1"/>
  <c r="AT808" i="1" s="1"/>
  <c r="AF808" i="1"/>
  <c r="AS808" i="1" s="1"/>
  <c r="AE808" i="1"/>
  <c r="AR808" i="1" s="1"/>
  <c r="AD808" i="1"/>
  <c r="AQ808" i="1" s="1"/>
  <c r="AC808" i="1"/>
  <c r="AP808" i="1" s="1"/>
  <c r="AR807" i="1"/>
  <c r="AN807" i="1"/>
  <c r="BA807" i="1" s="1"/>
  <c r="AM807" i="1"/>
  <c r="AZ807" i="1" s="1"/>
  <c r="AL807" i="1"/>
  <c r="AY807" i="1" s="1"/>
  <c r="AK807" i="1"/>
  <c r="AX807" i="1" s="1"/>
  <c r="AJ807" i="1"/>
  <c r="AW807" i="1" s="1"/>
  <c r="AI807" i="1"/>
  <c r="AV807" i="1" s="1"/>
  <c r="AH807" i="1"/>
  <c r="AU807" i="1" s="1"/>
  <c r="AG807" i="1"/>
  <c r="AT807" i="1" s="1"/>
  <c r="AF807" i="1"/>
  <c r="AS807" i="1" s="1"/>
  <c r="AE807" i="1"/>
  <c r="AD807" i="1"/>
  <c r="AQ807" i="1" s="1"/>
  <c r="AC807" i="1"/>
  <c r="AP807" i="1" s="1"/>
  <c r="AT806" i="1"/>
  <c r="AN806" i="1"/>
  <c r="BA806" i="1" s="1"/>
  <c r="AM806" i="1"/>
  <c r="AZ806" i="1" s="1"/>
  <c r="AL806" i="1"/>
  <c r="AY806" i="1" s="1"/>
  <c r="AK806" i="1"/>
  <c r="AX806" i="1" s="1"/>
  <c r="AJ806" i="1"/>
  <c r="AW806" i="1" s="1"/>
  <c r="AI806" i="1"/>
  <c r="AV806" i="1" s="1"/>
  <c r="AH806" i="1"/>
  <c r="AU806" i="1" s="1"/>
  <c r="AG806" i="1"/>
  <c r="AF806" i="1"/>
  <c r="AS806" i="1" s="1"/>
  <c r="AE806" i="1"/>
  <c r="AR806" i="1" s="1"/>
  <c r="AD806" i="1"/>
  <c r="AQ806" i="1" s="1"/>
  <c r="AC806" i="1"/>
  <c r="AU805" i="1"/>
  <c r="AN805" i="1"/>
  <c r="BA805" i="1" s="1"/>
  <c r="AM805" i="1"/>
  <c r="AZ805" i="1" s="1"/>
  <c r="AL805" i="1"/>
  <c r="AY805" i="1" s="1"/>
  <c r="AK805" i="1"/>
  <c r="AX805" i="1" s="1"/>
  <c r="AJ805" i="1"/>
  <c r="AW805" i="1" s="1"/>
  <c r="AI805" i="1"/>
  <c r="AV805" i="1" s="1"/>
  <c r="AH805" i="1"/>
  <c r="AG805" i="1"/>
  <c r="AT805" i="1" s="1"/>
  <c r="AF805" i="1"/>
  <c r="AS805" i="1" s="1"/>
  <c r="AE805" i="1"/>
  <c r="AR805" i="1" s="1"/>
  <c r="AD805" i="1"/>
  <c r="AQ805" i="1" s="1"/>
  <c r="AC805" i="1"/>
  <c r="AP805" i="1" s="1"/>
  <c r="AN804" i="1"/>
  <c r="BA804" i="1" s="1"/>
  <c r="AM804" i="1"/>
  <c r="AZ804" i="1" s="1"/>
  <c r="AL804" i="1"/>
  <c r="AY804" i="1" s="1"/>
  <c r="AK804" i="1"/>
  <c r="AX804" i="1" s="1"/>
  <c r="AJ804" i="1"/>
  <c r="AW804" i="1" s="1"/>
  <c r="AI804" i="1"/>
  <c r="AV804" i="1" s="1"/>
  <c r="AH804" i="1"/>
  <c r="AU804" i="1" s="1"/>
  <c r="AG804" i="1"/>
  <c r="AT804" i="1" s="1"/>
  <c r="AF804" i="1"/>
  <c r="AS804" i="1" s="1"/>
  <c r="AE804" i="1"/>
  <c r="AR804" i="1" s="1"/>
  <c r="AD804" i="1"/>
  <c r="AQ804" i="1" s="1"/>
  <c r="AC804" i="1"/>
  <c r="AP804" i="1" s="1"/>
  <c r="AN803" i="1"/>
  <c r="BA803" i="1" s="1"/>
  <c r="AM803" i="1"/>
  <c r="AZ803" i="1" s="1"/>
  <c r="AL803" i="1"/>
  <c r="AY803" i="1" s="1"/>
  <c r="AK803" i="1"/>
  <c r="AX803" i="1" s="1"/>
  <c r="AJ803" i="1"/>
  <c r="AW803" i="1" s="1"/>
  <c r="AI803" i="1"/>
  <c r="AV803" i="1" s="1"/>
  <c r="AH803" i="1"/>
  <c r="AU803" i="1" s="1"/>
  <c r="AG803" i="1"/>
  <c r="AT803" i="1" s="1"/>
  <c r="AF803" i="1"/>
  <c r="AS803" i="1" s="1"/>
  <c r="AE803" i="1"/>
  <c r="AR803" i="1" s="1"/>
  <c r="AD803" i="1"/>
  <c r="AQ803" i="1" s="1"/>
  <c r="AC803" i="1"/>
  <c r="AP803" i="1" s="1"/>
  <c r="AN802" i="1"/>
  <c r="BA802" i="1" s="1"/>
  <c r="AM802" i="1"/>
  <c r="AZ802" i="1" s="1"/>
  <c r="AL802" i="1"/>
  <c r="AY802" i="1" s="1"/>
  <c r="AK802" i="1"/>
  <c r="AX802" i="1" s="1"/>
  <c r="AJ802" i="1"/>
  <c r="AW802" i="1" s="1"/>
  <c r="AI802" i="1"/>
  <c r="AV802" i="1" s="1"/>
  <c r="AH802" i="1"/>
  <c r="AU802" i="1" s="1"/>
  <c r="AG802" i="1"/>
  <c r="AT802" i="1" s="1"/>
  <c r="AF802" i="1"/>
  <c r="AS802" i="1" s="1"/>
  <c r="AE802" i="1"/>
  <c r="AR802" i="1" s="1"/>
  <c r="AD802" i="1"/>
  <c r="AQ802" i="1" s="1"/>
  <c r="AC802" i="1"/>
  <c r="AX801" i="1"/>
  <c r="AN801" i="1"/>
  <c r="BA801" i="1" s="1"/>
  <c r="AM801" i="1"/>
  <c r="AZ801" i="1" s="1"/>
  <c r="AL801" i="1"/>
  <c r="AY801" i="1" s="1"/>
  <c r="AK801" i="1"/>
  <c r="AJ801" i="1"/>
  <c r="AW801" i="1" s="1"/>
  <c r="AI801" i="1"/>
  <c r="AV801" i="1" s="1"/>
  <c r="AH801" i="1"/>
  <c r="AU801" i="1" s="1"/>
  <c r="AG801" i="1"/>
  <c r="AT801" i="1" s="1"/>
  <c r="AF801" i="1"/>
  <c r="AS801" i="1" s="1"/>
  <c r="AE801" i="1"/>
  <c r="AR801" i="1" s="1"/>
  <c r="AD801" i="1"/>
  <c r="AQ801" i="1" s="1"/>
  <c r="AC801" i="1"/>
  <c r="AP801" i="1" s="1"/>
  <c r="AN800" i="1"/>
  <c r="BA800" i="1" s="1"/>
  <c r="AM800" i="1"/>
  <c r="AZ800" i="1" s="1"/>
  <c r="AL800" i="1"/>
  <c r="AY800" i="1" s="1"/>
  <c r="AK800" i="1"/>
  <c r="AX800" i="1" s="1"/>
  <c r="AJ800" i="1"/>
  <c r="AW800" i="1" s="1"/>
  <c r="AI800" i="1"/>
  <c r="AV800" i="1" s="1"/>
  <c r="AH800" i="1"/>
  <c r="AU800" i="1" s="1"/>
  <c r="AG800" i="1"/>
  <c r="AT800" i="1" s="1"/>
  <c r="AF800" i="1"/>
  <c r="AS800" i="1" s="1"/>
  <c r="AE800" i="1"/>
  <c r="AR800" i="1" s="1"/>
  <c r="AD800" i="1"/>
  <c r="AQ800" i="1" s="1"/>
  <c r="AC800" i="1"/>
  <c r="AP800" i="1" s="1"/>
  <c r="AN799" i="1"/>
  <c r="BA799" i="1" s="1"/>
  <c r="AM799" i="1"/>
  <c r="AZ799" i="1" s="1"/>
  <c r="AL799" i="1"/>
  <c r="AY799" i="1" s="1"/>
  <c r="AK799" i="1"/>
  <c r="AX799" i="1" s="1"/>
  <c r="AJ799" i="1"/>
  <c r="AW799" i="1" s="1"/>
  <c r="AI799" i="1"/>
  <c r="AV799" i="1" s="1"/>
  <c r="AH799" i="1"/>
  <c r="AU799" i="1" s="1"/>
  <c r="AG799" i="1"/>
  <c r="AT799" i="1" s="1"/>
  <c r="AF799" i="1"/>
  <c r="AS799" i="1" s="1"/>
  <c r="AE799" i="1"/>
  <c r="AR799" i="1" s="1"/>
  <c r="AD799" i="1"/>
  <c r="AQ799" i="1" s="1"/>
  <c r="AC799" i="1"/>
  <c r="AP799" i="1" s="1"/>
  <c r="AN798" i="1"/>
  <c r="BA798" i="1" s="1"/>
  <c r="AM798" i="1"/>
  <c r="AZ798" i="1" s="1"/>
  <c r="AL798" i="1"/>
  <c r="AY798" i="1" s="1"/>
  <c r="AK798" i="1"/>
  <c r="AX798" i="1" s="1"/>
  <c r="AJ798" i="1"/>
  <c r="AW798" i="1" s="1"/>
  <c r="AI798" i="1"/>
  <c r="AV798" i="1" s="1"/>
  <c r="AH798" i="1"/>
  <c r="AU798" i="1" s="1"/>
  <c r="AG798" i="1"/>
  <c r="AT798" i="1" s="1"/>
  <c r="AF798" i="1"/>
  <c r="AS798" i="1" s="1"/>
  <c r="AE798" i="1"/>
  <c r="AR798" i="1" s="1"/>
  <c r="AD798" i="1"/>
  <c r="AQ798" i="1" s="1"/>
  <c r="AC798" i="1"/>
  <c r="AP798" i="1" s="1"/>
  <c r="AN797" i="1"/>
  <c r="BA797" i="1" s="1"/>
  <c r="AM797" i="1"/>
  <c r="AZ797" i="1" s="1"/>
  <c r="AL797" i="1"/>
  <c r="AY797" i="1" s="1"/>
  <c r="AK797" i="1"/>
  <c r="AX797" i="1" s="1"/>
  <c r="AJ797" i="1"/>
  <c r="AW797" i="1" s="1"/>
  <c r="AI797" i="1"/>
  <c r="AV797" i="1" s="1"/>
  <c r="AH797" i="1"/>
  <c r="AU797" i="1" s="1"/>
  <c r="AG797" i="1"/>
  <c r="AT797" i="1" s="1"/>
  <c r="AF797" i="1"/>
  <c r="AS797" i="1" s="1"/>
  <c r="AE797" i="1"/>
  <c r="AR797" i="1" s="1"/>
  <c r="AD797" i="1"/>
  <c r="AQ797" i="1" s="1"/>
  <c r="AC797" i="1"/>
  <c r="BA796" i="1"/>
  <c r="AN796" i="1"/>
  <c r="AM796" i="1"/>
  <c r="AZ796" i="1" s="1"/>
  <c r="AL796" i="1"/>
  <c r="AY796" i="1" s="1"/>
  <c r="AK796" i="1"/>
  <c r="AX796" i="1" s="1"/>
  <c r="AJ796" i="1"/>
  <c r="AW796" i="1" s="1"/>
  <c r="AI796" i="1"/>
  <c r="AV796" i="1" s="1"/>
  <c r="AH796" i="1"/>
  <c r="AU796" i="1" s="1"/>
  <c r="AG796" i="1"/>
  <c r="AT796" i="1" s="1"/>
  <c r="AF796" i="1"/>
  <c r="AS796" i="1" s="1"/>
  <c r="AE796" i="1"/>
  <c r="AR796" i="1" s="1"/>
  <c r="AD796" i="1"/>
  <c r="AQ796" i="1" s="1"/>
  <c r="AC796" i="1"/>
  <c r="AP796" i="1" s="1"/>
  <c r="AN795" i="1"/>
  <c r="BA795" i="1" s="1"/>
  <c r="AM795" i="1"/>
  <c r="AZ795" i="1" s="1"/>
  <c r="AL795" i="1"/>
  <c r="AY795" i="1" s="1"/>
  <c r="AK795" i="1"/>
  <c r="AX795" i="1" s="1"/>
  <c r="AJ795" i="1"/>
  <c r="AW795" i="1" s="1"/>
  <c r="AI795" i="1"/>
  <c r="AV795" i="1" s="1"/>
  <c r="AH795" i="1"/>
  <c r="AU795" i="1" s="1"/>
  <c r="AG795" i="1"/>
  <c r="AT795" i="1" s="1"/>
  <c r="AF795" i="1"/>
  <c r="AS795" i="1" s="1"/>
  <c r="AE795" i="1"/>
  <c r="AR795" i="1" s="1"/>
  <c r="AD795" i="1"/>
  <c r="AQ795" i="1" s="1"/>
  <c r="AC795" i="1"/>
  <c r="BA794" i="1"/>
  <c r="AN794" i="1"/>
  <c r="AM794" i="1"/>
  <c r="AZ794" i="1" s="1"/>
  <c r="AL794" i="1"/>
  <c r="AY794" i="1" s="1"/>
  <c r="AK794" i="1"/>
  <c r="AX794" i="1" s="1"/>
  <c r="AJ794" i="1"/>
  <c r="AW794" i="1" s="1"/>
  <c r="AI794" i="1"/>
  <c r="AV794" i="1" s="1"/>
  <c r="AH794" i="1"/>
  <c r="AU794" i="1" s="1"/>
  <c r="AG794" i="1"/>
  <c r="AT794" i="1" s="1"/>
  <c r="AF794" i="1"/>
  <c r="AS794" i="1" s="1"/>
  <c r="AE794" i="1"/>
  <c r="AR794" i="1" s="1"/>
  <c r="AD794" i="1"/>
  <c r="AQ794" i="1" s="1"/>
  <c r="AC794" i="1"/>
  <c r="AN793" i="1"/>
  <c r="BA793" i="1" s="1"/>
  <c r="AM793" i="1"/>
  <c r="AZ793" i="1" s="1"/>
  <c r="AL793" i="1"/>
  <c r="AY793" i="1" s="1"/>
  <c r="AK793" i="1"/>
  <c r="AX793" i="1" s="1"/>
  <c r="AJ793" i="1"/>
  <c r="AW793" i="1" s="1"/>
  <c r="AI793" i="1"/>
  <c r="AV793" i="1" s="1"/>
  <c r="AH793" i="1"/>
  <c r="AU793" i="1" s="1"/>
  <c r="AG793" i="1"/>
  <c r="AT793" i="1" s="1"/>
  <c r="AF793" i="1"/>
  <c r="AS793" i="1" s="1"/>
  <c r="AE793" i="1"/>
  <c r="AR793" i="1" s="1"/>
  <c r="AD793" i="1"/>
  <c r="AQ793" i="1" s="1"/>
  <c r="AC793" i="1"/>
  <c r="AP793" i="1" s="1"/>
  <c r="AN792" i="1"/>
  <c r="BA792" i="1" s="1"/>
  <c r="AM792" i="1"/>
  <c r="AZ792" i="1" s="1"/>
  <c r="AL792" i="1"/>
  <c r="AY792" i="1" s="1"/>
  <c r="AK792" i="1"/>
  <c r="AX792" i="1" s="1"/>
  <c r="AJ792" i="1"/>
  <c r="AW792" i="1" s="1"/>
  <c r="AI792" i="1"/>
  <c r="AV792" i="1" s="1"/>
  <c r="AH792" i="1"/>
  <c r="AU792" i="1" s="1"/>
  <c r="AG792" i="1"/>
  <c r="AT792" i="1" s="1"/>
  <c r="AF792" i="1"/>
  <c r="AS792" i="1" s="1"/>
  <c r="AE792" i="1"/>
  <c r="AR792" i="1" s="1"/>
  <c r="AD792" i="1"/>
  <c r="AQ792" i="1" s="1"/>
  <c r="AC792" i="1"/>
  <c r="AP792" i="1" s="1"/>
  <c r="AV791" i="1"/>
  <c r="AN791" i="1"/>
  <c r="BA791" i="1" s="1"/>
  <c r="AM791" i="1"/>
  <c r="AZ791" i="1" s="1"/>
  <c r="AL791" i="1"/>
  <c r="AY791" i="1" s="1"/>
  <c r="AK791" i="1"/>
  <c r="AX791" i="1" s="1"/>
  <c r="AJ791" i="1"/>
  <c r="AW791" i="1" s="1"/>
  <c r="AI791" i="1"/>
  <c r="AH791" i="1"/>
  <c r="AU791" i="1" s="1"/>
  <c r="AG791" i="1"/>
  <c r="AT791" i="1" s="1"/>
  <c r="AF791" i="1"/>
  <c r="AS791" i="1" s="1"/>
  <c r="AE791" i="1"/>
  <c r="AR791" i="1" s="1"/>
  <c r="AD791" i="1"/>
  <c r="AQ791" i="1" s="1"/>
  <c r="AC791" i="1"/>
  <c r="AP791" i="1" s="1"/>
  <c r="AN790" i="1"/>
  <c r="BA790" i="1" s="1"/>
  <c r="AM790" i="1"/>
  <c r="AZ790" i="1" s="1"/>
  <c r="AL790" i="1"/>
  <c r="AY790" i="1" s="1"/>
  <c r="AK790" i="1"/>
  <c r="AX790" i="1" s="1"/>
  <c r="AJ790" i="1"/>
  <c r="AW790" i="1" s="1"/>
  <c r="AI790" i="1"/>
  <c r="AV790" i="1" s="1"/>
  <c r="AH790" i="1"/>
  <c r="AU790" i="1" s="1"/>
  <c r="AG790" i="1"/>
  <c r="AT790" i="1" s="1"/>
  <c r="AF790" i="1"/>
  <c r="AS790" i="1" s="1"/>
  <c r="AE790" i="1"/>
  <c r="AR790" i="1" s="1"/>
  <c r="AD790" i="1"/>
  <c r="AQ790" i="1" s="1"/>
  <c r="AC790" i="1"/>
  <c r="AN789" i="1"/>
  <c r="BA789" i="1" s="1"/>
  <c r="AM789" i="1"/>
  <c r="AZ789" i="1" s="1"/>
  <c r="AL789" i="1"/>
  <c r="AY789" i="1" s="1"/>
  <c r="AK789" i="1"/>
  <c r="AX789" i="1" s="1"/>
  <c r="AJ789" i="1"/>
  <c r="AW789" i="1" s="1"/>
  <c r="AI789" i="1"/>
  <c r="AV789" i="1" s="1"/>
  <c r="AH789" i="1"/>
  <c r="AU789" i="1" s="1"/>
  <c r="AG789" i="1"/>
  <c r="AT789" i="1" s="1"/>
  <c r="AF789" i="1"/>
  <c r="AS789" i="1" s="1"/>
  <c r="AE789" i="1"/>
  <c r="AR789" i="1" s="1"/>
  <c r="AD789" i="1"/>
  <c r="AQ789" i="1" s="1"/>
  <c r="AC789" i="1"/>
  <c r="AP789" i="1" s="1"/>
  <c r="AN788" i="1"/>
  <c r="BA788" i="1" s="1"/>
  <c r="AM788" i="1"/>
  <c r="AZ788" i="1" s="1"/>
  <c r="AL788" i="1"/>
  <c r="AY788" i="1" s="1"/>
  <c r="AK788" i="1"/>
  <c r="AX788" i="1" s="1"/>
  <c r="AJ788" i="1"/>
  <c r="AW788" i="1" s="1"/>
  <c r="AI788" i="1"/>
  <c r="AV788" i="1" s="1"/>
  <c r="AH788" i="1"/>
  <c r="AU788" i="1" s="1"/>
  <c r="AG788" i="1"/>
  <c r="AT788" i="1" s="1"/>
  <c r="AF788" i="1"/>
  <c r="AS788" i="1" s="1"/>
  <c r="AE788" i="1"/>
  <c r="AR788" i="1" s="1"/>
  <c r="AD788" i="1"/>
  <c r="AQ788" i="1" s="1"/>
  <c r="AC788" i="1"/>
  <c r="AP788" i="1" s="1"/>
  <c r="AN787" i="1"/>
  <c r="BA787" i="1" s="1"/>
  <c r="AM787" i="1"/>
  <c r="AZ787" i="1" s="1"/>
  <c r="AL787" i="1"/>
  <c r="AY787" i="1" s="1"/>
  <c r="AK787" i="1"/>
  <c r="AX787" i="1" s="1"/>
  <c r="AJ787" i="1"/>
  <c r="AW787" i="1" s="1"/>
  <c r="AI787" i="1"/>
  <c r="AV787" i="1" s="1"/>
  <c r="AH787" i="1"/>
  <c r="AU787" i="1" s="1"/>
  <c r="AG787" i="1"/>
  <c r="AT787" i="1" s="1"/>
  <c r="AF787" i="1"/>
  <c r="AS787" i="1" s="1"/>
  <c r="AE787" i="1"/>
  <c r="AR787" i="1" s="1"/>
  <c r="AD787" i="1"/>
  <c r="AQ787" i="1" s="1"/>
  <c r="AC787" i="1"/>
  <c r="AP787" i="1" s="1"/>
  <c r="AW786" i="1"/>
  <c r="AN786" i="1"/>
  <c r="BA786" i="1" s="1"/>
  <c r="AM786" i="1"/>
  <c r="AZ786" i="1" s="1"/>
  <c r="AL786" i="1"/>
  <c r="AY786" i="1" s="1"/>
  <c r="AK786" i="1"/>
  <c r="AX786" i="1" s="1"/>
  <c r="AJ786" i="1"/>
  <c r="AI786" i="1"/>
  <c r="AV786" i="1" s="1"/>
  <c r="AH786" i="1"/>
  <c r="AU786" i="1" s="1"/>
  <c r="AG786" i="1"/>
  <c r="AT786" i="1" s="1"/>
  <c r="AF786" i="1"/>
  <c r="AS786" i="1" s="1"/>
  <c r="AE786" i="1"/>
  <c r="AR786" i="1" s="1"/>
  <c r="AD786" i="1"/>
  <c r="AQ786" i="1" s="1"/>
  <c r="AC786" i="1"/>
  <c r="AP786" i="1" s="1"/>
  <c r="AU785" i="1"/>
  <c r="AN785" i="1"/>
  <c r="BA785" i="1" s="1"/>
  <c r="AM785" i="1"/>
  <c r="AZ785" i="1" s="1"/>
  <c r="AL785" i="1"/>
  <c r="AY785" i="1" s="1"/>
  <c r="AK785" i="1"/>
  <c r="AX785" i="1" s="1"/>
  <c r="AJ785" i="1"/>
  <c r="AW785" i="1" s="1"/>
  <c r="AI785" i="1"/>
  <c r="AV785" i="1" s="1"/>
  <c r="AH785" i="1"/>
  <c r="AG785" i="1"/>
  <c r="AT785" i="1" s="1"/>
  <c r="AF785" i="1"/>
  <c r="AS785" i="1" s="1"/>
  <c r="AE785" i="1"/>
  <c r="AR785" i="1" s="1"/>
  <c r="AD785" i="1"/>
  <c r="AQ785" i="1" s="1"/>
  <c r="AC785" i="1"/>
  <c r="AN784" i="1"/>
  <c r="BA784" i="1" s="1"/>
  <c r="AM784" i="1"/>
  <c r="AZ784" i="1" s="1"/>
  <c r="AL784" i="1"/>
  <c r="AY784" i="1" s="1"/>
  <c r="AK784" i="1"/>
  <c r="AX784" i="1" s="1"/>
  <c r="AJ784" i="1"/>
  <c r="AW784" i="1" s="1"/>
  <c r="AI784" i="1"/>
  <c r="AV784" i="1" s="1"/>
  <c r="AH784" i="1"/>
  <c r="AU784" i="1" s="1"/>
  <c r="AG784" i="1"/>
  <c r="AT784" i="1" s="1"/>
  <c r="AF784" i="1"/>
  <c r="AS784" i="1" s="1"/>
  <c r="AE784" i="1"/>
  <c r="AR784" i="1" s="1"/>
  <c r="AD784" i="1"/>
  <c r="AQ784" i="1" s="1"/>
  <c r="AC784" i="1"/>
  <c r="AP784" i="1" s="1"/>
  <c r="AN783" i="1"/>
  <c r="BA783" i="1" s="1"/>
  <c r="AM783" i="1"/>
  <c r="AZ783" i="1" s="1"/>
  <c r="AL783" i="1"/>
  <c r="AY783" i="1" s="1"/>
  <c r="AK783" i="1"/>
  <c r="AX783" i="1" s="1"/>
  <c r="AJ783" i="1"/>
  <c r="AW783" i="1" s="1"/>
  <c r="AI783" i="1"/>
  <c r="AV783" i="1" s="1"/>
  <c r="AH783" i="1"/>
  <c r="AU783" i="1" s="1"/>
  <c r="AG783" i="1"/>
  <c r="AT783" i="1" s="1"/>
  <c r="AF783" i="1"/>
  <c r="AS783" i="1" s="1"/>
  <c r="AE783" i="1"/>
  <c r="AR783" i="1" s="1"/>
  <c r="AD783" i="1"/>
  <c r="AQ783" i="1" s="1"/>
  <c r="AC783" i="1"/>
  <c r="AN782" i="1"/>
  <c r="BA782" i="1" s="1"/>
  <c r="AM782" i="1"/>
  <c r="AZ782" i="1" s="1"/>
  <c r="AL782" i="1"/>
  <c r="AY782" i="1" s="1"/>
  <c r="AK782" i="1"/>
  <c r="AX782" i="1" s="1"/>
  <c r="AJ782" i="1"/>
  <c r="AW782" i="1" s="1"/>
  <c r="AI782" i="1"/>
  <c r="AV782" i="1" s="1"/>
  <c r="AH782" i="1"/>
  <c r="AU782" i="1" s="1"/>
  <c r="AG782" i="1"/>
  <c r="AT782" i="1" s="1"/>
  <c r="AF782" i="1"/>
  <c r="AS782" i="1" s="1"/>
  <c r="AE782" i="1"/>
  <c r="AR782" i="1" s="1"/>
  <c r="AD782" i="1"/>
  <c r="AQ782" i="1" s="1"/>
  <c r="AC782" i="1"/>
  <c r="AP782" i="1" s="1"/>
  <c r="AN781" i="1"/>
  <c r="BA781" i="1" s="1"/>
  <c r="AM781" i="1"/>
  <c r="AZ781" i="1" s="1"/>
  <c r="AL781" i="1"/>
  <c r="AY781" i="1" s="1"/>
  <c r="AK781" i="1"/>
  <c r="AX781" i="1" s="1"/>
  <c r="AJ781" i="1"/>
  <c r="AW781" i="1" s="1"/>
  <c r="AI781" i="1"/>
  <c r="AV781" i="1" s="1"/>
  <c r="AH781" i="1"/>
  <c r="AU781" i="1" s="1"/>
  <c r="AG781" i="1"/>
  <c r="AT781" i="1" s="1"/>
  <c r="AF781" i="1"/>
  <c r="AS781" i="1" s="1"/>
  <c r="AE781" i="1"/>
  <c r="AR781" i="1" s="1"/>
  <c r="AD781" i="1"/>
  <c r="AQ781" i="1" s="1"/>
  <c r="AC781" i="1"/>
  <c r="AP781" i="1" s="1"/>
  <c r="AN780" i="1"/>
  <c r="BA780" i="1" s="1"/>
  <c r="AM780" i="1"/>
  <c r="AZ780" i="1" s="1"/>
  <c r="AL780" i="1"/>
  <c r="AY780" i="1" s="1"/>
  <c r="AK780" i="1"/>
  <c r="AX780" i="1" s="1"/>
  <c r="AJ780" i="1"/>
  <c r="AW780" i="1" s="1"/>
  <c r="AI780" i="1"/>
  <c r="AV780" i="1" s="1"/>
  <c r="AH780" i="1"/>
  <c r="AU780" i="1" s="1"/>
  <c r="AG780" i="1"/>
  <c r="AT780" i="1" s="1"/>
  <c r="AF780" i="1"/>
  <c r="AS780" i="1" s="1"/>
  <c r="AE780" i="1"/>
  <c r="AR780" i="1" s="1"/>
  <c r="AD780" i="1"/>
  <c r="AQ780" i="1" s="1"/>
  <c r="AC780" i="1"/>
  <c r="AP780" i="1" s="1"/>
  <c r="AN779" i="1"/>
  <c r="BA779" i="1" s="1"/>
  <c r="AM779" i="1"/>
  <c r="AZ779" i="1" s="1"/>
  <c r="AL779" i="1"/>
  <c r="AY779" i="1" s="1"/>
  <c r="AK779" i="1"/>
  <c r="AX779" i="1" s="1"/>
  <c r="AJ779" i="1"/>
  <c r="AW779" i="1" s="1"/>
  <c r="AI779" i="1"/>
  <c r="AV779" i="1" s="1"/>
  <c r="AH779" i="1"/>
  <c r="AU779" i="1" s="1"/>
  <c r="AG779" i="1"/>
  <c r="AT779" i="1" s="1"/>
  <c r="AF779" i="1"/>
  <c r="AS779" i="1" s="1"/>
  <c r="AE779" i="1"/>
  <c r="AR779" i="1" s="1"/>
  <c r="AD779" i="1"/>
  <c r="AQ779" i="1" s="1"/>
  <c r="AC779" i="1"/>
  <c r="AP779" i="1" s="1"/>
  <c r="AS778" i="1"/>
  <c r="AN778" i="1"/>
  <c r="BA778" i="1" s="1"/>
  <c r="AM778" i="1"/>
  <c r="AZ778" i="1" s="1"/>
  <c r="AL778" i="1"/>
  <c r="AY778" i="1" s="1"/>
  <c r="AK778" i="1"/>
  <c r="AX778" i="1" s="1"/>
  <c r="AJ778" i="1"/>
  <c r="AW778" i="1" s="1"/>
  <c r="AI778" i="1"/>
  <c r="AV778" i="1" s="1"/>
  <c r="AH778" i="1"/>
  <c r="AU778" i="1" s="1"/>
  <c r="AG778" i="1"/>
  <c r="AT778" i="1" s="1"/>
  <c r="AF778" i="1"/>
  <c r="AE778" i="1"/>
  <c r="AR778" i="1" s="1"/>
  <c r="AD778" i="1"/>
  <c r="AQ778" i="1" s="1"/>
  <c r="AC778" i="1"/>
  <c r="AN777" i="1"/>
  <c r="BA777" i="1" s="1"/>
  <c r="AM777" i="1"/>
  <c r="AZ777" i="1" s="1"/>
  <c r="AL777" i="1"/>
  <c r="AY777" i="1" s="1"/>
  <c r="AK777" i="1"/>
  <c r="AX777" i="1" s="1"/>
  <c r="AJ777" i="1"/>
  <c r="AW777" i="1" s="1"/>
  <c r="AI777" i="1"/>
  <c r="AV777" i="1" s="1"/>
  <c r="AH777" i="1"/>
  <c r="AU777" i="1" s="1"/>
  <c r="AG777" i="1"/>
  <c r="AT777" i="1" s="1"/>
  <c r="AF777" i="1"/>
  <c r="AS777" i="1" s="1"/>
  <c r="AE777" i="1"/>
  <c r="AR777" i="1" s="1"/>
  <c r="AD777" i="1"/>
  <c r="AQ777" i="1" s="1"/>
  <c r="AC777" i="1"/>
  <c r="AP777" i="1" s="1"/>
  <c r="AU776" i="1"/>
  <c r="AN776" i="1"/>
  <c r="BA776" i="1" s="1"/>
  <c r="AM776" i="1"/>
  <c r="AZ776" i="1" s="1"/>
  <c r="AL776" i="1"/>
  <c r="AY776" i="1" s="1"/>
  <c r="AK776" i="1"/>
  <c r="AX776" i="1" s="1"/>
  <c r="AJ776" i="1"/>
  <c r="AW776" i="1" s="1"/>
  <c r="AI776" i="1"/>
  <c r="AV776" i="1" s="1"/>
  <c r="AH776" i="1"/>
  <c r="AG776" i="1"/>
  <c r="AT776" i="1" s="1"/>
  <c r="AF776" i="1"/>
  <c r="AS776" i="1" s="1"/>
  <c r="AE776" i="1"/>
  <c r="AR776" i="1" s="1"/>
  <c r="AD776" i="1"/>
  <c r="AQ776" i="1" s="1"/>
  <c r="AC776" i="1"/>
  <c r="AP776" i="1" s="1"/>
  <c r="AN775" i="1"/>
  <c r="BA775" i="1" s="1"/>
  <c r="AM775" i="1"/>
  <c r="AZ775" i="1" s="1"/>
  <c r="AL775" i="1"/>
  <c r="AY775" i="1" s="1"/>
  <c r="AK775" i="1"/>
  <c r="AX775" i="1" s="1"/>
  <c r="AJ775" i="1"/>
  <c r="AW775" i="1" s="1"/>
  <c r="AI775" i="1"/>
  <c r="AV775" i="1" s="1"/>
  <c r="AH775" i="1"/>
  <c r="AU775" i="1" s="1"/>
  <c r="AG775" i="1"/>
  <c r="AT775" i="1" s="1"/>
  <c r="AF775" i="1"/>
  <c r="AS775" i="1" s="1"/>
  <c r="AE775" i="1"/>
  <c r="AR775" i="1" s="1"/>
  <c r="AD775" i="1"/>
  <c r="AQ775" i="1" s="1"/>
  <c r="AC775" i="1"/>
  <c r="AW774" i="1"/>
  <c r="AN774" i="1"/>
  <c r="BA774" i="1" s="1"/>
  <c r="AM774" i="1"/>
  <c r="AZ774" i="1" s="1"/>
  <c r="AL774" i="1"/>
  <c r="AY774" i="1" s="1"/>
  <c r="AK774" i="1"/>
  <c r="AX774" i="1" s="1"/>
  <c r="AJ774" i="1"/>
  <c r="AI774" i="1"/>
  <c r="AV774" i="1" s="1"/>
  <c r="AH774" i="1"/>
  <c r="AU774" i="1" s="1"/>
  <c r="AG774" i="1"/>
  <c r="AT774" i="1" s="1"/>
  <c r="AF774" i="1"/>
  <c r="AS774" i="1" s="1"/>
  <c r="AE774" i="1"/>
  <c r="AR774" i="1" s="1"/>
  <c r="AD774" i="1"/>
  <c r="AQ774" i="1" s="1"/>
  <c r="AC774" i="1"/>
  <c r="AP774" i="1" s="1"/>
  <c r="AN773" i="1"/>
  <c r="BA773" i="1" s="1"/>
  <c r="AM773" i="1"/>
  <c r="AZ773" i="1" s="1"/>
  <c r="AL773" i="1"/>
  <c r="AY773" i="1" s="1"/>
  <c r="AK773" i="1"/>
  <c r="AX773" i="1" s="1"/>
  <c r="AJ773" i="1"/>
  <c r="AW773" i="1" s="1"/>
  <c r="AI773" i="1"/>
  <c r="AV773" i="1" s="1"/>
  <c r="AH773" i="1"/>
  <c r="AU773" i="1" s="1"/>
  <c r="AG773" i="1"/>
  <c r="AT773" i="1" s="1"/>
  <c r="AF773" i="1"/>
  <c r="AS773" i="1" s="1"/>
  <c r="AE773" i="1"/>
  <c r="AR773" i="1" s="1"/>
  <c r="AD773" i="1"/>
  <c r="AQ773" i="1" s="1"/>
  <c r="AC773" i="1"/>
  <c r="AR772" i="1"/>
  <c r="AN772" i="1"/>
  <c r="BA772" i="1" s="1"/>
  <c r="AM772" i="1"/>
  <c r="AZ772" i="1" s="1"/>
  <c r="AL772" i="1"/>
  <c r="AY772" i="1" s="1"/>
  <c r="AK772" i="1"/>
  <c r="AX772" i="1" s="1"/>
  <c r="AJ772" i="1"/>
  <c r="AW772" i="1" s="1"/>
  <c r="AI772" i="1"/>
  <c r="AV772" i="1" s="1"/>
  <c r="AH772" i="1"/>
  <c r="AU772" i="1" s="1"/>
  <c r="AG772" i="1"/>
  <c r="AT772" i="1" s="1"/>
  <c r="AF772" i="1"/>
  <c r="AS772" i="1" s="1"/>
  <c r="AE772" i="1"/>
  <c r="AD772" i="1"/>
  <c r="AQ772" i="1" s="1"/>
  <c r="AC772" i="1"/>
  <c r="AP772" i="1" s="1"/>
  <c r="AN771" i="1"/>
  <c r="BA771" i="1" s="1"/>
  <c r="AM771" i="1"/>
  <c r="AZ771" i="1" s="1"/>
  <c r="AL771" i="1"/>
  <c r="AY771" i="1" s="1"/>
  <c r="AK771" i="1"/>
  <c r="AX771" i="1" s="1"/>
  <c r="AJ771" i="1"/>
  <c r="AW771" i="1" s="1"/>
  <c r="AI771" i="1"/>
  <c r="AV771" i="1" s="1"/>
  <c r="AH771" i="1"/>
  <c r="AU771" i="1" s="1"/>
  <c r="AG771" i="1"/>
  <c r="AT771" i="1" s="1"/>
  <c r="AF771" i="1"/>
  <c r="AS771" i="1" s="1"/>
  <c r="AE771" i="1"/>
  <c r="AR771" i="1" s="1"/>
  <c r="AD771" i="1"/>
  <c r="AQ771" i="1" s="1"/>
  <c r="AC771" i="1"/>
  <c r="AP771" i="1" s="1"/>
  <c r="AW770" i="1"/>
  <c r="AN770" i="1"/>
  <c r="BA770" i="1" s="1"/>
  <c r="AM770" i="1"/>
  <c r="AZ770" i="1" s="1"/>
  <c r="AL770" i="1"/>
  <c r="AY770" i="1" s="1"/>
  <c r="AK770" i="1"/>
  <c r="AX770" i="1" s="1"/>
  <c r="AJ770" i="1"/>
  <c r="AI770" i="1"/>
  <c r="AV770" i="1" s="1"/>
  <c r="AH770" i="1"/>
  <c r="AU770" i="1" s="1"/>
  <c r="AG770" i="1"/>
  <c r="AT770" i="1" s="1"/>
  <c r="AF770" i="1"/>
  <c r="AS770" i="1" s="1"/>
  <c r="AE770" i="1"/>
  <c r="AR770" i="1" s="1"/>
  <c r="AD770" i="1"/>
  <c r="AQ770" i="1" s="1"/>
  <c r="AC770" i="1"/>
  <c r="AP770" i="1" s="1"/>
  <c r="BA769" i="1"/>
  <c r="AN769" i="1"/>
  <c r="AM769" i="1"/>
  <c r="AZ769" i="1" s="1"/>
  <c r="AL769" i="1"/>
  <c r="AY769" i="1" s="1"/>
  <c r="AK769" i="1"/>
  <c r="AX769" i="1" s="1"/>
  <c r="AJ769" i="1"/>
  <c r="AW769" i="1" s="1"/>
  <c r="AI769" i="1"/>
  <c r="AV769" i="1" s="1"/>
  <c r="AH769" i="1"/>
  <c r="AU769" i="1" s="1"/>
  <c r="AG769" i="1"/>
  <c r="AT769" i="1" s="1"/>
  <c r="AF769" i="1"/>
  <c r="AS769" i="1" s="1"/>
  <c r="AE769" i="1"/>
  <c r="AR769" i="1" s="1"/>
  <c r="AD769" i="1"/>
  <c r="AQ769" i="1" s="1"/>
  <c r="AC769" i="1"/>
  <c r="AP769" i="1" s="1"/>
  <c r="AX768" i="1"/>
  <c r="AN768" i="1"/>
  <c r="BA768" i="1" s="1"/>
  <c r="AM768" i="1"/>
  <c r="AZ768" i="1" s="1"/>
  <c r="AL768" i="1"/>
  <c r="AY768" i="1" s="1"/>
  <c r="AK768" i="1"/>
  <c r="AJ768" i="1"/>
  <c r="AW768" i="1" s="1"/>
  <c r="AI768" i="1"/>
  <c r="AV768" i="1" s="1"/>
  <c r="AH768" i="1"/>
  <c r="AU768" i="1" s="1"/>
  <c r="AG768" i="1"/>
  <c r="AT768" i="1" s="1"/>
  <c r="AF768" i="1"/>
  <c r="AS768" i="1" s="1"/>
  <c r="AE768" i="1"/>
  <c r="AR768" i="1" s="1"/>
  <c r="AD768" i="1"/>
  <c r="AQ768" i="1" s="1"/>
  <c r="AC768" i="1"/>
  <c r="AP768" i="1" s="1"/>
  <c r="AN767" i="1"/>
  <c r="BA767" i="1" s="1"/>
  <c r="AM767" i="1"/>
  <c r="AZ767" i="1" s="1"/>
  <c r="AL767" i="1"/>
  <c r="AY767" i="1" s="1"/>
  <c r="AK767" i="1"/>
  <c r="AX767" i="1" s="1"/>
  <c r="AJ767" i="1"/>
  <c r="AW767" i="1" s="1"/>
  <c r="AI767" i="1"/>
  <c r="AV767" i="1" s="1"/>
  <c r="AH767" i="1"/>
  <c r="AU767" i="1" s="1"/>
  <c r="AG767" i="1"/>
  <c r="AT767" i="1" s="1"/>
  <c r="AF767" i="1"/>
  <c r="AS767" i="1" s="1"/>
  <c r="AE767" i="1"/>
  <c r="AR767" i="1" s="1"/>
  <c r="AD767" i="1"/>
  <c r="AQ767" i="1" s="1"/>
  <c r="AC767" i="1"/>
  <c r="AP767" i="1" s="1"/>
  <c r="AN766" i="1"/>
  <c r="BA766" i="1" s="1"/>
  <c r="AM766" i="1"/>
  <c r="AZ766" i="1" s="1"/>
  <c r="AL766" i="1"/>
  <c r="AY766" i="1" s="1"/>
  <c r="AK766" i="1"/>
  <c r="AX766" i="1" s="1"/>
  <c r="AJ766" i="1"/>
  <c r="AW766" i="1" s="1"/>
  <c r="AI766" i="1"/>
  <c r="AV766" i="1" s="1"/>
  <c r="AH766" i="1"/>
  <c r="AU766" i="1" s="1"/>
  <c r="AG766" i="1"/>
  <c r="AT766" i="1" s="1"/>
  <c r="AF766" i="1"/>
  <c r="AS766" i="1" s="1"/>
  <c r="AE766" i="1"/>
  <c r="AR766" i="1" s="1"/>
  <c r="AD766" i="1"/>
  <c r="AQ766" i="1" s="1"/>
  <c r="AC766" i="1"/>
  <c r="AP766" i="1" s="1"/>
  <c r="BA765" i="1"/>
  <c r="AW765" i="1"/>
  <c r="AN765" i="1"/>
  <c r="AM765" i="1"/>
  <c r="AZ765" i="1" s="1"/>
  <c r="AL765" i="1"/>
  <c r="AY765" i="1" s="1"/>
  <c r="AK765" i="1"/>
  <c r="AX765" i="1" s="1"/>
  <c r="AJ765" i="1"/>
  <c r="AI765" i="1"/>
  <c r="AV765" i="1" s="1"/>
  <c r="AH765" i="1"/>
  <c r="AU765" i="1" s="1"/>
  <c r="AG765" i="1"/>
  <c r="AT765" i="1" s="1"/>
  <c r="AF765" i="1"/>
  <c r="AS765" i="1" s="1"/>
  <c r="AE765" i="1"/>
  <c r="AR765" i="1" s="1"/>
  <c r="AD765" i="1"/>
  <c r="AQ765" i="1" s="1"/>
  <c r="AC765" i="1"/>
  <c r="AN764" i="1"/>
  <c r="BA764" i="1" s="1"/>
  <c r="AM764" i="1"/>
  <c r="AZ764" i="1" s="1"/>
  <c r="AL764" i="1"/>
  <c r="AY764" i="1" s="1"/>
  <c r="AK764" i="1"/>
  <c r="AX764" i="1" s="1"/>
  <c r="AJ764" i="1"/>
  <c r="AW764" i="1" s="1"/>
  <c r="AI764" i="1"/>
  <c r="AV764" i="1" s="1"/>
  <c r="AH764" i="1"/>
  <c r="AU764" i="1" s="1"/>
  <c r="AG764" i="1"/>
  <c r="AT764" i="1" s="1"/>
  <c r="AF764" i="1"/>
  <c r="AS764" i="1" s="1"/>
  <c r="AE764" i="1"/>
  <c r="AR764" i="1" s="1"/>
  <c r="AD764" i="1"/>
  <c r="AQ764" i="1" s="1"/>
  <c r="AC764" i="1"/>
  <c r="AP764" i="1" s="1"/>
  <c r="BA763" i="1"/>
  <c r="AY763" i="1"/>
  <c r="AU763" i="1"/>
  <c r="AN763" i="1"/>
  <c r="AM763" i="1"/>
  <c r="AZ763" i="1" s="1"/>
  <c r="AL763" i="1"/>
  <c r="AK763" i="1"/>
  <c r="AX763" i="1" s="1"/>
  <c r="AJ763" i="1"/>
  <c r="AW763" i="1" s="1"/>
  <c r="AI763" i="1"/>
  <c r="AV763" i="1" s="1"/>
  <c r="AH763" i="1"/>
  <c r="AG763" i="1"/>
  <c r="AT763" i="1" s="1"/>
  <c r="AF763" i="1"/>
  <c r="AS763" i="1" s="1"/>
  <c r="AE763" i="1"/>
  <c r="AR763" i="1" s="1"/>
  <c r="AD763" i="1"/>
  <c r="AQ763" i="1" s="1"/>
  <c r="AC763" i="1"/>
  <c r="AP763" i="1" s="1"/>
  <c r="AV762" i="1"/>
  <c r="AN762" i="1"/>
  <c r="BA762" i="1" s="1"/>
  <c r="AM762" i="1"/>
  <c r="AZ762" i="1" s="1"/>
  <c r="AL762" i="1"/>
  <c r="AY762" i="1" s="1"/>
  <c r="AK762" i="1"/>
  <c r="AX762" i="1" s="1"/>
  <c r="AJ762" i="1"/>
  <c r="AW762" i="1" s="1"/>
  <c r="AI762" i="1"/>
  <c r="AH762" i="1"/>
  <c r="AU762" i="1" s="1"/>
  <c r="AG762" i="1"/>
  <c r="AT762" i="1" s="1"/>
  <c r="AF762" i="1"/>
  <c r="AS762" i="1" s="1"/>
  <c r="AE762" i="1"/>
  <c r="AR762" i="1" s="1"/>
  <c r="AD762" i="1"/>
  <c r="AQ762" i="1" s="1"/>
  <c r="AC762" i="1"/>
  <c r="AP762" i="1" s="1"/>
  <c r="AY761" i="1"/>
  <c r="AN761" i="1"/>
  <c r="BA761" i="1" s="1"/>
  <c r="AM761" i="1"/>
  <c r="AZ761" i="1" s="1"/>
  <c r="AL761" i="1"/>
  <c r="AK761" i="1"/>
  <c r="AX761" i="1" s="1"/>
  <c r="AJ761" i="1"/>
  <c r="AW761" i="1" s="1"/>
  <c r="AI761" i="1"/>
  <c r="AV761" i="1" s="1"/>
  <c r="AH761" i="1"/>
  <c r="AU761" i="1" s="1"/>
  <c r="AG761" i="1"/>
  <c r="AT761" i="1" s="1"/>
  <c r="AF761" i="1"/>
  <c r="AS761" i="1" s="1"/>
  <c r="AE761" i="1"/>
  <c r="AR761" i="1" s="1"/>
  <c r="AD761" i="1"/>
  <c r="AQ761" i="1" s="1"/>
  <c r="AC761" i="1"/>
  <c r="AP761" i="1" s="1"/>
  <c r="AY760" i="1"/>
  <c r="AN760" i="1"/>
  <c r="BA760" i="1" s="1"/>
  <c r="AM760" i="1"/>
  <c r="AZ760" i="1" s="1"/>
  <c r="AL760" i="1"/>
  <c r="AK760" i="1"/>
  <c r="AX760" i="1" s="1"/>
  <c r="AJ760" i="1"/>
  <c r="AW760" i="1" s="1"/>
  <c r="AI760" i="1"/>
  <c r="AV760" i="1" s="1"/>
  <c r="AH760" i="1"/>
  <c r="AU760" i="1" s="1"/>
  <c r="AG760" i="1"/>
  <c r="AT760" i="1" s="1"/>
  <c r="AF760" i="1"/>
  <c r="AS760" i="1" s="1"/>
  <c r="AE760" i="1"/>
  <c r="AR760" i="1" s="1"/>
  <c r="AD760" i="1"/>
  <c r="AQ760" i="1" s="1"/>
  <c r="AC760" i="1"/>
  <c r="AP760" i="1" s="1"/>
  <c r="BA759" i="1"/>
  <c r="AQ759" i="1"/>
  <c r="AN759" i="1"/>
  <c r="AM759" i="1"/>
  <c r="AZ759" i="1" s="1"/>
  <c r="AL759" i="1"/>
  <c r="AY759" i="1" s="1"/>
  <c r="AK759" i="1"/>
  <c r="AX759" i="1" s="1"/>
  <c r="AJ759" i="1"/>
  <c r="AW759" i="1" s="1"/>
  <c r="AI759" i="1"/>
  <c r="AV759" i="1" s="1"/>
  <c r="AH759" i="1"/>
  <c r="AU759" i="1" s="1"/>
  <c r="AG759" i="1"/>
  <c r="AT759" i="1" s="1"/>
  <c r="AF759" i="1"/>
  <c r="AS759" i="1" s="1"/>
  <c r="AE759" i="1"/>
  <c r="AR759" i="1" s="1"/>
  <c r="AD759" i="1"/>
  <c r="AC759" i="1"/>
  <c r="AP759" i="1" s="1"/>
  <c r="AZ758" i="1"/>
  <c r="AR758" i="1"/>
  <c r="AN758" i="1"/>
  <c r="BA758" i="1" s="1"/>
  <c r="AM758" i="1"/>
  <c r="AL758" i="1"/>
  <c r="AY758" i="1" s="1"/>
  <c r="AK758" i="1"/>
  <c r="AX758" i="1" s="1"/>
  <c r="AJ758" i="1"/>
  <c r="AW758" i="1" s="1"/>
  <c r="AI758" i="1"/>
  <c r="AV758" i="1" s="1"/>
  <c r="AH758" i="1"/>
  <c r="AU758" i="1" s="1"/>
  <c r="AG758" i="1"/>
  <c r="AT758" i="1" s="1"/>
  <c r="AF758" i="1"/>
  <c r="AS758" i="1" s="1"/>
  <c r="AE758" i="1"/>
  <c r="AD758" i="1"/>
  <c r="AQ758" i="1" s="1"/>
  <c r="AC758" i="1"/>
  <c r="AX757" i="1"/>
  <c r="AW757" i="1"/>
  <c r="AN757" i="1"/>
  <c r="BA757" i="1" s="1"/>
  <c r="AM757" i="1"/>
  <c r="AZ757" i="1" s="1"/>
  <c r="AL757" i="1"/>
  <c r="AY757" i="1" s="1"/>
  <c r="AK757" i="1"/>
  <c r="AJ757" i="1"/>
  <c r="AI757" i="1"/>
  <c r="AV757" i="1" s="1"/>
  <c r="AH757" i="1"/>
  <c r="AU757" i="1" s="1"/>
  <c r="AG757" i="1"/>
  <c r="AT757" i="1" s="1"/>
  <c r="AF757" i="1"/>
  <c r="AS757" i="1" s="1"/>
  <c r="AE757" i="1"/>
  <c r="AR757" i="1" s="1"/>
  <c r="AD757" i="1"/>
  <c r="AQ757" i="1" s="1"/>
  <c r="AC757" i="1"/>
  <c r="AP757" i="1" s="1"/>
  <c r="AN756" i="1"/>
  <c r="BA756" i="1" s="1"/>
  <c r="AM756" i="1"/>
  <c r="AZ756" i="1" s="1"/>
  <c r="AL756" i="1"/>
  <c r="AY756" i="1" s="1"/>
  <c r="AK756" i="1"/>
  <c r="AX756" i="1" s="1"/>
  <c r="AJ756" i="1"/>
  <c r="AW756" i="1" s="1"/>
  <c r="AI756" i="1"/>
  <c r="AV756" i="1" s="1"/>
  <c r="AH756" i="1"/>
  <c r="AU756" i="1" s="1"/>
  <c r="AG756" i="1"/>
  <c r="AT756" i="1" s="1"/>
  <c r="AF756" i="1"/>
  <c r="AS756" i="1" s="1"/>
  <c r="AE756" i="1"/>
  <c r="AR756" i="1" s="1"/>
  <c r="AD756" i="1"/>
  <c r="AQ756" i="1" s="1"/>
  <c r="AC756" i="1"/>
  <c r="AP756" i="1" s="1"/>
  <c r="AW755" i="1"/>
  <c r="AN755" i="1"/>
  <c r="BA755" i="1" s="1"/>
  <c r="AM755" i="1"/>
  <c r="AZ755" i="1" s="1"/>
  <c r="AL755" i="1"/>
  <c r="AY755" i="1" s="1"/>
  <c r="AK755" i="1"/>
  <c r="AX755" i="1" s="1"/>
  <c r="AJ755" i="1"/>
  <c r="AI755" i="1"/>
  <c r="AV755" i="1" s="1"/>
  <c r="AH755" i="1"/>
  <c r="AU755" i="1" s="1"/>
  <c r="AG755" i="1"/>
  <c r="AT755" i="1" s="1"/>
  <c r="AF755" i="1"/>
  <c r="AS755" i="1" s="1"/>
  <c r="AE755" i="1"/>
  <c r="AR755" i="1" s="1"/>
  <c r="AD755" i="1"/>
  <c r="AQ755" i="1" s="1"/>
  <c r="AC755" i="1"/>
  <c r="AO755" i="1" s="1"/>
  <c r="AX754" i="1"/>
  <c r="AN754" i="1"/>
  <c r="BA754" i="1" s="1"/>
  <c r="AM754" i="1"/>
  <c r="AZ754" i="1" s="1"/>
  <c r="AL754" i="1"/>
  <c r="AY754" i="1" s="1"/>
  <c r="AK754" i="1"/>
  <c r="AJ754" i="1"/>
  <c r="AW754" i="1" s="1"/>
  <c r="AI754" i="1"/>
  <c r="AV754" i="1" s="1"/>
  <c r="AH754" i="1"/>
  <c r="AU754" i="1" s="1"/>
  <c r="AG754" i="1"/>
  <c r="AT754" i="1" s="1"/>
  <c r="AF754" i="1"/>
  <c r="AS754" i="1" s="1"/>
  <c r="AE754" i="1"/>
  <c r="AR754" i="1" s="1"/>
  <c r="AD754" i="1"/>
  <c r="AQ754" i="1" s="1"/>
  <c r="AC754" i="1"/>
  <c r="AP754" i="1" s="1"/>
  <c r="AY753" i="1"/>
  <c r="AQ753" i="1"/>
  <c r="AN753" i="1"/>
  <c r="BA753" i="1" s="1"/>
  <c r="AM753" i="1"/>
  <c r="AZ753" i="1" s="1"/>
  <c r="AL753" i="1"/>
  <c r="AK753" i="1"/>
  <c r="AX753" i="1" s="1"/>
  <c r="AJ753" i="1"/>
  <c r="AW753" i="1" s="1"/>
  <c r="AI753" i="1"/>
  <c r="AV753" i="1" s="1"/>
  <c r="AH753" i="1"/>
  <c r="AU753" i="1" s="1"/>
  <c r="AG753" i="1"/>
  <c r="AT753" i="1" s="1"/>
  <c r="AF753" i="1"/>
  <c r="AS753" i="1" s="1"/>
  <c r="AE753" i="1"/>
  <c r="AR753" i="1" s="1"/>
  <c r="AD753" i="1"/>
  <c r="AC753" i="1"/>
  <c r="AP753" i="1" s="1"/>
  <c r="AR752" i="1"/>
  <c r="AN752" i="1"/>
  <c r="BA752" i="1" s="1"/>
  <c r="AM752" i="1"/>
  <c r="AZ752" i="1" s="1"/>
  <c r="AL752" i="1"/>
  <c r="AY752" i="1" s="1"/>
  <c r="AK752" i="1"/>
  <c r="AX752" i="1" s="1"/>
  <c r="AJ752" i="1"/>
  <c r="AW752" i="1" s="1"/>
  <c r="AI752" i="1"/>
  <c r="AV752" i="1" s="1"/>
  <c r="AH752" i="1"/>
  <c r="AU752" i="1" s="1"/>
  <c r="AG752" i="1"/>
  <c r="AT752" i="1" s="1"/>
  <c r="AF752" i="1"/>
  <c r="AS752" i="1" s="1"/>
  <c r="AE752" i="1"/>
  <c r="AD752" i="1"/>
  <c r="AQ752" i="1" s="1"/>
  <c r="AC752" i="1"/>
  <c r="AP752" i="1" s="1"/>
  <c r="BA751" i="1"/>
  <c r="AN751" i="1"/>
  <c r="AM751" i="1"/>
  <c r="AZ751" i="1" s="1"/>
  <c r="AL751" i="1"/>
  <c r="AY751" i="1" s="1"/>
  <c r="AK751" i="1"/>
  <c r="AX751" i="1" s="1"/>
  <c r="AJ751" i="1"/>
  <c r="AW751" i="1" s="1"/>
  <c r="AI751" i="1"/>
  <c r="AV751" i="1" s="1"/>
  <c r="AH751" i="1"/>
  <c r="AU751" i="1" s="1"/>
  <c r="AG751" i="1"/>
  <c r="AT751" i="1" s="1"/>
  <c r="AF751" i="1"/>
  <c r="AS751" i="1" s="1"/>
  <c r="AE751" i="1"/>
  <c r="AR751" i="1" s="1"/>
  <c r="AD751" i="1"/>
  <c r="AQ751" i="1" s="1"/>
  <c r="AC751" i="1"/>
  <c r="AP751" i="1" s="1"/>
  <c r="AN750" i="1"/>
  <c r="BA750" i="1" s="1"/>
  <c r="AM750" i="1"/>
  <c r="AZ750" i="1" s="1"/>
  <c r="AL750" i="1"/>
  <c r="AY750" i="1" s="1"/>
  <c r="AK750" i="1"/>
  <c r="AX750" i="1" s="1"/>
  <c r="AJ750" i="1"/>
  <c r="AW750" i="1" s="1"/>
  <c r="AI750" i="1"/>
  <c r="AV750" i="1" s="1"/>
  <c r="AH750" i="1"/>
  <c r="AU750" i="1" s="1"/>
  <c r="AG750" i="1"/>
  <c r="AT750" i="1" s="1"/>
  <c r="AF750" i="1"/>
  <c r="AS750" i="1" s="1"/>
  <c r="AE750" i="1"/>
  <c r="AR750" i="1" s="1"/>
  <c r="AD750" i="1"/>
  <c r="AQ750" i="1" s="1"/>
  <c r="AC750" i="1"/>
  <c r="AN749" i="1"/>
  <c r="BA749" i="1" s="1"/>
  <c r="AM749" i="1"/>
  <c r="AZ749" i="1" s="1"/>
  <c r="AL749" i="1"/>
  <c r="AY749" i="1" s="1"/>
  <c r="AK749" i="1"/>
  <c r="AX749" i="1" s="1"/>
  <c r="AJ749" i="1"/>
  <c r="AW749" i="1" s="1"/>
  <c r="AI749" i="1"/>
  <c r="AV749" i="1" s="1"/>
  <c r="AH749" i="1"/>
  <c r="AU749" i="1" s="1"/>
  <c r="AG749" i="1"/>
  <c r="AT749" i="1" s="1"/>
  <c r="AF749" i="1"/>
  <c r="AS749" i="1" s="1"/>
  <c r="AE749" i="1"/>
  <c r="AR749" i="1" s="1"/>
  <c r="AD749" i="1"/>
  <c r="AQ749" i="1" s="1"/>
  <c r="AC749" i="1"/>
  <c r="AP749" i="1" s="1"/>
  <c r="AZ748" i="1"/>
  <c r="AV748" i="1"/>
  <c r="AR748" i="1"/>
  <c r="AN748" i="1"/>
  <c r="BA748" i="1" s="1"/>
  <c r="AM748" i="1"/>
  <c r="AL748" i="1"/>
  <c r="AY748" i="1" s="1"/>
  <c r="AK748" i="1"/>
  <c r="AX748" i="1" s="1"/>
  <c r="AJ748" i="1"/>
  <c r="AW748" i="1" s="1"/>
  <c r="AI748" i="1"/>
  <c r="AH748" i="1"/>
  <c r="AU748" i="1" s="1"/>
  <c r="AG748" i="1"/>
  <c r="AT748" i="1" s="1"/>
  <c r="AF748" i="1"/>
  <c r="AS748" i="1" s="1"/>
  <c r="AE748" i="1"/>
  <c r="AD748" i="1"/>
  <c r="AQ748" i="1" s="1"/>
  <c r="AC748" i="1"/>
  <c r="AP748" i="1" s="1"/>
  <c r="AS747" i="1"/>
  <c r="AN747" i="1"/>
  <c r="BA747" i="1" s="1"/>
  <c r="AM747" i="1"/>
  <c r="AZ747" i="1" s="1"/>
  <c r="AL747" i="1"/>
  <c r="AY747" i="1" s="1"/>
  <c r="AK747" i="1"/>
  <c r="AX747" i="1" s="1"/>
  <c r="AJ747" i="1"/>
  <c r="AW747" i="1" s="1"/>
  <c r="AI747" i="1"/>
  <c r="AV747" i="1" s="1"/>
  <c r="AH747" i="1"/>
  <c r="AU747" i="1" s="1"/>
  <c r="AG747" i="1"/>
  <c r="AT747" i="1" s="1"/>
  <c r="AF747" i="1"/>
  <c r="AE747" i="1"/>
  <c r="AR747" i="1" s="1"/>
  <c r="AD747" i="1"/>
  <c r="AQ747" i="1" s="1"/>
  <c r="AC747" i="1"/>
  <c r="AP747" i="1" s="1"/>
  <c r="AX746" i="1"/>
  <c r="AN746" i="1"/>
  <c r="BA746" i="1" s="1"/>
  <c r="AM746" i="1"/>
  <c r="AZ746" i="1" s="1"/>
  <c r="AL746" i="1"/>
  <c r="AY746" i="1" s="1"/>
  <c r="AK746" i="1"/>
  <c r="AJ746" i="1"/>
  <c r="AW746" i="1" s="1"/>
  <c r="AI746" i="1"/>
  <c r="AV746" i="1" s="1"/>
  <c r="AH746" i="1"/>
  <c r="AU746" i="1" s="1"/>
  <c r="AG746" i="1"/>
  <c r="AT746" i="1" s="1"/>
  <c r="AF746" i="1"/>
  <c r="AS746" i="1" s="1"/>
  <c r="AE746" i="1"/>
  <c r="AR746" i="1" s="1"/>
  <c r="AD746" i="1"/>
  <c r="AQ746" i="1" s="1"/>
  <c r="AC746" i="1"/>
  <c r="AP746" i="1" s="1"/>
  <c r="AR745" i="1"/>
  <c r="AN745" i="1"/>
  <c r="BA745" i="1" s="1"/>
  <c r="AM745" i="1"/>
  <c r="AZ745" i="1" s="1"/>
  <c r="AL745" i="1"/>
  <c r="AY745" i="1" s="1"/>
  <c r="AK745" i="1"/>
  <c r="AX745" i="1" s="1"/>
  <c r="AJ745" i="1"/>
  <c r="AW745" i="1" s="1"/>
  <c r="AI745" i="1"/>
  <c r="AV745" i="1" s="1"/>
  <c r="AH745" i="1"/>
  <c r="AU745" i="1" s="1"/>
  <c r="AG745" i="1"/>
  <c r="AT745" i="1" s="1"/>
  <c r="AF745" i="1"/>
  <c r="AS745" i="1" s="1"/>
  <c r="AE745" i="1"/>
  <c r="AD745" i="1"/>
  <c r="AQ745" i="1" s="1"/>
  <c r="AC745" i="1"/>
  <c r="AP745" i="1" s="1"/>
  <c r="AN744" i="1"/>
  <c r="BA744" i="1" s="1"/>
  <c r="AM744" i="1"/>
  <c r="AZ744" i="1" s="1"/>
  <c r="AL744" i="1"/>
  <c r="AY744" i="1" s="1"/>
  <c r="AK744" i="1"/>
  <c r="AX744" i="1" s="1"/>
  <c r="AJ744" i="1"/>
  <c r="AW744" i="1" s="1"/>
  <c r="AI744" i="1"/>
  <c r="AV744" i="1" s="1"/>
  <c r="AH744" i="1"/>
  <c r="AU744" i="1" s="1"/>
  <c r="AG744" i="1"/>
  <c r="AT744" i="1" s="1"/>
  <c r="AF744" i="1"/>
  <c r="AS744" i="1" s="1"/>
  <c r="AE744" i="1"/>
  <c r="AR744" i="1" s="1"/>
  <c r="AD744" i="1"/>
  <c r="AQ744" i="1" s="1"/>
  <c r="AC744" i="1"/>
  <c r="AP744" i="1" s="1"/>
  <c r="BA743" i="1"/>
  <c r="AS743" i="1"/>
  <c r="AN743" i="1"/>
  <c r="AM743" i="1"/>
  <c r="AZ743" i="1" s="1"/>
  <c r="AL743" i="1"/>
  <c r="AY743" i="1" s="1"/>
  <c r="AK743" i="1"/>
  <c r="AX743" i="1" s="1"/>
  <c r="AJ743" i="1"/>
  <c r="AW743" i="1" s="1"/>
  <c r="AI743" i="1"/>
  <c r="AV743" i="1" s="1"/>
  <c r="AH743" i="1"/>
  <c r="AU743" i="1" s="1"/>
  <c r="AG743" i="1"/>
  <c r="AT743" i="1" s="1"/>
  <c r="AF743" i="1"/>
  <c r="AE743" i="1"/>
  <c r="AR743" i="1" s="1"/>
  <c r="AD743" i="1"/>
  <c r="AQ743" i="1" s="1"/>
  <c r="AC743" i="1"/>
  <c r="AP743" i="1" s="1"/>
  <c r="AT742" i="1"/>
  <c r="AN742" i="1"/>
  <c r="BA742" i="1" s="1"/>
  <c r="AM742" i="1"/>
  <c r="AZ742" i="1" s="1"/>
  <c r="AL742" i="1"/>
  <c r="AY742" i="1" s="1"/>
  <c r="AK742" i="1"/>
  <c r="AX742" i="1" s="1"/>
  <c r="AJ742" i="1"/>
  <c r="AW742" i="1" s="1"/>
  <c r="AI742" i="1"/>
  <c r="AV742" i="1" s="1"/>
  <c r="AH742" i="1"/>
  <c r="AU742" i="1" s="1"/>
  <c r="AG742" i="1"/>
  <c r="AF742" i="1"/>
  <c r="AS742" i="1" s="1"/>
  <c r="AE742" i="1"/>
  <c r="AR742" i="1" s="1"/>
  <c r="AD742" i="1"/>
  <c r="AQ742" i="1" s="1"/>
  <c r="AC742" i="1"/>
  <c r="AN741" i="1"/>
  <c r="BA741" i="1" s="1"/>
  <c r="AM741" i="1"/>
  <c r="AZ741" i="1" s="1"/>
  <c r="AL741" i="1"/>
  <c r="AY741" i="1" s="1"/>
  <c r="AK741" i="1"/>
  <c r="AX741" i="1" s="1"/>
  <c r="AJ741" i="1"/>
  <c r="AW741" i="1" s="1"/>
  <c r="AI741" i="1"/>
  <c r="AV741" i="1" s="1"/>
  <c r="AH741" i="1"/>
  <c r="AU741" i="1" s="1"/>
  <c r="AG741" i="1"/>
  <c r="AT741" i="1" s="1"/>
  <c r="AF741" i="1"/>
  <c r="AS741" i="1" s="1"/>
  <c r="AE741" i="1"/>
  <c r="AR741" i="1" s="1"/>
  <c r="AD741" i="1"/>
  <c r="AQ741" i="1" s="1"/>
  <c r="AC741" i="1"/>
  <c r="AP741" i="1" s="1"/>
  <c r="AN740" i="1"/>
  <c r="BA740" i="1" s="1"/>
  <c r="AM740" i="1"/>
  <c r="AZ740" i="1" s="1"/>
  <c r="AL740" i="1"/>
  <c r="AY740" i="1" s="1"/>
  <c r="AK740" i="1"/>
  <c r="AX740" i="1" s="1"/>
  <c r="AJ740" i="1"/>
  <c r="AW740" i="1" s="1"/>
  <c r="AI740" i="1"/>
  <c r="AV740" i="1" s="1"/>
  <c r="AH740" i="1"/>
  <c r="AU740" i="1" s="1"/>
  <c r="AG740" i="1"/>
  <c r="AT740" i="1" s="1"/>
  <c r="AF740" i="1"/>
  <c r="AS740" i="1" s="1"/>
  <c r="AE740" i="1"/>
  <c r="AR740" i="1" s="1"/>
  <c r="AD740" i="1"/>
  <c r="AQ740" i="1" s="1"/>
  <c r="AC740" i="1"/>
  <c r="AP740" i="1" s="1"/>
  <c r="BA739" i="1"/>
  <c r="AU739" i="1"/>
  <c r="AN739" i="1"/>
  <c r="AM739" i="1"/>
  <c r="AZ739" i="1" s="1"/>
  <c r="AL739" i="1"/>
  <c r="AY739" i="1" s="1"/>
  <c r="AK739" i="1"/>
  <c r="AX739" i="1" s="1"/>
  <c r="AJ739" i="1"/>
  <c r="AW739" i="1" s="1"/>
  <c r="AI739" i="1"/>
  <c r="AV739" i="1" s="1"/>
  <c r="AH739" i="1"/>
  <c r="AG739" i="1"/>
  <c r="AT739" i="1" s="1"/>
  <c r="AF739" i="1"/>
  <c r="AS739" i="1" s="1"/>
  <c r="AE739" i="1"/>
  <c r="AR739" i="1" s="1"/>
  <c r="AD739" i="1"/>
  <c r="AQ739" i="1" s="1"/>
  <c r="AC739" i="1"/>
  <c r="AP739" i="1" s="1"/>
  <c r="AZ738" i="1"/>
  <c r="AN738" i="1"/>
  <c r="BA738" i="1" s="1"/>
  <c r="AM738" i="1"/>
  <c r="AL738" i="1"/>
  <c r="AY738" i="1" s="1"/>
  <c r="AK738" i="1"/>
  <c r="AX738" i="1" s="1"/>
  <c r="AJ738" i="1"/>
  <c r="AW738" i="1" s="1"/>
  <c r="AI738" i="1"/>
  <c r="AV738" i="1" s="1"/>
  <c r="AH738" i="1"/>
  <c r="AU738" i="1" s="1"/>
  <c r="AG738" i="1"/>
  <c r="AT738" i="1" s="1"/>
  <c r="AF738" i="1"/>
  <c r="AS738" i="1" s="1"/>
  <c r="AE738" i="1"/>
  <c r="AR738" i="1" s="1"/>
  <c r="AD738" i="1"/>
  <c r="AQ738" i="1" s="1"/>
  <c r="AC738" i="1"/>
  <c r="AO738" i="1" s="1"/>
  <c r="AW737" i="1"/>
  <c r="AU737" i="1"/>
  <c r="AN737" i="1"/>
  <c r="BA737" i="1" s="1"/>
  <c r="AM737" i="1"/>
  <c r="AZ737" i="1" s="1"/>
  <c r="AL737" i="1"/>
  <c r="AY737" i="1" s="1"/>
  <c r="AK737" i="1"/>
  <c r="AX737" i="1" s="1"/>
  <c r="AJ737" i="1"/>
  <c r="AI737" i="1"/>
  <c r="AV737" i="1" s="1"/>
  <c r="AH737" i="1"/>
  <c r="AG737" i="1"/>
  <c r="AT737" i="1" s="1"/>
  <c r="AF737" i="1"/>
  <c r="AS737" i="1" s="1"/>
  <c r="AE737" i="1"/>
  <c r="AR737" i="1" s="1"/>
  <c r="AD737" i="1"/>
  <c r="AQ737" i="1" s="1"/>
  <c r="AC737" i="1"/>
  <c r="AP737" i="1" s="1"/>
  <c r="AW736" i="1"/>
  <c r="AR736" i="1"/>
  <c r="AN736" i="1"/>
  <c r="BA736" i="1" s="1"/>
  <c r="AM736" i="1"/>
  <c r="AZ736" i="1" s="1"/>
  <c r="AL736" i="1"/>
  <c r="AY736" i="1" s="1"/>
  <c r="AK736" i="1"/>
  <c r="AX736" i="1" s="1"/>
  <c r="AJ736" i="1"/>
  <c r="AI736" i="1"/>
  <c r="AV736" i="1" s="1"/>
  <c r="AH736" i="1"/>
  <c r="AU736" i="1" s="1"/>
  <c r="AG736" i="1"/>
  <c r="AT736" i="1" s="1"/>
  <c r="AF736" i="1"/>
  <c r="AS736" i="1" s="1"/>
  <c r="AE736" i="1"/>
  <c r="AD736" i="1"/>
  <c r="AQ736" i="1" s="1"/>
  <c r="AC736" i="1"/>
  <c r="AT735" i="1"/>
  <c r="AN735" i="1"/>
  <c r="BA735" i="1" s="1"/>
  <c r="AM735" i="1"/>
  <c r="AZ735" i="1" s="1"/>
  <c r="AL735" i="1"/>
  <c r="AY735" i="1" s="1"/>
  <c r="AK735" i="1"/>
  <c r="AX735" i="1" s="1"/>
  <c r="AJ735" i="1"/>
  <c r="AW735" i="1" s="1"/>
  <c r="AI735" i="1"/>
  <c r="AV735" i="1" s="1"/>
  <c r="AH735" i="1"/>
  <c r="AU735" i="1" s="1"/>
  <c r="AG735" i="1"/>
  <c r="AF735" i="1"/>
  <c r="AS735" i="1" s="1"/>
  <c r="AE735" i="1"/>
  <c r="AR735" i="1" s="1"/>
  <c r="AD735" i="1"/>
  <c r="AQ735" i="1" s="1"/>
  <c r="AC735" i="1"/>
  <c r="AP735" i="1" s="1"/>
  <c r="AZ734" i="1"/>
  <c r="AN734" i="1"/>
  <c r="BA734" i="1" s="1"/>
  <c r="AM734" i="1"/>
  <c r="AL734" i="1"/>
  <c r="AY734" i="1" s="1"/>
  <c r="AK734" i="1"/>
  <c r="AX734" i="1" s="1"/>
  <c r="AJ734" i="1"/>
  <c r="AW734" i="1" s="1"/>
  <c r="AI734" i="1"/>
  <c r="AV734" i="1" s="1"/>
  <c r="AH734" i="1"/>
  <c r="AU734" i="1" s="1"/>
  <c r="AG734" i="1"/>
  <c r="AT734" i="1" s="1"/>
  <c r="AF734" i="1"/>
  <c r="AS734" i="1" s="1"/>
  <c r="AE734" i="1"/>
  <c r="AR734" i="1" s="1"/>
  <c r="AD734" i="1"/>
  <c r="AQ734" i="1" s="1"/>
  <c r="AC734" i="1"/>
  <c r="AP734" i="1" s="1"/>
  <c r="AN733" i="1"/>
  <c r="BA733" i="1" s="1"/>
  <c r="AM733" i="1"/>
  <c r="AZ733" i="1" s="1"/>
  <c r="AL733" i="1"/>
  <c r="AY733" i="1" s="1"/>
  <c r="AK733" i="1"/>
  <c r="AX733" i="1" s="1"/>
  <c r="AJ733" i="1"/>
  <c r="AW733" i="1" s="1"/>
  <c r="AI733" i="1"/>
  <c r="AV733" i="1" s="1"/>
  <c r="AH733" i="1"/>
  <c r="AU733" i="1" s="1"/>
  <c r="AG733" i="1"/>
  <c r="AT733" i="1" s="1"/>
  <c r="AF733" i="1"/>
  <c r="AS733" i="1" s="1"/>
  <c r="AE733" i="1"/>
  <c r="AR733" i="1" s="1"/>
  <c r="AD733" i="1"/>
  <c r="AQ733" i="1" s="1"/>
  <c r="AC733" i="1"/>
  <c r="AP733" i="1" s="1"/>
  <c r="AZ732" i="1"/>
  <c r="AW732" i="1"/>
  <c r="AR732" i="1"/>
  <c r="AN732" i="1"/>
  <c r="BA732" i="1" s="1"/>
  <c r="AM732" i="1"/>
  <c r="AL732" i="1"/>
  <c r="AY732" i="1" s="1"/>
  <c r="AK732" i="1"/>
  <c r="AX732" i="1" s="1"/>
  <c r="AJ732" i="1"/>
  <c r="AI732" i="1"/>
  <c r="AV732" i="1" s="1"/>
  <c r="AH732" i="1"/>
  <c r="AU732" i="1" s="1"/>
  <c r="AG732" i="1"/>
  <c r="AT732" i="1" s="1"/>
  <c r="AF732" i="1"/>
  <c r="AS732" i="1" s="1"/>
  <c r="AE732" i="1"/>
  <c r="AD732" i="1"/>
  <c r="AQ732" i="1" s="1"/>
  <c r="AC732" i="1"/>
  <c r="AN731" i="1"/>
  <c r="BA731" i="1" s="1"/>
  <c r="AM731" i="1"/>
  <c r="AZ731" i="1" s="1"/>
  <c r="AL731" i="1"/>
  <c r="AY731" i="1" s="1"/>
  <c r="AK731" i="1"/>
  <c r="AX731" i="1" s="1"/>
  <c r="AJ731" i="1"/>
  <c r="AW731" i="1" s="1"/>
  <c r="AI731" i="1"/>
  <c r="AV731" i="1" s="1"/>
  <c r="AH731" i="1"/>
  <c r="AU731" i="1" s="1"/>
  <c r="AG731" i="1"/>
  <c r="AT731" i="1" s="1"/>
  <c r="AF731" i="1"/>
  <c r="AS731" i="1" s="1"/>
  <c r="AE731" i="1"/>
  <c r="AR731" i="1" s="1"/>
  <c r="AD731" i="1"/>
  <c r="AQ731" i="1" s="1"/>
  <c r="AC731" i="1"/>
  <c r="AY730" i="1"/>
  <c r="AX730" i="1"/>
  <c r="AN730" i="1"/>
  <c r="BA730" i="1" s="1"/>
  <c r="AM730" i="1"/>
  <c r="AZ730" i="1" s="1"/>
  <c r="AL730" i="1"/>
  <c r="AK730" i="1"/>
  <c r="AJ730" i="1"/>
  <c r="AW730" i="1" s="1"/>
  <c r="AI730" i="1"/>
  <c r="AV730" i="1" s="1"/>
  <c r="AH730" i="1"/>
  <c r="AU730" i="1" s="1"/>
  <c r="AG730" i="1"/>
  <c r="AT730" i="1" s="1"/>
  <c r="AF730" i="1"/>
  <c r="AS730" i="1" s="1"/>
  <c r="AE730" i="1"/>
  <c r="AR730" i="1" s="1"/>
  <c r="AD730" i="1"/>
  <c r="AQ730" i="1" s="1"/>
  <c r="AC730" i="1"/>
  <c r="AP730" i="1" s="1"/>
  <c r="AY729" i="1"/>
  <c r="AN729" i="1"/>
  <c r="BA729" i="1" s="1"/>
  <c r="AM729" i="1"/>
  <c r="AZ729" i="1" s="1"/>
  <c r="AL729" i="1"/>
  <c r="AK729" i="1"/>
  <c r="AX729" i="1" s="1"/>
  <c r="AJ729" i="1"/>
  <c r="AW729" i="1" s="1"/>
  <c r="AI729" i="1"/>
  <c r="AV729" i="1" s="1"/>
  <c r="AH729" i="1"/>
  <c r="AU729" i="1" s="1"/>
  <c r="AG729" i="1"/>
  <c r="AT729" i="1" s="1"/>
  <c r="AF729" i="1"/>
  <c r="AS729" i="1" s="1"/>
  <c r="AE729" i="1"/>
  <c r="AR729" i="1" s="1"/>
  <c r="AD729" i="1"/>
  <c r="AQ729" i="1" s="1"/>
  <c r="AC729" i="1"/>
  <c r="AP729" i="1" s="1"/>
  <c r="AZ728" i="1"/>
  <c r="AN728" i="1"/>
  <c r="BA728" i="1" s="1"/>
  <c r="AM728" i="1"/>
  <c r="AL728" i="1"/>
  <c r="AY728" i="1" s="1"/>
  <c r="AK728" i="1"/>
  <c r="AX728" i="1" s="1"/>
  <c r="AJ728" i="1"/>
  <c r="AW728" i="1" s="1"/>
  <c r="AI728" i="1"/>
  <c r="AV728" i="1" s="1"/>
  <c r="AH728" i="1"/>
  <c r="AU728" i="1" s="1"/>
  <c r="AG728" i="1"/>
  <c r="AT728" i="1" s="1"/>
  <c r="AF728" i="1"/>
  <c r="AS728" i="1" s="1"/>
  <c r="AE728" i="1"/>
  <c r="AR728" i="1" s="1"/>
  <c r="AD728" i="1"/>
  <c r="AQ728" i="1" s="1"/>
  <c r="AC728" i="1"/>
  <c r="AP728" i="1" s="1"/>
  <c r="BA727" i="1"/>
  <c r="AS727" i="1"/>
  <c r="AN727" i="1"/>
  <c r="AM727" i="1"/>
  <c r="AZ727" i="1" s="1"/>
  <c r="AL727" i="1"/>
  <c r="AY727" i="1" s="1"/>
  <c r="AK727" i="1"/>
  <c r="AX727" i="1" s="1"/>
  <c r="AJ727" i="1"/>
  <c r="AW727" i="1" s="1"/>
  <c r="AI727" i="1"/>
  <c r="AV727" i="1" s="1"/>
  <c r="AH727" i="1"/>
  <c r="AU727" i="1" s="1"/>
  <c r="AG727" i="1"/>
  <c r="AT727" i="1" s="1"/>
  <c r="AF727" i="1"/>
  <c r="AE727" i="1"/>
  <c r="AR727" i="1" s="1"/>
  <c r="AD727" i="1"/>
  <c r="AQ727" i="1" s="1"/>
  <c r="AC727" i="1"/>
  <c r="AP727" i="1" s="1"/>
  <c r="AR726" i="1"/>
  <c r="AN726" i="1"/>
  <c r="BA726" i="1" s="1"/>
  <c r="AM726" i="1"/>
  <c r="AZ726" i="1" s="1"/>
  <c r="AL726" i="1"/>
  <c r="AY726" i="1" s="1"/>
  <c r="AK726" i="1"/>
  <c r="AX726" i="1" s="1"/>
  <c r="AJ726" i="1"/>
  <c r="AW726" i="1" s="1"/>
  <c r="AI726" i="1"/>
  <c r="AV726" i="1" s="1"/>
  <c r="AH726" i="1"/>
  <c r="AU726" i="1" s="1"/>
  <c r="AG726" i="1"/>
  <c r="AT726" i="1" s="1"/>
  <c r="AF726" i="1"/>
  <c r="AS726" i="1" s="1"/>
  <c r="AE726" i="1"/>
  <c r="AD726" i="1"/>
  <c r="AQ726" i="1" s="1"/>
  <c r="AC726" i="1"/>
  <c r="AP726" i="1" s="1"/>
  <c r="AY725" i="1"/>
  <c r="AN725" i="1"/>
  <c r="BA725" i="1" s="1"/>
  <c r="AM725" i="1"/>
  <c r="AZ725" i="1" s="1"/>
  <c r="AL725" i="1"/>
  <c r="AK725" i="1"/>
  <c r="AX725" i="1" s="1"/>
  <c r="AJ725" i="1"/>
  <c r="AW725" i="1" s="1"/>
  <c r="AI725" i="1"/>
  <c r="AV725" i="1" s="1"/>
  <c r="AH725" i="1"/>
  <c r="AU725" i="1" s="1"/>
  <c r="AG725" i="1"/>
  <c r="AT725" i="1" s="1"/>
  <c r="AF725" i="1"/>
  <c r="AS725" i="1" s="1"/>
  <c r="AE725" i="1"/>
  <c r="AR725" i="1" s="1"/>
  <c r="AD725" i="1"/>
  <c r="AQ725" i="1" s="1"/>
  <c r="AC725" i="1"/>
  <c r="AP725" i="1" s="1"/>
  <c r="AV724" i="1"/>
  <c r="AN724" i="1"/>
  <c r="BA724" i="1" s="1"/>
  <c r="AM724" i="1"/>
  <c r="AZ724" i="1" s="1"/>
  <c r="AL724" i="1"/>
  <c r="AY724" i="1" s="1"/>
  <c r="AK724" i="1"/>
  <c r="AX724" i="1" s="1"/>
  <c r="AJ724" i="1"/>
  <c r="AW724" i="1" s="1"/>
  <c r="AI724" i="1"/>
  <c r="AH724" i="1"/>
  <c r="AU724" i="1" s="1"/>
  <c r="AG724" i="1"/>
  <c r="AT724" i="1" s="1"/>
  <c r="AF724" i="1"/>
  <c r="AS724" i="1" s="1"/>
  <c r="AE724" i="1"/>
  <c r="AR724" i="1" s="1"/>
  <c r="AD724" i="1"/>
  <c r="AQ724" i="1" s="1"/>
  <c r="AC724" i="1"/>
  <c r="AP724" i="1" s="1"/>
  <c r="AW723" i="1"/>
  <c r="AU723" i="1"/>
  <c r="AN723" i="1"/>
  <c r="BA723" i="1" s="1"/>
  <c r="AM723" i="1"/>
  <c r="AZ723" i="1" s="1"/>
  <c r="AL723" i="1"/>
  <c r="AY723" i="1" s="1"/>
  <c r="AK723" i="1"/>
  <c r="AX723" i="1" s="1"/>
  <c r="AJ723" i="1"/>
  <c r="AI723" i="1"/>
  <c r="AV723" i="1" s="1"/>
  <c r="AH723" i="1"/>
  <c r="AG723" i="1"/>
  <c r="AT723" i="1" s="1"/>
  <c r="AF723" i="1"/>
  <c r="AS723" i="1" s="1"/>
  <c r="AE723" i="1"/>
  <c r="AR723" i="1" s="1"/>
  <c r="AD723" i="1"/>
  <c r="AQ723" i="1" s="1"/>
  <c r="AC723" i="1"/>
  <c r="AP723" i="1" s="1"/>
  <c r="AN722" i="1"/>
  <c r="BA722" i="1" s="1"/>
  <c r="AM722" i="1"/>
  <c r="AZ722" i="1" s="1"/>
  <c r="AL722" i="1"/>
  <c r="AY722" i="1" s="1"/>
  <c r="AK722" i="1"/>
  <c r="AX722" i="1" s="1"/>
  <c r="AJ722" i="1"/>
  <c r="AW722" i="1" s="1"/>
  <c r="AI722" i="1"/>
  <c r="AV722" i="1" s="1"/>
  <c r="AH722" i="1"/>
  <c r="AU722" i="1" s="1"/>
  <c r="AG722" i="1"/>
  <c r="AT722" i="1" s="1"/>
  <c r="AF722" i="1"/>
  <c r="AS722" i="1" s="1"/>
  <c r="AE722" i="1"/>
  <c r="AR722" i="1" s="1"/>
  <c r="AD722" i="1"/>
  <c r="AQ722" i="1" s="1"/>
  <c r="AC722" i="1"/>
  <c r="BA721" i="1"/>
  <c r="AN721" i="1"/>
  <c r="AM721" i="1"/>
  <c r="AZ721" i="1" s="1"/>
  <c r="AL721" i="1"/>
  <c r="AY721" i="1" s="1"/>
  <c r="AK721" i="1"/>
  <c r="AX721" i="1" s="1"/>
  <c r="AJ721" i="1"/>
  <c r="AW721" i="1" s="1"/>
  <c r="AI721" i="1"/>
  <c r="AV721" i="1" s="1"/>
  <c r="AH721" i="1"/>
  <c r="AU721" i="1" s="1"/>
  <c r="AG721" i="1"/>
  <c r="AT721" i="1" s="1"/>
  <c r="AF721" i="1"/>
  <c r="AS721" i="1" s="1"/>
  <c r="AE721" i="1"/>
  <c r="AR721" i="1" s="1"/>
  <c r="AD721" i="1"/>
  <c r="AQ721" i="1" s="1"/>
  <c r="AC721" i="1"/>
  <c r="AP721" i="1" s="1"/>
  <c r="AX720" i="1"/>
  <c r="AN720" i="1"/>
  <c r="BA720" i="1" s="1"/>
  <c r="AM720" i="1"/>
  <c r="AZ720" i="1" s="1"/>
  <c r="AL720" i="1"/>
  <c r="AY720" i="1" s="1"/>
  <c r="AK720" i="1"/>
  <c r="AJ720" i="1"/>
  <c r="AW720" i="1" s="1"/>
  <c r="AI720" i="1"/>
  <c r="AV720" i="1" s="1"/>
  <c r="AH720" i="1"/>
  <c r="AU720" i="1" s="1"/>
  <c r="AG720" i="1"/>
  <c r="AT720" i="1" s="1"/>
  <c r="AF720" i="1"/>
  <c r="AS720" i="1" s="1"/>
  <c r="AE720" i="1"/>
  <c r="AR720" i="1" s="1"/>
  <c r="AD720" i="1"/>
  <c r="AQ720" i="1" s="1"/>
  <c r="AC720" i="1"/>
  <c r="AP720" i="1" s="1"/>
  <c r="BA719" i="1"/>
  <c r="AY719" i="1"/>
  <c r="AQ719" i="1"/>
  <c r="AN719" i="1"/>
  <c r="AM719" i="1"/>
  <c r="AZ719" i="1" s="1"/>
  <c r="AL719" i="1"/>
  <c r="AK719" i="1"/>
  <c r="AX719" i="1" s="1"/>
  <c r="AJ719" i="1"/>
  <c r="AW719" i="1" s="1"/>
  <c r="AI719" i="1"/>
  <c r="AV719" i="1" s="1"/>
  <c r="AH719" i="1"/>
  <c r="AU719" i="1" s="1"/>
  <c r="AG719" i="1"/>
  <c r="AT719" i="1" s="1"/>
  <c r="AF719" i="1"/>
  <c r="AS719" i="1" s="1"/>
  <c r="AE719" i="1"/>
  <c r="AR719" i="1" s="1"/>
  <c r="AD719" i="1"/>
  <c r="AC719" i="1"/>
  <c r="AP719" i="1" s="1"/>
  <c r="AY718" i="1"/>
  <c r="AX718" i="1"/>
  <c r="AN718" i="1"/>
  <c r="BA718" i="1" s="1"/>
  <c r="AM718" i="1"/>
  <c r="AZ718" i="1" s="1"/>
  <c r="AL718" i="1"/>
  <c r="AK718" i="1"/>
  <c r="AJ718" i="1"/>
  <c r="AW718" i="1" s="1"/>
  <c r="AI718" i="1"/>
  <c r="AV718" i="1" s="1"/>
  <c r="AH718" i="1"/>
  <c r="AU718" i="1" s="1"/>
  <c r="AG718" i="1"/>
  <c r="AT718" i="1" s="1"/>
  <c r="AF718" i="1"/>
  <c r="AS718" i="1" s="1"/>
  <c r="AE718" i="1"/>
  <c r="AR718" i="1" s="1"/>
  <c r="AD718" i="1"/>
  <c r="AQ718" i="1" s="1"/>
  <c r="AC718" i="1"/>
  <c r="AP718" i="1" s="1"/>
  <c r="AZ717" i="1"/>
  <c r="AQ717" i="1"/>
  <c r="AN717" i="1"/>
  <c r="BA717" i="1" s="1"/>
  <c r="AM717" i="1"/>
  <c r="AL717" i="1"/>
  <c r="AY717" i="1" s="1"/>
  <c r="AK717" i="1"/>
  <c r="AX717" i="1" s="1"/>
  <c r="AJ717" i="1"/>
  <c r="AW717" i="1" s="1"/>
  <c r="AI717" i="1"/>
  <c r="AV717" i="1" s="1"/>
  <c r="AH717" i="1"/>
  <c r="AU717" i="1" s="1"/>
  <c r="AG717" i="1"/>
  <c r="AT717" i="1" s="1"/>
  <c r="AF717" i="1"/>
  <c r="AS717" i="1" s="1"/>
  <c r="AE717" i="1"/>
  <c r="AR717" i="1" s="1"/>
  <c r="AD717" i="1"/>
  <c r="AC717" i="1"/>
  <c r="AP717" i="1" s="1"/>
  <c r="AV716" i="1"/>
  <c r="AN716" i="1"/>
  <c r="BA716" i="1" s="1"/>
  <c r="AM716" i="1"/>
  <c r="AZ716" i="1" s="1"/>
  <c r="AL716" i="1"/>
  <c r="AY716" i="1" s="1"/>
  <c r="AK716" i="1"/>
  <c r="AX716" i="1" s="1"/>
  <c r="AJ716" i="1"/>
  <c r="AW716" i="1" s="1"/>
  <c r="AI716" i="1"/>
  <c r="AH716" i="1"/>
  <c r="AU716" i="1" s="1"/>
  <c r="AG716" i="1"/>
  <c r="AT716" i="1" s="1"/>
  <c r="AF716" i="1"/>
  <c r="AS716" i="1" s="1"/>
  <c r="AE716" i="1"/>
  <c r="AR716" i="1" s="1"/>
  <c r="AD716" i="1"/>
  <c r="AQ716" i="1" s="1"/>
  <c r="AC716" i="1"/>
  <c r="AP716" i="1" s="1"/>
  <c r="AS715" i="1"/>
  <c r="AN715" i="1"/>
  <c r="BA715" i="1" s="1"/>
  <c r="AM715" i="1"/>
  <c r="AZ715" i="1" s="1"/>
  <c r="AL715" i="1"/>
  <c r="AY715" i="1" s="1"/>
  <c r="AK715" i="1"/>
  <c r="AX715" i="1" s="1"/>
  <c r="AJ715" i="1"/>
  <c r="AW715" i="1" s="1"/>
  <c r="AI715" i="1"/>
  <c r="AV715" i="1" s="1"/>
  <c r="AH715" i="1"/>
  <c r="AU715" i="1" s="1"/>
  <c r="AG715" i="1"/>
  <c r="AT715" i="1" s="1"/>
  <c r="AF715" i="1"/>
  <c r="AE715" i="1"/>
  <c r="AR715" i="1" s="1"/>
  <c r="AD715" i="1"/>
  <c r="AQ715" i="1" s="1"/>
  <c r="AC715" i="1"/>
  <c r="AP715" i="1" s="1"/>
  <c r="AT714" i="1"/>
  <c r="AR714" i="1"/>
  <c r="AN714" i="1"/>
  <c r="BA714" i="1" s="1"/>
  <c r="AM714" i="1"/>
  <c r="AZ714" i="1" s="1"/>
  <c r="AL714" i="1"/>
  <c r="AY714" i="1" s="1"/>
  <c r="AK714" i="1"/>
  <c r="AX714" i="1" s="1"/>
  <c r="AJ714" i="1"/>
  <c r="AW714" i="1" s="1"/>
  <c r="AI714" i="1"/>
  <c r="AV714" i="1" s="1"/>
  <c r="AH714" i="1"/>
  <c r="AU714" i="1" s="1"/>
  <c r="AG714" i="1"/>
  <c r="AF714" i="1"/>
  <c r="AS714" i="1" s="1"/>
  <c r="AE714" i="1"/>
  <c r="AD714" i="1"/>
  <c r="AQ714" i="1" s="1"/>
  <c r="AC714" i="1"/>
  <c r="AP714" i="1" s="1"/>
  <c r="AU713" i="1"/>
  <c r="AQ713" i="1"/>
  <c r="AN713" i="1"/>
  <c r="BA713" i="1" s="1"/>
  <c r="AM713" i="1"/>
  <c r="AZ713" i="1" s="1"/>
  <c r="AL713" i="1"/>
  <c r="AY713" i="1" s="1"/>
  <c r="AK713" i="1"/>
  <c r="AX713" i="1" s="1"/>
  <c r="AJ713" i="1"/>
  <c r="AW713" i="1" s="1"/>
  <c r="AI713" i="1"/>
  <c r="AV713" i="1" s="1"/>
  <c r="AH713" i="1"/>
  <c r="AG713" i="1"/>
  <c r="AT713" i="1" s="1"/>
  <c r="AF713" i="1"/>
  <c r="AS713" i="1" s="1"/>
  <c r="AE713" i="1"/>
  <c r="AR713" i="1" s="1"/>
  <c r="AD713" i="1"/>
  <c r="AC713" i="1"/>
  <c r="AP713" i="1" s="1"/>
  <c r="BA712" i="1"/>
  <c r="AN712" i="1"/>
  <c r="AM712" i="1"/>
  <c r="AZ712" i="1" s="1"/>
  <c r="AL712" i="1"/>
  <c r="AY712" i="1" s="1"/>
  <c r="AK712" i="1"/>
  <c r="AX712" i="1" s="1"/>
  <c r="AJ712" i="1"/>
  <c r="AW712" i="1" s="1"/>
  <c r="AI712" i="1"/>
  <c r="AV712" i="1" s="1"/>
  <c r="AH712" i="1"/>
  <c r="AU712" i="1" s="1"/>
  <c r="AG712" i="1"/>
  <c r="AT712" i="1" s="1"/>
  <c r="AF712" i="1"/>
  <c r="AS712" i="1" s="1"/>
  <c r="AE712" i="1"/>
  <c r="AR712" i="1" s="1"/>
  <c r="AD712" i="1"/>
  <c r="AQ712" i="1" s="1"/>
  <c r="AC712" i="1"/>
  <c r="AP712" i="1" s="1"/>
  <c r="AN711" i="1"/>
  <c r="BA711" i="1" s="1"/>
  <c r="AM711" i="1"/>
  <c r="AZ711" i="1" s="1"/>
  <c r="AL711" i="1"/>
  <c r="AY711" i="1" s="1"/>
  <c r="AK711" i="1"/>
  <c r="AX711" i="1" s="1"/>
  <c r="AJ711" i="1"/>
  <c r="AW711" i="1" s="1"/>
  <c r="AI711" i="1"/>
  <c r="AV711" i="1" s="1"/>
  <c r="AH711" i="1"/>
  <c r="AU711" i="1" s="1"/>
  <c r="AG711" i="1"/>
  <c r="AT711" i="1" s="1"/>
  <c r="AF711" i="1"/>
  <c r="AS711" i="1" s="1"/>
  <c r="AE711" i="1"/>
  <c r="AR711" i="1" s="1"/>
  <c r="AD711" i="1"/>
  <c r="AQ711" i="1" s="1"/>
  <c r="AC711" i="1"/>
  <c r="AT710" i="1"/>
  <c r="AN710" i="1"/>
  <c r="BA710" i="1" s="1"/>
  <c r="AM710" i="1"/>
  <c r="AZ710" i="1" s="1"/>
  <c r="AL710" i="1"/>
  <c r="AY710" i="1" s="1"/>
  <c r="AK710" i="1"/>
  <c r="AX710" i="1" s="1"/>
  <c r="AJ710" i="1"/>
  <c r="AW710" i="1" s="1"/>
  <c r="AI710" i="1"/>
  <c r="AV710" i="1" s="1"/>
  <c r="AH710" i="1"/>
  <c r="AU710" i="1" s="1"/>
  <c r="AG710" i="1"/>
  <c r="AF710" i="1"/>
  <c r="AS710" i="1" s="1"/>
  <c r="AE710" i="1"/>
  <c r="AR710" i="1" s="1"/>
  <c r="AD710" i="1"/>
  <c r="AQ710" i="1" s="1"/>
  <c r="AC710" i="1"/>
  <c r="AP710" i="1" s="1"/>
  <c r="AY709" i="1"/>
  <c r="AN709" i="1"/>
  <c r="BA709" i="1" s="1"/>
  <c r="AM709" i="1"/>
  <c r="AZ709" i="1" s="1"/>
  <c r="AL709" i="1"/>
  <c r="AK709" i="1"/>
  <c r="AX709" i="1" s="1"/>
  <c r="AJ709" i="1"/>
  <c r="AW709" i="1" s="1"/>
  <c r="AI709" i="1"/>
  <c r="AV709" i="1" s="1"/>
  <c r="AH709" i="1"/>
  <c r="AU709" i="1" s="1"/>
  <c r="AG709" i="1"/>
  <c r="AT709" i="1" s="1"/>
  <c r="AF709" i="1"/>
  <c r="AS709" i="1" s="1"/>
  <c r="AE709" i="1"/>
  <c r="AR709" i="1" s="1"/>
  <c r="AD709" i="1"/>
  <c r="AQ709" i="1" s="1"/>
  <c r="AC709" i="1"/>
  <c r="AP709" i="1" s="1"/>
  <c r="AZ708" i="1"/>
  <c r="AN708" i="1"/>
  <c r="BA708" i="1" s="1"/>
  <c r="AM708" i="1"/>
  <c r="AL708" i="1"/>
  <c r="AY708" i="1" s="1"/>
  <c r="AK708" i="1"/>
  <c r="AX708" i="1" s="1"/>
  <c r="AJ708" i="1"/>
  <c r="AW708" i="1" s="1"/>
  <c r="AI708" i="1"/>
  <c r="AV708" i="1" s="1"/>
  <c r="AH708" i="1"/>
  <c r="AU708" i="1" s="1"/>
  <c r="AG708" i="1"/>
  <c r="AT708" i="1" s="1"/>
  <c r="AF708" i="1"/>
  <c r="AS708" i="1" s="1"/>
  <c r="AE708" i="1"/>
  <c r="AR708" i="1" s="1"/>
  <c r="AD708" i="1"/>
  <c r="AQ708" i="1" s="1"/>
  <c r="AC708" i="1"/>
  <c r="AP708" i="1" s="1"/>
  <c r="AW707" i="1"/>
  <c r="AN707" i="1"/>
  <c r="BA707" i="1" s="1"/>
  <c r="AM707" i="1"/>
  <c r="AZ707" i="1" s="1"/>
  <c r="AL707" i="1"/>
  <c r="AY707" i="1" s="1"/>
  <c r="AK707" i="1"/>
  <c r="AX707" i="1" s="1"/>
  <c r="AJ707" i="1"/>
  <c r="AI707" i="1"/>
  <c r="AV707" i="1" s="1"/>
  <c r="AH707" i="1"/>
  <c r="AU707" i="1" s="1"/>
  <c r="AG707" i="1"/>
  <c r="AT707" i="1" s="1"/>
  <c r="AF707" i="1"/>
  <c r="AS707" i="1" s="1"/>
  <c r="AE707" i="1"/>
  <c r="AR707" i="1" s="1"/>
  <c r="AD707" i="1"/>
  <c r="AQ707" i="1" s="1"/>
  <c r="AC707" i="1"/>
  <c r="AV706" i="1"/>
  <c r="AN706" i="1"/>
  <c r="BA706" i="1" s="1"/>
  <c r="AM706" i="1"/>
  <c r="AZ706" i="1" s="1"/>
  <c r="AL706" i="1"/>
  <c r="AY706" i="1" s="1"/>
  <c r="AK706" i="1"/>
  <c r="AX706" i="1" s="1"/>
  <c r="AJ706" i="1"/>
  <c r="AW706" i="1" s="1"/>
  <c r="AI706" i="1"/>
  <c r="AH706" i="1"/>
  <c r="AU706" i="1" s="1"/>
  <c r="AG706" i="1"/>
  <c r="AT706" i="1" s="1"/>
  <c r="AF706" i="1"/>
  <c r="AS706" i="1" s="1"/>
  <c r="AE706" i="1"/>
  <c r="AR706" i="1" s="1"/>
  <c r="AD706" i="1"/>
  <c r="AQ706" i="1" s="1"/>
  <c r="AC706" i="1"/>
  <c r="AP706" i="1" s="1"/>
  <c r="BA705" i="1"/>
  <c r="AN705" i="1"/>
  <c r="AM705" i="1"/>
  <c r="AZ705" i="1" s="1"/>
  <c r="AL705" i="1"/>
  <c r="AY705" i="1" s="1"/>
  <c r="AK705" i="1"/>
  <c r="AX705" i="1" s="1"/>
  <c r="AJ705" i="1"/>
  <c r="AW705" i="1" s="1"/>
  <c r="AI705" i="1"/>
  <c r="AV705" i="1" s="1"/>
  <c r="AH705" i="1"/>
  <c r="AU705" i="1" s="1"/>
  <c r="AG705" i="1"/>
  <c r="AT705" i="1" s="1"/>
  <c r="AF705" i="1"/>
  <c r="AS705" i="1" s="1"/>
  <c r="AE705" i="1"/>
  <c r="AR705" i="1" s="1"/>
  <c r="AD705" i="1"/>
  <c r="AQ705" i="1" s="1"/>
  <c r="AC705" i="1"/>
  <c r="AP705" i="1" s="1"/>
  <c r="AS704" i="1"/>
  <c r="AN704" i="1"/>
  <c r="BA704" i="1" s="1"/>
  <c r="AM704" i="1"/>
  <c r="AZ704" i="1" s="1"/>
  <c r="AL704" i="1"/>
  <c r="AY704" i="1" s="1"/>
  <c r="AK704" i="1"/>
  <c r="AX704" i="1" s="1"/>
  <c r="AJ704" i="1"/>
  <c r="AW704" i="1" s="1"/>
  <c r="AI704" i="1"/>
  <c r="AV704" i="1" s="1"/>
  <c r="AH704" i="1"/>
  <c r="AU704" i="1" s="1"/>
  <c r="AG704" i="1"/>
  <c r="AT704" i="1" s="1"/>
  <c r="AF704" i="1"/>
  <c r="AE704" i="1"/>
  <c r="AR704" i="1" s="1"/>
  <c r="AD704" i="1"/>
  <c r="AQ704" i="1" s="1"/>
  <c r="AC704" i="1"/>
  <c r="AP704" i="1" s="1"/>
  <c r="AS703" i="1"/>
  <c r="AN703" i="1"/>
  <c r="BA703" i="1" s="1"/>
  <c r="AM703" i="1"/>
  <c r="AZ703" i="1" s="1"/>
  <c r="AL703" i="1"/>
  <c r="AY703" i="1" s="1"/>
  <c r="AK703" i="1"/>
  <c r="AX703" i="1" s="1"/>
  <c r="AJ703" i="1"/>
  <c r="AW703" i="1" s="1"/>
  <c r="AI703" i="1"/>
  <c r="AV703" i="1" s="1"/>
  <c r="AH703" i="1"/>
  <c r="AU703" i="1" s="1"/>
  <c r="AG703" i="1"/>
  <c r="AT703" i="1" s="1"/>
  <c r="AF703" i="1"/>
  <c r="AE703" i="1"/>
  <c r="AR703" i="1" s="1"/>
  <c r="AD703" i="1"/>
  <c r="AQ703" i="1" s="1"/>
  <c r="AC703" i="1"/>
  <c r="AP703" i="1" s="1"/>
  <c r="AX702" i="1"/>
  <c r="AN702" i="1"/>
  <c r="BA702" i="1" s="1"/>
  <c r="AM702" i="1"/>
  <c r="AZ702" i="1" s="1"/>
  <c r="AL702" i="1"/>
  <c r="AY702" i="1" s="1"/>
  <c r="AK702" i="1"/>
  <c r="AJ702" i="1"/>
  <c r="AW702" i="1" s="1"/>
  <c r="AI702" i="1"/>
  <c r="AV702" i="1" s="1"/>
  <c r="AH702" i="1"/>
  <c r="AU702" i="1" s="1"/>
  <c r="AG702" i="1"/>
  <c r="AT702" i="1" s="1"/>
  <c r="AF702" i="1"/>
  <c r="AS702" i="1" s="1"/>
  <c r="AE702" i="1"/>
  <c r="AR702" i="1" s="1"/>
  <c r="AD702" i="1"/>
  <c r="AQ702" i="1" s="1"/>
  <c r="AC702" i="1"/>
  <c r="AP702" i="1" s="1"/>
  <c r="AZ701" i="1"/>
  <c r="AQ701" i="1"/>
  <c r="AN701" i="1"/>
  <c r="BA701" i="1" s="1"/>
  <c r="AM701" i="1"/>
  <c r="AL701" i="1"/>
  <c r="AY701" i="1" s="1"/>
  <c r="AK701" i="1"/>
  <c r="AX701" i="1" s="1"/>
  <c r="AJ701" i="1"/>
  <c r="AW701" i="1" s="1"/>
  <c r="AI701" i="1"/>
  <c r="AV701" i="1" s="1"/>
  <c r="AH701" i="1"/>
  <c r="AU701" i="1" s="1"/>
  <c r="AG701" i="1"/>
  <c r="AT701" i="1" s="1"/>
  <c r="AF701" i="1"/>
  <c r="AS701" i="1" s="1"/>
  <c r="AE701" i="1"/>
  <c r="AR701" i="1" s="1"/>
  <c r="AD701" i="1"/>
  <c r="AC701" i="1"/>
  <c r="AP701" i="1" s="1"/>
  <c r="AN700" i="1"/>
  <c r="BA700" i="1" s="1"/>
  <c r="AM700" i="1"/>
  <c r="AZ700" i="1" s="1"/>
  <c r="AL700" i="1"/>
  <c r="AY700" i="1" s="1"/>
  <c r="AK700" i="1"/>
  <c r="AX700" i="1" s="1"/>
  <c r="AJ700" i="1"/>
  <c r="AW700" i="1" s="1"/>
  <c r="AI700" i="1"/>
  <c r="AV700" i="1" s="1"/>
  <c r="AH700" i="1"/>
  <c r="AU700" i="1" s="1"/>
  <c r="AG700" i="1"/>
  <c r="AT700" i="1" s="1"/>
  <c r="AF700" i="1"/>
  <c r="AS700" i="1" s="1"/>
  <c r="AE700" i="1"/>
  <c r="AR700" i="1" s="1"/>
  <c r="AD700" i="1"/>
  <c r="AQ700" i="1" s="1"/>
  <c r="AC700" i="1"/>
  <c r="AP700" i="1" s="1"/>
  <c r="BA699" i="1"/>
  <c r="AN699" i="1"/>
  <c r="AM699" i="1"/>
  <c r="AZ699" i="1" s="1"/>
  <c r="AL699" i="1"/>
  <c r="AY699" i="1" s="1"/>
  <c r="AK699" i="1"/>
  <c r="AX699" i="1" s="1"/>
  <c r="AJ699" i="1"/>
  <c r="AW699" i="1" s="1"/>
  <c r="AI699" i="1"/>
  <c r="AV699" i="1" s="1"/>
  <c r="AH699" i="1"/>
  <c r="AU699" i="1" s="1"/>
  <c r="AG699" i="1"/>
  <c r="AT699" i="1" s="1"/>
  <c r="AF699" i="1"/>
  <c r="AS699" i="1" s="1"/>
  <c r="AE699" i="1"/>
  <c r="AR699" i="1" s="1"/>
  <c r="AD699" i="1"/>
  <c r="AQ699" i="1" s="1"/>
  <c r="AC699" i="1"/>
  <c r="AP699" i="1" s="1"/>
  <c r="AX698" i="1"/>
  <c r="AR698" i="1"/>
  <c r="AN698" i="1"/>
  <c r="BA698" i="1" s="1"/>
  <c r="AM698" i="1"/>
  <c r="AZ698" i="1" s="1"/>
  <c r="AL698" i="1"/>
  <c r="AY698" i="1" s="1"/>
  <c r="AK698" i="1"/>
  <c r="AJ698" i="1"/>
  <c r="AW698" i="1" s="1"/>
  <c r="AI698" i="1"/>
  <c r="AV698" i="1" s="1"/>
  <c r="AH698" i="1"/>
  <c r="AU698" i="1" s="1"/>
  <c r="AG698" i="1"/>
  <c r="AT698" i="1" s="1"/>
  <c r="AF698" i="1"/>
  <c r="AS698" i="1" s="1"/>
  <c r="AE698" i="1"/>
  <c r="AD698" i="1"/>
  <c r="AQ698" i="1" s="1"/>
  <c r="AC698" i="1"/>
  <c r="AP698" i="1" s="1"/>
  <c r="AY697" i="1"/>
  <c r="AN697" i="1"/>
  <c r="BA697" i="1" s="1"/>
  <c r="AM697" i="1"/>
  <c r="AZ697" i="1" s="1"/>
  <c r="AL697" i="1"/>
  <c r="AK697" i="1"/>
  <c r="AX697" i="1" s="1"/>
  <c r="AJ697" i="1"/>
  <c r="AW697" i="1" s="1"/>
  <c r="AI697" i="1"/>
  <c r="AV697" i="1" s="1"/>
  <c r="AH697" i="1"/>
  <c r="AU697" i="1" s="1"/>
  <c r="AG697" i="1"/>
  <c r="AT697" i="1" s="1"/>
  <c r="AF697" i="1"/>
  <c r="AS697" i="1" s="1"/>
  <c r="AE697" i="1"/>
  <c r="AR697" i="1" s="1"/>
  <c r="AD697" i="1"/>
  <c r="AQ697" i="1" s="1"/>
  <c r="AC697" i="1"/>
  <c r="AP697" i="1" s="1"/>
  <c r="AZ696" i="1"/>
  <c r="AR696" i="1"/>
  <c r="AN696" i="1"/>
  <c r="BA696" i="1" s="1"/>
  <c r="AM696" i="1"/>
  <c r="AL696" i="1"/>
  <c r="AY696" i="1" s="1"/>
  <c r="AK696" i="1"/>
  <c r="AX696" i="1" s="1"/>
  <c r="AJ696" i="1"/>
  <c r="AW696" i="1" s="1"/>
  <c r="AI696" i="1"/>
  <c r="AV696" i="1" s="1"/>
  <c r="AH696" i="1"/>
  <c r="AU696" i="1" s="1"/>
  <c r="AG696" i="1"/>
  <c r="AT696" i="1" s="1"/>
  <c r="AF696" i="1"/>
  <c r="AS696" i="1" s="1"/>
  <c r="AE696" i="1"/>
  <c r="AD696" i="1"/>
  <c r="AQ696" i="1" s="1"/>
  <c r="AC696" i="1"/>
  <c r="AN695" i="1"/>
  <c r="BA695" i="1" s="1"/>
  <c r="AM695" i="1"/>
  <c r="AZ695" i="1" s="1"/>
  <c r="AL695" i="1"/>
  <c r="AY695" i="1" s="1"/>
  <c r="AK695" i="1"/>
  <c r="AX695" i="1" s="1"/>
  <c r="AJ695" i="1"/>
  <c r="AW695" i="1" s="1"/>
  <c r="AI695" i="1"/>
  <c r="AV695" i="1" s="1"/>
  <c r="AH695" i="1"/>
  <c r="AU695" i="1" s="1"/>
  <c r="AG695" i="1"/>
  <c r="AT695" i="1" s="1"/>
  <c r="AF695" i="1"/>
  <c r="AS695" i="1" s="1"/>
  <c r="AE695" i="1"/>
  <c r="AR695" i="1" s="1"/>
  <c r="AD695" i="1"/>
  <c r="AQ695" i="1" s="1"/>
  <c r="AC695" i="1"/>
  <c r="AX694" i="1"/>
  <c r="AN694" i="1"/>
  <c r="BA694" i="1" s="1"/>
  <c r="AM694" i="1"/>
  <c r="AZ694" i="1" s="1"/>
  <c r="AL694" i="1"/>
  <c r="AY694" i="1" s="1"/>
  <c r="AK694" i="1"/>
  <c r="AJ694" i="1"/>
  <c r="AW694" i="1" s="1"/>
  <c r="AI694" i="1"/>
  <c r="AV694" i="1" s="1"/>
  <c r="AH694" i="1"/>
  <c r="AU694" i="1" s="1"/>
  <c r="AG694" i="1"/>
  <c r="AT694" i="1" s="1"/>
  <c r="AF694" i="1"/>
  <c r="AS694" i="1" s="1"/>
  <c r="AE694" i="1"/>
  <c r="AR694" i="1" s="1"/>
  <c r="AD694" i="1"/>
  <c r="AQ694" i="1" s="1"/>
  <c r="AC694" i="1"/>
  <c r="AP694" i="1" s="1"/>
  <c r="AQ693" i="1"/>
  <c r="AN693" i="1"/>
  <c r="BA693" i="1" s="1"/>
  <c r="AM693" i="1"/>
  <c r="AZ693" i="1" s="1"/>
  <c r="AL693" i="1"/>
  <c r="AY693" i="1" s="1"/>
  <c r="AK693" i="1"/>
  <c r="AX693" i="1" s="1"/>
  <c r="AJ693" i="1"/>
  <c r="AW693" i="1" s="1"/>
  <c r="AI693" i="1"/>
  <c r="AV693" i="1" s="1"/>
  <c r="AH693" i="1"/>
  <c r="AU693" i="1" s="1"/>
  <c r="AG693" i="1"/>
  <c r="AT693" i="1" s="1"/>
  <c r="AF693" i="1"/>
  <c r="AS693" i="1" s="1"/>
  <c r="AE693" i="1"/>
  <c r="AR693" i="1" s="1"/>
  <c r="AD693" i="1"/>
  <c r="AC693" i="1"/>
  <c r="AP693" i="1" s="1"/>
  <c r="AX692" i="1"/>
  <c r="AN692" i="1"/>
  <c r="BA692" i="1" s="1"/>
  <c r="AM692" i="1"/>
  <c r="AZ692" i="1" s="1"/>
  <c r="AL692" i="1"/>
  <c r="AY692" i="1" s="1"/>
  <c r="AK692" i="1"/>
  <c r="AJ692" i="1"/>
  <c r="AW692" i="1" s="1"/>
  <c r="AI692" i="1"/>
  <c r="AV692" i="1" s="1"/>
  <c r="AH692" i="1"/>
  <c r="AU692" i="1" s="1"/>
  <c r="AG692" i="1"/>
  <c r="AT692" i="1" s="1"/>
  <c r="AF692" i="1"/>
  <c r="AS692" i="1" s="1"/>
  <c r="AE692" i="1"/>
  <c r="AR692" i="1" s="1"/>
  <c r="AD692" i="1"/>
  <c r="AQ692" i="1" s="1"/>
  <c r="AC692" i="1"/>
  <c r="AP692" i="1" s="1"/>
  <c r="BA691" i="1"/>
  <c r="AY691" i="1"/>
  <c r="AQ691" i="1"/>
  <c r="AN691" i="1"/>
  <c r="AM691" i="1"/>
  <c r="AZ691" i="1" s="1"/>
  <c r="AL691" i="1"/>
  <c r="AK691" i="1"/>
  <c r="AX691" i="1" s="1"/>
  <c r="AJ691" i="1"/>
  <c r="AW691" i="1" s="1"/>
  <c r="AI691" i="1"/>
  <c r="AV691" i="1" s="1"/>
  <c r="AH691" i="1"/>
  <c r="AU691" i="1" s="1"/>
  <c r="AG691" i="1"/>
  <c r="AT691" i="1" s="1"/>
  <c r="AF691" i="1"/>
  <c r="AS691" i="1" s="1"/>
  <c r="AE691" i="1"/>
  <c r="AR691" i="1" s="1"/>
  <c r="AD691" i="1"/>
  <c r="AC691" i="1"/>
  <c r="AP691" i="1" s="1"/>
  <c r="AN690" i="1"/>
  <c r="BA690" i="1" s="1"/>
  <c r="AM690" i="1"/>
  <c r="AZ690" i="1" s="1"/>
  <c r="AL690" i="1"/>
  <c r="AY690" i="1" s="1"/>
  <c r="AK690" i="1"/>
  <c r="AX690" i="1" s="1"/>
  <c r="AJ690" i="1"/>
  <c r="AW690" i="1" s="1"/>
  <c r="AI690" i="1"/>
  <c r="AV690" i="1" s="1"/>
  <c r="AH690" i="1"/>
  <c r="AU690" i="1" s="1"/>
  <c r="AG690" i="1"/>
  <c r="AT690" i="1" s="1"/>
  <c r="AF690" i="1"/>
  <c r="AS690" i="1" s="1"/>
  <c r="AE690" i="1"/>
  <c r="AR690" i="1" s="1"/>
  <c r="AD690" i="1"/>
  <c r="AQ690" i="1" s="1"/>
  <c r="AC690" i="1"/>
  <c r="AP690" i="1" s="1"/>
  <c r="AY689" i="1"/>
  <c r="AN689" i="1"/>
  <c r="BA689" i="1" s="1"/>
  <c r="AM689" i="1"/>
  <c r="AZ689" i="1" s="1"/>
  <c r="AL689" i="1"/>
  <c r="AK689" i="1"/>
  <c r="AX689" i="1" s="1"/>
  <c r="AJ689" i="1"/>
  <c r="AW689" i="1" s="1"/>
  <c r="AI689" i="1"/>
  <c r="AV689" i="1" s="1"/>
  <c r="AH689" i="1"/>
  <c r="AU689" i="1" s="1"/>
  <c r="AG689" i="1"/>
  <c r="AT689" i="1" s="1"/>
  <c r="AF689" i="1"/>
  <c r="AS689" i="1" s="1"/>
  <c r="AE689" i="1"/>
  <c r="AR689" i="1" s="1"/>
  <c r="AD689" i="1"/>
  <c r="AQ689" i="1" s="1"/>
  <c r="AC689" i="1"/>
  <c r="AN688" i="1"/>
  <c r="BA688" i="1" s="1"/>
  <c r="AM688" i="1"/>
  <c r="AZ688" i="1" s="1"/>
  <c r="AL688" i="1"/>
  <c r="AY688" i="1" s="1"/>
  <c r="AK688" i="1"/>
  <c r="AX688" i="1" s="1"/>
  <c r="AJ688" i="1"/>
  <c r="AW688" i="1" s="1"/>
  <c r="AI688" i="1"/>
  <c r="AV688" i="1" s="1"/>
  <c r="AH688" i="1"/>
  <c r="AU688" i="1" s="1"/>
  <c r="AG688" i="1"/>
  <c r="AT688" i="1" s="1"/>
  <c r="AF688" i="1"/>
  <c r="AS688" i="1" s="1"/>
  <c r="AE688" i="1"/>
  <c r="AR688" i="1" s="1"/>
  <c r="AD688" i="1"/>
  <c r="AQ688" i="1" s="1"/>
  <c r="AC688" i="1"/>
  <c r="AP688" i="1" s="1"/>
  <c r="AV687" i="1"/>
  <c r="AR687" i="1"/>
  <c r="AQ687" i="1"/>
  <c r="AN687" i="1"/>
  <c r="BA687" i="1" s="1"/>
  <c r="AM687" i="1"/>
  <c r="AZ687" i="1" s="1"/>
  <c r="AL687" i="1"/>
  <c r="AY687" i="1" s="1"/>
  <c r="AK687" i="1"/>
  <c r="AX687" i="1" s="1"/>
  <c r="AJ687" i="1"/>
  <c r="AW687" i="1" s="1"/>
  <c r="AI687" i="1"/>
  <c r="AH687" i="1"/>
  <c r="AU687" i="1" s="1"/>
  <c r="AG687" i="1"/>
  <c r="AT687" i="1" s="1"/>
  <c r="AF687" i="1"/>
  <c r="AS687" i="1" s="1"/>
  <c r="AE687" i="1"/>
  <c r="AD687" i="1"/>
  <c r="AC687" i="1"/>
  <c r="AP687" i="1" s="1"/>
  <c r="AR686" i="1"/>
  <c r="AN686" i="1"/>
  <c r="BA686" i="1" s="1"/>
  <c r="AM686" i="1"/>
  <c r="AZ686" i="1" s="1"/>
  <c r="AL686" i="1"/>
  <c r="AY686" i="1" s="1"/>
  <c r="AK686" i="1"/>
  <c r="AX686" i="1" s="1"/>
  <c r="AJ686" i="1"/>
  <c r="AW686" i="1" s="1"/>
  <c r="AI686" i="1"/>
  <c r="AV686" i="1" s="1"/>
  <c r="AH686" i="1"/>
  <c r="AU686" i="1" s="1"/>
  <c r="AG686" i="1"/>
  <c r="AT686" i="1" s="1"/>
  <c r="AF686" i="1"/>
  <c r="AS686" i="1" s="1"/>
  <c r="AE686" i="1"/>
  <c r="AD686" i="1"/>
  <c r="AQ686" i="1" s="1"/>
  <c r="AC686" i="1"/>
  <c r="BA685" i="1"/>
  <c r="AS685" i="1"/>
  <c r="AN685" i="1"/>
  <c r="AM685" i="1"/>
  <c r="AZ685" i="1" s="1"/>
  <c r="AL685" i="1"/>
  <c r="AY685" i="1" s="1"/>
  <c r="AK685" i="1"/>
  <c r="AX685" i="1" s="1"/>
  <c r="AJ685" i="1"/>
  <c r="AW685" i="1" s="1"/>
  <c r="AI685" i="1"/>
  <c r="AV685" i="1" s="1"/>
  <c r="AH685" i="1"/>
  <c r="AU685" i="1" s="1"/>
  <c r="AG685" i="1"/>
  <c r="AT685" i="1" s="1"/>
  <c r="AF685" i="1"/>
  <c r="AE685" i="1"/>
  <c r="AR685" i="1" s="1"/>
  <c r="AD685" i="1"/>
  <c r="AQ685" i="1" s="1"/>
  <c r="AC685" i="1"/>
  <c r="AP685" i="1" s="1"/>
  <c r="AT684" i="1"/>
  <c r="AN684" i="1"/>
  <c r="BA684" i="1" s="1"/>
  <c r="AM684" i="1"/>
  <c r="AZ684" i="1" s="1"/>
  <c r="AL684" i="1"/>
  <c r="AY684" i="1" s="1"/>
  <c r="AK684" i="1"/>
  <c r="AX684" i="1" s="1"/>
  <c r="AJ684" i="1"/>
  <c r="AW684" i="1" s="1"/>
  <c r="AI684" i="1"/>
  <c r="AV684" i="1" s="1"/>
  <c r="AH684" i="1"/>
  <c r="AU684" i="1" s="1"/>
  <c r="AG684" i="1"/>
  <c r="AF684" i="1"/>
  <c r="AS684" i="1" s="1"/>
  <c r="AE684" i="1"/>
  <c r="AR684" i="1" s="1"/>
  <c r="AD684" i="1"/>
  <c r="AQ684" i="1" s="1"/>
  <c r="AC684" i="1"/>
  <c r="BA683" i="1"/>
  <c r="AZ683" i="1"/>
  <c r="AR683" i="1"/>
  <c r="AQ683" i="1"/>
  <c r="AN683" i="1"/>
  <c r="AM683" i="1"/>
  <c r="AL683" i="1"/>
  <c r="AY683" i="1" s="1"/>
  <c r="AK683" i="1"/>
  <c r="AX683" i="1" s="1"/>
  <c r="AJ683" i="1"/>
  <c r="AW683" i="1" s="1"/>
  <c r="AI683" i="1"/>
  <c r="AV683" i="1" s="1"/>
  <c r="AH683" i="1"/>
  <c r="AU683" i="1" s="1"/>
  <c r="AG683" i="1"/>
  <c r="AT683" i="1" s="1"/>
  <c r="AF683" i="1"/>
  <c r="AS683" i="1" s="1"/>
  <c r="AE683" i="1"/>
  <c r="AD683" i="1"/>
  <c r="AC683" i="1"/>
  <c r="AP683" i="1" s="1"/>
  <c r="AZ682" i="1"/>
  <c r="AR682" i="1"/>
  <c r="AN682" i="1"/>
  <c r="BA682" i="1" s="1"/>
  <c r="AM682" i="1"/>
  <c r="AL682" i="1"/>
  <c r="AY682" i="1" s="1"/>
  <c r="AK682" i="1"/>
  <c r="AX682" i="1" s="1"/>
  <c r="AJ682" i="1"/>
  <c r="AW682" i="1" s="1"/>
  <c r="AI682" i="1"/>
  <c r="AV682" i="1" s="1"/>
  <c r="AH682" i="1"/>
  <c r="AU682" i="1" s="1"/>
  <c r="AG682" i="1"/>
  <c r="AT682" i="1" s="1"/>
  <c r="AF682" i="1"/>
  <c r="AS682" i="1" s="1"/>
  <c r="AE682" i="1"/>
  <c r="AD682" i="1"/>
  <c r="AQ682" i="1" s="1"/>
  <c r="AC682" i="1"/>
  <c r="AP682" i="1" s="1"/>
  <c r="BA681" i="1"/>
  <c r="AU681" i="1"/>
  <c r="AN681" i="1"/>
  <c r="AM681" i="1"/>
  <c r="AZ681" i="1" s="1"/>
  <c r="AL681" i="1"/>
  <c r="AY681" i="1" s="1"/>
  <c r="AK681" i="1"/>
  <c r="AX681" i="1" s="1"/>
  <c r="AJ681" i="1"/>
  <c r="AW681" i="1" s="1"/>
  <c r="AI681" i="1"/>
  <c r="AV681" i="1" s="1"/>
  <c r="AH681" i="1"/>
  <c r="AG681" i="1"/>
  <c r="AT681" i="1" s="1"/>
  <c r="AF681" i="1"/>
  <c r="AS681" i="1" s="1"/>
  <c r="AE681" i="1"/>
  <c r="AR681" i="1" s="1"/>
  <c r="AD681" i="1"/>
  <c r="AQ681" i="1" s="1"/>
  <c r="AC681" i="1"/>
  <c r="AN680" i="1"/>
  <c r="BA680" i="1" s="1"/>
  <c r="AM680" i="1"/>
  <c r="AZ680" i="1" s="1"/>
  <c r="AL680" i="1"/>
  <c r="AY680" i="1" s="1"/>
  <c r="AK680" i="1"/>
  <c r="AX680" i="1" s="1"/>
  <c r="AJ680" i="1"/>
  <c r="AW680" i="1" s="1"/>
  <c r="AI680" i="1"/>
  <c r="AV680" i="1" s="1"/>
  <c r="AH680" i="1"/>
  <c r="AU680" i="1" s="1"/>
  <c r="AG680" i="1"/>
  <c r="AT680" i="1" s="1"/>
  <c r="AF680" i="1"/>
  <c r="AS680" i="1" s="1"/>
  <c r="AE680" i="1"/>
  <c r="AR680" i="1" s="1"/>
  <c r="AD680" i="1"/>
  <c r="AQ680" i="1" s="1"/>
  <c r="AC680" i="1"/>
  <c r="AP680" i="1" s="1"/>
  <c r="AW679" i="1"/>
  <c r="AR679" i="1"/>
  <c r="AQ679" i="1"/>
  <c r="AN679" i="1"/>
  <c r="BA679" i="1" s="1"/>
  <c r="AM679" i="1"/>
  <c r="AZ679" i="1" s="1"/>
  <c r="AL679" i="1"/>
  <c r="AY679" i="1" s="1"/>
  <c r="AK679" i="1"/>
  <c r="AX679" i="1" s="1"/>
  <c r="AJ679" i="1"/>
  <c r="AI679" i="1"/>
  <c r="AV679" i="1" s="1"/>
  <c r="AH679" i="1"/>
  <c r="AU679" i="1" s="1"/>
  <c r="AG679" i="1"/>
  <c r="AT679" i="1" s="1"/>
  <c r="AF679" i="1"/>
  <c r="AS679" i="1" s="1"/>
  <c r="AE679" i="1"/>
  <c r="AD679" i="1"/>
  <c r="AC679" i="1"/>
  <c r="AP679" i="1" s="1"/>
  <c r="AS678" i="1"/>
  <c r="AR678" i="1"/>
  <c r="AN678" i="1"/>
  <c r="BA678" i="1" s="1"/>
  <c r="AM678" i="1"/>
  <c r="AZ678" i="1" s="1"/>
  <c r="AL678" i="1"/>
  <c r="AY678" i="1" s="1"/>
  <c r="AK678" i="1"/>
  <c r="AX678" i="1" s="1"/>
  <c r="AJ678" i="1"/>
  <c r="AW678" i="1" s="1"/>
  <c r="AI678" i="1"/>
  <c r="AV678" i="1" s="1"/>
  <c r="AH678" i="1"/>
  <c r="AU678" i="1" s="1"/>
  <c r="AG678" i="1"/>
  <c r="AT678" i="1" s="1"/>
  <c r="AF678" i="1"/>
  <c r="AE678" i="1"/>
  <c r="AD678" i="1"/>
  <c r="AQ678" i="1" s="1"/>
  <c r="AC678" i="1"/>
  <c r="AO678" i="1" s="1"/>
  <c r="AT677" i="1"/>
  <c r="AN677" i="1"/>
  <c r="BA677" i="1" s="1"/>
  <c r="AM677" i="1"/>
  <c r="AZ677" i="1" s="1"/>
  <c r="AL677" i="1"/>
  <c r="AY677" i="1" s="1"/>
  <c r="AK677" i="1"/>
  <c r="AX677" i="1" s="1"/>
  <c r="AJ677" i="1"/>
  <c r="AW677" i="1" s="1"/>
  <c r="AI677" i="1"/>
  <c r="AV677" i="1" s="1"/>
  <c r="AH677" i="1"/>
  <c r="AU677" i="1" s="1"/>
  <c r="AG677" i="1"/>
  <c r="AF677" i="1"/>
  <c r="AS677" i="1" s="1"/>
  <c r="AE677" i="1"/>
  <c r="AR677" i="1" s="1"/>
  <c r="AD677" i="1"/>
  <c r="AQ677" i="1" s="1"/>
  <c r="AC677" i="1"/>
  <c r="AP677" i="1" s="1"/>
  <c r="AU676" i="1"/>
  <c r="AT676" i="1"/>
  <c r="AN676" i="1"/>
  <c r="BA676" i="1" s="1"/>
  <c r="AM676" i="1"/>
  <c r="AZ676" i="1" s="1"/>
  <c r="AL676" i="1"/>
  <c r="AY676" i="1" s="1"/>
  <c r="AK676" i="1"/>
  <c r="AX676" i="1" s="1"/>
  <c r="AJ676" i="1"/>
  <c r="AW676" i="1" s="1"/>
  <c r="AI676" i="1"/>
  <c r="AV676" i="1" s="1"/>
  <c r="AH676" i="1"/>
  <c r="AG676" i="1"/>
  <c r="AF676" i="1"/>
  <c r="AS676" i="1" s="1"/>
  <c r="AE676" i="1"/>
  <c r="AR676" i="1" s="1"/>
  <c r="AD676" i="1"/>
  <c r="AQ676" i="1" s="1"/>
  <c r="AC676" i="1"/>
  <c r="BA675" i="1"/>
  <c r="AR675" i="1"/>
  <c r="AN675" i="1"/>
  <c r="AM675" i="1"/>
  <c r="AZ675" i="1" s="1"/>
  <c r="AL675" i="1"/>
  <c r="AY675" i="1" s="1"/>
  <c r="AK675" i="1"/>
  <c r="AX675" i="1" s="1"/>
  <c r="AJ675" i="1"/>
  <c r="AW675" i="1" s="1"/>
  <c r="AI675" i="1"/>
  <c r="AV675" i="1" s="1"/>
  <c r="AH675" i="1"/>
  <c r="AU675" i="1" s="1"/>
  <c r="AG675" i="1"/>
  <c r="AT675" i="1" s="1"/>
  <c r="AF675" i="1"/>
  <c r="AS675" i="1" s="1"/>
  <c r="AE675" i="1"/>
  <c r="AD675" i="1"/>
  <c r="AQ675" i="1" s="1"/>
  <c r="AC675" i="1"/>
  <c r="AP675" i="1" s="1"/>
  <c r="BA674" i="1"/>
  <c r="AZ674" i="1"/>
  <c r="AS674" i="1"/>
  <c r="AR674" i="1"/>
  <c r="AN674" i="1"/>
  <c r="AM674" i="1"/>
  <c r="AL674" i="1"/>
  <c r="AY674" i="1" s="1"/>
  <c r="AK674" i="1"/>
  <c r="AX674" i="1" s="1"/>
  <c r="AJ674" i="1"/>
  <c r="AW674" i="1" s="1"/>
  <c r="AI674" i="1"/>
  <c r="AV674" i="1" s="1"/>
  <c r="AH674" i="1"/>
  <c r="AU674" i="1" s="1"/>
  <c r="AG674" i="1"/>
  <c r="AT674" i="1" s="1"/>
  <c r="AF674" i="1"/>
  <c r="AE674" i="1"/>
  <c r="AD674" i="1"/>
  <c r="AQ674" i="1" s="1"/>
  <c r="AC674" i="1"/>
  <c r="AP674" i="1" s="1"/>
  <c r="AW673" i="1"/>
  <c r="AN673" i="1"/>
  <c r="BA673" i="1" s="1"/>
  <c r="AM673" i="1"/>
  <c r="AZ673" i="1" s="1"/>
  <c r="AL673" i="1"/>
  <c r="AY673" i="1" s="1"/>
  <c r="AK673" i="1"/>
  <c r="AX673" i="1" s="1"/>
  <c r="AJ673" i="1"/>
  <c r="AI673" i="1"/>
  <c r="AV673" i="1" s="1"/>
  <c r="AH673" i="1"/>
  <c r="AU673" i="1" s="1"/>
  <c r="AG673" i="1"/>
  <c r="AT673" i="1" s="1"/>
  <c r="AF673" i="1"/>
  <c r="AS673" i="1" s="1"/>
  <c r="AE673" i="1"/>
  <c r="AR673" i="1" s="1"/>
  <c r="AD673" i="1"/>
  <c r="AQ673" i="1" s="1"/>
  <c r="AC673" i="1"/>
  <c r="AU672" i="1"/>
  <c r="AT672" i="1"/>
  <c r="AN672" i="1"/>
  <c r="BA672" i="1" s="1"/>
  <c r="AM672" i="1"/>
  <c r="AZ672" i="1" s="1"/>
  <c r="AL672" i="1"/>
  <c r="AY672" i="1" s="1"/>
  <c r="AK672" i="1"/>
  <c r="AX672" i="1" s="1"/>
  <c r="AJ672" i="1"/>
  <c r="AW672" i="1" s="1"/>
  <c r="AI672" i="1"/>
  <c r="AV672" i="1" s="1"/>
  <c r="AH672" i="1"/>
  <c r="AG672" i="1"/>
  <c r="AF672" i="1"/>
  <c r="AS672" i="1" s="1"/>
  <c r="AE672" i="1"/>
  <c r="AR672" i="1" s="1"/>
  <c r="AD672" i="1"/>
  <c r="AQ672" i="1" s="1"/>
  <c r="AC672" i="1"/>
  <c r="AP672" i="1" s="1"/>
  <c r="AR671" i="1"/>
  <c r="AN671" i="1"/>
  <c r="BA671" i="1" s="1"/>
  <c r="AM671" i="1"/>
  <c r="AZ671" i="1" s="1"/>
  <c r="AL671" i="1"/>
  <c r="AY671" i="1" s="1"/>
  <c r="AK671" i="1"/>
  <c r="AX671" i="1" s="1"/>
  <c r="AJ671" i="1"/>
  <c r="AW671" i="1" s="1"/>
  <c r="AI671" i="1"/>
  <c r="AV671" i="1" s="1"/>
  <c r="AH671" i="1"/>
  <c r="AU671" i="1" s="1"/>
  <c r="AG671" i="1"/>
  <c r="AT671" i="1" s="1"/>
  <c r="AF671" i="1"/>
  <c r="AS671" i="1" s="1"/>
  <c r="AE671" i="1"/>
  <c r="AD671" i="1"/>
  <c r="AQ671" i="1" s="1"/>
  <c r="AC671" i="1"/>
  <c r="AP671" i="1" s="1"/>
  <c r="AW670" i="1"/>
  <c r="AR670" i="1"/>
  <c r="AN670" i="1"/>
  <c r="BA670" i="1" s="1"/>
  <c r="AM670" i="1"/>
  <c r="AZ670" i="1" s="1"/>
  <c r="AL670" i="1"/>
  <c r="AY670" i="1" s="1"/>
  <c r="AK670" i="1"/>
  <c r="AX670" i="1" s="1"/>
  <c r="AJ670" i="1"/>
  <c r="AI670" i="1"/>
  <c r="AV670" i="1" s="1"/>
  <c r="AH670" i="1"/>
  <c r="AU670" i="1" s="1"/>
  <c r="AG670" i="1"/>
  <c r="AT670" i="1" s="1"/>
  <c r="AF670" i="1"/>
  <c r="AS670" i="1" s="1"/>
  <c r="AE670" i="1"/>
  <c r="AD670" i="1"/>
  <c r="AQ670" i="1" s="1"/>
  <c r="AC670" i="1"/>
  <c r="BA669" i="1"/>
  <c r="AW669" i="1"/>
  <c r="AS669" i="1"/>
  <c r="AN669" i="1"/>
  <c r="AM669" i="1"/>
  <c r="AZ669" i="1" s="1"/>
  <c r="AL669" i="1"/>
  <c r="AY669" i="1" s="1"/>
  <c r="AK669" i="1"/>
  <c r="AX669" i="1" s="1"/>
  <c r="AJ669" i="1"/>
  <c r="AI669" i="1"/>
  <c r="AV669" i="1" s="1"/>
  <c r="AH669" i="1"/>
  <c r="AU669" i="1" s="1"/>
  <c r="AG669" i="1"/>
  <c r="AT669" i="1" s="1"/>
  <c r="AF669" i="1"/>
  <c r="AE669" i="1"/>
  <c r="AR669" i="1" s="1"/>
  <c r="AD669" i="1"/>
  <c r="AQ669" i="1" s="1"/>
  <c r="AC669" i="1"/>
  <c r="AP669" i="1" s="1"/>
  <c r="AZ668" i="1"/>
  <c r="AX668" i="1"/>
  <c r="AN668" i="1"/>
  <c r="BA668" i="1" s="1"/>
  <c r="AM668" i="1"/>
  <c r="AL668" i="1"/>
  <c r="AY668" i="1" s="1"/>
  <c r="AK668" i="1"/>
  <c r="AJ668" i="1"/>
  <c r="AW668" i="1" s="1"/>
  <c r="AI668" i="1"/>
  <c r="AV668" i="1" s="1"/>
  <c r="AH668" i="1"/>
  <c r="AU668" i="1" s="1"/>
  <c r="AG668" i="1"/>
  <c r="AT668" i="1" s="1"/>
  <c r="AF668" i="1"/>
  <c r="AS668" i="1" s="1"/>
  <c r="AE668" i="1"/>
  <c r="AR668" i="1" s="1"/>
  <c r="AD668" i="1"/>
  <c r="AQ668" i="1" s="1"/>
  <c r="AC668" i="1"/>
  <c r="AP668" i="1" s="1"/>
  <c r="BA667" i="1"/>
  <c r="AN667" i="1"/>
  <c r="AM667" i="1"/>
  <c r="AZ667" i="1" s="1"/>
  <c r="AL667" i="1"/>
  <c r="AY667" i="1" s="1"/>
  <c r="AK667" i="1"/>
  <c r="AX667" i="1" s="1"/>
  <c r="AJ667" i="1"/>
  <c r="AW667" i="1" s="1"/>
  <c r="AI667" i="1"/>
  <c r="AV667" i="1" s="1"/>
  <c r="AH667" i="1"/>
  <c r="AU667" i="1" s="1"/>
  <c r="AG667" i="1"/>
  <c r="AT667" i="1" s="1"/>
  <c r="AF667" i="1"/>
  <c r="AS667" i="1" s="1"/>
  <c r="AE667" i="1"/>
  <c r="AR667" i="1" s="1"/>
  <c r="AD667" i="1"/>
  <c r="AQ667" i="1" s="1"/>
  <c r="AC667" i="1"/>
  <c r="AP667" i="1" s="1"/>
  <c r="BA666" i="1"/>
  <c r="AN666" i="1"/>
  <c r="AM666" i="1"/>
  <c r="AZ666" i="1" s="1"/>
  <c r="AL666" i="1"/>
  <c r="AY666" i="1" s="1"/>
  <c r="AK666" i="1"/>
  <c r="AX666" i="1" s="1"/>
  <c r="AJ666" i="1"/>
  <c r="AW666" i="1" s="1"/>
  <c r="AI666" i="1"/>
  <c r="AV666" i="1" s="1"/>
  <c r="AH666" i="1"/>
  <c r="AU666" i="1" s="1"/>
  <c r="AG666" i="1"/>
  <c r="AT666" i="1" s="1"/>
  <c r="AF666" i="1"/>
  <c r="AS666" i="1" s="1"/>
  <c r="AE666" i="1"/>
  <c r="AR666" i="1" s="1"/>
  <c r="AD666" i="1"/>
  <c r="AQ666" i="1" s="1"/>
  <c r="AC666" i="1"/>
  <c r="AP666" i="1" s="1"/>
  <c r="AN665" i="1"/>
  <c r="BA665" i="1" s="1"/>
  <c r="AM665" i="1"/>
  <c r="AZ665" i="1" s="1"/>
  <c r="AL665" i="1"/>
  <c r="AY665" i="1" s="1"/>
  <c r="AK665" i="1"/>
  <c r="AX665" i="1" s="1"/>
  <c r="AJ665" i="1"/>
  <c r="AW665" i="1" s="1"/>
  <c r="AI665" i="1"/>
  <c r="AV665" i="1" s="1"/>
  <c r="AH665" i="1"/>
  <c r="AU665" i="1" s="1"/>
  <c r="AG665" i="1"/>
  <c r="AT665" i="1" s="1"/>
  <c r="AF665" i="1"/>
  <c r="AS665" i="1" s="1"/>
  <c r="AE665" i="1"/>
  <c r="AR665" i="1" s="1"/>
  <c r="AD665" i="1"/>
  <c r="AQ665" i="1" s="1"/>
  <c r="AC665" i="1"/>
  <c r="AP665" i="1" s="1"/>
  <c r="AY664" i="1"/>
  <c r="AN664" i="1"/>
  <c r="BA664" i="1" s="1"/>
  <c r="AM664" i="1"/>
  <c r="AZ664" i="1" s="1"/>
  <c r="AL664" i="1"/>
  <c r="AK664" i="1"/>
  <c r="AX664" i="1" s="1"/>
  <c r="AJ664" i="1"/>
  <c r="AW664" i="1" s="1"/>
  <c r="AI664" i="1"/>
  <c r="AV664" i="1" s="1"/>
  <c r="AH664" i="1"/>
  <c r="AU664" i="1" s="1"/>
  <c r="AG664" i="1"/>
  <c r="AT664" i="1" s="1"/>
  <c r="AF664" i="1"/>
  <c r="AS664" i="1" s="1"/>
  <c r="AE664" i="1"/>
  <c r="AR664" i="1" s="1"/>
  <c r="AD664" i="1"/>
  <c r="AQ664" i="1" s="1"/>
  <c r="AC664" i="1"/>
  <c r="AP664" i="1" s="1"/>
  <c r="AZ663" i="1"/>
  <c r="AS663" i="1"/>
  <c r="AN663" i="1"/>
  <c r="BA663" i="1" s="1"/>
  <c r="AM663" i="1"/>
  <c r="AL663" i="1"/>
  <c r="AY663" i="1" s="1"/>
  <c r="AK663" i="1"/>
  <c r="AX663" i="1" s="1"/>
  <c r="AJ663" i="1"/>
  <c r="AW663" i="1" s="1"/>
  <c r="AI663" i="1"/>
  <c r="AV663" i="1" s="1"/>
  <c r="AH663" i="1"/>
  <c r="AU663" i="1" s="1"/>
  <c r="AG663" i="1"/>
  <c r="AT663" i="1" s="1"/>
  <c r="AF663" i="1"/>
  <c r="AE663" i="1"/>
  <c r="AR663" i="1" s="1"/>
  <c r="AD663" i="1"/>
  <c r="AQ663" i="1" s="1"/>
  <c r="AC663" i="1"/>
  <c r="AP663" i="1" s="1"/>
  <c r="AR662" i="1"/>
  <c r="AN662" i="1"/>
  <c r="BA662" i="1" s="1"/>
  <c r="AM662" i="1"/>
  <c r="AZ662" i="1" s="1"/>
  <c r="AL662" i="1"/>
  <c r="AY662" i="1" s="1"/>
  <c r="AK662" i="1"/>
  <c r="AX662" i="1" s="1"/>
  <c r="AJ662" i="1"/>
  <c r="AW662" i="1" s="1"/>
  <c r="AI662" i="1"/>
  <c r="AV662" i="1" s="1"/>
  <c r="AH662" i="1"/>
  <c r="AU662" i="1" s="1"/>
  <c r="AG662" i="1"/>
  <c r="AT662" i="1" s="1"/>
  <c r="AF662" i="1"/>
  <c r="AS662" i="1" s="1"/>
  <c r="AE662" i="1"/>
  <c r="AD662" i="1"/>
  <c r="AQ662" i="1" s="1"/>
  <c r="AC662" i="1"/>
  <c r="AP662" i="1" s="1"/>
  <c r="AN661" i="1"/>
  <c r="BA661" i="1" s="1"/>
  <c r="AM661" i="1"/>
  <c r="AZ661" i="1" s="1"/>
  <c r="AL661" i="1"/>
  <c r="AY661" i="1" s="1"/>
  <c r="AK661" i="1"/>
  <c r="AX661" i="1" s="1"/>
  <c r="AJ661" i="1"/>
  <c r="AW661" i="1" s="1"/>
  <c r="AI661" i="1"/>
  <c r="AV661" i="1" s="1"/>
  <c r="AH661" i="1"/>
  <c r="AU661" i="1" s="1"/>
  <c r="AG661" i="1"/>
  <c r="AT661" i="1" s="1"/>
  <c r="AF661" i="1"/>
  <c r="AS661" i="1" s="1"/>
  <c r="AE661" i="1"/>
  <c r="AR661" i="1" s="1"/>
  <c r="AD661" i="1"/>
  <c r="AQ661" i="1" s="1"/>
  <c r="AC661" i="1"/>
  <c r="AP661" i="1" s="1"/>
  <c r="AN660" i="1"/>
  <c r="BA660" i="1" s="1"/>
  <c r="AM660" i="1"/>
  <c r="AZ660" i="1" s="1"/>
  <c r="AL660" i="1"/>
  <c r="AY660" i="1" s="1"/>
  <c r="AK660" i="1"/>
  <c r="AX660" i="1" s="1"/>
  <c r="AJ660" i="1"/>
  <c r="AW660" i="1" s="1"/>
  <c r="AI660" i="1"/>
  <c r="AV660" i="1" s="1"/>
  <c r="AH660" i="1"/>
  <c r="AU660" i="1" s="1"/>
  <c r="AG660" i="1"/>
  <c r="AT660" i="1" s="1"/>
  <c r="AF660" i="1"/>
  <c r="AS660" i="1" s="1"/>
  <c r="AE660" i="1"/>
  <c r="AR660" i="1" s="1"/>
  <c r="AD660" i="1"/>
  <c r="AQ660" i="1" s="1"/>
  <c r="AC660" i="1"/>
  <c r="AP660" i="1" s="1"/>
  <c r="AN659" i="1"/>
  <c r="BA659" i="1" s="1"/>
  <c r="AM659" i="1"/>
  <c r="AZ659" i="1" s="1"/>
  <c r="AL659" i="1"/>
  <c r="AY659" i="1" s="1"/>
  <c r="AK659" i="1"/>
  <c r="AX659" i="1" s="1"/>
  <c r="AJ659" i="1"/>
  <c r="AW659" i="1" s="1"/>
  <c r="AI659" i="1"/>
  <c r="AV659" i="1" s="1"/>
  <c r="AH659" i="1"/>
  <c r="AU659" i="1" s="1"/>
  <c r="AG659" i="1"/>
  <c r="AT659" i="1" s="1"/>
  <c r="AF659" i="1"/>
  <c r="AS659" i="1" s="1"/>
  <c r="AE659" i="1"/>
  <c r="AR659" i="1" s="1"/>
  <c r="AD659" i="1"/>
  <c r="AQ659" i="1" s="1"/>
  <c r="AC659" i="1"/>
  <c r="AP659" i="1" s="1"/>
  <c r="AN658" i="1"/>
  <c r="BA658" i="1" s="1"/>
  <c r="AM658" i="1"/>
  <c r="AZ658" i="1" s="1"/>
  <c r="AL658" i="1"/>
  <c r="AY658" i="1" s="1"/>
  <c r="AK658" i="1"/>
  <c r="AX658" i="1" s="1"/>
  <c r="AJ658" i="1"/>
  <c r="AW658" i="1" s="1"/>
  <c r="AI658" i="1"/>
  <c r="AV658" i="1" s="1"/>
  <c r="AH658" i="1"/>
  <c r="AU658" i="1" s="1"/>
  <c r="AG658" i="1"/>
  <c r="AT658" i="1" s="1"/>
  <c r="AF658" i="1"/>
  <c r="AS658" i="1" s="1"/>
  <c r="AE658" i="1"/>
  <c r="AR658" i="1" s="1"/>
  <c r="AD658" i="1"/>
  <c r="AQ658" i="1" s="1"/>
  <c r="AC658" i="1"/>
  <c r="AP658" i="1" s="1"/>
  <c r="AY657" i="1"/>
  <c r="AN657" i="1"/>
  <c r="BA657" i="1" s="1"/>
  <c r="AM657" i="1"/>
  <c r="AZ657" i="1" s="1"/>
  <c r="AL657" i="1"/>
  <c r="AK657" i="1"/>
  <c r="AX657" i="1" s="1"/>
  <c r="AJ657" i="1"/>
  <c r="AW657" i="1" s="1"/>
  <c r="AI657" i="1"/>
  <c r="AV657" i="1" s="1"/>
  <c r="AH657" i="1"/>
  <c r="AU657" i="1" s="1"/>
  <c r="AG657" i="1"/>
  <c r="AT657" i="1" s="1"/>
  <c r="AF657" i="1"/>
  <c r="AS657" i="1" s="1"/>
  <c r="AE657" i="1"/>
  <c r="AR657" i="1" s="1"/>
  <c r="AD657" i="1"/>
  <c r="AQ657" i="1" s="1"/>
  <c r="AC657" i="1"/>
  <c r="AP657" i="1" s="1"/>
  <c r="AZ656" i="1"/>
  <c r="AN656" i="1"/>
  <c r="BA656" i="1" s="1"/>
  <c r="AM656" i="1"/>
  <c r="AL656" i="1"/>
  <c r="AY656" i="1" s="1"/>
  <c r="AK656" i="1"/>
  <c r="AX656" i="1" s="1"/>
  <c r="AJ656" i="1"/>
  <c r="AW656" i="1" s="1"/>
  <c r="AI656" i="1"/>
  <c r="AV656" i="1" s="1"/>
  <c r="AH656" i="1"/>
  <c r="AU656" i="1" s="1"/>
  <c r="AG656" i="1"/>
  <c r="AT656" i="1" s="1"/>
  <c r="AF656" i="1"/>
  <c r="AS656" i="1" s="1"/>
  <c r="AE656" i="1"/>
  <c r="AR656" i="1" s="1"/>
  <c r="AD656" i="1"/>
  <c r="AQ656" i="1" s="1"/>
  <c r="AC656" i="1"/>
  <c r="AN655" i="1"/>
  <c r="BA655" i="1" s="1"/>
  <c r="AM655" i="1"/>
  <c r="AZ655" i="1" s="1"/>
  <c r="AL655" i="1"/>
  <c r="AY655" i="1" s="1"/>
  <c r="AK655" i="1"/>
  <c r="AX655" i="1" s="1"/>
  <c r="AJ655" i="1"/>
  <c r="AW655" i="1" s="1"/>
  <c r="AI655" i="1"/>
  <c r="AV655" i="1" s="1"/>
  <c r="AH655" i="1"/>
  <c r="AU655" i="1" s="1"/>
  <c r="AG655" i="1"/>
  <c r="AT655" i="1" s="1"/>
  <c r="AF655" i="1"/>
  <c r="AS655" i="1" s="1"/>
  <c r="AE655" i="1"/>
  <c r="AR655" i="1" s="1"/>
  <c r="AD655" i="1"/>
  <c r="AQ655" i="1" s="1"/>
  <c r="AC655" i="1"/>
  <c r="AP655" i="1" s="1"/>
  <c r="AN654" i="1"/>
  <c r="BA654" i="1" s="1"/>
  <c r="AM654" i="1"/>
  <c r="AZ654" i="1" s="1"/>
  <c r="AL654" i="1"/>
  <c r="AY654" i="1" s="1"/>
  <c r="AK654" i="1"/>
  <c r="AX654" i="1" s="1"/>
  <c r="AJ654" i="1"/>
  <c r="AW654" i="1" s="1"/>
  <c r="AI654" i="1"/>
  <c r="AV654" i="1" s="1"/>
  <c r="AH654" i="1"/>
  <c r="AU654" i="1" s="1"/>
  <c r="AG654" i="1"/>
  <c r="AT654" i="1" s="1"/>
  <c r="AF654" i="1"/>
  <c r="AS654" i="1" s="1"/>
  <c r="AE654" i="1"/>
  <c r="AR654" i="1" s="1"/>
  <c r="AD654" i="1"/>
  <c r="AQ654" i="1" s="1"/>
  <c r="AC654" i="1"/>
  <c r="AQ653" i="1"/>
  <c r="AN653" i="1"/>
  <c r="BA653" i="1" s="1"/>
  <c r="AM653" i="1"/>
  <c r="AZ653" i="1" s="1"/>
  <c r="AL653" i="1"/>
  <c r="AY653" i="1" s="1"/>
  <c r="AK653" i="1"/>
  <c r="AX653" i="1" s="1"/>
  <c r="AJ653" i="1"/>
  <c r="AW653" i="1" s="1"/>
  <c r="AI653" i="1"/>
  <c r="AV653" i="1" s="1"/>
  <c r="AH653" i="1"/>
  <c r="AU653" i="1" s="1"/>
  <c r="AG653" i="1"/>
  <c r="AT653" i="1" s="1"/>
  <c r="AF653" i="1"/>
  <c r="AS653" i="1" s="1"/>
  <c r="AE653" i="1"/>
  <c r="AR653" i="1" s="1"/>
  <c r="AD653" i="1"/>
  <c r="AC653" i="1"/>
  <c r="AP653" i="1" s="1"/>
  <c r="AN652" i="1"/>
  <c r="BA652" i="1" s="1"/>
  <c r="AM652" i="1"/>
  <c r="AZ652" i="1" s="1"/>
  <c r="AL652" i="1"/>
  <c r="AY652" i="1" s="1"/>
  <c r="AK652" i="1"/>
  <c r="AX652" i="1" s="1"/>
  <c r="AJ652" i="1"/>
  <c r="AW652" i="1" s="1"/>
  <c r="AI652" i="1"/>
  <c r="AV652" i="1" s="1"/>
  <c r="AH652" i="1"/>
  <c r="AU652" i="1" s="1"/>
  <c r="AG652" i="1"/>
  <c r="AT652" i="1" s="1"/>
  <c r="AF652" i="1"/>
  <c r="AS652" i="1" s="1"/>
  <c r="AE652" i="1"/>
  <c r="AR652" i="1" s="1"/>
  <c r="AD652" i="1"/>
  <c r="AQ652" i="1" s="1"/>
  <c r="AC652" i="1"/>
  <c r="AP652" i="1" s="1"/>
  <c r="AN651" i="1"/>
  <c r="BA651" i="1" s="1"/>
  <c r="AM651" i="1"/>
  <c r="AZ651" i="1" s="1"/>
  <c r="AL651" i="1"/>
  <c r="AY651" i="1" s="1"/>
  <c r="AK651" i="1"/>
  <c r="AX651" i="1" s="1"/>
  <c r="AJ651" i="1"/>
  <c r="AW651" i="1" s="1"/>
  <c r="AI651" i="1"/>
  <c r="AV651" i="1" s="1"/>
  <c r="AH651" i="1"/>
  <c r="AU651" i="1" s="1"/>
  <c r="AG651" i="1"/>
  <c r="AT651" i="1" s="1"/>
  <c r="AF651" i="1"/>
  <c r="AS651" i="1" s="1"/>
  <c r="AE651" i="1"/>
  <c r="AR651" i="1" s="1"/>
  <c r="AD651" i="1"/>
  <c r="AQ651" i="1" s="1"/>
  <c r="AC651" i="1"/>
  <c r="AP651" i="1" s="1"/>
  <c r="AZ650" i="1"/>
  <c r="AR650" i="1"/>
  <c r="AN650" i="1"/>
  <c r="BA650" i="1" s="1"/>
  <c r="AM650" i="1"/>
  <c r="AL650" i="1"/>
  <c r="AY650" i="1" s="1"/>
  <c r="AK650" i="1"/>
  <c r="AX650" i="1" s="1"/>
  <c r="AJ650" i="1"/>
  <c r="AW650" i="1" s="1"/>
  <c r="AI650" i="1"/>
  <c r="AV650" i="1" s="1"/>
  <c r="AH650" i="1"/>
  <c r="AU650" i="1" s="1"/>
  <c r="AG650" i="1"/>
  <c r="AT650" i="1" s="1"/>
  <c r="AF650" i="1"/>
  <c r="AS650" i="1" s="1"/>
  <c r="AE650" i="1"/>
  <c r="AD650" i="1"/>
  <c r="AQ650" i="1" s="1"/>
  <c r="AC650" i="1"/>
  <c r="AP650" i="1" s="1"/>
  <c r="AN649" i="1"/>
  <c r="BA649" i="1" s="1"/>
  <c r="AM649" i="1"/>
  <c r="AZ649" i="1" s="1"/>
  <c r="AL649" i="1"/>
  <c r="AY649" i="1" s="1"/>
  <c r="AK649" i="1"/>
  <c r="AX649" i="1" s="1"/>
  <c r="AJ649" i="1"/>
  <c r="AW649" i="1" s="1"/>
  <c r="AI649" i="1"/>
  <c r="AV649" i="1" s="1"/>
  <c r="AH649" i="1"/>
  <c r="AU649" i="1" s="1"/>
  <c r="AG649" i="1"/>
  <c r="AT649" i="1" s="1"/>
  <c r="AF649" i="1"/>
  <c r="AS649" i="1" s="1"/>
  <c r="AE649" i="1"/>
  <c r="AR649" i="1" s="1"/>
  <c r="AD649" i="1"/>
  <c r="AQ649" i="1" s="1"/>
  <c r="AC649" i="1"/>
  <c r="AN648" i="1"/>
  <c r="BA648" i="1" s="1"/>
  <c r="AM648" i="1"/>
  <c r="AZ648" i="1" s="1"/>
  <c r="AL648" i="1"/>
  <c r="AY648" i="1" s="1"/>
  <c r="AK648" i="1"/>
  <c r="AX648" i="1" s="1"/>
  <c r="AJ648" i="1"/>
  <c r="AW648" i="1" s="1"/>
  <c r="AI648" i="1"/>
  <c r="AV648" i="1" s="1"/>
  <c r="AH648" i="1"/>
  <c r="AU648" i="1" s="1"/>
  <c r="AG648" i="1"/>
  <c r="AT648" i="1" s="1"/>
  <c r="AF648" i="1"/>
  <c r="AS648" i="1" s="1"/>
  <c r="AE648" i="1"/>
  <c r="AR648" i="1" s="1"/>
  <c r="AD648" i="1"/>
  <c r="AQ648" i="1" s="1"/>
  <c r="AC648" i="1"/>
  <c r="AP648" i="1" s="1"/>
  <c r="AN647" i="1"/>
  <c r="BA647" i="1" s="1"/>
  <c r="AM647" i="1"/>
  <c r="AZ647" i="1" s="1"/>
  <c r="AL647" i="1"/>
  <c r="AY647" i="1" s="1"/>
  <c r="AK647" i="1"/>
  <c r="AX647" i="1" s="1"/>
  <c r="AJ647" i="1"/>
  <c r="AW647" i="1" s="1"/>
  <c r="AI647" i="1"/>
  <c r="AV647" i="1" s="1"/>
  <c r="AH647" i="1"/>
  <c r="AU647" i="1" s="1"/>
  <c r="AG647" i="1"/>
  <c r="AT647" i="1" s="1"/>
  <c r="AF647" i="1"/>
  <c r="AS647" i="1" s="1"/>
  <c r="AE647" i="1"/>
  <c r="AR647" i="1" s="1"/>
  <c r="AD647" i="1"/>
  <c r="AQ647" i="1" s="1"/>
  <c r="AC647" i="1"/>
  <c r="AP647" i="1" s="1"/>
  <c r="AN646" i="1"/>
  <c r="BA646" i="1" s="1"/>
  <c r="AM646" i="1"/>
  <c r="AZ646" i="1" s="1"/>
  <c r="AL646" i="1"/>
  <c r="AY646" i="1" s="1"/>
  <c r="AK646" i="1"/>
  <c r="AX646" i="1" s="1"/>
  <c r="AJ646" i="1"/>
  <c r="AW646" i="1" s="1"/>
  <c r="AI646" i="1"/>
  <c r="AV646" i="1" s="1"/>
  <c r="AH646" i="1"/>
  <c r="AU646" i="1" s="1"/>
  <c r="AG646" i="1"/>
  <c r="AT646" i="1" s="1"/>
  <c r="AF646" i="1"/>
  <c r="AS646" i="1" s="1"/>
  <c r="AE646" i="1"/>
  <c r="AR646" i="1" s="1"/>
  <c r="AD646" i="1"/>
  <c r="AQ646" i="1" s="1"/>
  <c r="AC646" i="1"/>
  <c r="AP646" i="1" s="1"/>
  <c r="AN645" i="1"/>
  <c r="BA645" i="1" s="1"/>
  <c r="AM645" i="1"/>
  <c r="AZ645" i="1" s="1"/>
  <c r="AL645" i="1"/>
  <c r="AY645" i="1" s="1"/>
  <c r="AK645" i="1"/>
  <c r="AX645" i="1" s="1"/>
  <c r="AJ645" i="1"/>
  <c r="AW645" i="1" s="1"/>
  <c r="AI645" i="1"/>
  <c r="AV645" i="1" s="1"/>
  <c r="AH645" i="1"/>
  <c r="AU645" i="1" s="1"/>
  <c r="AG645" i="1"/>
  <c r="AT645" i="1" s="1"/>
  <c r="AF645" i="1"/>
  <c r="AS645" i="1" s="1"/>
  <c r="AE645" i="1"/>
  <c r="AR645" i="1" s="1"/>
  <c r="AD645" i="1"/>
  <c r="AQ645" i="1" s="1"/>
  <c r="AC645" i="1"/>
  <c r="AN644" i="1"/>
  <c r="BA644" i="1" s="1"/>
  <c r="AM644" i="1"/>
  <c r="AZ644" i="1" s="1"/>
  <c r="AL644" i="1"/>
  <c r="AY644" i="1" s="1"/>
  <c r="AK644" i="1"/>
  <c r="AX644" i="1" s="1"/>
  <c r="AJ644" i="1"/>
  <c r="AW644" i="1" s="1"/>
  <c r="AI644" i="1"/>
  <c r="AV644" i="1" s="1"/>
  <c r="AH644" i="1"/>
  <c r="AU644" i="1" s="1"/>
  <c r="AG644" i="1"/>
  <c r="AT644" i="1" s="1"/>
  <c r="AF644" i="1"/>
  <c r="AS644" i="1" s="1"/>
  <c r="AE644" i="1"/>
  <c r="AR644" i="1" s="1"/>
  <c r="AD644" i="1"/>
  <c r="AQ644" i="1" s="1"/>
  <c r="AC644" i="1"/>
  <c r="AP644" i="1" s="1"/>
  <c r="AR643" i="1"/>
  <c r="AN643" i="1"/>
  <c r="BA643" i="1" s="1"/>
  <c r="AM643" i="1"/>
  <c r="AZ643" i="1" s="1"/>
  <c r="AL643" i="1"/>
  <c r="AY643" i="1" s="1"/>
  <c r="AK643" i="1"/>
  <c r="AX643" i="1" s="1"/>
  <c r="AJ643" i="1"/>
  <c r="AW643" i="1" s="1"/>
  <c r="AI643" i="1"/>
  <c r="AV643" i="1" s="1"/>
  <c r="AH643" i="1"/>
  <c r="AU643" i="1" s="1"/>
  <c r="AG643" i="1"/>
  <c r="AT643" i="1" s="1"/>
  <c r="AF643" i="1"/>
  <c r="AS643" i="1" s="1"/>
  <c r="AE643" i="1"/>
  <c r="AD643" i="1"/>
  <c r="AQ643" i="1" s="1"/>
  <c r="AC643" i="1"/>
  <c r="AP643" i="1" s="1"/>
  <c r="AV642" i="1"/>
  <c r="AN642" i="1"/>
  <c r="BA642" i="1" s="1"/>
  <c r="AM642" i="1"/>
  <c r="AZ642" i="1" s="1"/>
  <c r="AL642" i="1"/>
  <c r="AY642" i="1" s="1"/>
  <c r="AK642" i="1"/>
  <c r="AX642" i="1" s="1"/>
  <c r="AJ642" i="1"/>
  <c r="AW642" i="1" s="1"/>
  <c r="AI642" i="1"/>
  <c r="AH642" i="1"/>
  <c r="AU642" i="1" s="1"/>
  <c r="AG642" i="1"/>
  <c r="AT642" i="1" s="1"/>
  <c r="AF642" i="1"/>
  <c r="AS642" i="1" s="1"/>
  <c r="AE642" i="1"/>
  <c r="AR642" i="1" s="1"/>
  <c r="AD642" i="1"/>
  <c r="AQ642" i="1" s="1"/>
  <c r="AC642" i="1"/>
  <c r="AP642" i="1" s="1"/>
  <c r="AN641" i="1"/>
  <c r="BA641" i="1" s="1"/>
  <c r="AM641" i="1"/>
  <c r="AZ641" i="1" s="1"/>
  <c r="AL641" i="1"/>
  <c r="AY641" i="1" s="1"/>
  <c r="AK641" i="1"/>
  <c r="AX641" i="1" s="1"/>
  <c r="AJ641" i="1"/>
  <c r="AW641" i="1" s="1"/>
  <c r="AI641" i="1"/>
  <c r="AV641" i="1" s="1"/>
  <c r="AH641" i="1"/>
  <c r="AU641" i="1" s="1"/>
  <c r="AG641" i="1"/>
  <c r="AT641" i="1" s="1"/>
  <c r="AF641" i="1"/>
  <c r="AS641" i="1" s="1"/>
  <c r="AE641" i="1"/>
  <c r="AR641" i="1" s="1"/>
  <c r="AD641" i="1"/>
  <c r="AQ641" i="1" s="1"/>
  <c r="AC641" i="1"/>
  <c r="AP641" i="1" s="1"/>
  <c r="AZ640" i="1"/>
  <c r="AN640" i="1"/>
  <c r="BA640" i="1" s="1"/>
  <c r="AM640" i="1"/>
  <c r="AL640" i="1"/>
  <c r="AY640" i="1" s="1"/>
  <c r="AK640" i="1"/>
  <c r="AX640" i="1" s="1"/>
  <c r="AJ640" i="1"/>
  <c r="AW640" i="1" s="1"/>
  <c r="AI640" i="1"/>
  <c r="AV640" i="1" s="1"/>
  <c r="AH640" i="1"/>
  <c r="AU640" i="1" s="1"/>
  <c r="AG640" i="1"/>
  <c r="AT640" i="1" s="1"/>
  <c r="AF640" i="1"/>
  <c r="AS640" i="1" s="1"/>
  <c r="AE640" i="1"/>
  <c r="AR640" i="1" s="1"/>
  <c r="AD640" i="1"/>
  <c r="AQ640" i="1" s="1"/>
  <c r="AC640" i="1"/>
  <c r="AN639" i="1"/>
  <c r="BA639" i="1" s="1"/>
  <c r="AM639" i="1"/>
  <c r="AZ639" i="1" s="1"/>
  <c r="AL639" i="1"/>
  <c r="AY639" i="1" s="1"/>
  <c r="AK639" i="1"/>
  <c r="AX639" i="1" s="1"/>
  <c r="AJ639" i="1"/>
  <c r="AW639" i="1" s="1"/>
  <c r="AI639" i="1"/>
  <c r="AV639" i="1" s="1"/>
  <c r="AH639" i="1"/>
  <c r="AU639" i="1" s="1"/>
  <c r="AG639" i="1"/>
  <c r="AT639" i="1" s="1"/>
  <c r="AF639" i="1"/>
  <c r="AS639" i="1" s="1"/>
  <c r="AE639" i="1"/>
  <c r="AR639" i="1" s="1"/>
  <c r="AD639" i="1"/>
  <c r="AQ639" i="1" s="1"/>
  <c r="AC639" i="1"/>
  <c r="AP639" i="1" s="1"/>
  <c r="AN638" i="1"/>
  <c r="BA638" i="1" s="1"/>
  <c r="AM638" i="1"/>
  <c r="AZ638" i="1" s="1"/>
  <c r="AL638" i="1"/>
  <c r="AY638" i="1" s="1"/>
  <c r="AK638" i="1"/>
  <c r="AX638" i="1" s="1"/>
  <c r="AJ638" i="1"/>
  <c r="AW638" i="1" s="1"/>
  <c r="AI638" i="1"/>
  <c r="AV638" i="1" s="1"/>
  <c r="AH638" i="1"/>
  <c r="AU638" i="1" s="1"/>
  <c r="AG638" i="1"/>
  <c r="AT638" i="1" s="1"/>
  <c r="AF638" i="1"/>
  <c r="AS638" i="1" s="1"/>
  <c r="AE638" i="1"/>
  <c r="AR638" i="1" s="1"/>
  <c r="AD638" i="1"/>
  <c r="AQ638" i="1" s="1"/>
  <c r="AC638" i="1"/>
  <c r="AX637" i="1"/>
  <c r="AW637" i="1"/>
  <c r="AS637" i="1"/>
  <c r="AN637" i="1"/>
  <c r="BA637" i="1" s="1"/>
  <c r="AM637" i="1"/>
  <c r="AZ637" i="1" s="1"/>
  <c r="AL637" i="1"/>
  <c r="AY637" i="1" s="1"/>
  <c r="AK637" i="1"/>
  <c r="AJ637" i="1"/>
  <c r="AI637" i="1"/>
  <c r="AV637" i="1" s="1"/>
  <c r="AH637" i="1"/>
  <c r="AU637" i="1" s="1"/>
  <c r="AG637" i="1"/>
  <c r="AT637" i="1" s="1"/>
  <c r="AF637" i="1"/>
  <c r="AE637" i="1"/>
  <c r="AR637" i="1" s="1"/>
  <c r="AD637" i="1"/>
  <c r="AQ637" i="1" s="1"/>
  <c r="AC637" i="1"/>
  <c r="AP637" i="1" s="1"/>
  <c r="AN636" i="1"/>
  <c r="BA636" i="1" s="1"/>
  <c r="AM636" i="1"/>
  <c r="AZ636" i="1" s="1"/>
  <c r="AL636" i="1"/>
  <c r="AY636" i="1" s="1"/>
  <c r="AK636" i="1"/>
  <c r="AX636" i="1" s="1"/>
  <c r="AJ636" i="1"/>
  <c r="AW636" i="1" s="1"/>
  <c r="AI636" i="1"/>
  <c r="AV636" i="1" s="1"/>
  <c r="AH636" i="1"/>
  <c r="AU636" i="1" s="1"/>
  <c r="AG636" i="1"/>
  <c r="AT636" i="1" s="1"/>
  <c r="AF636" i="1"/>
  <c r="AS636" i="1" s="1"/>
  <c r="AE636" i="1"/>
  <c r="AR636" i="1" s="1"/>
  <c r="AD636" i="1"/>
  <c r="AQ636" i="1" s="1"/>
  <c r="AC636" i="1"/>
  <c r="AP636" i="1" s="1"/>
  <c r="AN635" i="1"/>
  <c r="BA635" i="1" s="1"/>
  <c r="AM635" i="1"/>
  <c r="AZ635" i="1" s="1"/>
  <c r="AL635" i="1"/>
  <c r="AY635" i="1" s="1"/>
  <c r="AK635" i="1"/>
  <c r="AX635" i="1" s="1"/>
  <c r="AJ635" i="1"/>
  <c r="AW635" i="1" s="1"/>
  <c r="AI635" i="1"/>
  <c r="AV635" i="1" s="1"/>
  <c r="AH635" i="1"/>
  <c r="AU635" i="1" s="1"/>
  <c r="AG635" i="1"/>
  <c r="AT635" i="1" s="1"/>
  <c r="AF635" i="1"/>
  <c r="AS635" i="1" s="1"/>
  <c r="AE635" i="1"/>
  <c r="AR635" i="1" s="1"/>
  <c r="AD635" i="1"/>
  <c r="AQ635" i="1" s="1"/>
  <c r="AC635" i="1"/>
  <c r="AP635" i="1" s="1"/>
  <c r="AZ634" i="1"/>
  <c r="AN634" i="1"/>
  <c r="BA634" i="1" s="1"/>
  <c r="AM634" i="1"/>
  <c r="AL634" i="1"/>
  <c r="AY634" i="1" s="1"/>
  <c r="AK634" i="1"/>
  <c r="AX634" i="1" s="1"/>
  <c r="AJ634" i="1"/>
  <c r="AW634" i="1" s="1"/>
  <c r="AI634" i="1"/>
  <c r="AV634" i="1" s="1"/>
  <c r="AH634" i="1"/>
  <c r="AU634" i="1" s="1"/>
  <c r="AG634" i="1"/>
  <c r="AT634" i="1" s="1"/>
  <c r="AF634" i="1"/>
  <c r="AS634" i="1" s="1"/>
  <c r="AE634" i="1"/>
  <c r="AR634" i="1" s="1"/>
  <c r="AD634" i="1"/>
  <c r="AQ634" i="1" s="1"/>
  <c r="AC634" i="1"/>
  <c r="AS633" i="1"/>
  <c r="AN633" i="1"/>
  <c r="BA633" i="1" s="1"/>
  <c r="AM633" i="1"/>
  <c r="AZ633" i="1" s="1"/>
  <c r="AL633" i="1"/>
  <c r="AY633" i="1" s="1"/>
  <c r="AK633" i="1"/>
  <c r="AX633" i="1" s="1"/>
  <c r="AJ633" i="1"/>
  <c r="AW633" i="1" s="1"/>
  <c r="AI633" i="1"/>
  <c r="AV633" i="1" s="1"/>
  <c r="AH633" i="1"/>
  <c r="AU633" i="1" s="1"/>
  <c r="AG633" i="1"/>
  <c r="AT633" i="1" s="1"/>
  <c r="AF633" i="1"/>
  <c r="AE633" i="1"/>
  <c r="AR633" i="1" s="1"/>
  <c r="AD633" i="1"/>
  <c r="AQ633" i="1" s="1"/>
  <c r="AC633" i="1"/>
  <c r="AY632" i="1"/>
  <c r="AN632" i="1"/>
  <c r="BA632" i="1" s="1"/>
  <c r="AM632" i="1"/>
  <c r="AZ632" i="1" s="1"/>
  <c r="AL632" i="1"/>
  <c r="AK632" i="1"/>
  <c r="AX632" i="1" s="1"/>
  <c r="AJ632" i="1"/>
  <c r="AW632" i="1" s="1"/>
  <c r="AI632" i="1"/>
  <c r="AV632" i="1" s="1"/>
  <c r="AH632" i="1"/>
  <c r="AU632" i="1" s="1"/>
  <c r="AG632" i="1"/>
  <c r="AT632" i="1" s="1"/>
  <c r="AF632" i="1"/>
  <c r="AS632" i="1" s="1"/>
  <c r="AE632" i="1"/>
  <c r="AR632" i="1" s="1"/>
  <c r="AD632" i="1"/>
  <c r="AQ632" i="1" s="1"/>
  <c r="AC632" i="1"/>
  <c r="AP632" i="1" s="1"/>
  <c r="AN631" i="1"/>
  <c r="BA631" i="1" s="1"/>
  <c r="AM631" i="1"/>
  <c r="AZ631" i="1" s="1"/>
  <c r="AL631" i="1"/>
  <c r="AY631" i="1" s="1"/>
  <c r="AK631" i="1"/>
  <c r="AX631" i="1" s="1"/>
  <c r="AJ631" i="1"/>
  <c r="AW631" i="1" s="1"/>
  <c r="AI631" i="1"/>
  <c r="AV631" i="1" s="1"/>
  <c r="AH631" i="1"/>
  <c r="AU631" i="1" s="1"/>
  <c r="AG631" i="1"/>
  <c r="AT631" i="1" s="1"/>
  <c r="AF631" i="1"/>
  <c r="AS631" i="1" s="1"/>
  <c r="AE631" i="1"/>
  <c r="AR631" i="1" s="1"/>
  <c r="AD631" i="1"/>
  <c r="AQ631" i="1" s="1"/>
  <c r="AC631" i="1"/>
  <c r="AP631" i="1" s="1"/>
  <c r="BA630" i="1"/>
  <c r="AZ630" i="1"/>
  <c r="AN630" i="1"/>
  <c r="AM630" i="1"/>
  <c r="AL630" i="1"/>
  <c r="AY630" i="1" s="1"/>
  <c r="AK630" i="1"/>
  <c r="AX630" i="1" s="1"/>
  <c r="AJ630" i="1"/>
  <c r="AW630" i="1" s="1"/>
  <c r="AI630" i="1"/>
  <c r="AV630" i="1" s="1"/>
  <c r="AH630" i="1"/>
  <c r="AU630" i="1" s="1"/>
  <c r="AG630" i="1"/>
  <c r="AT630" i="1" s="1"/>
  <c r="AF630" i="1"/>
  <c r="AS630" i="1" s="1"/>
  <c r="AE630" i="1"/>
  <c r="AR630" i="1" s="1"/>
  <c r="AD630" i="1"/>
  <c r="AQ630" i="1" s="1"/>
  <c r="AC630" i="1"/>
  <c r="AP630" i="1" s="1"/>
  <c r="AS629" i="1"/>
  <c r="AN629" i="1"/>
  <c r="BA629" i="1" s="1"/>
  <c r="AM629" i="1"/>
  <c r="AZ629" i="1" s="1"/>
  <c r="AL629" i="1"/>
  <c r="AY629" i="1" s="1"/>
  <c r="AK629" i="1"/>
  <c r="AX629" i="1" s="1"/>
  <c r="AJ629" i="1"/>
  <c r="AW629" i="1" s="1"/>
  <c r="AI629" i="1"/>
  <c r="AV629" i="1" s="1"/>
  <c r="AH629" i="1"/>
  <c r="AU629" i="1" s="1"/>
  <c r="AG629" i="1"/>
  <c r="AT629" i="1" s="1"/>
  <c r="AF629" i="1"/>
  <c r="AE629" i="1"/>
  <c r="AR629" i="1" s="1"/>
  <c r="AD629" i="1"/>
  <c r="AQ629" i="1" s="1"/>
  <c r="AC629" i="1"/>
  <c r="AN628" i="1"/>
  <c r="BA628" i="1" s="1"/>
  <c r="AM628" i="1"/>
  <c r="AZ628" i="1" s="1"/>
  <c r="AL628" i="1"/>
  <c r="AY628" i="1" s="1"/>
  <c r="AK628" i="1"/>
  <c r="AX628" i="1" s="1"/>
  <c r="AJ628" i="1"/>
  <c r="AW628" i="1" s="1"/>
  <c r="AI628" i="1"/>
  <c r="AV628" i="1" s="1"/>
  <c r="AH628" i="1"/>
  <c r="AU628" i="1" s="1"/>
  <c r="AG628" i="1"/>
  <c r="AT628" i="1" s="1"/>
  <c r="AF628" i="1"/>
  <c r="AS628" i="1" s="1"/>
  <c r="AE628" i="1"/>
  <c r="AR628" i="1" s="1"/>
  <c r="AD628" i="1"/>
  <c r="AQ628" i="1" s="1"/>
  <c r="AC628" i="1"/>
  <c r="AP628" i="1" s="1"/>
  <c r="AW627" i="1"/>
  <c r="AN627" i="1"/>
  <c r="BA627" i="1" s="1"/>
  <c r="AM627" i="1"/>
  <c r="AZ627" i="1" s="1"/>
  <c r="AL627" i="1"/>
  <c r="AY627" i="1" s="1"/>
  <c r="AK627" i="1"/>
  <c r="AX627" i="1" s="1"/>
  <c r="AJ627" i="1"/>
  <c r="AI627" i="1"/>
  <c r="AV627" i="1" s="1"/>
  <c r="AH627" i="1"/>
  <c r="AU627" i="1" s="1"/>
  <c r="AG627" i="1"/>
  <c r="AT627" i="1" s="1"/>
  <c r="AF627" i="1"/>
  <c r="AS627" i="1" s="1"/>
  <c r="AE627" i="1"/>
  <c r="AR627" i="1" s="1"/>
  <c r="AD627" i="1"/>
  <c r="AQ627" i="1" s="1"/>
  <c r="AC627" i="1"/>
  <c r="AP627" i="1" s="1"/>
  <c r="AN626" i="1"/>
  <c r="BA626" i="1" s="1"/>
  <c r="AM626" i="1"/>
  <c r="AZ626" i="1" s="1"/>
  <c r="AL626" i="1"/>
  <c r="AY626" i="1" s="1"/>
  <c r="AK626" i="1"/>
  <c r="AX626" i="1" s="1"/>
  <c r="AJ626" i="1"/>
  <c r="AW626" i="1" s="1"/>
  <c r="AI626" i="1"/>
  <c r="AV626" i="1" s="1"/>
  <c r="AH626" i="1"/>
  <c r="AU626" i="1" s="1"/>
  <c r="AG626" i="1"/>
  <c r="AT626" i="1" s="1"/>
  <c r="AF626" i="1"/>
  <c r="AS626" i="1" s="1"/>
  <c r="AE626" i="1"/>
  <c r="AR626" i="1" s="1"/>
  <c r="AD626" i="1"/>
  <c r="AQ626" i="1" s="1"/>
  <c r="AC626" i="1"/>
  <c r="AP626" i="1" s="1"/>
  <c r="AW625" i="1"/>
  <c r="AN625" i="1"/>
  <c r="BA625" i="1" s="1"/>
  <c r="AM625" i="1"/>
  <c r="AZ625" i="1" s="1"/>
  <c r="AL625" i="1"/>
  <c r="AY625" i="1" s="1"/>
  <c r="AK625" i="1"/>
  <c r="AX625" i="1" s="1"/>
  <c r="AJ625" i="1"/>
  <c r="AI625" i="1"/>
  <c r="AV625" i="1" s="1"/>
  <c r="AH625" i="1"/>
  <c r="AU625" i="1" s="1"/>
  <c r="AG625" i="1"/>
  <c r="AT625" i="1" s="1"/>
  <c r="AF625" i="1"/>
  <c r="AS625" i="1" s="1"/>
  <c r="AE625" i="1"/>
  <c r="AR625" i="1" s="1"/>
  <c r="AD625" i="1"/>
  <c r="AQ625" i="1" s="1"/>
  <c r="AC625" i="1"/>
  <c r="AP625" i="1" s="1"/>
  <c r="AV624" i="1"/>
  <c r="AN624" i="1"/>
  <c r="BA624" i="1" s="1"/>
  <c r="AM624" i="1"/>
  <c r="AZ624" i="1" s="1"/>
  <c r="AL624" i="1"/>
  <c r="AY624" i="1" s="1"/>
  <c r="AK624" i="1"/>
  <c r="AX624" i="1" s="1"/>
  <c r="AJ624" i="1"/>
  <c r="AW624" i="1" s="1"/>
  <c r="AI624" i="1"/>
  <c r="AH624" i="1"/>
  <c r="AU624" i="1" s="1"/>
  <c r="AG624" i="1"/>
  <c r="AT624" i="1" s="1"/>
  <c r="AF624" i="1"/>
  <c r="AS624" i="1" s="1"/>
  <c r="AE624" i="1"/>
  <c r="AR624" i="1" s="1"/>
  <c r="AD624" i="1"/>
  <c r="AQ624" i="1" s="1"/>
  <c r="AC624" i="1"/>
  <c r="AO624" i="1" s="1"/>
  <c r="AN623" i="1"/>
  <c r="BA623" i="1" s="1"/>
  <c r="AM623" i="1"/>
  <c r="AZ623" i="1" s="1"/>
  <c r="AL623" i="1"/>
  <c r="AY623" i="1" s="1"/>
  <c r="AK623" i="1"/>
  <c r="AX623" i="1" s="1"/>
  <c r="AJ623" i="1"/>
  <c r="AW623" i="1" s="1"/>
  <c r="AI623" i="1"/>
  <c r="AV623" i="1" s="1"/>
  <c r="AH623" i="1"/>
  <c r="AU623" i="1" s="1"/>
  <c r="AG623" i="1"/>
  <c r="AT623" i="1" s="1"/>
  <c r="AF623" i="1"/>
  <c r="AS623" i="1" s="1"/>
  <c r="AE623" i="1"/>
  <c r="AR623" i="1" s="1"/>
  <c r="AD623" i="1"/>
  <c r="AQ623" i="1" s="1"/>
  <c r="AC623" i="1"/>
  <c r="AP623" i="1" s="1"/>
  <c r="AN622" i="1"/>
  <c r="BA622" i="1" s="1"/>
  <c r="AM622" i="1"/>
  <c r="AZ622" i="1" s="1"/>
  <c r="AL622" i="1"/>
  <c r="AY622" i="1" s="1"/>
  <c r="AK622" i="1"/>
  <c r="AX622" i="1" s="1"/>
  <c r="AJ622" i="1"/>
  <c r="AW622" i="1" s="1"/>
  <c r="AI622" i="1"/>
  <c r="AV622" i="1" s="1"/>
  <c r="AH622" i="1"/>
  <c r="AU622" i="1" s="1"/>
  <c r="AG622" i="1"/>
  <c r="AT622" i="1" s="1"/>
  <c r="AF622" i="1"/>
  <c r="AS622" i="1" s="1"/>
  <c r="AE622" i="1"/>
  <c r="AR622" i="1" s="1"/>
  <c r="AD622" i="1"/>
  <c r="AQ622" i="1" s="1"/>
  <c r="AC622" i="1"/>
  <c r="AS621" i="1"/>
  <c r="AN621" i="1"/>
  <c r="BA621" i="1" s="1"/>
  <c r="AM621" i="1"/>
  <c r="AZ621" i="1" s="1"/>
  <c r="AL621" i="1"/>
  <c r="AY621" i="1" s="1"/>
  <c r="AK621" i="1"/>
  <c r="AX621" i="1" s="1"/>
  <c r="AJ621" i="1"/>
  <c r="AW621" i="1" s="1"/>
  <c r="AI621" i="1"/>
  <c r="AV621" i="1" s="1"/>
  <c r="AH621" i="1"/>
  <c r="AU621" i="1" s="1"/>
  <c r="AG621" i="1"/>
  <c r="AT621" i="1" s="1"/>
  <c r="AF621" i="1"/>
  <c r="AE621" i="1"/>
  <c r="AR621" i="1" s="1"/>
  <c r="AD621" i="1"/>
  <c r="AQ621" i="1" s="1"/>
  <c r="AC621" i="1"/>
  <c r="AP621" i="1" s="1"/>
  <c r="AN620" i="1"/>
  <c r="BA620" i="1" s="1"/>
  <c r="AM620" i="1"/>
  <c r="AZ620" i="1" s="1"/>
  <c r="AL620" i="1"/>
  <c r="AY620" i="1" s="1"/>
  <c r="AK620" i="1"/>
  <c r="AX620" i="1" s="1"/>
  <c r="AJ620" i="1"/>
  <c r="AW620" i="1" s="1"/>
  <c r="AI620" i="1"/>
  <c r="AV620" i="1" s="1"/>
  <c r="AH620" i="1"/>
  <c r="AU620" i="1" s="1"/>
  <c r="AG620" i="1"/>
  <c r="AT620" i="1" s="1"/>
  <c r="AF620" i="1"/>
  <c r="AS620" i="1" s="1"/>
  <c r="AE620" i="1"/>
  <c r="AR620" i="1" s="1"/>
  <c r="AD620" i="1"/>
  <c r="AQ620" i="1" s="1"/>
  <c r="AC620" i="1"/>
  <c r="AP620" i="1" s="1"/>
  <c r="BA619" i="1"/>
  <c r="AS619" i="1"/>
  <c r="AN619" i="1"/>
  <c r="AM619" i="1"/>
  <c r="AZ619" i="1" s="1"/>
  <c r="AL619" i="1"/>
  <c r="AY619" i="1" s="1"/>
  <c r="AK619" i="1"/>
  <c r="AX619" i="1" s="1"/>
  <c r="AJ619" i="1"/>
  <c r="AW619" i="1" s="1"/>
  <c r="AI619" i="1"/>
  <c r="AV619" i="1" s="1"/>
  <c r="AH619" i="1"/>
  <c r="AU619" i="1" s="1"/>
  <c r="AG619" i="1"/>
  <c r="AT619" i="1" s="1"/>
  <c r="AF619" i="1"/>
  <c r="AE619" i="1"/>
  <c r="AR619" i="1" s="1"/>
  <c r="AD619" i="1"/>
  <c r="AQ619" i="1" s="1"/>
  <c r="AC619" i="1"/>
  <c r="AN618" i="1"/>
  <c r="BA618" i="1" s="1"/>
  <c r="AM618" i="1"/>
  <c r="AZ618" i="1" s="1"/>
  <c r="AL618" i="1"/>
  <c r="AY618" i="1" s="1"/>
  <c r="AK618" i="1"/>
  <c r="AX618" i="1" s="1"/>
  <c r="AJ618" i="1"/>
  <c r="AW618" i="1" s="1"/>
  <c r="AI618" i="1"/>
  <c r="AV618" i="1" s="1"/>
  <c r="AH618" i="1"/>
  <c r="AU618" i="1" s="1"/>
  <c r="AG618" i="1"/>
  <c r="AT618" i="1" s="1"/>
  <c r="AF618" i="1"/>
  <c r="AS618" i="1" s="1"/>
  <c r="AE618" i="1"/>
  <c r="AR618" i="1" s="1"/>
  <c r="AD618" i="1"/>
  <c r="AQ618" i="1" s="1"/>
  <c r="AC618" i="1"/>
  <c r="AU617" i="1"/>
  <c r="AN617" i="1"/>
  <c r="BA617" i="1" s="1"/>
  <c r="AM617" i="1"/>
  <c r="AZ617" i="1" s="1"/>
  <c r="AL617" i="1"/>
  <c r="AY617" i="1" s="1"/>
  <c r="AK617" i="1"/>
  <c r="AX617" i="1" s="1"/>
  <c r="AJ617" i="1"/>
  <c r="AW617" i="1" s="1"/>
  <c r="AI617" i="1"/>
  <c r="AV617" i="1" s="1"/>
  <c r="AH617" i="1"/>
  <c r="AG617" i="1"/>
  <c r="AT617" i="1" s="1"/>
  <c r="AF617" i="1"/>
  <c r="AS617" i="1" s="1"/>
  <c r="AE617" i="1"/>
  <c r="AR617" i="1" s="1"/>
  <c r="AD617" i="1"/>
  <c r="AQ617" i="1" s="1"/>
  <c r="AC617" i="1"/>
  <c r="AP617" i="1" s="1"/>
  <c r="AZ616" i="1"/>
  <c r="AR616" i="1"/>
  <c r="AN616" i="1"/>
  <c r="BA616" i="1" s="1"/>
  <c r="AM616" i="1"/>
  <c r="AL616" i="1"/>
  <c r="AY616" i="1" s="1"/>
  <c r="AK616" i="1"/>
  <c r="AX616" i="1" s="1"/>
  <c r="AJ616" i="1"/>
  <c r="AW616" i="1" s="1"/>
  <c r="AI616" i="1"/>
  <c r="AV616" i="1" s="1"/>
  <c r="AH616" i="1"/>
  <c r="AU616" i="1" s="1"/>
  <c r="AG616" i="1"/>
  <c r="AT616" i="1" s="1"/>
  <c r="AF616" i="1"/>
  <c r="AS616" i="1" s="1"/>
  <c r="AE616" i="1"/>
  <c r="AD616" i="1"/>
  <c r="AQ616" i="1" s="1"/>
  <c r="AC616" i="1"/>
  <c r="AP616" i="1" s="1"/>
  <c r="AT615" i="1"/>
  <c r="AN615" i="1"/>
  <c r="BA615" i="1" s="1"/>
  <c r="AM615" i="1"/>
  <c r="AZ615" i="1" s="1"/>
  <c r="AL615" i="1"/>
  <c r="AY615" i="1" s="1"/>
  <c r="AK615" i="1"/>
  <c r="AX615" i="1" s="1"/>
  <c r="AJ615" i="1"/>
  <c r="AW615" i="1" s="1"/>
  <c r="AI615" i="1"/>
  <c r="AV615" i="1" s="1"/>
  <c r="AH615" i="1"/>
  <c r="AU615" i="1" s="1"/>
  <c r="AG615" i="1"/>
  <c r="AF615" i="1"/>
  <c r="AS615" i="1" s="1"/>
  <c r="AE615" i="1"/>
  <c r="AR615" i="1" s="1"/>
  <c r="AD615" i="1"/>
  <c r="AQ615" i="1" s="1"/>
  <c r="AC615" i="1"/>
  <c r="AP615" i="1" s="1"/>
  <c r="AX614" i="1"/>
  <c r="AN614" i="1"/>
  <c r="BA614" i="1" s="1"/>
  <c r="AM614" i="1"/>
  <c r="AZ614" i="1" s="1"/>
  <c r="AL614" i="1"/>
  <c r="AY614" i="1" s="1"/>
  <c r="AK614" i="1"/>
  <c r="AJ614" i="1"/>
  <c r="AW614" i="1" s="1"/>
  <c r="AI614" i="1"/>
  <c r="AV614" i="1" s="1"/>
  <c r="AH614" i="1"/>
  <c r="AU614" i="1" s="1"/>
  <c r="AG614" i="1"/>
  <c r="AT614" i="1" s="1"/>
  <c r="AF614" i="1"/>
  <c r="AS614" i="1" s="1"/>
  <c r="AE614" i="1"/>
  <c r="AR614" i="1" s="1"/>
  <c r="AD614" i="1"/>
  <c r="AQ614" i="1" s="1"/>
  <c r="AC614" i="1"/>
  <c r="AU613" i="1"/>
  <c r="AN613" i="1"/>
  <c r="BA613" i="1" s="1"/>
  <c r="AM613" i="1"/>
  <c r="AZ613" i="1" s="1"/>
  <c r="AL613" i="1"/>
  <c r="AY613" i="1" s="1"/>
  <c r="AK613" i="1"/>
  <c r="AX613" i="1" s="1"/>
  <c r="AJ613" i="1"/>
  <c r="AW613" i="1" s="1"/>
  <c r="AI613" i="1"/>
  <c r="AV613" i="1" s="1"/>
  <c r="AH613" i="1"/>
  <c r="AG613" i="1"/>
  <c r="AT613" i="1" s="1"/>
  <c r="AF613" i="1"/>
  <c r="AS613" i="1" s="1"/>
  <c r="AE613" i="1"/>
  <c r="AR613" i="1" s="1"/>
  <c r="AD613" i="1"/>
  <c r="AQ613" i="1" s="1"/>
  <c r="AC613" i="1"/>
  <c r="AP613" i="1" s="1"/>
  <c r="AZ612" i="1"/>
  <c r="AN612" i="1"/>
  <c r="BA612" i="1" s="1"/>
  <c r="AM612" i="1"/>
  <c r="AL612" i="1"/>
  <c r="AY612" i="1" s="1"/>
  <c r="AK612" i="1"/>
  <c r="AX612" i="1" s="1"/>
  <c r="AJ612" i="1"/>
  <c r="AW612" i="1" s="1"/>
  <c r="AI612" i="1"/>
  <c r="AV612" i="1" s="1"/>
  <c r="AH612" i="1"/>
  <c r="AU612" i="1" s="1"/>
  <c r="AG612" i="1"/>
  <c r="AT612" i="1" s="1"/>
  <c r="AF612" i="1"/>
  <c r="AS612" i="1" s="1"/>
  <c r="AE612" i="1"/>
  <c r="AR612" i="1" s="1"/>
  <c r="AD612" i="1"/>
  <c r="AQ612" i="1" s="1"/>
  <c r="AC612" i="1"/>
  <c r="AP612" i="1" s="1"/>
  <c r="BA611" i="1"/>
  <c r="AS611" i="1"/>
  <c r="AN611" i="1"/>
  <c r="AM611" i="1"/>
  <c r="AZ611" i="1" s="1"/>
  <c r="AL611" i="1"/>
  <c r="AY611" i="1" s="1"/>
  <c r="AK611" i="1"/>
  <c r="AX611" i="1" s="1"/>
  <c r="AJ611" i="1"/>
  <c r="AW611" i="1" s="1"/>
  <c r="AI611" i="1"/>
  <c r="AV611" i="1" s="1"/>
  <c r="AH611" i="1"/>
  <c r="AU611" i="1" s="1"/>
  <c r="AG611" i="1"/>
  <c r="AT611" i="1" s="1"/>
  <c r="AF611" i="1"/>
  <c r="AE611" i="1"/>
  <c r="AR611" i="1" s="1"/>
  <c r="AD611" i="1"/>
  <c r="AQ611" i="1" s="1"/>
  <c r="AC611" i="1"/>
  <c r="AP611" i="1" s="1"/>
  <c r="AN610" i="1"/>
  <c r="BA610" i="1" s="1"/>
  <c r="AM610" i="1"/>
  <c r="AZ610" i="1" s="1"/>
  <c r="AL610" i="1"/>
  <c r="AY610" i="1" s="1"/>
  <c r="AK610" i="1"/>
  <c r="AX610" i="1" s="1"/>
  <c r="AJ610" i="1"/>
  <c r="AW610" i="1" s="1"/>
  <c r="AI610" i="1"/>
  <c r="AV610" i="1" s="1"/>
  <c r="AH610" i="1"/>
  <c r="AU610" i="1" s="1"/>
  <c r="AG610" i="1"/>
  <c r="AT610" i="1" s="1"/>
  <c r="AF610" i="1"/>
  <c r="AS610" i="1" s="1"/>
  <c r="AE610" i="1"/>
  <c r="AR610" i="1" s="1"/>
  <c r="AD610" i="1"/>
  <c r="AQ610" i="1" s="1"/>
  <c r="AC610" i="1"/>
  <c r="AN609" i="1"/>
  <c r="BA609" i="1" s="1"/>
  <c r="AM609" i="1"/>
  <c r="AZ609" i="1" s="1"/>
  <c r="AL609" i="1"/>
  <c r="AY609" i="1" s="1"/>
  <c r="AK609" i="1"/>
  <c r="AX609" i="1" s="1"/>
  <c r="AJ609" i="1"/>
  <c r="AW609" i="1" s="1"/>
  <c r="AI609" i="1"/>
  <c r="AV609" i="1" s="1"/>
  <c r="AH609" i="1"/>
  <c r="AU609" i="1" s="1"/>
  <c r="AG609" i="1"/>
  <c r="AT609" i="1" s="1"/>
  <c r="AF609" i="1"/>
  <c r="AS609" i="1" s="1"/>
  <c r="AE609" i="1"/>
  <c r="AR609" i="1" s="1"/>
  <c r="AD609" i="1"/>
  <c r="AQ609" i="1" s="1"/>
  <c r="AC609" i="1"/>
  <c r="AP609" i="1" s="1"/>
  <c r="AZ608" i="1"/>
  <c r="AR608" i="1"/>
  <c r="AN608" i="1"/>
  <c r="BA608" i="1" s="1"/>
  <c r="AM608" i="1"/>
  <c r="AL608" i="1"/>
  <c r="AY608" i="1" s="1"/>
  <c r="AK608" i="1"/>
  <c r="AX608" i="1" s="1"/>
  <c r="AJ608" i="1"/>
  <c r="AW608" i="1" s="1"/>
  <c r="AI608" i="1"/>
  <c r="AV608" i="1" s="1"/>
  <c r="AH608" i="1"/>
  <c r="AU608" i="1" s="1"/>
  <c r="AG608" i="1"/>
  <c r="AT608" i="1" s="1"/>
  <c r="AF608" i="1"/>
  <c r="AS608" i="1" s="1"/>
  <c r="AE608" i="1"/>
  <c r="AD608" i="1"/>
  <c r="AQ608" i="1" s="1"/>
  <c r="AC608" i="1"/>
  <c r="AP608" i="1" s="1"/>
  <c r="AN607" i="1"/>
  <c r="BA607" i="1" s="1"/>
  <c r="AM607" i="1"/>
  <c r="AZ607" i="1" s="1"/>
  <c r="AL607" i="1"/>
  <c r="AY607" i="1" s="1"/>
  <c r="AK607" i="1"/>
  <c r="AX607" i="1" s="1"/>
  <c r="AJ607" i="1"/>
  <c r="AW607" i="1" s="1"/>
  <c r="AI607" i="1"/>
  <c r="AV607" i="1" s="1"/>
  <c r="AH607" i="1"/>
  <c r="AU607" i="1" s="1"/>
  <c r="AG607" i="1"/>
  <c r="AT607" i="1" s="1"/>
  <c r="AF607" i="1"/>
  <c r="AS607" i="1" s="1"/>
  <c r="AE607" i="1"/>
  <c r="AR607" i="1" s="1"/>
  <c r="AD607" i="1"/>
  <c r="AQ607" i="1" s="1"/>
  <c r="AC607" i="1"/>
  <c r="AN606" i="1"/>
  <c r="BA606" i="1" s="1"/>
  <c r="AM606" i="1"/>
  <c r="AZ606" i="1" s="1"/>
  <c r="AL606" i="1"/>
  <c r="AY606" i="1" s="1"/>
  <c r="AK606" i="1"/>
  <c r="AX606" i="1" s="1"/>
  <c r="AJ606" i="1"/>
  <c r="AW606" i="1" s="1"/>
  <c r="AI606" i="1"/>
  <c r="AV606" i="1" s="1"/>
  <c r="AH606" i="1"/>
  <c r="AU606" i="1" s="1"/>
  <c r="AG606" i="1"/>
  <c r="AT606" i="1" s="1"/>
  <c r="AF606" i="1"/>
  <c r="AS606" i="1" s="1"/>
  <c r="AE606" i="1"/>
  <c r="AR606" i="1" s="1"/>
  <c r="AD606" i="1"/>
  <c r="AQ606" i="1" s="1"/>
  <c r="AC606" i="1"/>
  <c r="AP606" i="1" s="1"/>
  <c r="AZ605" i="1"/>
  <c r="AR605" i="1"/>
  <c r="AN605" i="1"/>
  <c r="BA605" i="1" s="1"/>
  <c r="AM605" i="1"/>
  <c r="AL605" i="1"/>
  <c r="AY605" i="1" s="1"/>
  <c r="AK605" i="1"/>
  <c r="AX605" i="1" s="1"/>
  <c r="AJ605" i="1"/>
  <c r="AW605" i="1" s="1"/>
  <c r="AI605" i="1"/>
  <c r="AV605" i="1" s="1"/>
  <c r="AH605" i="1"/>
  <c r="AU605" i="1" s="1"/>
  <c r="AG605" i="1"/>
  <c r="AT605" i="1" s="1"/>
  <c r="AF605" i="1"/>
  <c r="AS605" i="1" s="1"/>
  <c r="AE605" i="1"/>
  <c r="AD605" i="1"/>
  <c r="AQ605" i="1" s="1"/>
  <c r="AC605" i="1"/>
  <c r="AP605" i="1" s="1"/>
  <c r="AN604" i="1"/>
  <c r="BA604" i="1" s="1"/>
  <c r="AM604" i="1"/>
  <c r="AZ604" i="1" s="1"/>
  <c r="AL604" i="1"/>
  <c r="AY604" i="1" s="1"/>
  <c r="AK604" i="1"/>
  <c r="AX604" i="1" s="1"/>
  <c r="AJ604" i="1"/>
  <c r="AW604" i="1" s="1"/>
  <c r="AI604" i="1"/>
  <c r="AV604" i="1" s="1"/>
  <c r="AH604" i="1"/>
  <c r="AU604" i="1" s="1"/>
  <c r="AG604" i="1"/>
  <c r="AT604" i="1" s="1"/>
  <c r="AF604" i="1"/>
  <c r="AS604" i="1" s="1"/>
  <c r="AE604" i="1"/>
  <c r="AR604" i="1" s="1"/>
  <c r="AD604" i="1"/>
  <c r="AQ604" i="1" s="1"/>
  <c r="AC604" i="1"/>
  <c r="AP604" i="1" s="1"/>
  <c r="BA603" i="1"/>
  <c r="AS603" i="1"/>
  <c r="AN603" i="1"/>
  <c r="AM603" i="1"/>
  <c r="AZ603" i="1" s="1"/>
  <c r="AL603" i="1"/>
  <c r="AY603" i="1" s="1"/>
  <c r="AK603" i="1"/>
  <c r="AX603" i="1" s="1"/>
  <c r="AJ603" i="1"/>
  <c r="AW603" i="1" s="1"/>
  <c r="AI603" i="1"/>
  <c r="AV603" i="1" s="1"/>
  <c r="AH603" i="1"/>
  <c r="AU603" i="1" s="1"/>
  <c r="AG603" i="1"/>
  <c r="AT603" i="1" s="1"/>
  <c r="AF603" i="1"/>
  <c r="AE603" i="1"/>
  <c r="AR603" i="1" s="1"/>
  <c r="AD603" i="1"/>
  <c r="AQ603" i="1" s="1"/>
  <c r="AC603" i="1"/>
  <c r="AN602" i="1"/>
  <c r="BA602" i="1" s="1"/>
  <c r="AM602" i="1"/>
  <c r="AZ602" i="1" s="1"/>
  <c r="AL602" i="1"/>
  <c r="AY602" i="1" s="1"/>
  <c r="AK602" i="1"/>
  <c r="AX602" i="1" s="1"/>
  <c r="AJ602" i="1"/>
  <c r="AW602" i="1" s="1"/>
  <c r="AI602" i="1"/>
  <c r="AV602" i="1" s="1"/>
  <c r="AH602" i="1"/>
  <c r="AU602" i="1" s="1"/>
  <c r="AG602" i="1"/>
  <c r="AT602" i="1" s="1"/>
  <c r="AF602" i="1"/>
  <c r="AS602" i="1" s="1"/>
  <c r="AE602" i="1"/>
  <c r="AR602" i="1" s="1"/>
  <c r="AD602" i="1"/>
  <c r="AQ602" i="1" s="1"/>
  <c r="AC602" i="1"/>
  <c r="AP602" i="1" s="1"/>
  <c r="AY601" i="1"/>
  <c r="AN601" i="1"/>
  <c r="BA601" i="1" s="1"/>
  <c r="AM601" i="1"/>
  <c r="AZ601" i="1" s="1"/>
  <c r="AL601" i="1"/>
  <c r="AK601" i="1"/>
  <c r="AX601" i="1" s="1"/>
  <c r="AJ601" i="1"/>
  <c r="AW601" i="1" s="1"/>
  <c r="AI601" i="1"/>
  <c r="AV601" i="1" s="1"/>
  <c r="AH601" i="1"/>
  <c r="AU601" i="1" s="1"/>
  <c r="AG601" i="1"/>
  <c r="AT601" i="1" s="1"/>
  <c r="AF601" i="1"/>
  <c r="AS601" i="1" s="1"/>
  <c r="AE601" i="1"/>
  <c r="AR601" i="1" s="1"/>
  <c r="AD601" i="1"/>
  <c r="AQ601" i="1" s="1"/>
  <c r="AC601" i="1"/>
  <c r="AP601" i="1" s="1"/>
  <c r="AN600" i="1"/>
  <c r="BA600" i="1" s="1"/>
  <c r="AM600" i="1"/>
  <c r="AZ600" i="1" s="1"/>
  <c r="AL600" i="1"/>
  <c r="AY600" i="1" s="1"/>
  <c r="AK600" i="1"/>
  <c r="AX600" i="1" s="1"/>
  <c r="AJ600" i="1"/>
  <c r="AW600" i="1" s="1"/>
  <c r="AI600" i="1"/>
  <c r="AV600" i="1" s="1"/>
  <c r="AH600" i="1"/>
  <c r="AU600" i="1" s="1"/>
  <c r="AG600" i="1"/>
  <c r="AT600" i="1" s="1"/>
  <c r="AF600" i="1"/>
  <c r="AS600" i="1" s="1"/>
  <c r="AE600" i="1"/>
  <c r="AR600" i="1" s="1"/>
  <c r="AD600" i="1"/>
  <c r="AQ600" i="1" s="1"/>
  <c r="AC600" i="1"/>
  <c r="AP600" i="1" s="1"/>
  <c r="AS599" i="1"/>
  <c r="AN599" i="1"/>
  <c r="BA599" i="1" s="1"/>
  <c r="AM599" i="1"/>
  <c r="AZ599" i="1" s="1"/>
  <c r="AL599" i="1"/>
  <c r="AY599" i="1" s="1"/>
  <c r="AK599" i="1"/>
  <c r="AX599" i="1" s="1"/>
  <c r="AJ599" i="1"/>
  <c r="AW599" i="1" s="1"/>
  <c r="AI599" i="1"/>
  <c r="AV599" i="1" s="1"/>
  <c r="AH599" i="1"/>
  <c r="AU599" i="1" s="1"/>
  <c r="AG599" i="1"/>
  <c r="AT599" i="1" s="1"/>
  <c r="AF599" i="1"/>
  <c r="AE599" i="1"/>
  <c r="AR599" i="1" s="1"/>
  <c r="AD599" i="1"/>
  <c r="AQ599" i="1" s="1"/>
  <c r="AC599" i="1"/>
  <c r="AP599" i="1" s="1"/>
  <c r="AN598" i="1"/>
  <c r="BA598" i="1" s="1"/>
  <c r="AM598" i="1"/>
  <c r="AZ598" i="1" s="1"/>
  <c r="AL598" i="1"/>
  <c r="AY598" i="1" s="1"/>
  <c r="AK598" i="1"/>
  <c r="AX598" i="1" s="1"/>
  <c r="AJ598" i="1"/>
  <c r="AW598" i="1" s="1"/>
  <c r="AI598" i="1"/>
  <c r="AV598" i="1" s="1"/>
  <c r="AH598" i="1"/>
  <c r="AU598" i="1" s="1"/>
  <c r="AG598" i="1"/>
  <c r="AT598" i="1" s="1"/>
  <c r="AF598" i="1"/>
  <c r="AS598" i="1" s="1"/>
  <c r="AE598" i="1"/>
  <c r="AR598" i="1" s="1"/>
  <c r="AD598" i="1"/>
  <c r="AQ598" i="1" s="1"/>
  <c r="AC598" i="1"/>
  <c r="AN597" i="1"/>
  <c r="BA597" i="1" s="1"/>
  <c r="AM597" i="1"/>
  <c r="AZ597" i="1" s="1"/>
  <c r="AL597" i="1"/>
  <c r="AY597" i="1" s="1"/>
  <c r="AK597" i="1"/>
  <c r="AX597" i="1" s="1"/>
  <c r="AJ597" i="1"/>
  <c r="AW597" i="1" s="1"/>
  <c r="AI597" i="1"/>
  <c r="AV597" i="1" s="1"/>
  <c r="AH597" i="1"/>
  <c r="AU597" i="1" s="1"/>
  <c r="AG597" i="1"/>
  <c r="AT597" i="1" s="1"/>
  <c r="AF597" i="1"/>
  <c r="AS597" i="1" s="1"/>
  <c r="AE597" i="1"/>
  <c r="AR597" i="1" s="1"/>
  <c r="AD597" i="1"/>
  <c r="AQ597" i="1" s="1"/>
  <c r="AC597" i="1"/>
  <c r="AN596" i="1"/>
  <c r="BA596" i="1" s="1"/>
  <c r="AM596" i="1"/>
  <c r="AZ596" i="1" s="1"/>
  <c r="AL596" i="1"/>
  <c r="AY596" i="1" s="1"/>
  <c r="AK596" i="1"/>
  <c r="AX596" i="1" s="1"/>
  <c r="AJ596" i="1"/>
  <c r="AW596" i="1" s="1"/>
  <c r="AI596" i="1"/>
  <c r="AV596" i="1" s="1"/>
  <c r="AH596" i="1"/>
  <c r="AU596" i="1" s="1"/>
  <c r="AG596" i="1"/>
  <c r="AT596" i="1" s="1"/>
  <c r="AF596" i="1"/>
  <c r="AS596" i="1" s="1"/>
  <c r="AE596" i="1"/>
  <c r="AR596" i="1" s="1"/>
  <c r="AD596" i="1"/>
  <c r="AQ596" i="1" s="1"/>
  <c r="AC596" i="1"/>
  <c r="AP596" i="1" s="1"/>
  <c r="BA595" i="1"/>
  <c r="AT595" i="1"/>
  <c r="AS595" i="1"/>
  <c r="AN595" i="1"/>
  <c r="AM595" i="1"/>
  <c r="AZ595" i="1" s="1"/>
  <c r="AL595" i="1"/>
  <c r="AY595" i="1" s="1"/>
  <c r="AK595" i="1"/>
  <c r="AX595" i="1" s="1"/>
  <c r="AJ595" i="1"/>
  <c r="AW595" i="1" s="1"/>
  <c r="AI595" i="1"/>
  <c r="AV595" i="1" s="1"/>
  <c r="AH595" i="1"/>
  <c r="AU595" i="1" s="1"/>
  <c r="AG595" i="1"/>
  <c r="AF595" i="1"/>
  <c r="AE595" i="1"/>
  <c r="AR595" i="1" s="1"/>
  <c r="AD595" i="1"/>
  <c r="AQ595" i="1" s="1"/>
  <c r="AC595" i="1"/>
  <c r="AP595" i="1" s="1"/>
  <c r="AN594" i="1"/>
  <c r="BA594" i="1" s="1"/>
  <c r="AM594" i="1"/>
  <c r="AZ594" i="1" s="1"/>
  <c r="AL594" i="1"/>
  <c r="AY594" i="1" s="1"/>
  <c r="AK594" i="1"/>
  <c r="AX594" i="1" s="1"/>
  <c r="AJ594" i="1"/>
  <c r="AW594" i="1" s="1"/>
  <c r="AI594" i="1"/>
  <c r="AV594" i="1" s="1"/>
  <c r="AH594" i="1"/>
  <c r="AU594" i="1" s="1"/>
  <c r="AG594" i="1"/>
  <c r="AT594" i="1" s="1"/>
  <c r="AF594" i="1"/>
  <c r="AS594" i="1" s="1"/>
  <c r="AE594" i="1"/>
  <c r="AR594" i="1" s="1"/>
  <c r="AD594" i="1"/>
  <c r="AQ594" i="1" s="1"/>
  <c r="AC594" i="1"/>
  <c r="AR593" i="1"/>
  <c r="AN593" i="1"/>
  <c r="BA593" i="1" s="1"/>
  <c r="AM593" i="1"/>
  <c r="AZ593" i="1" s="1"/>
  <c r="AL593" i="1"/>
  <c r="AY593" i="1" s="1"/>
  <c r="AK593" i="1"/>
  <c r="AX593" i="1" s="1"/>
  <c r="AJ593" i="1"/>
  <c r="AW593" i="1" s="1"/>
  <c r="AI593" i="1"/>
  <c r="AV593" i="1" s="1"/>
  <c r="AH593" i="1"/>
  <c r="AU593" i="1" s="1"/>
  <c r="AG593" i="1"/>
  <c r="AT593" i="1" s="1"/>
  <c r="AF593" i="1"/>
  <c r="AS593" i="1" s="1"/>
  <c r="AE593" i="1"/>
  <c r="AD593" i="1"/>
  <c r="AQ593" i="1" s="1"/>
  <c r="AC593" i="1"/>
  <c r="AP593" i="1" s="1"/>
  <c r="AZ592" i="1"/>
  <c r="AN592" i="1"/>
  <c r="BA592" i="1" s="1"/>
  <c r="AM592" i="1"/>
  <c r="AL592" i="1"/>
  <c r="AY592" i="1" s="1"/>
  <c r="AK592" i="1"/>
  <c r="AX592" i="1" s="1"/>
  <c r="AJ592" i="1"/>
  <c r="AW592" i="1" s="1"/>
  <c r="AI592" i="1"/>
  <c r="AV592" i="1" s="1"/>
  <c r="AH592" i="1"/>
  <c r="AU592" i="1" s="1"/>
  <c r="AG592" i="1"/>
  <c r="AT592" i="1" s="1"/>
  <c r="AF592" i="1"/>
  <c r="AS592" i="1" s="1"/>
  <c r="AE592" i="1"/>
  <c r="AR592" i="1" s="1"/>
  <c r="AD592" i="1"/>
  <c r="AQ592" i="1" s="1"/>
  <c r="AC592" i="1"/>
  <c r="AP592" i="1" s="1"/>
  <c r="AS591" i="1"/>
  <c r="AN591" i="1"/>
  <c r="BA591" i="1" s="1"/>
  <c r="AM591" i="1"/>
  <c r="AZ591" i="1" s="1"/>
  <c r="AL591" i="1"/>
  <c r="AY591" i="1" s="1"/>
  <c r="AK591" i="1"/>
  <c r="AX591" i="1" s="1"/>
  <c r="AJ591" i="1"/>
  <c r="AW591" i="1" s="1"/>
  <c r="AI591" i="1"/>
  <c r="AV591" i="1" s="1"/>
  <c r="AH591" i="1"/>
  <c r="AU591" i="1" s="1"/>
  <c r="AG591" i="1"/>
  <c r="AT591" i="1" s="1"/>
  <c r="AF591" i="1"/>
  <c r="AE591" i="1"/>
  <c r="AR591" i="1" s="1"/>
  <c r="AD591" i="1"/>
  <c r="AQ591" i="1" s="1"/>
  <c r="AC591" i="1"/>
  <c r="AO591" i="1" s="1"/>
  <c r="AN590" i="1"/>
  <c r="BA590" i="1" s="1"/>
  <c r="AM590" i="1"/>
  <c r="AZ590" i="1" s="1"/>
  <c r="AL590" i="1"/>
  <c r="AY590" i="1" s="1"/>
  <c r="AK590" i="1"/>
  <c r="AX590" i="1" s="1"/>
  <c r="AJ590" i="1"/>
  <c r="AW590" i="1" s="1"/>
  <c r="AI590" i="1"/>
  <c r="AV590" i="1" s="1"/>
  <c r="AH590" i="1"/>
  <c r="AU590" i="1" s="1"/>
  <c r="AG590" i="1"/>
  <c r="AT590" i="1" s="1"/>
  <c r="AF590" i="1"/>
  <c r="AS590" i="1" s="1"/>
  <c r="AE590" i="1"/>
  <c r="AR590" i="1" s="1"/>
  <c r="AD590" i="1"/>
  <c r="AQ590" i="1" s="1"/>
  <c r="AC590" i="1"/>
  <c r="AP590" i="1" s="1"/>
  <c r="AQ589" i="1"/>
  <c r="AN589" i="1"/>
  <c r="BA589" i="1" s="1"/>
  <c r="AM589" i="1"/>
  <c r="AZ589" i="1" s="1"/>
  <c r="AL589" i="1"/>
  <c r="AY589" i="1" s="1"/>
  <c r="AK589" i="1"/>
  <c r="AX589" i="1" s="1"/>
  <c r="AJ589" i="1"/>
  <c r="AW589" i="1" s="1"/>
  <c r="AI589" i="1"/>
  <c r="AV589" i="1" s="1"/>
  <c r="AH589" i="1"/>
  <c r="AU589" i="1" s="1"/>
  <c r="AG589" i="1"/>
  <c r="AT589" i="1" s="1"/>
  <c r="AF589" i="1"/>
  <c r="AS589" i="1" s="1"/>
  <c r="AE589" i="1"/>
  <c r="AR589" i="1" s="1"/>
  <c r="AD589" i="1"/>
  <c r="AC589" i="1"/>
  <c r="AP589" i="1" s="1"/>
  <c r="AR588" i="1"/>
  <c r="AN588" i="1"/>
  <c r="BA588" i="1" s="1"/>
  <c r="AM588" i="1"/>
  <c r="AZ588" i="1" s="1"/>
  <c r="AL588" i="1"/>
  <c r="AY588" i="1" s="1"/>
  <c r="AK588" i="1"/>
  <c r="AX588" i="1" s="1"/>
  <c r="AJ588" i="1"/>
  <c r="AW588" i="1" s="1"/>
  <c r="AI588" i="1"/>
  <c r="AV588" i="1" s="1"/>
  <c r="AH588" i="1"/>
  <c r="AU588" i="1" s="1"/>
  <c r="AG588" i="1"/>
  <c r="AT588" i="1" s="1"/>
  <c r="AF588" i="1"/>
  <c r="AS588" i="1" s="1"/>
  <c r="AE588" i="1"/>
  <c r="AD588" i="1"/>
  <c r="AQ588" i="1" s="1"/>
  <c r="AC588" i="1"/>
  <c r="AP588" i="1" s="1"/>
  <c r="AN587" i="1"/>
  <c r="BA587" i="1" s="1"/>
  <c r="AM587" i="1"/>
  <c r="AZ587" i="1" s="1"/>
  <c r="AL587" i="1"/>
  <c r="AY587" i="1" s="1"/>
  <c r="AK587" i="1"/>
  <c r="AX587" i="1" s="1"/>
  <c r="AJ587" i="1"/>
  <c r="AW587" i="1" s="1"/>
  <c r="AI587" i="1"/>
  <c r="AV587" i="1" s="1"/>
  <c r="AH587" i="1"/>
  <c r="AU587" i="1" s="1"/>
  <c r="AG587" i="1"/>
  <c r="AT587" i="1" s="1"/>
  <c r="AF587" i="1"/>
  <c r="AS587" i="1" s="1"/>
  <c r="AE587" i="1"/>
  <c r="AR587" i="1" s="1"/>
  <c r="AD587" i="1"/>
  <c r="AQ587" i="1" s="1"/>
  <c r="AC587" i="1"/>
  <c r="AP587" i="1" s="1"/>
  <c r="AY586" i="1"/>
  <c r="AN586" i="1"/>
  <c r="BA586" i="1" s="1"/>
  <c r="AM586" i="1"/>
  <c r="AZ586" i="1" s="1"/>
  <c r="AL586" i="1"/>
  <c r="AK586" i="1"/>
  <c r="AX586" i="1" s="1"/>
  <c r="AJ586" i="1"/>
  <c r="AW586" i="1" s="1"/>
  <c r="AI586" i="1"/>
  <c r="AV586" i="1" s="1"/>
  <c r="AH586" i="1"/>
  <c r="AU586" i="1" s="1"/>
  <c r="AG586" i="1"/>
  <c r="AT586" i="1" s="1"/>
  <c r="AF586" i="1"/>
  <c r="AS586" i="1" s="1"/>
  <c r="AE586" i="1"/>
  <c r="AR586" i="1" s="1"/>
  <c r="AD586" i="1"/>
  <c r="AQ586" i="1" s="1"/>
  <c r="AC586" i="1"/>
  <c r="AN585" i="1"/>
  <c r="BA585" i="1" s="1"/>
  <c r="AM585" i="1"/>
  <c r="AZ585" i="1" s="1"/>
  <c r="AL585" i="1"/>
  <c r="AY585" i="1" s="1"/>
  <c r="AK585" i="1"/>
  <c r="AX585" i="1" s="1"/>
  <c r="AJ585" i="1"/>
  <c r="AW585" i="1" s="1"/>
  <c r="AI585" i="1"/>
  <c r="AV585" i="1" s="1"/>
  <c r="AH585" i="1"/>
  <c r="AU585" i="1" s="1"/>
  <c r="AG585" i="1"/>
  <c r="AT585" i="1" s="1"/>
  <c r="AF585" i="1"/>
  <c r="AS585" i="1" s="1"/>
  <c r="AE585" i="1"/>
  <c r="AR585" i="1" s="1"/>
  <c r="AD585" i="1"/>
  <c r="AQ585" i="1" s="1"/>
  <c r="AC585" i="1"/>
  <c r="AP585" i="1" s="1"/>
  <c r="BA584" i="1"/>
  <c r="AN584" i="1"/>
  <c r="AM584" i="1"/>
  <c r="AZ584" i="1" s="1"/>
  <c r="AL584" i="1"/>
  <c r="AY584" i="1" s="1"/>
  <c r="AK584" i="1"/>
  <c r="AX584" i="1" s="1"/>
  <c r="AJ584" i="1"/>
  <c r="AW584" i="1" s="1"/>
  <c r="AI584" i="1"/>
  <c r="AV584" i="1" s="1"/>
  <c r="AH584" i="1"/>
  <c r="AU584" i="1" s="1"/>
  <c r="AG584" i="1"/>
  <c r="AT584" i="1" s="1"/>
  <c r="AF584" i="1"/>
  <c r="AS584" i="1" s="1"/>
  <c r="AE584" i="1"/>
  <c r="AR584" i="1" s="1"/>
  <c r="AD584" i="1"/>
  <c r="AQ584" i="1" s="1"/>
  <c r="AC584" i="1"/>
  <c r="AP584" i="1" s="1"/>
  <c r="AX583" i="1"/>
  <c r="AT583" i="1"/>
  <c r="AN583" i="1"/>
  <c r="BA583" i="1" s="1"/>
  <c r="AM583" i="1"/>
  <c r="AZ583" i="1" s="1"/>
  <c r="AL583" i="1"/>
  <c r="AY583" i="1" s="1"/>
  <c r="AK583" i="1"/>
  <c r="AJ583" i="1"/>
  <c r="AW583" i="1" s="1"/>
  <c r="AI583" i="1"/>
  <c r="AV583" i="1" s="1"/>
  <c r="AH583" i="1"/>
  <c r="AU583" i="1" s="1"/>
  <c r="AG583" i="1"/>
  <c r="AF583" i="1"/>
  <c r="AS583" i="1" s="1"/>
  <c r="AE583" i="1"/>
  <c r="AR583" i="1" s="1"/>
  <c r="AD583" i="1"/>
  <c r="AQ583" i="1" s="1"/>
  <c r="AC583" i="1"/>
  <c r="AU582" i="1"/>
  <c r="AN582" i="1"/>
  <c r="BA582" i="1" s="1"/>
  <c r="AM582" i="1"/>
  <c r="AZ582" i="1" s="1"/>
  <c r="AL582" i="1"/>
  <c r="AY582" i="1" s="1"/>
  <c r="AK582" i="1"/>
  <c r="AX582" i="1" s="1"/>
  <c r="AJ582" i="1"/>
  <c r="AW582" i="1" s="1"/>
  <c r="AI582" i="1"/>
  <c r="AV582" i="1" s="1"/>
  <c r="AH582" i="1"/>
  <c r="AG582" i="1"/>
  <c r="AT582" i="1" s="1"/>
  <c r="AF582" i="1"/>
  <c r="AS582" i="1" s="1"/>
  <c r="AE582" i="1"/>
  <c r="AR582" i="1" s="1"/>
  <c r="AD582" i="1"/>
  <c r="AQ582" i="1" s="1"/>
  <c r="AC582" i="1"/>
  <c r="AP582" i="1" s="1"/>
  <c r="AN581" i="1"/>
  <c r="BA581" i="1" s="1"/>
  <c r="AM581" i="1"/>
  <c r="AZ581" i="1" s="1"/>
  <c r="AL581" i="1"/>
  <c r="AY581" i="1" s="1"/>
  <c r="AK581" i="1"/>
  <c r="AX581" i="1" s="1"/>
  <c r="AJ581" i="1"/>
  <c r="AW581" i="1" s="1"/>
  <c r="AI581" i="1"/>
  <c r="AV581" i="1" s="1"/>
  <c r="AH581" i="1"/>
  <c r="AU581" i="1" s="1"/>
  <c r="AG581" i="1"/>
  <c r="AT581" i="1" s="1"/>
  <c r="AF581" i="1"/>
  <c r="AS581" i="1" s="1"/>
  <c r="AE581" i="1"/>
  <c r="AR581" i="1" s="1"/>
  <c r="AD581" i="1"/>
  <c r="AQ581" i="1" s="1"/>
  <c r="AC581" i="1"/>
  <c r="AP581" i="1" s="1"/>
  <c r="AS580" i="1"/>
  <c r="AN580" i="1"/>
  <c r="BA580" i="1" s="1"/>
  <c r="AM580" i="1"/>
  <c r="AZ580" i="1" s="1"/>
  <c r="AL580" i="1"/>
  <c r="AY580" i="1" s="1"/>
  <c r="AK580" i="1"/>
  <c r="AX580" i="1" s="1"/>
  <c r="AJ580" i="1"/>
  <c r="AW580" i="1" s="1"/>
  <c r="AI580" i="1"/>
  <c r="AV580" i="1" s="1"/>
  <c r="AH580" i="1"/>
  <c r="AU580" i="1" s="1"/>
  <c r="AG580" i="1"/>
  <c r="AT580" i="1" s="1"/>
  <c r="AF580" i="1"/>
  <c r="AE580" i="1"/>
  <c r="AR580" i="1" s="1"/>
  <c r="AD580" i="1"/>
  <c r="AQ580" i="1" s="1"/>
  <c r="AC580" i="1"/>
  <c r="AP580" i="1" s="1"/>
  <c r="AN579" i="1"/>
  <c r="BA579" i="1" s="1"/>
  <c r="AM579" i="1"/>
  <c r="AZ579" i="1" s="1"/>
  <c r="AL579" i="1"/>
  <c r="AY579" i="1" s="1"/>
  <c r="AK579" i="1"/>
  <c r="AX579" i="1" s="1"/>
  <c r="AJ579" i="1"/>
  <c r="AW579" i="1" s="1"/>
  <c r="AI579" i="1"/>
  <c r="AV579" i="1" s="1"/>
  <c r="AH579" i="1"/>
  <c r="AU579" i="1" s="1"/>
  <c r="AG579" i="1"/>
  <c r="AT579" i="1" s="1"/>
  <c r="AF579" i="1"/>
  <c r="AS579" i="1" s="1"/>
  <c r="AE579" i="1"/>
  <c r="AR579" i="1" s="1"/>
  <c r="AD579" i="1"/>
  <c r="AQ579" i="1" s="1"/>
  <c r="AC579" i="1"/>
  <c r="AP579" i="1" s="1"/>
  <c r="AY578" i="1"/>
  <c r="AN578" i="1"/>
  <c r="BA578" i="1" s="1"/>
  <c r="AM578" i="1"/>
  <c r="AZ578" i="1" s="1"/>
  <c r="AL578" i="1"/>
  <c r="AK578" i="1"/>
  <c r="AX578" i="1" s="1"/>
  <c r="AJ578" i="1"/>
  <c r="AW578" i="1" s="1"/>
  <c r="AI578" i="1"/>
  <c r="AV578" i="1" s="1"/>
  <c r="AH578" i="1"/>
  <c r="AU578" i="1" s="1"/>
  <c r="AG578" i="1"/>
  <c r="AT578" i="1" s="1"/>
  <c r="AF578" i="1"/>
  <c r="AS578" i="1" s="1"/>
  <c r="AE578" i="1"/>
  <c r="AR578" i="1" s="1"/>
  <c r="AD578" i="1"/>
  <c r="AQ578" i="1" s="1"/>
  <c r="AC578" i="1"/>
  <c r="AQ577" i="1"/>
  <c r="AN577" i="1"/>
  <c r="BA577" i="1" s="1"/>
  <c r="AM577" i="1"/>
  <c r="AZ577" i="1" s="1"/>
  <c r="AL577" i="1"/>
  <c r="AY577" i="1" s="1"/>
  <c r="AK577" i="1"/>
  <c r="AX577" i="1" s="1"/>
  <c r="AJ577" i="1"/>
  <c r="AW577" i="1" s="1"/>
  <c r="AI577" i="1"/>
  <c r="AV577" i="1" s="1"/>
  <c r="AH577" i="1"/>
  <c r="AU577" i="1" s="1"/>
  <c r="AG577" i="1"/>
  <c r="AT577" i="1" s="1"/>
  <c r="AF577" i="1"/>
  <c r="AS577" i="1" s="1"/>
  <c r="AE577" i="1"/>
  <c r="AR577" i="1" s="1"/>
  <c r="AD577" i="1"/>
  <c r="AC577" i="1"/>
  <c r="AP577" i="1" s="1"/>
  <c r="BA576" i="1"/>
  <c r="AZ576" i="1"/>
  <c r="AN576" i="1"/>
  <c r="AM576" i="1"/>
  <c r="AL576" i="1"/>
  <c r="AY576" i="1" s="1"/>
  <c r="AK576" i="1"/>
  <c r="AX576" i="1" s="1"/>
  <c r="AJ576" i="1"/>
  <c r="AW576" i="1" s="1"/>
  <c r="AI576" i="1"/>
  <c r="AV576" i="1" s="1"/>
  <c r="AH576" i="1"/>
  <c r="AU576" i="1" s="1"/>
  <c r="AG576" i="1"/>
  <c r="AT576" i="1" s="1"/>
  <c r="AF576" i="1"/>
  <c r="AS576" i="1" s="1"/>
  <c r="AE576" i="1"/>
  <c r="AR576" i="1" s="1"/>
  <c r="AD576" i="1"/>
  <c r="AQ576" i="1" s="1"/>
  <c r="AC576" i="1"/>
  <c r="AP576" i="1" s="1"/>
  <c r="AN575" i="1"/>
  <c r="BA575" i="1" s="1"/>
  <c r="AM575" i="1"/>
  <c r="AZ575" i="1" s="1"/>
  <c r="AL575" i="1"/>
  <c r="AY575" i="1" s="1"/>
  <c r="AK575" i="1"/>
  <c r="AX575" i="1" s="1"/>
  <c r="AJ575" i="1"/>
  <c r="AW575" i="1" s="1"/>
  <c r="AI575" i="1"/>
  <c r="AV575" i="1" s="1"/>
  <c r="AH575" i="1"/>
  <c r="AU575" i="1" s="1"/>
  <c r="AG575" i="1"/>
  <c r="AT575" i="1" s="1"/>
  <c r="AF575" i="1"/>
  <c r="AS575" i="1" s="1"/>
  <c r="AE575" i="1"/>
  <c r="AR575" i="1" s="1"/>
  <c r="AD575" i="1"/>
  <c r="AQ575" i="1" s="1"/>
  <c r="AC575" i="1"/>
  <c r="AX574" i="1"/>
  <c r="AN574" i="1"/>
  <c r="BA574" i="1" s="1"/>
  <c r="AM574" i="1"/>
  <c r="AZ574" i="1" s="1"/>
  <c r="AL574" i="1"/>
  <c r="AY574" i="1" s="1"/>
  <c r="AK574" i="1"/>
  <c r="AJ574" i="1"/>
  <c r="AW574" i="1" s="1"/>
  <c r="AI574" i="1"/>
  <c r="AV574" i="1" s="1"/>
  <c r="AH574" i="1"/>
  <c r="AU574" i="1" s="1"/>
  <c r="AG574" i="1"/>
  <c r="AT574" i="1" s="1"/>
  <c r="AF574" i="1"/>
  <c r="AS574" i="1" s="1"/>
  <c r="AE574" i="1"/>
  <c r="AR574" i="1" s="1"/>
  <c r="AD574" i="1"/>
  <c r="AQ574" i="1" s="1"/>
  <c r="AC574" i="1"/>
  <c r="AP574" i="1" s="1"/>
  <c r="AQ573" i="1"/>
  <c r="AN573" i="1"/>
  <c r="BA573" i="1" s="1"/>
  <c r="AM573" i="1"/>
  <c r="AZ573" i="1" s="1"/>
  <c r="AL573" i="1"/>
  <c r="AY573" i="1" s="1"/>
  <c r="AK573" i="1"/>
  <c r="AX573" i="1" s="1"/>
  <c r="AJ573" i="1"/>
  <c r="AW573" i="1" s="1"/>
  <c r="AI573" i="1"/>
  <c r="AV573" i="1" s="1"/>
  <c r="AH573" i="1"/>
  <c r="AU573" i="1" s="1"/>
  <c r="AG573" i="1"/>
  <c r="AT573" i="1" s="1"/>
  <c r="AF573" i="1"/>
  <c r="AS573" i="1" s="1"/>
  <c r="AE573" i="1"/>
  <c r="AR573" i="1" s="1"/>
  <c r="AD573" i="1"/>
  <c r="AC573" i="1"/>
  <c r="AP573" i="1" s="1"/>
  <c r="AR572" i="1"/>
  <c r="AN572" i="1"/>
  <c r="BA572" i="1" s="1"/>
  <c r="AM572" i="1"/>
  <c r="AZ572" i="1" s="1"/>
  <c r="AL572" i="1"/>
  <c r="AY572" i="1" s="1"/>
  <c r="AK572" i="1"/>
  <c r="AX572" i="1" s="1"/>
  <c r="AJ572" i="1"/>
  <c r="AW572" i="1" s="1"/>
  <c r="AI572" i="1"/>
  <c r="AV572" i="1" s="1"/>
  <c r="AH572" i="1"/>
  <c r="AU572" i="1" s="1"/>
  <c r="AG572" i="1"/>
  <c r="AT572" i="1" s="1"/>
  <c r="AF572" i="1"/>
  <c r="AS572" i="1" s="1"/>
  <c r="AE572" i="1"/>
  <c r="AD572" i="1"/>
  <c r="AQ572" i="1" s="1"/>
  <c r="AC572" i="1"/>
  <c r="AP572" i="1" s="1"/>
  <c r="BA571" i="1"/>
  <c r="AS571" i="1"/>
  <c r="AN571" i="1"/>
  <c r="AM571" i="1"/>
  <c r="AZ571" i="1" s="1"/>
  <c r="AL571" i="1"/>
  <c r="AY571" i="1" s="1"/>
  <c r="AK571" i="1"/>
  <c r="AX571" i="1" s="1"/>
  <c r="AJ571" i="1"/>
  <c r="AW571" i="1" s="1"/>
  <c r="AI571" i="1"/>
  <c r="AV571" i="1" s="1"/>
  <c r="AH571" i="1"/>
  <c r="AU571" i="1" s="1"/>
  <c r="AG571" i="1"/>
  <c r="AT571" i="1" s="1"/>
  <c r="AF571" i="1"/>
  <c r="AE571" i="1"/>
  <c r="AR571" i="1" s="1"/>
  <c r="AD571" i="1"/>
  <c r="AQ571" i="1" s="1"/>
  <c r="AC571" i="1"/>
  <c r="AP571" i="1" s="1"/>
  <c r="AN570" i="1"/>
  <c r="BA570" i="1" s="1"/>
  <c r="AM570" i="1"/>
  <c r="AZ570" i="1" s="1"/>
  <c r="AL570" i="1"/>
  <c r="AY570" i="1" s="1"/>
  <c r="AK570" i="1"/>
  <c r="AX570" i="1" s="1"/>
  <c r="AJ570" i="1"/>
  <c r="AW570" i="1" s="1"/>
  <c r="AI570" i="1"/>
  <c r="AV570" i="1" s="1"/>
  <c r="AH570" i="1"/>
  <c r="AU570" i="1" s="1"/>
  <c r="AG570" i="1"/>
  <c r="AT570" i="1" s="1"/>
  <c r="AF570" i="1"/>
  <c r="AS570" i="1" s="1"/>
  <c r="AE570" i="1"/>
  <c r="AR570" i="1" s="1"/>
  <c r="AD570" i="1"/>
  <c r="AQ570" i="1" s="1"/>
  <c r="AC570" i="1"/>
  <c r="AP570" i="1" s="1"/>
  <c r="AR569" i="1"/>
  <c r="AN569" i="1"/>
  <c r="BA569" i="1" s="1"/>
  <c r="AM569" i="1"/>
  <c r="AZ569" i="1" s="1"/>
  <c r="AL569" i="1"/>
  <c r="AY569" i="1" s="1"/>
  <c r="AK569" i="1"/>
  <c r="AX569" i="1" s="1"/>
  <c r="AJ569" i="1"/>
  <c r="AW569" i="1" s="1"/>
  <c r="AI569" i="1"/>
  <c r="AV569" i="1" s="1"/>
  <c r="AH569" i="1"/>
  <c r="AU569" i="1" s="1"/>
  <c r="AG569" i="1"/>
  <c r="AT569" i="1" s="1"/>
  <c r="AF569" i="1"/>
  <c r="AS569" i="1" s="1"/>
  <c r="AE569" i="1"/>
  <c r="AD569" i="1"/>
  <c r="AQ569" i="1" s="1"/>
  <c r="AC569" i="1"/>
  <c r="AP569" i="1" s="1"/>
  <c r="AZ568" i="1"/>
  <c r="AN568" i="1"/>
  <c r="BA568" i="1" s="1"/>
  <c r="AM568" i="1"/>
  <c r="AL568" i="1"/>
  <c r="AY568" i="1" s="1"/>
  <c r="AK568" i="1"/>
  <c r="AX568" i="1" s="1"/>
  <c r="AJ568" i="1"/>
  <c r="AW568" i="1" s="1"/>
  <c r="AI568" i="1"/>
  <c r="AV568" i="1" s="1"/>
  <c r="AH568" i="1"/>
  <c r="AU568" i="1" s="1"/>
  <c r="AG568" i="1"/>
  <c r="AT568" i="1" s="1"/>
  <c r="AF568" i="1"/>
  <c r="AS568" i="1" s="1"/>
  <c r="AE568" i="1"/>
  <c r="AR568" i="1" s="1"/>
  <c r="AD568" i="1"/>
  <c r="AQ568" i="1" s="1"/>
  <c r="AC568" i="1"/>
  <c r="AP568" i="1" s="1"/>
  <c r="AW567" i="1"/>
  <c r="AS567" i="1"/>
  <c r="AN567" i="1"/>
  <c r="BA567" i="1" s="1"/>
  <c r="AM567" i="1"/>
  <c r="AZ567" i="1" s="1"/>
  <c r="AL567" i="1"/>
  <c r="AY567" i="1" s="1"/>
  <c r="AK567" i="1"/>
  <c r="AX567" i="1" s="1"/>
  <c r="AJ567" i="1"/>
  <c r="AI567" i="1"/>
  <c r="AV567" i="1" s="1"/>
  <c r="AH567" i="1"/>
  <c r="AU567" i="1" s="1"/>
  <c r="AG567" i="1"/>
  <c r="AT567" i="1" s="1"/>
  <c r="AF567" i="1"/>
  <c r="AE567" i="1"/>
  <c r="AR567" i="1" s="1"/>
  <c r="AD567" i="1"/>
  <c r="AQ567" i="1" s="1"/>
  <c r="AC567" i="1"/>
  <c r="AP567" i="1" s="1"/>
  <c r="AN566" i="1"/>
  <c r="BA566" i="1" s="1"/>
  <c r="AM566" i="1"/>
  <c r="AZ566" i="1" s="1"/>
  <c r="AL566" i="1"/>
  <c r="AY566" i="1" s="1"/>
  <c r="AK566" i="1"/>
  <c r="AX566" i="1" s="1"/>
  <c r="AJ566" i="1"/>
  <c r="AW566" i="1" s="1"/>
  <c r="AI566" i="1"/>
  <c r="AV566" i="1" s="1"/>
  <c r="AH566" i="1"/>
  <c r="AU566" i="1" s="1"/>
  <c r="AG566" i="1"/>
  <c r="AT566" i="1" s="1"/>
  <c r="AF566" i="1"/>
  <c r="AS566" i="1" s="1"/>
  <c r="AE566" i="1"/>
  <c r="AR566" i="1" s="1"/>
  <c r="AD566" i="1"/>
  <c r="AQ566" i="1" s="1"/>
  <c r="AC566" i="1"/>
  <c r="BA565" i="1"/>
  <c r="AQ565" i="1"/>
  <c r="AN565" i="1"/>
  <c r="AM565" i="1"/>
  <c r="AZ565" i="1" s="1"/>
  <c r="AL565" i="1"/>
  <c r="AY565" i="1" s="1"/>
  <c r="AK565" i="1"/>
  <c r="AX565" i="1" s="1"/>
  <c r="AJ565" i="1"/>
  <c r="AW565" i="1" s="1"/>
  <c r="AI565" i="1"/>
  <c r="AV565" i="1" s="1"/>
  <c r="AH565" i="1"/>
  <c r="AU565" i="1" s="1"/>
  <c r="AG565" i="1"/>
  <c r="AT565" i="1" s="1"/>
  <c r="AF565" i="1"/>
  <c r="AS565" i="1" s="1"/>
  <c r="AE565" i="1"/>
  <c r="AR565" i="1" s="1"/>
  <c r="AD565" i="1"/>
  <c r="AC565" i="1"/>
  <c r="AP565" i="1" s="1"/>
  <c r="AN564" i="1"/>
  <c r="BA564" i="1" s="1"/>
  <c r="AM564" i="1"/>
  <c r="AZ564" i="1" s="1"/>
  <c r="AL564" i="1"/>
  <c r="AY564" i="1" s="1"/>
  <c r="AK564" i="1"/>
  <c r="AX564" i="1" s="1"/>
  <c r="AJ564" i="1"/>
  <c r="AW564" i="1" s="1"/>
  <c r="AI564" i="1"/>
  <c r="AV564" i="1" s="1"/>
  <c r="AH564" i="1"/>
  <c r="AU564" i="1" s="1"/>
  <c r="AG564" i="1"/>
  <c r="AT564" i="1" s="1"/>
  <c r="AF564" i="1"/>
  <c r="AS564" i="1" s="1"/>
  <c r="AE564" i="1"/>
  <c r="AR564" i="1" s="1"/>
  <c r="AD564" i="1"/>
  <c r="AQ564" i="1" s="1"/>
  <c r="AC564" i="1"/>
  <c r="AW563" i="1"/>
  <c r="AN563" i="1"/>
  <c r="BA563" i="1" s="1"/>
  <c r="AM563" i="1"/>
  <c r="AZ563" i="1" s="1"/>
  <c r="AL563" i="1"/>
  <c r="AY563" i="1" s="1"/>
  <c r="AK563" i="1"/>
  <c r="AX563" i="1" s="1"/>
  <c r="AJ563" i="1"/>
  <c r="AI563" i="1"/>
  <c r="AV563" i="1" s="1"/>
  <c r="AH563" i="1"/>
  <c r="AU563" i="1" s="1"/>
  <c r="AG563" i="1"/>
  <c r="AT563" i="1" s="1"/>
  <c r="AF563" i="1"/>
  <c r="AS563" i="1" s="1"/>
  <c r="AE563" i="1"/>
  <c r="AR563" i="1" s="1"/>
  <c r="AD563" i="1"/>
  <c r="AQ563" i="1" s="1"/>
  <c r="AC563" i="1"/>
  <c r="AP563" i="1" s="1"/>
  <c r="AN562" i="1"/>
  <c r="BA562" i="1" s="1"/>
  <c r="AM562" i="1"/>
  <c r="AZ562" i="1" s="1"/>
  <c r="AL562" i="1"/>
  <c r="AY562" i="1" s="1"/>
  <c r="AK562" i="1"/>
  <c r="AX562" i="1" s="1"/>
  <c r="AJ562" i="1"/>
  <c r="AW562" i="1" s="1"/>
  <c r="AI562" i="1"/>
  <c r="AV562" i="1" s="1"/>
  <c r="AH562" i="1"/>
  <c r="AU562" i="1" s="1"/>
  <c r="AG562" i="1"/>
  <c r="AT562" i="1" s="1"/>
  <c r="AF562" i="1"/>
  <c r="AS562" i="1" s="1"/>
  <c r="AE562" i="1"/>
  <c r="AR562" i="1" s="1"/>
  <c r="AD562" i="1"/>
  <c r="AQ562" i="1" s="1"/>
  <c r="AC562" i="1"/>
  <c r="AP562" i="1" s="1"/>
  <c r="BA561" i="1"/>
  <c r="AQ561" i="1"/>
  <c r="AN561" i="1"/>
  <c r="AM561" i="1"/>
  <c r="AZ561" i="1" s="1"/>
  <c r="AL561" i="1"/>
  <c r="AY561" i="1" s="1"/>
  <c r="AK561" i="1"/>
  <c r="AX561" i="1" s="1"/>
  <c r="AJ561" i="1"/>
  <c r="AW561" i="1" s="1"/>
  <c r="AI561" i="1"/>
  <c r="AV561" i="1" s="1"/>
  <c r="AH561" i="1"/>
  <c r="AU561" i="1" s="1"/>
  <c r="AG561" i="1"/>
  <c r="AT561" i="1" s="1"/>
  <c r="AF561" i="1"/>
  <c r="AS561" i="1" s="1"/>
  <c r="AE561" i="1"/>
  <c r="AR561" i="1" s="1"/>
  <c r="AD561" i="1"/>
  <c r="AC561" i="1"/>
  <c r="AP561" i="1" s="1"/>
  <c r="AN560" i="1"/>
  <c r="BA560" i="1" s="1"/>
  <c r="AM560" i="1"/>
  <c r="AZ560" i="1" s="1"/>
  <c r="AL560" i="1"/>
  <c r="AY560" i="1" s="1"/>
  <c r="AK560" i="1"/>
  <c r="AX560" i="1" s="1"/>
  <c r="AJ560" i="1"/>
  <c r="AW560" i="1" s="1"/>
  <c r="AI560" i="1"/>
  <c r="AV560" i="1" s="1"/>
  <c r="AH560" i="1"/>
  <c r="AU560" i="1" s="1"/>
  <c r="AG560" i="1"/>
  <c r="AT560" i="1" s="1"/>
  <c r="AF560" i="1"/>
  <c r="AS560" i="1" s="1"/>
  <c r="AE560" i="1"/>
  <c r="AR560" i="1" s="1"/>
  <c r="AD560" i="1"/>
  <c r="AQ560" i="1" s="1"/>
  <c r="AC560" i="1"/>
  <c r="AX559" i="1"/>
  <c r="AN559" i="1"/>
  <c r="BA559" i="1" s="1"/>
  <c r="AM559" i="1"/>
  <c r="AZ559" i="1" s="1"/>
  <c r="AL559" i="1"/>
  <c r="AY559" i="1" s="1"/>
  <c r="AK559" i="1"/>
  <c r="AJ559" i="1"/>
  <c r="AW559" i="1" s="1"/>
  <c r="AI559" i="1"/>
  <c r="AV559" i="1" s="1"/>
  <c r="AH559" i="1"/>
  <c r="AU559" i="1" s="1"/>
  <c r="AG559" i="1"/>
  <c r="AT559" i="1" s="1"/>
  <c r="AF559" i="1"/>
  <c r="AS559" i="1" s="1"/>
  <c r="AE559" i="1"/>
  <c r="AR559" i="1" s="1"/>
  <c r="AD559" i="1"/>
  <c r="AQ559" i="1" s="1"/>
  <c r="AC559" i="1"/>
  <c r="AP559" i="1" s="1"/>
  <c r="AN558" i="1"/>
  <c r="BA558" i="1" s="1"/>
  <c r="AM558" i="1"/>
  <c r="AZ558" i="1" s="1"/>
  <c r="AL558" i="1"/>
  <c r="AY558" i="1" s="1"/>
  <c r="AK558" i="1"/>
  <c r="AX558" i="1" s="1"/>
  <c r="AJ558" i="1"/>
  <c r="AW558" i="1" s="1"/>
  <c r="AI558" i="1"/>
  <c r="AV558" i="1" s="1"/>
  <c r="AH558" i="1"/>
  <c r="AU558" i="1" s="1"/>
  <c r="AG558" i="1"/>
  <c r="AT558" i="1" s="1"/>
  <c r="AF558" i="1"/>
  <c r="AS558" i="1" s="1"/>
  <c r="AE558" i="1"/>
  <c r="AR558" i="1" s="1"/>
  <c r="AD558" i="1"/>
  <c r="AQ558" i="1" s="1"/>
  <c r="AC558" i="1"/>
  <c r="AP558" i="1" s="1"/>
  <c r="AS557" i="1"/>
  <c r="AN557" i="1"/>
  <c r="BA557" i="1" s="1"/>
  <c r="AM557" i="1"/>
  <c r="AZ557" i="1" s="1"/>
  <c r="AL557" i="1"/>
  <c r="AY557" i="1" s="1"/>
  <c r="AK557" i="1"/>
  <c r="AX557" i="1" s="1"/>
  <c r="AJ557" i="1"/>
  <c r="AW557" i="1" s="1"/>
  <c r="AI557" i="1"/>
  <c r="AV557" i="1" s="1"/>
  <c r="AH557" i="1"/>
  <c r="AU557" i="1" s="1"/>
  <c r="AG557" i="1"/>
  <c r="AT557" i="1" s="1"/>
  <c r="AF557" i="1"/>
  <c r="AE557" i="1"/>
  <c r="AR557" i="1" s="1"/>
  <c r="AD557" i="1"/>
  <c r="AQ557" i="1" s="1"/>
  <c r="AC557" i="1"/>
  <c r="AP557" i="1" s="1"/>
  <c r="AN556" i="1"/>
  <c r="BA556" i="1" s="1"/>
  <c r="AM556" i="1"/>
  <c r="AZ556" i="1" s="1"/>
  <c r="AL556" i="1"/>
  <c r="AY556" i="1" s="1"/>
  <c r="AK556" i="1"/>
  <c r="AX556" i="1" s="1"/>
  <c r="AJ556" i="1"/>
  <c r="AW556" i="1" s="1"/>
  <c r="AI556" i="1"/>
  <c r="AV556" i="1" s="1"/>
  <c r="AH556" i="1"/>
  <c r="AU556" i="1" s="1"/>
  <c r="AG556" i="1"/>
  <c r="AT556" i="1" s="1"/>
  <c r="AF556" i="1"/>
  <c r="AS556" i="1" s="1"/>
  <c r="AE556" i="1"/>
  <c r="AR556" i="1" s="1"/>
  <c r="AD556" i="1"/>
  <c r="AQ556" i="1" s="1"/>
  <c r="AC556" i="1"/>
  <c r="AP556" i="1" s="1"/>
  <c r="AN555" i="1"/>
  <c r="BA555" i="1" s="1"/>
  <c r="AM555" i="1"/>
  <c r="AZ555" i="1" s="1"/>
  <c r="AL555" i="1"/>
  <c r="AY555" i="1" s="1"/>
  <c r="AK555" i="1"/>
  <c r="AX555" i="1" s="1"/>
  <c r="AJ555" i="1"/>
  <c r="AW555" i="1" s="1"/>
  <c r="AI555" i="1"/>
  <c r="AV555" i="1" s="1"/>
  <c r="AH555" i="1"/>
  <c r="AU555" i="1" s="1"/>
  <c r="AG555" i="1"/>
  <c r="AT555" i="1" s="1"/>
  <c r="AF555" i="1"/>
  <c r="AS555" i="1" s="1"/>
  <c r="AE555" i="1"/>
  <c r="AR555" i="1" s="1"/>
  <c r="AD555" i="1"/>
  <c r="AQ555" i="1" s="1"/>
  <c r="AC555" i="1"/>
  <c r="AZ554" i="1"/>
  <c r="AN554" i="1"/>
  <c r="BA554" i="1" s="1"/>
  <c r="AM554" i="1"/>
  <c r="AL554" i="1"/>
  <c r="AY554" i="1" s="1"/>
  <c r="AK554" i="1"/>
  <c r="AX554" i="1" s="1"/>
  <c r="AJ554" i="1"/>
  <c r="AW554" i="1" s="1"/>
  <c r="AI554" i="1"/>
  <c r="AV554" i="1" s="1"/>
  <c r="AH554" i="1"/>
  <c r="AU554" i="1" s="1"/>
  <c r="AG554" i="1"/>
  <c r="AT554" i="1" s="1"/>
  <c r="AF554" i="1"/>
  <c r="AS554" i="1" s="1"/>
  <c r="AE554" i="1"/>
  <c r="AR554" i="1" s="1"/>
  <c r="AD554" i="1"/>
  <c r="AQ554" i="1" s="1"/>
  <c r="AC554" i="1"/>
  <c r="AP554" i="1" s="1"/>
  <c r="AN553" i="1"/>
  <c r="BA553" i="1" s="1"/>
  <c r="AM553" i="1"/>
  <c r="AZ553" i="1" s="1"/>
  <c r="AL553" i="1"/>
  <c r="AY553" i="1" s="1"/>
  <c r="AK553" i="1"/>
  <c r="AX553" i="1" s="1"/>
  <c r="AJ553" i="1"/>
  <c r="AW553" i="1" s="1"/>
  <c r="AI553" i="1"/>
  <c r="AV553" i="1" s="1"/>
  <c r="AH553" i="1"/>
  <c r="AU553" i="1" s="1"/>
  <c r="AG553" i="1"/>
  <c r="AT553" i="1" s="1"/>
  <c r="AF553" i="1"/>
  <c r="AS553" i="1" s="1"/>
  <c r="AE553" i="1"/>
  <c r="AR553" i="1" s="1"/>
  <c r="AD553" i="1"/>
  <c r="AQ553" i="1" s="1"/>
  <c r="AC553" i="1"/>
  <c r="AP553" i="1" s="1"/>
  <c r="AN552" i="1"/>
  <c r="BA552" i="1" s="1"/>
  <c r="AM552" i="1"/>
  <c r="AZ552" i="1" s="1"/>
  <c r="AL552" i="1"/>
  <c r="AY552" i="1" s="1"/>
  <c r="AK552" i="1"/>
  <c r="AX552" i="1" s="1"/>
  <c r="AJ552" i="1"/>
  <c r="AW552" i="1" s="1"/>
  <c r="AI552" i="1"/>
  <c r="AV552" i="1" s="1"/>
  <c r="AH552" i="1"/>
  <c r="AU552" i="1" s="1"/>
  <c r="AG552" i="1"/>
  <c r="AT552" i="1" s="1"/>
  <c r="AF552" i="1"/>
  <c r="AS552" i="1" s="1"/>
  <c r="AE552" i="1"/>
  <c r="AR552" i="1" s="1"/>
  <c r="AD552" i="1"/>
  <c r="AQ552" i="1" s="1"/>
  <c r="AC552" i="1"/>
  <c r="AP552" i="1" s="1"/>
  <c r="AN551" i="1"/>
  <c r="BA551" i="1" s="1"/>
  <c r="AM551" i="1"/>
  <c r="AZ551" i="1" s="1"/>
  <c r="AL551" i="1"/>
  <c r="AY551" i="1" s="1"/>
  <c r="AK551" i="1"/>
  <c r="AX551" i="1" s="1"/>
  <c r="AJ551" i="1"/>
  <c r="AW551" i="1" s="1"/>
  <c r="AI551" i="1"/>
  <c r="AH551" i="1"/>
  <c r="AG551" i="1"/>
  <c r="AF551" i="1"/>
  <c r="AE551" i="1"/>
  <c r="AD551" i="1"/>
  <c r="AC551" i="1"/>
  <c r="AN550" i="1"/>
  <c r="AM550" i="1"/>
  <c r="AL550" i="1"/>
  <c r="AK550" i="1"/>
  <c r="AJ550" i="1"/>
  <c r="AI550" i="1"/>
  <c r="AH550" i="1"/>
  <c r="AG550" i="1"/>
  <c r="AF550" i="1"/>
  <c r="AE550" i="1"/>
  <c r="AD550" i="1"/>
  <c r="AC550" i="1"/>
  <c r="AN549" i="1"/>
  <c r="BA549" i="1" s="1"/>
  <c r="AM549" i="1"/>
  <c r="AZ549" i="1" s="1"/>
  <c r="AL549" i="1"/>
  <c r="AY549" i="1" s="1"/>
  <c r="AK549" i="1"/>
  <c r="AX549" i="1" s="1"/>
  <c r="AJ549" i="1"/>
  <c r="AW549" i="1" s="1"/>
  <c r="AI549" i="1"/>
  <c r="AV549" i="1" s="1"/>
  <c r="AH549" i="1"/>
  <c r="AU549" i="1" s="1"/>
  <c r="AG549" i="1"/>
  <c r="AT549" i="1" s="1"/>
  <c r="AF549" i="1"/>
  <c r="AS549" i="1" s="1"/>
  <c r="AE549" i="1"/>
  <c r="AR549" i="1" s="1"/>
  <c r="AD549" i="1"/>
  <c r="AQ549" i="1" s="1"/>
  <c r="AC549" i="1"/>
  <c r="AP549" i="1" s="1"/>
  <c r="AZ548" i="1"/>
  <c r="AN548" i="1"/>
  <c r="BA548" i="1" s="1"/>
  <c r="AM548" i="1"/>
  <c r="AL548" i="1"/>
  <c r="AY548" i="1" s="1"/>
  <c r="AK548" i="1"/>
  <c r="AX548" i="1" s="1"/>
  <c r="AJ548" i="1"/>
  <c r="AW548" i="1" s="1"/>
  <c r="AI548" i="1"/>
  <c r="AV548" i="1" s="1"/>
  <c r="AH548" i="1"/>
  <c r="AU548" i="1" s="1"/>
  <c r="AG548" i="1"/>
  <c r="AT548" i="1" s="1"/>
  <c r="AF548" i="1"/>
  <c r="AS548" i="1" s="1"/>
  <c r="AE548" i="1"/>
  <c r="AR548" i="1" s="1"/>
  <c r="AD548" i="1"/>
  <c r="AQ548" i="1" s="1"/>
  <c r="AC548" i="1"/>
  <c r="AN547" i="1"/>
  <c r="BA547" i="1" s="1"/>
  <c r="AM547" i="1"/>
  <c r="AZ547" i="1" s="1"/>
  <c r="AL547" i="1"/>
  <c r="AY547" i="1" s="1"/>
  <c r="AK547" i="1"/>
  <c r="AX547" i="1" s="1"/>
  <c r="AJ547" i="1"/>
  <c r="AW547" i="1" s="1"/>
  <c r="AI547" i="1"/>
  <c r="AV547" i="1" s="1"/>
  <c r="AH547" i="1"/>
  <c r="AU547" i="1" s="1"/>
  <c r="AG547" i="1"/>
  <c r="AT547" i="1" s="1"/>
  <c r="AF547" i="1"/>
  <c r="AS547" i="1" s="1"/>
  <c r="AE547" i="1"/>
  <c r="AR547" i="1" s="1"/>
  <c r="AD547" i="1"/>
  <c r="AQ547" i="1" s="1"/>
  <c r="AC547" i="1"/>
  <c r="AP547" i="1" s="1"/>
  <c r="AN546" i="1"/>
  <c r="BA546" i="1" s="1"/>
  <c r="AM546" i="1"/>
  <c r="AZ546" i="1" s="1"/>
  <c r="AL546" i="1"/>
  <c r="AY546" i="1" s="1"/>
  <c r="AK546" i="1"/>
  <c r="AX546" i="1" s="1"/>
  <c r="AJ546" i="1"/>
  <c r="AW546" i="1" s="1"/>
  <c r="AI546" i="1"/>
  <c r="AV546" i="1" s="1"/>
  <c r="AH546" i="1"/>
  <c r="AU546" i="1" s="1"/>
  <c r="AG546" i="1"/>
  <c r="AT546" i="1" s="1"/>
  <c r="AF546" i="1"/>
  <c r="AS546" i="1" s="1"/>
  <c r="AE546" i="1"/>
  <c r="AR546" i="1" s="1"/>
  <c r="AD546" i="1"/>
  <c r="AQ546" i="1" s="1"/>
  <c r="AC546" i="1"/>
  <c r="AP546" i="1" s="1"/>
  <c r="AN545" i="1"/>
  <c r="BA545" i="1" s="1"/>
  <c r="AM545" i="1"/>
  <c r="AZ545" i="1" s="1"/>
  <c r="AL545" i="1"/>
  <c r="AY545" i="1" s="1"/>
  <c r="AK545" i="1"/>
  <c r="AX545" i="1" s="1"/>
  <c r="AJ545" i="1"/>
  <c r="AW545" i="1" s="1"/>
  <c r="AI545" i="1"/>
  <c r="AV545" i="1" s="1"/>
  <c r="AH545" i="1"/>
  <c r="AU545" i="1" s="1"/>
  <c r="AG545" i="1"/>
  <c r="AT545" i="1" s="1"/>
  <c r="AF545" i="1"/>
  <c r="AS545" i="1" s="1"/>
  <c r="AE545" i="1"/>
  <c r="AR545" i="1" s="1"/>
  <c r="AD545" i="1"/>
  <c r="AQ545" i="1" s="1"/>
  <c r="AC545" i="1"/>
  <c r="AP545" i="1" s="1"/>
  <c r="AN544" i="1"/>
  <c r="BA544" i="1" s="1"/>
  <c r="AM544" i="1"/>
  <c r="AZ544" i="1" s="1"/>
  <c r="AL544" i="1"/>
  <c r="AY544" i="1" s="1"/>
  <c r="AK544" i="1"/>
  <c r="AX544" i="1" s="1"/>
  <c r="AJ544" i="1"/>
  <c r="AW544" i="1" s="1"/>
  <c r="AI544" i="1"/>
  <c r="AV544" i="1" s="1"/>
  <c r="AH544" i="1"/>
  <c r="AU544" i="1" s="1"/>
  <c r="AG544" i="1"/>
  <c r="AT544" i="1" s="1"/>
  <c r="AF544" i="1"/>
  <c r="AS544" i="1" s="1"/>
  <c r="AE544" i="1"/>
  <c r="AR544" i="1" s="1"/>
  <c r="AD544" i="1"/>
  <c r="AQ544" i="1" s="1"/>
  <c r="AC544" i="1"/>
  <c r="AP544" i="1" s="1"/>
  <c r="AN543" i="1"/>
  <c r="BA543" i="1" s="1"/>
  <c r="AM543" i="1"/>
  <c r="AZ543" i="1" s="1"/>
  <c r="AL543" i="1"/>
  <c r="AY543" i="1" s="1"/>
  <c r="AK543" i="1"/>
  <c r="AX543" i="1" s="1"/>
  <c r="AJ543" i="1"/>
  <c r="AW543" i="1" s="1"/>
  <c r="AI543" i="1"/>
  <c r="AV543" i="1" s="1"/>
  <c r="AH543" i="1"/>
  <c r="AU543" i="1" s="1"/>
  <c r="AG543" i="1"/>
  <c r="AT543" i="1" s="1"/>
  <c r="AF543" i="1"/>
  <c r="AS543" i="1" s="1"/>
  <c r="AE543" i="1"/>
  <c r="AR543" i="1" s="1"/>
  <c r="AD543" i="1"/>
  <c r="AQ543" i="1" s="1"/>
  <c r="AC543" i="1"/>
  <c r="AN542" i="1"/>
  <c r="BA542" i="1" s="1"/>
  <c r="AM542" i="1"/>
  <c r="AZ542" i="1" s="1"/>
  <c r="AL542" i="1"/>
  <c r="AY542" i="1" s="1"/>
  <c r="AK542" i="1"/>
  <c r="AX542" i="1" s="1"/>
  <c r="AJ542" i="1"/>
  <c r="AW542" i="1" s="1"/>
  <c r="AI542" i="1"/>
  <c r="AV542" i="1" s="1"/>
  <c r="AH542" i="1"/>
  <c r="AU542" i="1" s="1"/>
  <c r="AG542" i="1"/>
  <c r="AT542" i="1" s="1"/>
  <c r="AF542" i="1"/>
  <c r="AS542" i="1" s="1"/>
  <c r="AE542" i="1"/>
  <c r="AR542" i="1" s="1"/>
  <c r="AD542" i="1"/>
  <c r="AQ542" i="1" s="1"/>
  <c r="AC542" i="1"/>
  <c r="AP542" i="1" s="1"/>
  <c r="AN541" i="1"/>
  <c r="BA541" i="1" s="1"/>
  <c r="AM541" i="1"/>
  <c r="AZ541" i="1" s="1"/>
  <c r="AL541" i="1"/>
  <c r="AY541" i="1" s="1"/>
  <c r="AK541" i="1"/>
  <c r="AX541" i="1" s="1"/>
  <c r="AJ541" i="1"/>
  <c r="AW541" i="1" s="1"/>
  <c r="AI541" i="1"/>
  <c r="AV541" i="1" s="1"/>
  <c r="AH541" i="1"/>
  <c r="AU541" i="1" s="1"/>
  <c r="AG541" i="1"/>
  <c r="AT541" i="1" s="1"/>
  <c r="AF541" i="1"/>
  <c r="AS541" i="1" s="1"/>
  <c r="AE541" i="1"/>
  <c r="AR541" i="1" s="1"/>
  <c r="AD541" i="1"/>
  <c r="AQ541" i="1" s="1"/>
  <c r="AC541" i="1"/>
  <c r="AP541" i="1" s="1"/>
  <c r="AN540" i="1"/>
  <c r="BA540" i="1" s="1"/>
  <c r="AM540" i="1"/>
  <c r="AZ540" i="1" s="1"/>
  <c r="AL540" i="1"/>
  <c r="AY540" i="1" s="1"/>
  <c r="AK540" i="1"/>
  <c r="AX540" i="1" s="1"/>
  <c r="AJ540" i="1"/>
  <c r="AW540" i="1" s="1"/>
  <c r="AI540" i="1"/>
  <c r="AV540" i="1" s="1"/>
  <c r="AH540" i="1"/>
  <c r="AU540" i="1" s="1"/>
  <c r="AG540" i="1"/>
  <c r="AT540" i="1" s="1"/>
  <c r="AF540" i="1"/>
  <c r="AS540" i="1" s="1"/>
  <c r="AE540" i="1"/>
  <c r="AR540" i="1" s="1"/>
  <c r="AD540" i="1"/>
  <c r="AQ540" i="1" s="1"/>
  <c r="AC540" i="1"/>
  <c r="AP540" i="1" s="1"/>
  <c r="AN539" i="1"/>
  <c r="BA539" i="1" s="1"/>
  <c r="AM539" i="1"/>
  <c r="AZ539" i="1" s="1"/>
  <c r="AL539" i="1"/>
  <c r="AY539" i="1" s="1"/>
  <c r="AK539" i="1"/>
  <c r="AX539" i="1" s="1"/>
  <c r="AJ539" i="1"/>
  <c r="AW539" i="1" s="1"/>
  <c r="AI539" i="1"/>
  <c r="AV539" i="1" s="1"/>
  <c r="AH539" i="1"/>
  <c r="AU539" i="1" s="1"/>
  <c r="AG539" i="1"/>
  <c r="AT539" i="1" s="1"/>
  <c r="AF539" i="1"/>
  <c r="AS539" i="1" s="1"/>
  <c r="AE539" i="1"/>
  <c r="AR539" i="1" s="1"/>
  <c r="AD539" i="1"/>
  <c r="AQ539" i="1" s="1"/>
  <c r="AC539" i="1"/>
  <c r="AN538" i="1"/>
  <c r="BA538" i="1" s="1"/>
  <c r="AM538" i="1"/>
  <c r="AZ538" i="1" s="1"/>
  <c r="AL538" i="1"/>
  <c r="AY538" i="1" s="1"/>
  <c r="AK538" i="1"/>
  <c r="AX538" i="1" s="1"/>
  <c r="AJ538" i="1"/>
  <c r="AW538" i="1" s="1"/>
  <c r="AI538" i="1"/>
  <c r="AV538" i="1" s="1"/>
  <c r="AH538" i="1"/>
  <c r="AU538" i="1" s="1"/>
  <c r="AG538" i="1"/>
  <c r="AT538" i="1" s="1"/>
  <c r="AF538" i="1"/>
  <c r="AS538" i="1" s="1"/>
  <c r="AE538" i="1"/>
  <c r="AR538" i="1" s="1"/>
  <c r="AD538" i="1"/>
  <c r="AQ538" i="1" s="1"/>
  <c r="AC538" i="1"/>
  <c r="AP538" i="1" s="1"/>
  <c r="AN537" i="1"/>
  <c r="BA537" i="1" s="1"/>
  <c r="AM537" i="1"/>
  <c r="AZ537" i="1" s="1"/>
  <c r="AL537" i="1"/>
  <c r="AY537" i="1" s="1"/>
  <c r="AK537" i="1"/>
  <c r="AX537" i="1" s="1"/>
  <c r="AJ537" i="1"/>
  <c r="AW537" i="1" s="1"/>
  <c r="AI537" i="1"/>
  <c r="AV537" i="1" s="1"/>
  <c r="AH537" i="1"/>
  <c r="AU537" i="1" s="1"/>
  <c r="AG537" i="1"/>
  <c r="AT537" i="1" s="1"/>
  <c r="AF537" i="1"/>
  <c r="AS537" i="1" s="1"/>
  <c r="AE537" i="1"/>
  <c r="AR537" i="1" s="1"/>
  <c r="AD537" i="1"/>
  <c r="AQ537" i="1" s="1"/>
  <c r="AC537" i="1"/>
  <c r="AP537" i="1" s="1"/>
  <c r="AN536" i="1"/>
  <c r="BA536" i="1" s="1"/>
  <c r="AM536" i="1"/>
  <c r="AZ536" i="1" s="1"/>
  <c r="AL536" i="1"/>
  <c r="AY536" i="1" s="1"/>
  <c r="AK536" i="1"/>
  <c r="AX536" i="1" s="1"/>
  <c r="AJ536" i="1"/>
  <c r="AW536" i="1" s="1"/>
  <c r="AI536" i="1"/>
  <c r="AV536" i="1" s="1"/>
  <c r="AH536" i="1"/>
  <c r="AU536" i="1" s="1"/>
  <c r="AG536" i="1"/>
  <c r="AT536" i="1" s="1"/>
  <c r="AF536" i="1"/>
  <c r="AS536" i="1" s="1"/>
  <c r="AE536" i="1"/>
  <c r="AR536" i="1" s="1"/>
  <c r="AD536" i="1"/>
  <c r="AQ536" i="1" s="1"/>
  <c r="AC536" i="1"/>
  <c r="AP536" i="1" s="1"/>
  <c r="AN535" i="1"/>
  <c r="BA535" i="1" s="1"/>
  <c r="AM535" i="1"/>
  <c r="AZ535" i="1" s="1"/>
  <c r="AL535" i="1"/>
  <c r="AY535" i="1" s="1"/>
  <c r="AK535" i="1"/>
  <c r="AX535" i="1" s="1"/>
  <c r="AJ535" i="1"/>
  <c r="AW535" i="1" s="1"/>
  <c r="AI535" i="1"/>
  <c r="AV535" i="1" s="1"/>
  <c r="AH535" i="1"/>
  <c r="AU535" i="1" s="1"/>
  <c r="AG535" i="1"/>
  <c r="AT535" i="1" s="1"/>
  <c r="AF535" i="1"/>
  <c r="AS535" i="1" s="1"/>
  <c r="AE535" i="1"/>
  <c r="AR535" i="1" s="1"/>
  <c r="AD535" i="1"/>
  <c r="AQ535" i="1" s="1"/>
  <c r="AC535" i="1"/>
  <c r="AP535" i="1" s="1"/>
  <c r="AZ534" i="1"/>
  <c r="AN534" i="1"/>
  <c r="BA534" i="1" s="1"/>
  <c r="AM534" i="1"/>
  <c r="AL534" i="1"/>
  <c r="AY534" i="1" s="1"/>
  <c r="AK534" i="1"/>
  <c r="AX534" i="1" s="1"/>
  <c r="AJ534" i="1"/>
  <c r="AW534" i="1" s="1"/>
  <c r="AI534" i="1"/>
  <c r="AV534" i="1" s="1"/>
  <c r="AH534" i="1"/>
  <c r="AU534" i="1" s="1"/>
  <c r="AG534" i="1"/>
  <c r="AT534" i="1" s="1"/>
  <c r="AF534" i="1"/>
  <c r="AS534" i="1" s="1"/>
  <c r="AE534" i="1"/>
  <c r="AR534" i="1" s="1"/>
  <c r="AD534" i="1"/>
  <c r="AQ534" i="1" s="1"/>
  <c r="AC534" i="1"/>
  <c r="AN533" i="1"/>
  <c r="BA533" i="1" s="1"/>
  <c r="AM533" i="1"/>
  <c r="AZ533" i="1" s="1"/>
  <c r="AL533" i="1"/>
  <c r="AY533" i="1" s="1"/>
  <c r="AK533" i="1"/>
  <c r="AX533" i="1" s="1"/>
  <c r="AJ533" i="1"/>
  <c r="AW533" i="1" s="1"/>
  <c r="AI533" i="1"/>
  <c r="AV533" i="1" s="1"/>
  <c r="AH533" i="1"/>
  <c r="AU533" i="1" s="1"/>
  <c r="AG533" i="1"/>
  <c r="AT533" i="1" s="1"/>
  <c r="AF533" i="1"/>
  <c r="AS533" i="1" s="1"/>
  <c r="AE533" i="1"/>
  <c r="AR533" i="1" s="1"/>
  <c r="AD533" i="1"/>
  <c r="AQ533" i="1" s="1"/>
  <c r="AC533" i="1"/>
  <c r="AP533" i="1" s="1"/>
  <c r="AZ532" i="1"/>
  <c r="AN532" i="1"/>
  <c r="BA532" i="1" s="1"/>
  <c r="AM532" i="1"/>
  <c r="AL532" i="1"/>
  <c r="AY532" i="1" s="1"/>
  <c r="AK532" i="1"/>
  <c r="AX532" i="1" s="1"/>
  <c r="AJ532" i="1"/>
  <c r="AW532" i="1" s="1"/>
  <c r="AI532" i="1"/>
  <c r="AV532" i="1" s="1"/>
  <c r="AH532" i="1"/>
  <c r="AU532" i="1" s="1"/>
  <c r="AG532" i="1"/>
  <c r="AT532" i="1" s="1"/>
  <c r="AF532" i="1"/>
  <c r="AS532" i="1" s="1"/>
  <c r="AE532" i="1"/>
  <c r="AR532" i="1" s="1"/>
  <c r="AD532" i="1"/>
  <c r="AQ532" i="1" s="1"/>
  <c r="AC532" i="1"/>
  <c r="AN531" i="1"/>
  <c r="BA531" i="1" s="1"/>
  <c r="AM531" i="1"/>
  <c r="AZ531" i="1" s="1"/>
  <c r="AL531" i="1"/>
  <c r="AY531" i="1" s="1"/>
  <c r="AK531" i="1"/>
  <c r="AX531" i="1" s="1"/>
  <c r="AJ531" i="1"/>
  <c r="AW531" i="1" s="1"/>
  <c r="AI531" i="1"/>
  <c r="AV531" i="1" s="1"/>
  <c r="AH531" i="1"/>
  <c r="AU531" i="1" s="1"/>
  <c r="AG531" i="1"/>
  <c r="AT531" i="1" s="1"/>
  <c r="AF531" i="1"/>
  <c r="AS531" i="1" s="1"/>
  <c r="AE531" i="1"/>
  <c r="AR531" i="1" s="1"/>
  <c r="AD531" i="1"/>
  <c r="AQ531" i="1" s="1"/>
  <c r="AC531" i="1"/>
  <c r="AP531" i="1" s="1"/>
  <c r="AZ530" i="1"/>
  <c r="AN530" i="1"/>
  <c r="BA530" i="1" s="1"/>
  <c r="AM530" i="1"/>
  <c r="AL530" i="1"/>
  <c r="AY530" i="1" s="1"/>
  <c r="AK530" i="1"/>
  <c r="AX530" i="1" s="1"/>
  <c r="AJ530" i="1"/>
  <c r="AW530" i="1" s="1"/>
  <c r="AI530" i="1"/>
  <c r="AV530" i="1" s="1"/>
  <c r="AH530" i="1"/>
  <c r="AU530" i="1" s="1"/>
  <c r="AG530" i="1"/>
  <c r="AT530" i="1" s="1"/>
  <c r="AF530" i="1"/>
  <c r="AS530" i="1" s="1"/>
  <c r="AE530" i="1"/>
  <c r="AR530" i="1" s="1"/>
  <c r="AD530" i="1"/>
  <c r="AQ530" i="1" s="1"/>
  <c r="AC530" i="1"/>
  <c r="AP530" i="1" s="1"/>
  <c r="AY529" i="1"/>
  <c r="AN529" i="1"/>
  <c r="BA529" i="1" s="1"/>
  <c r="AM529" i="1"/>
  <c r="AZ529" i="1" s="1"/>
  <c r="AL529" i="1"/>
  <c r="AK529" i="1"/>
  <c r="AX529" i="1" s="1"/>
  <c r="AJ529" i="1"/>
  <c r="AW529" i="1" s="1"/>
  <c r="AI529" i="1"/>
  <c r="AV529" i="1" s="1"/>
  <c r="AH529" i="1"/>
  <c r="AU529" i="1" s="1"/>
  <c r="AG529" i="1"/>
  <c r="AT529" i="1" s="1"/>
  <c r="AF529" i="1"/>
  <c r="AS529" i="1" s="1"/>
  <c r="AE529" i="1"/>
  <c r="AR529" i="1" s="1"/>
  <c r="AD529" i="1"/>
  <c r="AQ529" i="1" s="1"/>
  <c r="AC529" i="1"/>
  <c r="AP529" i="1" s="1"/>
  <c r="AN528" i="1"/>
  <c r="BA528" i="1" s="1"/>
  <c r="AM528" i="1"/>
  <c r="AZ528" i="1" s="1"/>
  <c r="AL528" i="1"/>
  <c r="AY528" i="1" s="1"/>
  <c r="AK528" i="1"/>
  <c r="AX528" i="1" s="1"/>
  <c r="AJ528" i="1"/>
  <c r="AW528" i="1" s="1"/>
  <c r="AI528" i="1"/>
  <c r="AV528" i="1" s="1"/>
  <c r="AH528" i="1"/>
  <c r="AU528" i="1" s="1"/>
  <c r="AG528" i="1"/>
  <c r="AT528" i="1" s="1"/>
  <c r="AF528" i="1"/>
  <c r="AS528" i="1" s="1"/>
  <c r="AE528" i="1"/>
  <c r="AR528" i="1" s="1"/>
  <c r="AD528" i="1"/>
  <c r="AQ528" i="1" s="1"/>
  <c r="AC528" i="1"/>
  <c r="AN527" i="1"/>
  <c r="BA527" i="1" s="1"/>
  <c r="AM527" i="1"/>
  <c r="AZ527" i="1" s="1"/>
  <c r="AL527" i="1"/>
  <c r="AY527" i="1" s="1"/>
  <c r="AK527" i="1"/>
  <c r="AX527" i="1" s="1"/>
  <c r="AJ527" i="1"/>
  <c r="AW527" i="1" s="1"/>
  <c r="AI527" i="1"/>
  <c r="AV527" i="1" s="1"/>
  <c r="AH527" i="1"/>
  <c r="AU527" i="1" s="1"/>
  <c r="AG527" i="1"/>
  <c r="AT527" i="1" s="1"/>
  <c r="AF527" i="1"/>
  <c r="AS527" i="1" s="1"/>
  <c r="AE527" i="1"/>
  <c r="AR527" i="1" s="1"/>
  <c r="AD527" i="1"/>
  <c r="AQ527" i="1" s="1"/>
  <c r="AC527" i="1"/>
  <c r="AP527" i="1" s="1"/>
  <c r="AY526" i="1"/>
  <c r="AN526" i="1"/>
  <c r="BA526" i="1" s="1"/>
  <c r="AM526" i="1"/>
  <c r="AZ526" i="1" s="1"/>
  <c r="AL526" i="1"/>
  <c r="AK526" i="1"/>
  <c r="AX526" i="1" s="1"/>
  <c r="AJ526" i="1"/>
  <c r="AW526" i="1" s="1"/>
  <c r="AI526" i="1"/>
  <c r="AV526" i="1" s="1"/>
  <c r="AH526" i="1"/>
  <c r="AU526" i="1" s="1"/>
  <c r="AG526" i="1"/>
  <c r="AT526" i="1" s="1"/>
  <c r="AF526" i="1"/>
  <c r="AS526" i="1" s="1"/>
  <c r="AE526" i="1"/>
  <c r="AR526" i="1" s="1"/>
  <c r="AD526" i="1"/>
  <c r="AQ526" i="1" s="1"/>
  <c r="AC526" i="1"/>
  <c r="AP526" i="1" s="1"/>
  <c r="AN525" i="1"/>
  <c r="BA525" i="1" s="1"/>
  <c r="AM525" i="1"/>
  <c r="AZ525" i="1" s="1"/>
  <c r="AL525" i="1"/>
  <c r="AY525" i="1" s="1"/>
  <c r="AK525" i="1"/>
  <c r="AX525" i="1" s="1"/>
  <c r="AJ525" i="1"/>
  <c r="AW525" i="1" s="1"/>
  <c r="AI525" i="1"/>
  <c r="AV525" i="1" s="1"/>
  <c r="AH525" i="1"/>
  <c r="AU525" i="1" s="1"/>
  <c r="AG525" i="1"/>
  <c r="AT525" i="1" s="1"/>
  <c r="AF525" i="1"/>
  <c r="AS525" i="1" s="1"/>
  <c r="AE525" i="1"/>
  <c r="AR525" i="1" s="1"/>
  <c r="AD525" i="1"/>
  <c r="AQ525" i="1" s="1"/>
  <c r="AC525" i="1"/>
  <c r="AP525" i="1" s="1"/>
  <c r="AN524" i="1"/>
  <c r="BA524" i="1" s="1"/>
  <c r="AM524" i="1"/>
  <c r="AZ524" i="1" s="1"/>
  <c r="AL524" i="1"/>
  <c r="AY524" i="1" s="1"/>
  <c r="AK524" i="1"/>
  <c r="AX524" i="1" s="1"/>
  <c r="AJ524" i="1"/>
  <c r="AW524" i="1" s="1"/>
  <c r="AI524" i="1"/>
  <c r="AV524" i="1" s="1"/>
  <c r="AH524" i="1"/>
  <c r="AU524" i="1" s="1"/>
  <c r="AG524" i="1"/>
  <c r="AT524" i="1" s="1"/>
  <c r="AF524" i="1"/>
  <c r="AS524" i="1" s="1"/>
  <c r="AE524" i="1"/>
  <c r="AR524" i="1" s="1"/>
  <c r="AD524" i="1"/>
  <c r="AQ524" i="1" s="1"/>
  <c r="AC524" i="1"/>
  <c r="AP524" i="1" s="1"/>
  <c r="AU523" i="1"/>
  <c r="AN523" i="1"/>
  <c r="BA523" i="1" s="1"/>
  <c r="AM523" i="1"/>
  <c r="AZ523" i="1" s="1"/>
  <c r="AL523" i="1"/>
  <c r="AY523" i="1" s="1"/>
  <c r="AK523" i="1"/>
  <c r="AX523" i="1" s="1"/>
  <c r="AJ523" i="1"/>
  <c r="AW523" i="1" s="1"/>
  <c r="AI523" i="1"/>
  <c r="AV523" i="1" s="1"/>
  <c r="AH523" i="1"/>
  <c r="AG523" i="1"/>
  <c r="AT523" i="1" s="1"/>
  <c r="AF523" i="1"/>
  <c r="AS523" i="1" s="1"/>
  <c r="AE523" i="1"/>
  <c r="AR523" i="1" s="1"/>
  <c r="AD523" i="1"/>
  <c r="AQ523" i="1" s="1"/>
  <c r="AC523" i="1"/>
  <c r="AN522" i="1"/>
  <c r="BA522" i="1" s="1"/>
  <c r="AM522" i="1"/>
  <c r="AZ522" i="1" s="1"/>
  <c r="AL522" i="1"/>
  <c r="AY522" i="1" s="1"/>
  <c r="AK522" i="1"/>
  <c r="AX522" i="1" s="1"/>
  <c r="AJ522" i="1"/>
  <c r="AW522" i="1" s="1"/>
  <c r="AI522" i="1"/>
  <c r="AV522" i="1" s="1"/>
  <c r="AH522" i="1"/>
  <c r="AU522" i="1" s="1"/>
  <c r="AG522" i="1"/>
  <c r="AT522" i="1" s="1"/>
  <c r="AF522" i="1"/>
  <c r="AS522" i="1" s="1"/>
  <c r="AE522" i="1"/>
  <c r="AR522" i="1" s="1"/>
  <c r="AD522" i="1"/>
  <c r="AQ522" i="1" s="1"/>
  <c r="AC522" i="1"/>
  <c r="AP522" i="1" s="1"/>
  <c r="AN521" i="1"/>
  <c r="BA521" i="1" s="1"/>
  <c r="AM521" i="1"/>
  <c r="AZ521" i="1" s="1"/>
  <c r="AL521" i="1"/>
  <c r="AY521" i="1" s="1"/>
  <c r="AK521" i="1"/>
  <c r="AX521" i="1" s="1"/>
  <c r="AJ521" i="1"/>
  <c r="AW521" i="1" s="1"/>
  <c r="AI521" i="1"/>
  <c r="AV521" i="1" s="1"/>
  <c r="AH521" i="1"/>
  <c r="AU521" i="1" s="1"/>
  <c r="AG521" i="1"/>
  <c r="AT521" i="1" s="1"/>
  <c r="AF521" i="1"/>
  <c r="AS521" i="1" s="1"/>
  <c r="AE521" i="1"/>
  <c r="AR521" i="1" s="1"/>
  <c r="AD521" i="1"/>
  <c r="AQ521" i="1" s="1"/>
  <c r="AC521" i="1"/>
  <c r="AP521" i="1" s="1"/>
  <c r="AN520" i="1"/>
  <c r="BA520" i="1" s="1"/>
  <c r="AM520" i="1"/>
  <c r="AZ520" i="1" s="1"/>
  <c r="AL520" i="1"/>
  <c r="AY520" i="1" s="1"/>
  <c r="AK520" i="1"/>
  <c r="AX520" i="1" s="1"/>
  <c r="AJ520" i="1"/>
  <c r="AW520" i="1" s="1"/>
  <c r="AI520" i="1"/>
  <c r="AV520" i="1" s="1"/>
  <c r="AH520" i="1"/>
  <c r="AU520" i="1" s="1"/>
  <c r="AG520" i="1"/>
  <c r="AT520" i="1" s="1"/>
  <c r="AF520" i="1"/>
  <c r="AS520" i="1" s="1"/>
  <c r="AE520" i="1"/>
  <c r="AR520" i="1" s="1"/>
  <c r="AD520" i="1"/>
  <c r="AQ520" i="1" s="1"/>
  <c r="AC520" i="1"/>
  <c r="AP520" i="1" s="1"/>
  <c r="AN519" i="1"/>
  <c r="BA519" i="1" s="1"/>
  <c r="AM519" i="1"/>
  <c r="AZ519" i="1" s="1"/>
  <c r="AL519" i="1"/>
  <c r="AY519" i="1" s="1"/>
  <c r="AK519" i="1"/>
  <c r="AX519" i="1" s="1"/>
  <c r="AJ519" i="1"/>
  <c r="AW519" i="1" s="1"/>
  <c r="AI519" i="1"/>
  <c r="AV519" i="1" s="1"/>
  <c r="AH519" i="1"/>
  <c r="AU519" i="1" s="1"/>
  <c r="AG519" i="1"/>
  <c r="AT519" i="1" s="1"/>
  <c r="AF519" i="1"/>
  <c r="AS519" i="1" s="1"/>
  <c r="AE519" i="1"/>
  <c r="AR519" i="1" s="1"/>
  <c r="AD519" i="1"/>
  <c r="AQ519" i="1" s="1"/>
  <c r="AC519" i="1"/>
  <c r="AP519" i="1" s="1"/>
  <c r="AZ518" i="1"/>
  <c r="AN518" i="1"/>
  <c r="BA518" i="1" s="1"/>
  <c r="AM518" i="1"/>
  <c r="AL518" i="1"/>
  <c r="AY518" i="1" s="1"/>
  <c r="AK518" i="1"/>
  <c r="AX518" i="1" s="1"/>
  <c r="AJ518" i="1"/>
  <c r="AW518" i="1" s="1"/>
  <c r="AI518" i="1"/>
  <c r="AV518" i="1" s="1"/>
  <c r="AH518" i="1"/>
  <c r="AU518" i="1" s="1"/>
  <c r="AG518" i="1"/>
  <c r="AT518" i="1" s="1"/>
  <c r="AF518" i="1"/>
  <c r="AS518" i="1" s="1"/>
  <c r="AE518" i="1"/>
  <c r="AR518" i="1" s="1"/>
  <c r="AD518" i="1"/>
  <c r="AQ518" i="1" s="1"/>
  <c r="AC518" i="1"/>
  <c r="AN517" i="1"/>
  <c r="BA517" i="1" s="1"/>
  <c r="AM517" i="1"/>
  <c r="AZ517" i="1" s="1"/>
  <c r="AL517" i="1"/>
  <c r="AY517" i="1" s="1"/>
  <c r="AK517" i="1"/>
  <c r="AX517" i="1" s="1"/>
  <c r="AJ517" i="1"/>
  <c r="AW517" i="1" s="1"/>
  <c r="AI517" i="1"/>
  <c r="AV517" i="1" s="1"/>
  <c r="AH517" i="1"/>
  <c r="AU517" i="1" s="1"/>
  <c r="AG517" i="1"/>
  <c r="AT517" i="1" s="1"/>
  <c r="AF517" i="1"/>
  <c r="AS517" i="1" s="1"/>
  <c r="AE517" i="1"/>
  <c r="AR517" i="1" s="1"/>
  <c r="AD517" i="1"/>
  <c r="AQ517" i="1" s="1"/>
  <c r="AC517" i="1"/>
  <c r="AP517" i="1" s="1"/>
  <c r="AN516" i="1"/>
  <c r="BA516" i="1" s="1"/>
  <c r="AM516" i="1"/>
  <c r="AZ516" i="1" s="1"/>
  <c r="AL516" i="1"/>
  <c r="AY516" i="1" s="1"/>
  <c r="AK516" i="1"/>
  <c r="AX516" i="1" s="1"/>
  <c r="AJ516" i="1"/>
  <c r="AW516" i="1" s="1"/>
  <c r="AI516" i="1"/>
  <c r="AV516" i="1" s="1"/>
  <c r="AH516" i="1"/>
  <c r="AU516" i="1" s="1"/>
  <c r="AG516" i="1"/>
  <c r="AT516" i="1" s="1"/>
  <c r="AF516" i="1"/>
  <c r="AS516" i="1" s="1"/>
  <c r="AE516" i="1"/>
  <c r="AR516" i="1" s="1"/>
  <c r="AD516" i="1"/>
  <c r="AQ516" i="1" s="1"/>
  <c r="AC516" i="1"/>
  <c r="AP516" i="1" s="1"/>
  <c r="AZ515" i="1"/>
  <c r="AN515" i="1"/>
  <c r="BA515" i="1" s="1"/>
  <c r="AM515" i="1"/>
  <c r="AL515" i="1"/>
  <c r="AY515" i="1" s="1"/>
  <c r="AK515" i="1"/>
  <c r="AX515" i="1" s="1"/>
  <c r="AJ515" i="1"/>
  <c r="AW515" i="1" s="1"/>
  <c r="AI515" i="1"/>
  <c r="AV515" i="1" s="1"/>
  <c r="AH515" i="1"/>
  <c r="AU515" i="1" s="1"/>
  <c r="AG515" i="1"/>
  <c r="AT515" i="1" s="1"/>
  <c r="AF515" i="1"/>
  <c r="AS515" i="1" s="1"/>
  <c r="AE515" i="1"/>
  <c r="AR515" i="1" s="1"/>
  <c r="AD515" i="1"/>
  <c r="AQ515" i="1" s="1"/>
  <c r="AC515" i="1"/>
  <c r="AP515" i="1" s="1"/>
  <c r="AZ514" i="1"/>
  <c r="AN514" i="1"/>
  <c r="BA514" i="1" s="1"/>
  <c r="AM514" i="1"/>
  <c r="AL514" i="1"/>
  <c r="AY514" i="1" s="1"/>
  <c r="AK514" i="1"/>
  <c r="AX514" i="1" s="1"/>
  <c r="AJ514" i="1"/>
  <c r="AW514" i="1" s="1"/>
  <c r="AI514" i="1"/>
  <c r="AV514" i="1" s="1"/>
  <c r="AH514" i="1"/>
  <c r="AU514" i="1" s="1"/>
  <c r="AG514" i="1"/>
  <c r="AT514" i="1" s="1"/>
  <c r="AF514" i="1"/>
  <c r="AS514" i="1" s="1"/>
  <c r="AE514" i="1"/>
  <c r="AR514" i="1" s="1"/>
  <c r="AD514" i="1"/>
  <c r="AQ514" i="1" s="1"/>
  <c r="AC514" i="1"/>
  <c r="AP514" i="1" s="1"/>
  <c r="BA513" i="1"/>
  <c r="AN513" i="1"/>
  <c r="AM513" i="1"/>
  <c r="AZ513" i="1" s="1"/>
  <c r="AL513" i="1"/>
  <c r="AY513" i="1" s="1"/>
  <c r="AK513" i="1"/>
  <c r="AX513" i="1" s="1"/>
  <c r="AJ513" i="1"/>
  <c r="AW513" i="1" s="1"/>
  <c r="AI513" i="1"/>
  <c r="AV513" i="1" s="1"/>
  <c r="AH513" i="1"/>
  <c r="AU513" i="1" s="1"/>
  <c r="AG513" i="1"/>
  <c r="AT513" i="1" s="1"/>
  <c r="AF513" i="1"/>
  <c r="AS513" i="1" s="1"/>
  <c r="AE513" i="1"/>
  <c r="AR513" i="1" s="1"/>
  <c r="AD513" i="1"/>
  <c r="AQ513" i="1" s="1"/>
  <c r="AC513" i="1"/>
  <c r="AN512" i="1"/>
  <c r="BA512" i="1" s="1"/>
  <c r="AM512" i="1"/>
  <c r="AZ512" i="1" s="1"/>
  <c r="AL512" i="1"/>
  <c r="AY512" i="1" s="1"/>
  <c r="AK512" i="1"/>
  <c r="AX512" i="1" s="1"/>
  <c r="AJ512" i="1"/>
  <c r="AW512" i="1" s="1"/>
  <c r="AI512" i="1"/>
  <c r="AV512" i="1" s="1"/>
  <c r="AH512" i="1"/>
  <c r="AU512" i="1" s="1"/>
  <c r="AG512" i="1"/>
  <c r="AT512" i="1" s="1"/>
  <c r="AF512" i="1"/>
  <c r="AS512" i="1" s="1"/>
  <c r="AE512" i="1"/>
  <c r="AR512" i="1" s="1"/>
  <c r="AD512" i="1"/>
  <c r="AQ512" i="1" s="1"/>
  <c r="AC512" i="1"/>
  <c r="AP512" i="1" s="1"/>
  <c r="AZ511" i="1"/>
  <c r="AN511" i="1"/>
  <c r="BA511" i="1" s="1"/>
  <c r="AM511" i="1"/>
  <c r="AL511" i="1"/>
  <c r="AY511" i="1" s="1"/>
  <c r="AK511" i="1"/>
  <c r="AX511" i="1" s="1"/>
  <c r="AJ511" i="1"/>
  <c r="AW511" i="1" s="1"/>
  <c r="AI511" i="1"/>
  <c r="AV511" i="1" s="1"/>
  <c r="AH511" i="1"/>
  <c r="AU511" i="1" s="1"/>
  <c r="AG511" i="1"/>
  <c r="AT511" i="1" s="1"/>
  <c r="AF511" i="1"/>
  <c r="AS511" i="1" s="1"/>
  <c r="AE511" i="1"/>
  <c r="AR511" i="1" s="1"/>
  <c r="AD511" i="1"/>
  <c r="AQ511" i="1" s="1"/>
  <c r="AC511" i="1"/>
  <c r="AP511" i="1" s="1"/>
  <c r="AN510" i="1"/>
  <c r="BA510" i="1" s="1"/>
  <c r="AM510" i="1"/>
  <c r="AZ510" i="1" s="1"/>
  <c r="AL510" i="1"/>
  <c r="AY510" i="1" s="1"/>
  <c r="AK510" i="1"/>
  <c r="AX510" i="1" s="1"/>
  <c r="AJ510" i="1"/>
  <c r="AW510" i="1" s="1"/>
  <c r="AI510" i="1"/>
  <c r="AV510" i="1" s="1"/>
  <c r="AH510" i="1"/>
  <c r="AU510" i="1" s="1"/>
  <c r="AG510" i="1"/>
  <c r="AT510" i="1" s="1"/>
  <c r="AF510" i="1"/>
  <c r="AS510" i="1" s="1"/>
  <c r="AE510" i="1"/>
  <c r="AR510" i="1" s="1"/>
  <c r="AD510" i="1"/>
  <c r="AQ510" i="1" s="1"/>
  <c r="AC510" i="1"/>
  <c r="AP510" i="1" s="1"/>
  <c r="AN509" i="1"/>
  <c r="BA509" i="1" s="1"/>
  <c r="AM509" i="1"/>
  <c r="AZ509" i="1" s="1"/>
  <c r="AL509" i="1"/>
  <c r="AY509" i="1" s="1"/>
  <c r="AK509" i="1"/>
  <c r="AX509" i="1" s="1"/>
  <c r="AJ509" i="1"/>
  <c r="AW509" i="1" s="1"/>
  <c r="AI509" i="1"/>
  <c r="AV509" i="1" s="1"/>
  <c r="AH509" i="1"/>
  <c r="AU509" i="1" s="1"/>
  <c r="AG509" i="1"/>
  <c r="AT509" i="1" s="1"/>
  <c r="AF509" i="1"/>
  <c r="AS509" i="1" s="1"/>
  <c r="AE509" i="1"/>
  <c r="AR509" i="1" s="1"/>
  <c r="AD509" i="1"/>
  <c r="AQ509" i="1" s="1"/>
  <c r="AC509" i="1"/>
  <c r="AU508" i="1"/>
  <c r="AN508" i="1"/>
  <c r="BA508" i="1" s="1"/>
  <c r="AM508" i="1"/>
  <c r="AZ508" i="1" s="1"/>
  <c r="AL508" i="1"/>
  <c r="AY508" i="1" s="1"/>
  <c r="AK508" i="1"/>
  <c r="AX508" i="1" s="1"/>
  <c r="AJ508" i="1"/>
  <c r="AW508" i="1" s="1"/>
  <c r="AI508" i="1"/>
  <c r="AV508" i="1" s="1"/>
  <c r="AH508" i="1"/>
  <c r="AG508" i="1"/>
  <c r="AT508" i="1" s="1"/>
  <c r="AF508" i="1"/>
  <c r="AS508" i="1" s="1"/>
  <c r="AE508" i="1"/>
  <c r="AR508" i="1" s="1"/>
  <c r="AD508" i="1"/>
  <c r="AQ508" i="1" s="1"/>
  <c r="AC508" i="1"/>
  <c r="AP508" i="1" s="1"/>
  <c r="AN507" i="1"/>
  <c r="BA507" i="1" s="1"/>
  <c r="AM507" i="1"/>
  <c r="AZ507" i="1" s="1"/>
  <c r="AL507" i="1"/>
  <c r="AY507" i="1" s="1"/>
  <c r="AK507" i="1"/>
  <c r="AX507" i="1" s="1"/>
  <c r="AJ507" i="1"/>
  <c r="AW507" i="1" s="1"/>
  <c r="AI507" i="1"/>
  <c r="AV507" i="1" s="1"/>
  <c r="AH507" i="1"/>
  <c r="AU507" i="1" s="1"/>
  <c r="AG507" i="1"/>
  <c r="AT507" i="1" s="1"/>
  <c r="AF507" i="1"/>
  <c r="AS507" i="1" s="1"/>
  <c r="AE507" i="1"/>
  <c r="AR507" i="1" s="1"/>
  <c r="AD507" i="1"/>
  <c r="AQ507" i="1" s="1"/>
  <c r="AC507" i="1"/>
  <c r="AP507" i="1" s="1"/>
  <c r="AN506" i="1"/>
  <c r="BA506" i="1" s="1"/>
  <c r="AM506" i="1"/>
  <c r="AZ506" i="1" s="1"/>
  <c r="AL506" i="1"/>
  <c r="AY506" i="1" s="1"/>
  <c r="AK506" i="1"/>
  <c r="AX506" i="1" s="1"/>
  <c r="AJ506" i="1"/>
  <c r="AW506" i="1" s="1"/>
  <c r="AI506" i="1"/>
  <c r="AV506" i="1" s="1"/>
  <c r="AH506" i="1"/>
  <c r="AU506" i="1" s="1"/>
  <c r="AG506" i="1"/>
  <c r="AT506" i="1" s="1"/>
  <c r="AF506" i="1"/>
  <c r="AS506" i="1" s="1"/>
  <c r="AE506" i="1"/>
  <c r="AR506" i="1" s="1"/>
  <c r="AD506" i="1"/>
  <c r="AQ506" i="1" s="1"/>
  <c r="AC506" i="1"/>
  <c r="AP506" i="1" s="1"/>
  <c r="AN505" i="1"/>
  <c r="BA505" i="1" s="1"/>
  <c r="AM505" i="1"/>
  <c r="AZ505" i="1" s="1"/>
  <c r="AL505" i="1"/>
  <c r="AY505" i="1" s="1"/>
  <c r="AK505" i="1"/>
  <c r="AX505" i="1" s="1"/>
  <c r="AJ505" i="1"/>
  <c r="AW505" i="1" s="1"/>
  <c r="AI505" i="1"/>
  <c r="AV505" i="1" s="1"/>
  <c r="AH505" i="1"/>
  <c r="AU505" i="1" s="1"/>
  <c r="AG505" i="1"/>
  <c r="AT505" i="1" s="1"/>
  <c r="AF505" i="1"/>
  <c r="AS505" i="1" s="1"/>
  <c r="AE505" i="1"/>
  <c r="AR505" i="1" s="1"/>
  <c r="AD505" i="1"/>
  <c r="AQ505" i="1" s="1"/>
  <c r="AC505" i="1"/>
  <c r="AP505" i="1" s="1"/>
  <c r="AU504" i="1"/>
  <c r="AN504" i="1"/>
  <c r="BA504" i="1" s="1"/>
  <c r="AM504" i="1"/>
  <c r="AZ504" i="1" s="1"/>
  <c r="AL504" i="1"/>
  <c r="AY504" i="1" s="1"/>
  <c r="AK504" i="1"/>
  <c r="AX504" i="1" s="1"/>
  <c r="AJ504" i="1"/>
  <c r="AW504" i="1" s="1"/>
  <c r="AI504" i="1"/>
  <c r="AV504" i="1" s="1"/>
  <c r="AH504" i="1"/>
  <c r="AG504" i="1"/>
  <c r="AT504" i="1" s="1"/>
  <c r="AF504" i="1"/>
  <c r="AS504" i="1" s="1"/>
  <c r="AE504" i="1"/>
  <c r="AR504" i="1" s="1"/>
  <c r="AD504" i="1"/>
  <c r="AQ504" i="1" s="1"/>
  <c r="AC504" i="1"/>
  <c r="AN503" i="1"/>
  <c r="BA503" i="1" s="1"/>
  <c r="AM503" i="1"/>
  <c r="AZ503" i="1" s="1"/>
  <c r="AL503" i="1"/>
  <c r="AY503" i="1" s="1"/>
  <c r="AK503" i="1"/>
  <c r="AX503" i="1" s="1"/>
  <c r="AJ503" i="1"/>
  <c r="AW503" i="1" s="1"/>
  <c r="AI503" i="1"/>
  <c r="AV503" i="1" s="1"/>
  <c r="AH503" i="1"/>
  <c r="AU503" i="1" s="1"/>
  <c r="AG503" i="1"/>
  <c r="AT503" i="1" s="1"/>
  <c r="AF503" i="1"/>
  <c r="AS503" i="1" s="1"/>
  <c r="AE503" i="1"/>
  <c r="AR503" i="1" s="1"/>
  <c r="AD503" i="1"/>
  <c r="AQ503" i="1" s="1"/>
  <c r="AC503" i="1"/>
  <c r="AP503" i="1" s="1"/>
  <c r="AZ502" i="1"/>
  <c r="AN502" i="1"/>
  <c r="BA502" i="1" s="1"/>
  <c r="AM502" i="1"/>
  <c r="AL502" i="1"/>
  <c r="AY502" i="1" s="1"/>
  <c r="AK502" i="1"/>
  <c r="AX502" i="1" s="1"/>
  <c r="AJ502" i="1"/>
  <c r="AW502" i="1" s="1"/>
  <c r="AI502" i="1"/>
  <c r="AV502" i="1" s="1"/>
  <c r="AH502" i="1"/>
  <c r="AU502" i="1" s="1"/>
  <c r="AG502" i="1"/>
  <c r="AT502" i="1" s="1"/>
  <c r="AF502" i="1"/>
  <c r="AS502" i="1" s="1"/>
  <c r="AE502" i="1"/>
  <c r="AR502" i="1" s="1"/>
  <c r="AD502" i="1"/>
  <c r="AQ502" i="1" s="1"/>
  <c r="AC502" i="1"/>
  <c r="AP502" i="1" s="1"/>
  <c r="BA501" i="1"/>
  <c r="AN501" i="1"/>
  <c r="AM501" i="1"/>
  <c r="AZ501" i="1" s="1"/>
  <c r="AL501" i="1"/>
  <c r="AY501" i="1" s="1"/>
  <c r="AK501" i="1"/>
  <c r="AX501" i="1" s="1"/>
  <c r="AJ501" i="1"/>
  <c r="AW501" i="1" s="1"/>
  <c r="AI501" i="1"/>
  <c r="AV501" i="1" s="1"/>
  <c r="AH501" i="1"/>
  <c r="AU501" i="1" s="1"/>
  <c r="AG501" i="1"/>
  <c r="AT501" i="1" s="1"/>
  <c r="AF501" i="1"/>
  <c r="AS501" i="1" s="1"/>
  <c r="AE501" i="1"/>
  <c r="AR501" i="1" s="1"/>
  <c r="AD501" i="1"/>
  <c r="AQ501" i="1" s="1"/>
  <c r="AC501" i="1"/>
  <c r="AP501" i="1" s="1"/>
  <c r="AU500" i="1"/>
  <c r="AN500" i="1"/>
  <c r="BA500" i="1" s="1"/>
  <c r="AM500" i="1"/>
  <c r="AZ500" i="1" s="1"/>
  <c r="AL500" i="1"/>
  <c r="AY500" i="1" s="1"/>
  <c r="AK500" i="1"/>
  <c r="AX500" i="1" s="1"/>
  <c r="AJ500" i="1"/>
  <c r="AW500" i="1" s="1"/>
  <c r="AI500" i="1"/>
  <c r="AV500" i="1" s="1"/>
  <c r="AH500" i="1"/>
  <c r="AG500" i="1"/>
  <c r="AT500" i="1" s="1"/>
  <c r="AF500" i="1"/>
  <c r="AS500" i="1" s="1"/>
  <c r="AE500" i="1"/>
  <c r="AR500" i="1" s="1"/>
  <c r="AD500" i="1"/>
  <c r="AQ500" i="1" s="1"/>
  <c r="AC500" i="1"/>
  <c r="AN499" i="1"/>
  <c r="BA499" i="1" s="1"/>
  <c r="AM499" i="1"/>
  <c r="AZ499" i="1" s="1"/>
  <c r="AL499" i="1"/>
  <c r="AY499" i="1" s="1"/>
  <c r="AK499" i="1"/>
  <c r="AX499" i="1" s="1"/>
  <c r="AJ499" i="1"/>
  <c r="AW499" i="1" s="1"/>
  <c r="AI499" i="1"/>
  <c r="AV499" i="1" s="1"/>
  <c r="AH499" i="1"/>
  <c r="AU499" i="1" s="1"/>
  <c r="AG499" i="1"/>
  <c r="AT499" i="1" s="1"/>
  <c r="AF499" i="1"/>
  <c r="AS499" i="1" s="1"/>
  <c r="AE499" i="1"/>
  <c r="AR499" i="1" s="1"/>
  <c r="AD499" i="1"/>
  <c r="AQ499" i="1" s="1"/>
  <c r="AC499" i="1"/>
  <c r="AP499" i="1" s="1"/>
  <c r="AZ498" i="1"/>
  <c r="AN498" i="1"/>
  <c r="BA498" i="1" s="1"/>
  <c r="AM498" i="1"/>
  <c r="AL498" i="1"/>
  <c r="AY498" i="1" s="1"/>
  <c r="AK498" i="1"/>
  <c r="AX498" i="1" s="1"/>
  <c r="AJ498" i="1"/>
  <c r="AW498" i="1" s="1"/>
  <c r="AI498" i="1"/>
  <c r="AV498" i="1" s="1"/>
  <c r="AH498" i="1"/>
  <c r="AU498" i="1" s="1"/>
  <c r="AG498" i="1"/>
  <c r="AT498" i="1" s="1"/>
  <c r="AF498" i="1"/>
  <c r="AS498" i="1" s="1"/>
  <c r="AE498" i="1"/>
  <c r="AR498" i="1" s="1"/>
  <c r="AD498" i="1"/>
  <c r="AQ498" i="1" s="1"/>
  <c r="AC498" i="1"/>
  <c r="AP498" i="1" s="1"/>
  <c r="AN497" i="1"/>
  <c r="BA497" i="1" s="1"/>
  <c r="AM497" i="1"/>
  <c r="AZ497" i="1" s="1"/>
  <c r="AL497" i="1"/>
  <c r="AY497" i="1" s="1"/>
  <c r="AK497" i="1"/>
  <c r="AX497" i="1" s="1"/>
  <c r="AJ497" i="1"/>
  <c r="AW497" i="1" s="1"/>
  <c r="AI497" i="1"/>
  <c r="AV497" i="1" s="1"/>
  <c r="AH497" i="1"/>
  <c r="AU497" i="1" s="1"/>
  <c r="AG497" i="1"/>
  <c r="AT497" i="1" s="1"/>
  <c r="AF497" i="1"/>
  <c r="AS497" i="1" s="1"/>
  <c r="AE497" i="1"/>
  <c r="AR497" i="1" s="1"/>
  <c r="AD497" i="1"/>
  <c r="AQ497" i="1" s="1"/>
  <c r="AC497" i="1"/>
  <c r="AU496" i="1"/>
  <c r="AN496" i="1"/>
  <c r="BA496" i="1" s="1"/>
  <c r="AM496" i="1"/>
  <c r="AZ496" i="1" s="1"/>
  <c r="AL496" i="1"/>
  <c r="AY496" i="1" s="1"/>
  <c r="AK496" i="1"/>
  <c r="AX496" i="1" s="1"/>
  <c r="AJ496" i="1"/>
  <c r="AW496" i="1" s="1"/>
  <c r="AI496" i="1"/>
  <c r="AV496" i="1" s="1"/>
  <c r="AH496" i="1"/>
  <c r="AG496" i="1"/>
  <c r="AT496" i="1" s="1"/>
  <c r="AF496" i="1"/>
  <c r="AS496" i="1" s="1"/>
  <c r="AE496" i="1"/>
  <c r="AR496" i="1" s="1"/>
  <c r="AD496" i="1"/>
  <c r="AQ496" i="1" s="1"/>
  <c r="AC496" i="1"/>
  <c r="AP496" i="1" s="1"/>
  <c r="AN495" i="1"/>
  <c r="BA495" i="1" s="1"/>
  <c r="AM495" i="1"/>
  <c r="AZ495" i="1" s="1"/>
  <c r="AL495" i="1"/>
  <c r="AY495" i="1" s="1"/>
  <c r="AK495" i="1"/>
  <c r="AX495" i="1" s="1"/>
  <c r="AJ495" i="1"/>
  <c r="AW495" i="1" s="1"/>
  <c r="AI495" i="1"/>
  <c r="AV495" i="1" s="1"/>
  <c r="AH495" i="1"/>
  <c r="AU495" i="1" s="1"/>
  <c r="AG495" i="1"/>
  <c r="AT495" i="1" s="1"/>
  <c r="AF495" i="1"/>
  <c r="AS495" i="1" s="1"/>
  <c r="AE495" i="1"/>
  <c r="AR495" i="1" s="1"/>
  <c r="AD495" i="1"/>
  <c r="AQ495" i="1" s="1"/>
  <c r="AC495" i="1"/>
  <c r="AP495" i="1" s="1"/>
  <c r="AN494" i="1"/>
  <c r="BA494" i="1" s="1"/>
  <c r="AM494" i="1"/>
  <c r="AZ494" i="1" s="1"/>
  <c r="AL494" i="1"/>
  <c r="AY494" i="1" s="1"/>
  <c r="AK494" i="1"/>
  <c r="AX494" i="1" s="1"/>
  <c r="AJ494" i="1"/>
  <c r="AW494" i="1" s="1"/>
  <c r="AI494" i="1"/>
  <c r="AV494" i="1" s="1"/>
  <c r="AH494" i="1"/>
  <c r="AU494" i="1" s="1"/>
  <c r="AG494" i="1"/>
  <c r="AT494" i="1" s="1"/>
  <c r="AF494" i="1"/>
  <c r="AS494" i="1" s="1"/>
  <c r="AE494" i="1"/>
  <c r="AR494" i="1" s="1"/>
  <c r="AD494" i="1"/>
  <c r="AQ494" i="1" s="1"/>
  <c r="AC494" i="1"/>
  <c r="AP494" i="1" s="1"/>
  <c r="AN493" i="1"/>
  <c r="BA493" i="1" s="1"/>
  <c r="AM493" i="1"/>
  <c r="AZ493" i="1" s="1"/>
  <c r="AL493" i="1"/>
  <c r="AY493" i="1" s="1"/>
  <c r="AK493" i="1"/>
  <c r="AX493" i="1" s="1"/>
  <c r="AJ493" i="1"/>
  <c r="AW493" i="1" s="1"/>
  <c r="AI493" i="1"/>
  <c r="AV493" i="1" s="1"/>
  <c r="AH493" i="1"/>
  <c r="AU493" i="1" s="1"/>
  <c r="AG493" i="1"/>
  <c r="AT493" i="1" s="1"/>
  <c r="AF493" i="1"/>
  <c r="AS493" i="1" s="1"/>
  <c r="AE493" i="1"/>
  <c r="AR493" i="1" s="1"/>
  <c r="AD493" i="1"/>
  <c r="AQ493" i="1" s="1"/>
  <c r="AC493" i="1"/>
  <c r="AN492" i="1"/>
  <c r="BA492" i="1" s="1"/>
  <c r="AM492" i="1"/>
  <c r="AZ492" i="1" s="1"/>
  <c r="AL492" i="1"/>
  <c r="AY492" i="1" s="1"/>
  <c r="AK492" i="1"/>
  <c r="AX492" i="1" s="1"/>
  <c r="AJ492" i="1"/>
  <c r="AW492" i="1" s="1"/>
  <c r="AI492" i="1"/>
  <c r="AV492" i="1" s="1"/>
  <c r="AH492" i="1"/>
  <c r="AU492" i="1" s="1"/>
  <c r="AG492" i="1"/>
  <c r="AT492" i="1" s="1"/>
  <c r="AF492" i="1"/>
  <c r="AS492" i="1" s="1"/>
  <c r="AE492" i="1"/>
  <c r="AR492" i="1" s="1"/>
  <c r="AD492" i="1"/>
  <c r="AQ492" i="1" s="1"/>
  <c r="AC492" i="1"/>
  <c r="AP492" i="1" s="1"/>
  <c r="AN491" i="1"/>
  <c r="BA491" i="1" s="1"/>
  <c r="AM491" i="1"/>
  <c r="AZ491" i="1" s="1"/>
  <c r="AL491" i="1"/>
  <c r="AY491" i="1" s="1"/>
  <c r="AK491" i="1"/>
  <c r="AX491" i="1" s="1"/>
  <c r="AJ491" i="1"/>
  <c r="AW491" i="1" s="1"/>
  <c r="AI491" i="1"/>
  <c r="AV491" i="1" s="1"/>
  <c r="AH491" i="1"/>
  <c r="AU491" i="1" s="1"/>
  <c r="AG491" i="1"/>
  <c r="AT491" i="1" s="1"/>
  <c r="AF491" i="1"/>
  <c r="AS491" i="1" s="1"/>
  <c r="AE491" i="1"/>
  <c r="AR491" i="1" s="1"/>
  <c r="AD491" i="1"/>
  <c r="AQ491" i="1" s="1"/>
  <c r="AC491" i="1"/>
  <c r="AP491" i="1" s="1"/>
  <c r="AN490" i="1"/>
  <c r="BA490" i="1" s="1"/>
  <c r="AM490" i="1"/>
  <c r="AZ490" i="1" s="1"/>
  <c r="AL490" i="1"/>
  <c r="AY490" i="1" s="1"/>
  <c r="AK490" i="1"/>
  <c r="AX490" i="1" s="1"/>
  <c r="AJ490" i="1"/>
  <c r="AW490" i="1" s="1"/>
  <c r="AI490" i="1"/>
  <c r="AV490" i="1" s="1"/>
  <c r="AH490" i="1"/>
  <c r="AU490" i="1" s="1"/>
  <c r="AG490" i="1"/>
  <c r="AT490" i="1" s="1"/>
  <c r="AF490" i="1"/>
  <c r="AS490" i="1" s="1"/>
  <c r="AE490" i="1"/>
  <c r="AR490" i="1" s="1"/>
  <c r="AD490" i="1"/>
  <c r="AQ490" i="1" s="1"/>
  <c r="AC490" i="1"/>
  <c r="AP490" i="1" s="1"/>
  <c r="AN489" i="1"/>
  <c r="BA489" i="1" s="1"/>
  <c r="AM489" i="1"/>
  <c r="AZ489" i="1" s="1"/>
  <c r="AL489" i="1"/>
  <c r="AY489" i="1" s="1"/>
  <c r="AK489" i="1"/>
  <c r="AX489" i="1" s="1"/>
  <c r="AJ489" i="1"/>
  <c r="AW489" i="1" s="1"/>
  <c r="AI489" i="1"/>
  <c r="AV489" i="1" s="1"/>
  <c r="AH489" i="1"/>
  <c r="AU489" i="1" s="1"/>
  <c r="AG489" i="1"/>
  <c r="AT489" i="1" s="1"/>
  <c r="AF489" i="1"/>
  <c r="AS489" i="1" s="1"/>
  <c r="AE489" i="1"/>
  <c r="AR489" i="1" s="1"/>
  <c r="AD489" i="1"/>
  <c r="AQ489" i="1" s="1"/>
  <c r="AC489" i="1"/>
  <c r="AP489" i="1" s="1"/>
  <c r="AN488" i="1"/>
  <c r="BA488" i="1" s="1"/>
  <c r="AM488" i="1"/>
  <c r="AZ488" i="1" s="1"/>
  <c r="AL488" i="1"/>
  <c r="AY488" i="1" s="1"/>
  <c r="AK488" i="1"/>
  <c r="AX488" i="1" s="1"/>
  <c r="AJ488" i="1"/>
  <c r="AW488" i="1" s="1"/>
  <c r="AI488" i="1"/>
  <c r="AV488" i="1" s="1"/>
  <c r="AH488" i="1"/>
  <c r="AU488" i="1" s="1"/>
  <c r="AG488" i="1"/>
  <c r="AT488" i="1" s="1"/>
  <c r="AF488" i="1"/>
  <c r="AS488" i="1" s="1"/>
  <c r="AE488" i="1"/>
  <c r="AR488" i="1" s="1"/>
  <c r="AD488" i="1"/>
  <c r="AQ488" i="1" s="1"/>
  <c r="AC488" i="1"/>
  <c r="AN487" i="1"/>
  <c r="BA487" i="1" s="1"/>
  <c r="AM487" i="1"/>
  <c r="AZ487" i="1" s="1"/>
  <c r="AL487" i="1"/>
  <c r="AY487" i="1" s="1"/>
  <c r="AK487" i="1"/>
  <c r="AX487" i="1" s="1"/>
  <c r="AJ487" i="1"/>
  <c r="AW487" i="1" s="1"/>
  <c r="AI487" i="1"/>
  <c r="AV487" i="1" s="1"/>
  <c r="AH487" i="1"/>
  <c r="AU487" i="1" s="1"/>
  <c r="AG487" i="1"/>
  <c r="AT487" i="1" s="1"/>
  <c r="AF487" i="1"/>
  <c r="AS487" i="1" s="1"/>
  <c r="AE487" i="1"/>
  <c r="AR487" i="1" s="1"/>
  <c r="AD487" i="1"/>
  <c r="AQ487" i="1" s="1"/>
  <c r="AC487" i="1"/>
  <c r="AP487" i="1" s="1"/>
  <c r="AN486" i="1"/>
  <c r="BA486" i="1" s="1"/>
  <c r="AM486" i="1"/>
  <c r="AZ486" i="1" s="1"/>
  <c r="AL486" i="1"/>
  <c r="AY486" i="1" s="1"/>
  <c r="AK486" i="1"/>
  <c r="AX486" i="1" s="1"/>
  <c r="AJ486" i="1"/>
  <c r="AW486" i="1" s="1"/>
  <c r="AI486" i="1"/>
  <c r="AV486" i="1" s="1"/>
  <c r="AH486" i="1"/>
  <c r="AU486" i="1" s="1"/>
  <c r="AG486" i="1"/>
  <c r="AT486" i="1" s="1"/>
  <c r="AF486" i="1"/>
  <c r="AS486" i="1" s="1"/>
  <c r="AE486" i="1"/>
  <c r="AR486" i="1" s="1"/>
  <c r="AD486" i="1"/>
  <c r="AQ486" i="1" s="1"/>
  <c r="AC486" i="1"/>
  <c r="AP486" i="1" s="1"/>
  <c r="AN485" i="1"/>
  <c r="BA485" i="1" s="1"/>
  <c r="AM485" i="1"/>
  <c r="AZ485" i="1" s="1"/>
  <c r="AL485" i="1"/>
  <c r="AY485" i="1" s="1"/>
  <c r="AK485" i="1"/>
  <c r="AX485" i="1" s="1"/>
  <c r="AJ485" i="1"/>
  <c r="AW485" i="1" s="1"/>
  <c r="AI485" i="1"/>
  <c r="AV485" i="1" s="1"/>
  <c r="AH485" i="1"/>
  <c r="AU485" i="1" s="1"/>
  <c r="AG485" i="1"/>
  <c r="AT485" i="1" s="1"/>
  <c r="AF485" i="1"/>
  <c r="AS485" i="1" s="1"/>
  <c r="AE485" i="1"/>
  <c r="AR485" i="1" s="1"/>
  <c r="AD485" i="1"/>
  <c r="AQ485" i="1" s="1"/>
  <c r="AC485" i="1"/>
  <c r="AP485" i="1" s="1"/>
  <c r="AN484" i="1"/>
  <c r="BA484" i="1" s="1"/>
  <c r="AM484" i="1"/>
  <c r="AZ484" i="1" s="1"/>
  <c r="AL484" i="1"/>
  <c r="AY484" i="1" s="1"/>
  <c r="AK484" i="1"/>
  <c r="AX484" i="1" s="1"/>
  <c r="AJ484" i="1"/>
  <c r="AW484" i="1" s="1"/>
  <c r="AI484" i="1"/>
  <c r="AV484" i="1" s="1"/>
  <c r="AH484" i="1"/>
  <c r="AU484" i="1" s="1"/>
  <c r="AG484" i="1"/>
  <c r="AT484" i="1" s="1"/>
  <c r="AF484" i="1"/>
  <c r="AS484" i="1" s="1"/>
  <c r="AE484" i="1"/>
  <c r="AR484" i="1" s="1"/>
  <c r="AD484" i="1"/>
  <c r="AQ484" i="1" s="1"/>
  <c r="AC484" i="1"/>
  <c r="AN483" i="1"/>
  <c r="BA483" i="1" s="1"/>
  <c r="AM483" i="1"/>
  <c r="AZ483" i="1" s="1"/>
  <c r="AL483" i="1"/>
  <c r="AY483" i="1" s="1"/>
  <c r="AK483" i="1"/>
  <c r="AX483" i="1" s="1"/>
  <c r="AJ483" i="1"/>
  <c r="AW483" i="1" s="1"/>
  <c r="AI483" i="1"/>
  <c r="AV483" i="1" s="1"/>
  <c r="AH483" i="1"/>
  <c r="AU483" i="1" s="1"/>
  <c r="AG483" i="1"/>
  <c r="AT483" i="1" s="1"/>
  <c r="AF483" i="1"/>
  <c r="AS483" i="1" s="1"/>
  <c r="AE483" i="1"/>
  <c r="AR483" i="1" s="1"/>
  <c r="AD483" i="1"/>
  <c r="AQ483" i="1" s="1"/>
  <c r="AC483" i="1"/>
  <c r="AP483" i="1" s="1"/>
  <c r="AN482" i="1"/>
  <c r="BA482" i="1" s="1"/>
  <c r="AM482" i="1"/>
  <c r="AZ482" i="1" s="1"/>
  <c r="AL482" i="1"/>
  <c r="AY482" i="1" s="1"/>
  <c r="AK482" i="1"/>
  <c r="AX482" i="1" s="1"/>
  <c r="AJ482" i="1"/>
  <c r="AW482" i="1" s="1"/>
  <c r="AI482" i="1"/>
  <c r="AV482" i="1" s="1"/>
  <c r="AH482" i="1"/>
  <c r="AU482" i="1" s="1"/>
  <c r="AG482" i="1"/>
  <c r="AT482" i="1" s="1"/>
  <c r="AF482" i="1"/>
  <c r="AS482" i="1" s="1"/>
  <c r="AE482" i="1"/>
  <c r="AR482" i="1" s="1"/>
  <c r="AD482" i="1"/>
  <c r="AQ482" i="1" s="1"/>
  <c r="AC482" i="1"/>
  <c r="AP482" i="1" s="1"/>
  <c r="AN481" i="1"/>
  <c r="BA481" i="1" s="1"/>
  <c r="AM481" i="1"/>
  <c r="AZ481" i="1" s="1"/>
  <c r="AL481" i="1"/>
  <c r="AY481" i="1" s="1"/>
  <c r="AK481" i="1"/>
  <c r="AX481" i="1" s="1"/>
  <c r="AJ481" i="1"/>
  <c r="AW481" i="1" s="1"/>
  <c r="AI481" i="1"/>
  <c r="AV481" i="1" s="1"/>
  <c r="AH481" i="1"/>
  <c r="AU481" i="1" s="1"/>
  <c r="AG481" i="1"/>
  <c r="AT481" i="1" s="1"/>
  <c r="AF481" i="1"/>
  <c r="AS481" i="1" s="1"/>
  <c r="AE481" i="1"/>
  <c r="AR481" i="1" s="1"/>
  <c r="AD481" i="1"/>
  <c r="AQ481" i="1" s="1"/>
  <c r="AC481" i="1"/>
  <c r="AP481" i="1" s="1"/>
  <c r="AN480" i="1"/>
  <c r="BA480" i="1" s="1"/>
  <c r="AM480" i="1"/>
  <c r="AZ480" i="1" s="1"/>
  <c r="AL480" i="1"/>
  <c r="AY480" i="1" s="1"/>
  <c r="AK480" i="1"/>
  <c r="AX480" i="1" s="1"/>
  <c r="AJ480" i="1"/>
  <c r="AW480" i="1" s="1"/>
  <c r="AI480" i="1"/>
  <c r="AV480" i="1" s="1"/>
  <c r="AH480" i="1"/>
  <c r="AU480" i="1" s="1"/>
  <c r="AG480" i="1"/>
  <c r="AT480" i="1" s="1"/>
  <c r="AF480" i="1"/>
  <c r="AS480" i="1" s="1"/>
  <c r="AE480" i="1"/>
  <c r="AR480" i="1" s="1"/>
  <c r="AD480" i="1"/>
  <c r="AQ480" i="1" s="1"/>
  <c r="AC480" i="1"/>
  <c r="AP480" i="1" s="1"/>
  <c r="AN479" i="1"/>
  <c r="BA479" i="1" s="1"/>
  <c r="AM479" i="1"/>
  <c r="AZ479" i="1" s="1"/>
  <c r="AL479" i="1"/>
  <c r="AY479" i="1" s="1"/>
  <c r="AK479" i="1"/>
  <c r="AX479" i="1" s="1"/>
  <c r="AJ479" i="1"/>
  <c r="AW479" i="1" s="1"/>
  <c r="AI479" i="1"/>
  <c r="AV479" i="1" s="1"/>
  <c r="AH479" i="1"/>
  <c r="AU479" i="1" s="1"/>
  <c r="AG479" i="1"/>
  <c r="AT479" i="1" s="1"/>
  <c r="AF479" i="1"/>
  <c r="AS479" i="1" s="1"/>
  <c r="AE479" i="1"/>
  <c r="AR479" i="1" s="1"/>
  <c r="AD479" i="1"/>
  <c r="AQ479" i="1" s="1"/>
  <c r="AC479" i="1"/>
  <c r="AP479" i="1" s="1"/>
  <c r="AN478" i="1"/>
  <c r="BA478" i="1" s="1"/>
  <c r="AM478" i="1"/>
  <c r="AZ478" i="1" s="1"/>
  <c r="AL478" i="1"/>
  <c r="AY478" i="1" s="1"/>
  <c r="AK478" i="1"/>
  <c r="AX478" i="1" s="1"/>
  <c r="AJ478" i="1"/>
  <c r="AW478" i="1" s="1"/>
  <c r="AI478" i="1"/>
  <c r="AV478" i="1" s="1"/>
  <c r="AH478" i="1"/>
  <c r="AU478" i="1" s="1"/>
  <c r="AG478" i="1"/>
  <c r="AT478" i="1" s="1"/>
  <c r="AF478" i="1"/>
  <c r="AS478" i="1" s="1"/>
  <c r="AE478" i="1"/>
  <c r="AR478" i="1" s="1"/>
  <c r="AD478" i="1"/>
  <c r="AQ478" i="1" s="1"/>
  <c r="AC478" i="1"/>
  <c r="AN477" i="1"/>
  <c r="BA477" i="1" s="1"/>
  <c r="AM477" i="1"/>
  <c r="AZ477" i="1" s="1"/>
  <c r="AL477" i="1"/>
  <c r="AY477" i="1" s="1"/>
  <c r="AK477" i="1"/>
  <c r="AX477" i="1" s="1"/>
  <c r="AJ477" i="1"/>
  <c r="AW477" i="1" s="1"/>
  <c r="AI477" i="1"/>
  <c r="AV477" i="1" s="1"/>
  <c r="AH477" i="1"/>
  <c r="AU477" i="1" s="1"/>
  <c r="AG477" i="1"/>
  <c r="AT477" i="1" s="1"/>
  <c r="AF477" i="1"/>
  <c r="AS477" i="1" s="1"/>
  <c r="AE477" i="1"/>
  <c r="AR477" i="1" s="1"/>
  <c r="AD477" i="1"/>
  <c r="AQ477" i="1" s="1"/>
  <c r="AC477" i="1"/>
  <c r="AP477" i="1" s="1"/>
  <c r="AN476" i="1"/>
  <c r="BA476" i="1" s="1"/>
  <c r="AM476" i="1"/>
  <c r="AZ476" i="1" s="1"/>
  <c r="AL476" i="1"/>
  <c r="AY476" i="1" s="1"/>
  <c r="AK476" i="1"/>
  <c r="AX476" i="1" s="1"/>
  <c r="AJ476" i="1"/>
  <c r="AW476" i="1" s="1"/>
  <c r="AI476" i="1"/>
  <c r="AV476" i="1" s="1"/>
  <c r="AH476" i="1"/>
  <c r="AU476" i="1" s="1"/>
  <c r="AG476" i="1"/>
  <c r="AT476" i="1" s="1"/>
  <c r="AF476" i="1"/>
  <c r="AS476" i="1" s="1"/>
  <c r="AE476" i="1"/>
  <c r="AR476" i="1" s="1"/>
  <c r="AD476" i="1"/>
  <c r="AQ476" i="1" s="1"/>
  <c r="AC476" i="1"/>
  <c r="AN475" i="1"/>
  <c r="BA475" i="1" s="1"/>
  <c r="AM475" i="1"/>
  <c r="AZ475" i="1" s="1"/>
  <c r="AL475" i="1"/>
  <c r="AY475" i="1" s="1"/>
  <c r="AK475" i="1"/>
  <c r="AX475" i="1" s="1"/>
  <c r="AJ475" i="1"/>
  <c r="AW475" i="1" s="1"/>
  <c r="AI475" i="1"/>
  <c r="AV475" i="1" s="1"/>
  <c r="AH475" i="1"/>
  <c r="AU475" i="1" s="1"/>
  <c r="AG475" i="1"/>
  <c r="AT475" i="1" s="1"/>
  <c r="AF475" i="1"/>
  <c r="AS475" i="1" s="1"/>
  <c r="AE475" i="1"/>
  <c r="AR475" i="1" s="1"/>
  <c r="AD475" i="1"/>
  <c r="AQ475" i="1" s="1"/>
  <c r="AC475" i="1"/>
  <c r="AP475" i="1" s="1"/>
  <c r="BA474" i="1"/>
  <c r="AN474" i="1"/>
  <c r="AM474" i="1"/>
  <c r="AZ474" i="1" s="1"/>
  <c r="AL474" i="1"/>
  <c r="AY474" i="1" s="1"/>
  <c r="AK474" i="1"/>
  <c r="AX474" i="1" s="1"/>
  <c r="AJ474" i="1"/>
  <c r="AW474" i="1" s="1"/>
  <c r="AI474" i="1"/>
  <c r="AV474" i="1" s="1"/>
  <c r="AH474" i="1"/>
  <c r="AU474" i="1" s="1"/>
  <c r="AG474" i="1"/>
  <c r="AT474" i="1" s="1"/>
  <c r="AF474" i="1"/>
  <c r="AS474" i="1" s="1"/>
  <c r="AE474" i="1"/>
  <c r="AR474" i="1" s="1"/>
  <c r="AD474" i="1"/>
  <c r="AQ474" i="1" s="1"/>
  <c r="AC474" i="1"/>
  <c r="AP474" i="1" s="1"/>
  <c r="AN473" i="1"/>
  <c r="BA473" i="1" s="1"/>
  <c r="AM473" i="1"/>
  <c r="AZ473" i="1" s="1"/>
  <c r="AL473" i="1"/>
  <c r="AY473" i="1" s="1"/>
  <c r="AK473" i="1"/>
  <c r="AX473" i="1" s="1"/>
  <c r="AJ473" i="1"/>
  <c r="AW473" i="1" s="1"/>
  <c r="AI473" i="1"/>
  <c r="AV473" i="1" s="1"/>
  <c r="AH473" i="1"/>
  <c r="AU473" i="1" s="1"/>
  <c r="AG473" i="1"/>
  <c r="AT473" i="1" s="1"/>
  <c r="AF473" i="1"/>
  <c r="AS473" i="1" s="1"/>
  <c r="AE473" i="1"/>
  <c r="AR473" i="1" s="1"/>
  <c r="AD473" i="1"/>
  <c r="AQ473" i="1" s="1"/>
  <c r="AC473" i="1"/>
  <c r="AO473" i="1" s="1"/>
  <c r="AN472" i="1"/>
  <c r="BA472" i="1" s="1"/>
  <c r="AM472" i="1"/>
  <c r="AZ472" i="1" s="1"/>
  <c r="AL472" i="1"/>
  <c r="AY472" i="1" s="1"/>
  <c r="AK472" i="1"/>
  <c r="AX472" i="1" s="1"/>
  <c r="AJ472" i="1"/>
  <c r="AW472" i="1" s="1"/>
  <c r="AI472" i="1"/>
  <c r="AV472" i="1" s="1"/>
  <c r="AH472" i="1"/>
  <c r="AU472" i="1" s="1"/>
  <c r="AG472" i="1"/>
  <c r="AT472" i="1" s="1"/>
  <c r="AF472" i="1"/>
  <c r="AS472" i="1" s="1"/>
  <c r="AE472" i="1"/>
  <c r="AR472" i="1" s="1"/>
  <c r="AD472" i="1"/>
  <c r="AQ472" i="1" s="1"/>
  <c r="AC472" i="1"/>
  <c r="AP472" i="1" s="1"/>
  <c r="AN471" i="1"/>
  <c r="BA471" i="1" s="1"/>
  <c r="AM471" i="1"/>
  <c r="AZ471" i="1" s="1"/>
  <c r="AL471" i="1"/>
  <c r="AY471" i="1" s="1"/>
  <c r="AK471" i="1"/>
  <c r="AX471" i="1" s="1"/>
  <c r="AJ471" i="1"/>
  <c r="AW471" i="1" s="1"/>
  <c r="AI471" i="1"/>
  <c r="AV471" i="1" s="1"/>
  <c r="AH471" i="1"/>
  <c r="AU471" i="1" s="1"/>
  <c r="AG471" i="1"/>
  <c r="AT471" i="1" s="1"/>
  <c r="AF471" i="1"/>
  <c r="AS471" i="1" s="1"/>
  <c r="AE471" i="1"/>
  <c r="AR471" i="1" s="1"/>
  <c r="AD471" i="1"/>
  <c r="AQ471" i="1" s="1"/>
  <c r="AC471" i="1"/>
  <c r="AP471" i="1" s="1"/>
  <c r="AN470" i="1"/>
  <c r="BA470" i="1" s="1"/>
  <c r="AM470" i="1"/>
  <c r="AZ470" i="1" s="1"/>
  <c r="AL470" i="1"/>
  <c r="AY470" i="1" s="1"/>
  <c r="AK470" i="1"/>
  <c r="AX470" i="1" s="1"/>
  <c r="AJ470" i="1"/>
  <c r="AW470" i="1" s="1"/>
  <c r="AI470" i="1"/>
  <c r="AV470" i="1" s="1"/>
  <c r="AH470" i="1"/>
  <c r="AU470" i="1" s="1"/>
  <c r="AG470" i="1"/>
  <c r="AT470" i="1" s="1"/>
  <c r="AF470" i="1"/>
  <c r="AS470" i="1" s="1"/>
  <c r="AE470" i="1"/>
  <c r="AR470" i="1" s="1"/>
  <c r="AD470" i="1"/>
  <c r="AQ470" i="1" s="1"/>
  <c r="AC470" i="1"/>
  <c r="AP470" i="1" s="1"/>
  <c r="AN469" i="1"/>
  <c r="BA469" i="1" s="1"/>
  <c r="AM469" i="1"/>
  <c r="AZ469" i="1" s="1"/>
  <c r="AL469" i="1"/>
  <c r="AY469" i="1" s="1"/>
  <c r="AK469" i="1"/>
  <c r="AX469" i="1" s="1"/>
  <c r="AJ469" i="1"/>
  <c r="AW469" i="1" s="1"/>
  <c r="AI469" i="1"/>
  <c r="AV469" i="1" s="1"/>
  <c r="AH469" i="1"/>
  <c r="AU469" i="1" s="1"/>
  <c r="AG469" i="1"/>
  <c r="AT469" i="1" s="1"/>
  <c r="AF469" i="1"/>
  <c r="AS469" i="1" s="1"/>
  <c r="AE469" i="1"/>
  <c r="AR469" i="1" s="1"/>
  <c r="AD469" i="1"/>
  <c r="AQ469" i="1" s="1"/>
  <c r="AC469" i="1"/>
  <c r="AN468" i="1"/>
  <c r="BA468" i="1" s="1"/>
  <c r="AM468" i="1"/>
  <c r="AZ468" i="1" s="1"/>
  <c r="AL468" i="1"/>
  <c r="AY468" i="1" s="1"/>
  <c r="AK468" i="1"/>
  <c r="AX468" i="1" s="1"/>
  <c r="AJ468" i="1"/>
  <c r="AW468" i="1" s="1"/>
  <c r="AI468" i="1"/>
  <c r="AV468" i="1" s="1"/>
  <c r="AH468" i="1"/>
  <c r="AU468" i="1" s="1"/>
  <c r="AG468" i="1"/>
  <c r="AT468" i="1" s="1"/>
  <c r="AF468" i="1"/>
  <c r="AS468" i="1" s="1"/>
  <c r="AE468" i="1"/>
  <c r="AR468" i="1" s="1"/>
  <c r="AD468" i="1"/>
  <c r="AQ468" i="1" s="1"/>
  <c r="AC468" i="1"/>
  <c r="AN467" i="1"/>
  <c r="BA467" i="1" s="1"/>
  <c r="AM467" i="1"/>
  <c r="AZ467" i="1" s="1"/>
  <c r="AL467" i="1"/>
  <c r="AY467" i="1" s="1"/>
  <c r="AK467" i="1"/>
  <c r="AX467" i="1" s="1"/>
  <c r="AJ467" i="1"/>
  <c r="AW467" i="1" s="1"/>
  <c r="AI467" i="1"/>
  <c r="AV467" i="1" s="1"/>
  <c r="AH467" i="1"/>
  <c r="AU467" i="1" s="1"/>
  <c r="AG467" i="1"/>
  <c r="AT467" i="1" s="1"/>
  <c r="AF467" i="1"/>
  <c r="AS467" i="1" s="1"/>
  <c r="AE467" i="1"/>
  <c r="AR467" i="1" s="1"/>
  <c r="AD467" i="1"/>
  <c r="AQ467" i="1" s="1"/>
  <c r="AC467" i="1"/>
  <c r="AP467" i="1" s="1"/>
  <c r="AN466" i="1"/>
  <c r="BA466" i="1" s="1"/>
  <c r="AM466" i="1"/>
  <c r="AZ466" i="1" s="1"/>
  <c r="AL466" i="1"/>
  <c r="AY466" i="1" s="1"/>
  <c r="AK466" i="1"/>
  <c r="AX466" i="1" s="1"/>
  <c r="AJ466" i="1"/>
  <c r="AW466" i="1" s="1"/>
  <c r="AI466" i="1"/>
  <c r="AV466" i="1" s="1"/>
  <c r="AH466" i="1"/>
  <c r="AU466" i="1" s="1"/>
  <c r="AG466" i="1"/>
  <c r="AT466" i="1" s="1"/>
  <c r="AF466" i="1"/>
  <c r="AS466" i="1" s="1"/>
  <c r="AE466" i="1"/>
  <c r="AR466" i="1" s="1"/>
  <c r="AD466" i="1"/>
  <c r="AQ466" i="1" s="1"/>
  <c r="AC466" i="1"/>
  <c r="AS465" i="1"/>
  <c r="AN465" i="1"/>
  <c r="BA465" i="1" s="1"/>
  <c r="AM465" i="1"/>
  <c r="AZ465" i="1" s="1"/>
  <c r="AL465" i="1"/>
  <c r="AY465" i="1" s="1"/>
  <c r="AK465" i="1"/>
  <c r="AX465" i="1" s="1"/>
  <c r="AJ465" i="1"/>
  <c r="AW465" i="1" s="1"/>
  <c r="AI465" i="1"/>
  <c r="AV465" i="1" s="1"/>
  <c r="AH465" i="1"/>
  <c r="AU465" i="1" s="1"/>
  <c r="AG465" i="1"/>
  <c r="AT465" i="1" s="1"/>
  <c r="AF465" i="1"/>
  <c r="AE465" i="1"/>
  <c r="AR465" i="1" s="1"/>
  <c r="AD465" i="1"/>
  <c r="AQ465" i="1" s="1"/>
  <c r="AC465" i="1"/>
  <c r="AP465" i="1" s="1"/>
  <c r="AN464" i="1"/>
  <c r="BA464" i="1" s="1"/>
  <c r="AM464" i="1"/>
  <c r="AZ464" i="1" s="1"/>
  <c r="AL464" i="1"/>
  <c r="AY464" i="1" s="1"/>
  <c r="AK464" i="1"/>
  <c r="AX464" i="1" s="1"/>
  <c r="AJ464" i="1"/>
  <c r="AW464" i="1" s="1"/>
  <c r="AI464" i="1"/>
  <c r="AV464" i="1" s="1"/>
  <c r="AH464" i="1"/>
  <c r="AU464" i="1" s="1"/>
  <c r="AG464" i="1"/>
  <c r="AT464" i="1" s="1"/>
  <c r="AF464" i="1"/>
  <c r="AS464" i="1" s="1"/>
  <c r="AE464" i="1"/>
  <c r="AR464" i="1" s="1"/>
  <c r="AD464" i="1"/>
  <c r="AQ464" i="1" s="1"/>
  <c r="AC464" i="1"/>
  <c r="AP464" i="1" s="1"/>
  <c r="AN463" i="1"/>
  <c r="BA463" i="1" s="1"/>
  <c r="AM463" i="1"/>
  <c r="AZ463" i="1" s="1"/>
  <c r="AL463" i="1"/>
  <c r="AY463" i="1" s="1"/>
  <c r="AK463" i="1"/>
  <c r="AX463" i="1" s="1"/>
  <c r="AJ463" i="1"/>
  <c r="AW463" i="1" s="1"/>
  <c r="AI463" i="1"/>
  <c r="AV463" i="1" s="1"/>
  <c r="AH463" i="1"/>
  <c r="AU463" i="1" s="1"/>
  <c r="AG463" i="1"/>
  <c r="AT463" i="1" s="1"/>
  <c r="AF463" i="1"/>
  <c r="AS463" i="1" s="1"/>
  <c r="AE463" i="1"/>
  <c r="AR463" i="1" s="1"/>
  <c r="AD463" i="1"/>
  <c r="AQ463" i="1" s="1"/>
  <c r="AC463" i="1"/>
  <c r="AP463" i="1" s="1"/>
  <c r="AN462" i="1"/>
  <c r="BA462" i="1" s="1"/>
  <c r="AM462" i="1"/>
  <c r="AZ462" i="1" s="1"/>
  <c r="AL462" i="1"/>
  <c r="AY462" i="1" s="1"/>
  <c r="AK462" i="1"/>
  <c r="AX462" i="1" s="1"/>
  <c r="AJ462" i="1"/>
  <c r="AW462" i="1" s="1"/>
  <c r="AI462" i="1"/>
  <c r="AV462" i="1" s="1"/>
  <c r="AH462" i="1"/>
  <c r="AU462" i="1" s="1"/>
  <c r="AG462" i="1"/>
  <c r="AT462" i="1" s="1"/>
  <c r="AF462" i="1"/>
  <c r="AS462" i="1" s="1"/>
  <c r="AE462" i="1"/>
  <c r="AR462" i="1" s="1"/>
  <c r="AD462" i="1"/>
  <c r="AQ462" i="1" s="1"/>
  <c r="AC462" i="1"/>
  <c r="AN461" i="1"/>
  <c r="BA461" i="1" s="1"/>
  <c r="AM461" i="1"/>
  <c r="AZ461" i="1" s="1"/>
  <c r="AL461" i="1"/>
  <c r="AY461" i="1" s="1"/>
  <c r="AK461" i="1"/>
  <c r="AX461" i="1" s="1"/>
  <c r="AJ461" i="1"/>
  <c r="AW461" i="1" s="1"/>
  <c r="AI461" i="1"/>
  <c r="AV461" i="1" s="1"/>
  <c r="AH461" i="1"/>
  <c r="AU461" i="1" s="1"/>
  <c r="AG461" i="1"/>
  <c r="AT461" i="1" s="1"/>
  <c r="AF461" i="1"/>
  <c r="AS461" i="1" s="1"/>
  <c r="AE461" i="1"/>
  <c r="AR461" i="1" s="1"/>
  <c r="AD461" i="1"/>
  <c r="AQ461" i="1" s="1"/>
  <c r="AC461" i="1"/>
  <c r="AP461" i="1" s="1"/>
  <c r="AN460" i="1"/>
  <c r="BA460" i="1" s="1"/>
  <c r="AM460" i="1"/>
  <c r="AZ460" i="1" s="1"/>
  <c r="AL460" i="1"/>
  <c r="AY460" i="1" s="1"/>
  <c r="AK460" i="1"/>
  <c r="AX460" i="1" s="1"/>
  <c r="AJ460" i="1"/>
  <c r="AW460" i="1" s="1"/>
  <c r="AI460" i="1"/>
  <c r="AV460" i="1" s="1"/>
  <c r="AH460" i="1"/>
  <c r="AU460" i="1" s="1"/>
  <c r="AG460" i="1"/>
  <c r="AT460" i="1" s="1"/>
  <c r="AF460" i="1"/>
  <c r="AS460" i="1" s="1"/>
  <c r="AE460" i="1"/>
  <c r="AR460" i="1" s="1"/>
  <c r="AD460" i="1"/>
  <c r="AQ460" i="1" s="1"/>
  <c r="AC460" i="1"/>
  <c r="AP460" i="1" s="1"/>
  <c r="AN459" i="1"/>
  <c r="BA459" i="1" s="1"/>
  <c r="AM459" i="1"/>
  <c r="AZ459" i="1" s="1"/>
  <c r="AL459" i="1"/>
  <c r="AY459" i="1" s="1"/>
  <c r="AK459" i="1"/>
  <c r="AX459" i="1" s="1"/>
  <c r="AJ459" i="1"/>
  <c r="AW459" i="1" s="1"/>
  <c r="AI459" i="1"/>
  <c r="AV459" i="1" s="1"/>
  <c r="AH459" i="1"/>
  <c r="AU459" i="1" s="1"/>
  <c r="AG459" i="1"/>
  <c r="AT459" i="1" s="1"/>
  <c r="AF459" i="1"/>
  <c r="AS459" i="1" s="1"/>
  <c r="AE459" i="1"/>
  <c r="AR459" i="1" s="1"/>
  <c r="AD459" i="1"/>
  <c r="AQ459" i="1" s="1"/>
  <c r="AC459" i="1"/>
  <c r="AP459" i="1" s="1"/>
  <c r="AN458" i="1"/>
  <c r="BA458" i="1" s="1"/>
  <c r="AM458" i="1"/>
  <c r="AZ458" i="1" s="1"/>
  <c r="AL458" i="1"/>
  <c r="AY458" i="1" s="1"/>
  <c r="AK458" i="1"/>
  <c r="AX458" i="1" s="1"/>
  <c r="AJ458" i="1"/>
  <c r="AW458" i="1" s="1"/>
  <c r="AI458" i="1"/>
  <c r="AV458" i="1" s="1"/>
  <c r="AH458" i="1"/>
  <c r="AU458" i="1" s="1"/>
  <c r="AG458" i="1"/>
  <c r="AT458" i="1" s="1"/>
  <c r="AF458" i="1"/>
  <c r="AS458" i="1" s="1"/>
  <c r="AE458" i="1"/>
  <c r="AR458" i="1" s="1"/>
  <c r="AD458" i="1"/>
  <c r="AQ458" i="1" s="1"/>
  <c r="AC458" i="1"/>
  <c r="AP458" i="1" s="1"/>
  <c r="AN457" i="1"/>
  <c r="BA457" i="1" s="1"/>
  <c r="AM457" i="1"/>
  <c r="AZ457" i="1" s="1"/>
  <c r="AL457" i="1"/>
  <c r="AY457" i="1" s="1"/>
  <c r="AK457" i="1"/>
  <c r="AX457" i="1" s="1"/>
  <c r="AJ457" i="1"/>
  <c r="AW457" i="1" s="1"/>
  <c r="AI457" i="1"/>
  <c r="AV457" i="1" s="1"/>
  <c r="AH457" i="1"/>
  <c r="AU457" i="1" s="1"/>
  <c r="AG457" i="1"/>
  <c r="AT457" i="1" s="1"/>
  <c r="AF457" i="1"/>
  <c r="AS457" i="1" s="1"/>
  <c r="AE457" i="1"/>
  <c r="AR457" i="1" s="1"/>
  <c r="AD457" i="1"/>
  <c r="AQ457" i="1" s="1"/>
  <c r="AC457" i="1"/>
  <c r="AP457" i="1" s="1"/>
  <c r="AN456" i="1"/>
  <c r="BA456" i="1" s="1"/>
  <c r="AM456" i="1"/>
  <c r="AZ456" i="1" s="1"/>
  <c r="AL456" i="1"/>
  <c r="AY456" i="1" s="1"/>
  <c r="AK456" i="1"/>
  <c r="AX456" i="1" s="1"/>
  <c r="AJ456" i="1"/>
  <c r="AW456" i="1" s="1"/>
  <c r="AI456" i="1"/>
  <c r="AV456" i="1" s="1"/>
  <c r="AH456" i="1"/>
  <c r="AU456" i="1" s="1"/>
  <c r="AG456" i="1"/>
  <c r="AT456" i="1" s="1"/>
  <c r="AF456" i="1"/>
  <c r="AS456" i="1" s="1"/>
  <c r="AE456" i="1"/>
  <c r="AR456" i="1" s="1"/>
  <c r="AD456" i="1"/>
  <c r="AQ456" i="1" s="1"/>
  <c r="AC456" i="1"/>
  <c r="AP456" i="1" s="1"/>
  <c r="AN455" i="1"/>
  <c r="BA455" i="1" s="1"/>
  <c r="AM455" i="1"/>
  <c r="AZ455" i="1" s="1"/>
  <c r="AL455" i="1"/>
  <c r="AY455" i="1" s="1"/>
  <c r="AK455" i="1"/>
  <c r="AX455" i="1" s="1"/>
  <c r="AJ455" i="1"/>
  <c r="AW455" i="1" s="1"/>
  <c r="AI455" i="1"/>
  <c r="AV455" i="1" s="1"/>
  <c r="AH455" i="1"/>
  <c r="AU455" i="1" s="1"/>
  <c r="AG455" i="1"/>
  <c r="AT455" i="1" s="1"/>
  <c r="AF455" i="1"/>
  <c r="AS455" i="1" s="1"/>
  <c r="AE455" i="1"/>
  <c r="AR455" i="1" s="1"/>
  <c r="AD455" i="1"/>
  <c r="AQ455" i="1" s="1"/>
  <c r="AC455" i="1"/>
  <c r="AP455" i="1" s="1"/>
  <c r="AN454" i="1"/>
  <c r="BA454" i="1" s="1"/>
  <c r="AM454" i="1"/>
  <c r="AZ454" i="1" s="1"/>
  <c r="AL454" i="1"/>
  <c r="AY454" i="1" s="1"/>
  <c r="AK454" i="1"/>
  <c r="AX454" i="1" s="1"/>
  <c r="AJ454" i="1"/>
  <c r="AW454" i="1" s="1"/>
  <c r="AI454" i="1"/>
  <c r="AV454" i="1" s="1"/>
  <c r="AH454" i="1"/>
  <c r="AU454" i="1" s="1"/>
  <c r="AG454" i="1"/>
  <c r="AT454" i="1" s="1"/>
  <c r="AF454" i="1"/>
  <c r="AS454" i="1" s="1"/>
  <c r="AE454" i="1"/>
  <c r="AR454" i="1" s="1"/>
  <c r="AD454" i="1"/>
  <c r="AQ454" i="1" s="1"/>
  <c r="AC454" i="1"/>
  <c r="AP454" i="1" s="1"/>
  <c r="AN453" i="1"/>
  <c r="BA453" i="1" s="1"/>
  <c r="AM453" i="1"/>
  <c r="AZ453" i="1" s="1"/>
  <c r="AL453" i="1"/>
  <c r="AY453" i="1" s="1"/>
  <c r="AK453" i="1"/>
  <c r="AX453" i="1" s="1"/>
  <c r="AJ453" i="1"/>
  <c r="AW453" i="1" s="1"/>
  <c r="AI453" i="1"/>
  <c r="AV453" i="1" s="1"/>
  <c r="AH453" i="1"/>
  <c r="AU453" i="1" s="1"/>
  <c r="AG453" i="1"/>
  <c r="AT453" i="1" s="1"/>
  <c r="AF453" i="1"/>
  <c r="AS453" i="1" s="1"/>
  <c r="AE453" i="1"/>
  <c r="AR453" i="1" s="1"/>
  <c r="AD453" i="1"/>
  <c r="AQ453" i="1" s="1"/>
  <c r="AC453" i="1"/>
  <c r="AP453" i="1" s="1"/>
  <c r="AN452" i="1"/>
  <c r="BA452" i="1" s="1"/>
  <c r="AM452" i="1"/>
  <c r="AZ452" i="1" s="1"/>
  <c r="AL452" i="1"/>
  <c r="AY452" i="1" s="1"/>
  <c r="AK452" i="1"/>
  <c r="AX452" i="1" s="1"/>
  <c r="AJ452" i="1"/>
  <c r="AW452" i="1" s="1"/>
  <c r="AI452" i="1"/>
  <c r="AV452" i="1" s="1"/>
  <c r="AH452" i="1"/>
  <c r="AU452" i="1" s="1"/>
  <c r="AG452" i="1"/>
  <c r="AT452" i="1" s="1"/>
  <c r="AF452" i="1"/>
  <c r="AS452" i="1" s="1"/>
  <c r="AE452" i="1"/>
  <c r="AR452" i="1" s="1"/>
  <c r="AD452" i="1"/>
  <c r="AQ452" i="1" s="1"/>
  <c r="AC452" i="1"/>
  <c r="AN451" i="1"/>
  <c r="BA451" i="1" s="1"/>
  <c r="AM451" i="1"/>
  <c r="AZ451" i="1" s="1"/>
  <c r="AL451" i="1"/>
  <c r="AY451" i="1" s="1"/>
  <c r="AK451" i="1"/>
  <c r="AX451" i="1" s="1"/>
  <c r="AJ451" i="1"/>
  <c r="AW451" i="1" s="1"/>
  <c r="AI451" i="1"/>
  <c r="AV451" i="1" s="1"/>
  <c r="AH451" i="1"/>
  <c r="AU451" i="1" s="1"/>
  <c r="AG451" i="1"/>
  <c r="AT451" i="1" s="1"/>
  <c r="AF451" i="1"/>
  <c r="AS451" i="1" s="1"/>
  <c r="AE451" i="1"/>
  <c r="AR451" i="1" s="1"/>
  <c r="AD451" i="1"/>
  <c r="AQ451" i="1" s="1"/>
  <c r="AC451" i="1"/>
  <c r="AP451" i="1" s="1"/>
  <c r="AN450" i="1"/>
  <c r="BA450" i="1" s="1"/>
  <c r="AM450" i="1"/>
  <c r="AZ450" i="1" s="1"/>
  <c r="AL450" i="1"/>
  <c r="AY450" i="1" s="1"/>
  <c r="AK450" i="1"/>
  <c r="AX450" i="1" s="1"/>
  <c r="AJ450" i="1"/>
  <c r="AW450" i="1" s="1"/>
  <c r="AI450" i="1"/>
  <c r="AV450" i="1" s="1"/>
  <c r="AH450" i="1"/>
  <c r="AU450" i="1" s="1"/>
  <c r="AG450" i="1"/>
  <c r="AT450" i="1" s="1"/>
  <c r="AF450" i="1"/>
  <c r="AS450" i="1" s="1"/>
  <c r="AE450" i="1"/>
  <c r="AR450" i="1" s="1"/>
  <c r="AD450" i="1"/>
  <c r="AQ450" i="1" s="1"/>
  <c r="AC450" i="1"/>
  <c r="AN449" i="1"/>
  <c r="BA449" i="1" s="1"/>
  <c r="AM449" i="1"/>
  <c r="AZ449" i="1" s="1"/>
  <c r="AL449" i="1"/>
  <c r="AY449" i="1" s="1"/>
  <c r="AK449" i="1"/>
  <c r="AX449" i="1" s="1"/>
  <c r="AJ449" i="1"/>
  <c r="AW449" i="1" s="1"/>
  <c r="AI449" i="1"/>
  <c r="AV449" i="1" s="1"/>
  <c r="AH449" i="1"/>
  <c r="AU449" i="1" s="1"/>
  <c r="AG449" i="1"/>
  <c r="AT449" i="1" s="1"/>
  <c r="AF449" i="1"/>
  <c r="AS449" i="1" s="1"/>
  <c r="AE449" i="1"/>
  <c r="AR449" i="1" s="1"/>
  <c r="AD449" i="1"/>
  <c r="AQ449" i="1" s="1"/>
  <c r="AC449" i="1"/>
  <c r="AP449" i="1" s="1"/>
  <c r="AN448" i="1"/>
  <c r="BA448" i="1" s="1"/>
  <c r="AM448" i="1"/>
  <c r="AZ448" i="1" s="1"/>
  <c r="AL448" i="1"/>
  <c r="AY448" i="1" s="1"/>
  <c r="AK448" i="1"/>
  <c r="AX448" i="1" s="1"/>
  <c r="AJ448" i="1"/>
  <c r="AW448" i="1" s="1"/>
  <c r="AI448" i="1"/>
  <c r="AV448" i="1" s="1"/>
  <c r="AH448" i="1"/>
  <c r="AU448" i="1" s="1"/>
  <c r="AG448" i="1"/>
  <c r="AT448" i="1" s="1"/>
  <c r="AF448" i="1"/>
  <c r="AS448" i="1" s="1"/>
  <c r="AE448" i="1"/>
  <c r="AR448" i="1" s="1"/>
  <c r="AD448" i="1"/>
  <c r="AQ448" i="1" s="1"/>
  <c r="AC448" i="1"/>
  <c r="AP448" i="1" s="1"/>
  <c r="AN447" i="1"/>
  <c r="BA447" i="1" s="1"/>
  <c r="AM447" i="1"/>
  <c r="AZ447" i="1" s="1"/>
  <c r="AL447" i="1"/>
  <c r="AY447" i="1" s="1"/>
  <c r="AK447" i="1"/>
  <c r="AX447" i="1" s="1"/>
  <c r="AJ447" i="1"/>
  <c r="AW447" i="1" s="1"/>
  <c r="AI447" i="1"/>
  <c r="AV447" i="1" s="1"/>
  <c r="AH447" i="1"/>
  <c r="AU447" i="1" s="1"/>
  <c r="AG447" i="1"/>
  <c r="AT447" i="1" s="1"/>
  <c r="AF447" i="1"/>
  <c r="AS447" i="1" s="1"/>
  <c r="AE447" i="1"/>
  <c r="AR447" i="1" s="1"/>
  <c r="AD447" i="1"/>
  <c r="AQ447" i="1" s="1"/>
  <c r="AC447" i="1"/>
  <c r="AP447" i="1" s="1"/>
  <c r="AN446" i="1"/>
  <c r="BA446" i="1" s="1"/>
  <c r="AM446" i="1"/>
  <c r="AZ446" i="1" s="1"/>
  <c r="AL446" i="1"/>
  <c r="AY446" i="1" s="1"/>
  <c r="AK446" i="1"/>
  <c r="AX446" i="1" s="1"/>
  <c r="AJ446" i="1"/>
  <c r="AW446" i="1" s="1"/>
  <c r="AI446" i="1"/>
  <c r="AV446" i="1" s="1"/>
  <c r="AH446" i="1"/>
  <c r="AU446" i="1" s="1"/>
  <c r="AG446" i="1"/>
  <c r="AT446" i="1" s="1"/>
  <c r="AF446" i="1"/>
  <c r="AS446" i="1" s="1"/>
  <c r="AE446" i="1"/>
  <c r="AR446" i="1" s="1"/>
  <c r="AD446" i="1"/>
  <c r="AQ446" i="1" s="1"/>
  <c r="AC446" i="1"/>
  <c r="AP446" i="1" s="1"/>
  <c r="AN445" i="1"/>
  <c r="BA445" i="1" s="1"/>
  <c r="AM445" i="1"/>
  <c r="AZ445" i="1" s="1"/>
  <c r="AL445" i="1"/>
  <c r="AY445" i="1" s="1"/>
  <c r="AK445" i="1"/>
  <c r="AX445" i="1" s="1"/>
  <c r="AJ445" i="1"/>
  <c r="AW445" i="1" s="1"/>
  <c r="AI445" i="1"/>
  <c r="AV445" i="1" s="1"/>
  <c r="AH445" i="1"/>
  <c r="AU445" i="1" s="1"/>
  <c r="AG445" i="1"/>
  <c r="AT445" i="1" s="1"/>
  <c r="AF445" i="1"/>
  <c r="AS445" i="1" s="1"/>
  <c r="AE445" i="1"/>
  <c r="AR445" i="1" s="1"/>
  <c r="AD445" i="1"/>
  <c r="AQ445" i="1" s="1"/>
  <c r="AC445" i="1"/>
  <c r="AN444" i="1"/>
  <c r="BA444" i="1" s="1"/>
  <c r="AM444" i="1"/>
  <c r="AZ444" i="1" s="1"/>
  <c r="AL444" i="1"/>
  <c r="AY444" i="1" s="1"/>
  <c r="AK444" i="1"/>
  <c r="AX444" i="1" s="1"/>
  <c r="AJ444" i="1"/>
  <c r="AW444" i="1" s="1"/>
  <c r="AI444" i="1"/>
  <c r="AV444" i="1" s="1"/>
  <c r="AH444" i="1"/>
  <c r="AU444" i="1" s="1"/>
  <c r="AG444" i="1"/>
  <c r="AT444" i="1" s="1"/>
  <c r="AF444" i="1"/>
  <c r="AS444" i="1" s="1"/>
  <c r="AE444" i="1"/>
  <c r="AR444" i="1" s="1"/>
  <c r="AD444" i="1"/>
  <c r="AQ444" i="1" s="1"/>
  <c r="AC444" i="1"/>
  <c r="AP444" i="1" s="1"/>
  <c r="AN443" i="1"/>
  <c r="BA443" i="1" s="1"/>
  <c r="AM443" i="1"/>
  <c r="AZ443" i="1" s="1"/>
  <c r="AL443" i="1"/>
  <c r="AY443" i="1" s="1"/>
  <c r="AK443" i="1"/>
  <c r="AX443" i="1" s="1"/>
  <c r="AJ443" i="1"/>
  <c r="AW443" i="1" s="1"/>
  <c r="AI443" i="1"/>
  <c r="AV443" i="1" s="1"/>
  <c r="AH443" i="1"/>
  <c r="AU443" i="1" s="1"/>
  <c r="AG443" i="1"/>
  <c r="AT443" i="1" s="1"/>
  <c r="AF443" i="1"/>
  <c r="AS443" i="1" s="1"/>
  <c r="AE443" i="1"/>
  <c r="AR443" i="1" s="1"/>
  <c r="AD443" i="1"/>
  <c r="AQ443" i="1" s="1"/>
  <c r="AC443" i="1"/>
  <c r="AP443" i="1" s="1"/>
  <c r="AN442" i="1"/>
  <c r="BA442" i="1" s="1"/>
  <c r="AM442" i="1"/>
  <c r="AZ442" i="1" s="1"/>
  <c r="AL442" i="1"/>
  <c r="AY442" i="1" s="1"/>
  <c r="AK442" i="1"/>
  <c r="AX442" i="1" s="1"/>
  <c r="AJ442" i="1"/>
  <c r="AW442" i="1" s="1"/>
  <c r="AI442" i="1"/>
  <c r="AV442" i="1" s="1"/>
  <c r="AH442" i="1"/>
  <c r="AU442" i="1" s="1"/>
  <c r="AG442" i="1"/>
  <c r="AT442" i="1" s="1"/>
  <c r="AF442" i="1"/>
  <c r="AS442" i="1" s="1"/>
  <c r="AE442" i="1"/>
  <c r="AR442" i="1" s="1"/>
  <c r="AD442" i="1"/>
  <c r="AQ442" i="1" s="1"/>
  <c r="AC442" i="1"/>
  <c r="AP442" i="1" s="1"/>
  <c r="AN441" i="1"/>
  <c r="BA441" i="1" s="1"/>
  <c r="AM441" i="1"/>
  <c r="AZ441" i="1" s="1"/>
  <c r="AL441" i="1"/>
  <c r="AY441" i="1" s="1"/>
  <c r="AK441" i="1"/>
  <c r="AX441" i="1" s="1"/>
  <c r="AJ441" i="1"/>
  <c r="AW441" i="1" s="1"/>
  <c r="AI441" i="1"/>
  <c r="AV441" i="1" s="1"/>
  <c r="AH441" i="1"/>
  <c r="AU441" i="1" s="1"/>
  <c r="AG441" i="1"/>
  <c r="AT441" i="1" s="1"/>
  <c r="AF441" i="1"/>
  <c r="AS441" i="1" s="1"/>
  <c r="AE441" i="1"/>
  <c r="AR441" i="1" s="1"/>
  <c r="AD441" i="1"/>
  <c r="AQ441" i="1" s="1"/>
  <c r="AC441" i="1"/>
  <c r="AP441" i="1" s="1"/>
  <c r="AN440" i="1"/>
  <c r="BA440" i="1" s="1"/>
  <c r="AM440" i="1"/>
  <c r="AZ440" i="1" s="1"/>
  <c r="AL440" i="1"/>
  <c r="AY440" i="1" s="1"/>
  <c r="AK440" i="1"/>
  <c r="AX440" i="1" s="1"/>
  <c r="AJ440" i="1"/>
  <c r="AW440" i="1" s="1"/>
  <c r="AI440" i="1"/>
  <c r="AV440" i="1" s="1"/>
  <c r="AH440" i="1"/>
  <c r="AU440" i="1" s="1"/>
  <c r="AG440" i="1"/>
  <c r="AT440" i="1" s="1"/>
  <c r="AF440" i="1"/>
  <c r="AS440" i="1" s="1"/>
  <c r="AE440" i="1"/>
  <c r="AR440" i="1" s="1"/>
  <c r="AD440" i="1"/>
  <c r="AQ440" i="1" s="1"/>
  <c r="AC440" i="1"/>
  <c r="AP440" i="1" s="1"/>
  <c r="AN439" i="1"/>
  <c r="BA439" i="1" s="1"/>
  <c r="AM439" i="1"/>
  <c r="AZ439" i="1" s="1"/>
  <c r="AL439" i="1"/>
  <c r="AY439" i="1" s="1"/>
  <c r="AK439" i="1"/>
  <c r="AX439" i="1" s="1"/>
  <c r="AJ439" i="1"/>
  <c r="AW439" i="1" s="1"/>
  <c r="AI439" i="1"/>
  <c r="AV439" i="1" s="1"/>
  <c r="AH439" i="1"/>
  <c r="AU439" i="1" s="1"/>
  <c r="AG439" i="1"/>
  <c r="AT439" i="1" s="1"/>
  <c r="AF439" i="1"/>
  <c r="AS439" i="1" s="1"/>
  <c r="AE439" i="1"/>
  <c r="AR439" i="1" s="1"/>
  <c r="AD439" i="1"/>
  <c r="AQ439" i="1" s="1"/>
  <c r="AC439" i="1"/>
  <c r="AP439" i="1" s="1"/>
  <c r="AS438" i="1"/>
  <c r="AN438" i="1"/>
  <c r="BA438" i="1" s="1"/>
  <c r="AM438" i="1"/>
  <c r="AZ438" i="1" s="1"/>
  <c r="AL438" i="1"/>
  <c r="AY438" i="1" s="1"/>
  <c r="AK438" i="1"/>
  <c r="AX438" i="1" s="1"/>
  <c r="AJ438" i="1"/>
  <c r="AW438" i="1" s="1"/>
  <c r="AI438" i="1"/>
  <c r="AV438" i="1" s="1"/>
  <c r="AH438" i="1"/>
  <c r="AU438" i="1" s="1"/>
  <c r="AG438" i="1"/>
  <c r="AT438" i="1" s="1"/>
  <c r="AF438" i="1"/>
  <c r="AE438" i="1"/>
  <c r="AR438" i="1" s="1"/>
  <c r="AD438" i="1"/>
  <c r="AQ438" i="1" s="1"/>
  <c r="AC438" i="1"/>
  <c r="AP438" i="1" s="1"/>
  <c r="AN437" i="1"/>
  <c r="BA437" i="1" s="1"/>
  <c r="AM437" i="1"/>
  <c r="AZ437" i="1" s="1"/>
  <c r="AL437" i="1"/>
  <c r="AY437" i="1" s="1"/>
  <c r="AK437" i="1"/>
  <c r="AX437" i="1" s="1"/>
  <c r="AJ437" i="1"/>
  <c r="AW437" i="1" s="1"/>
  <c r="AI437" i="1"/>
  <c r="AV437" i="1" s="1"/>
  <c r="AH437" i="1"/>
  <c r="AU437" i="1" s="1"/>
  <c r="AG437" i="1"/>
  <c r="AT437" i="1" s="1"/>
  <c r="AF437" i="1"/>
  <c r="AS437" i="1" s="1"/>
  <c r="AE437" i="1"/>
  <c r="AR437" i="1" s="1"/>
  <c r="AD437" i="1"/>
  <c r="AQ437" i="1" s="1"/>
  <c r="AC437" i="1"/>
  <c r="AP437" i="1" s="1"/>
  <c r="AN436" i="1"/>
  <c r="BA436" i="1" s="1"/>
  <c r="AM436" i="1"/>
  <c r="AZ436" i="1" s="1"/>
  <c r="AL436" i="1"/>
  <c r="AY436" i="1" s="1"/>
  <c r="AK436" i="1"/>
  <c r="AX436" i="1" s="1"/>
  <c r="AJ436" i="1"/>
  <c r="AW436" i="1" s="1"/>
  <c r="AI436" i="1"/>
  <c r="AV436" i="1" s="1"/>
  <c r="AH436" i="1"/>
  <c r="AU436" i="1" s="1"/>
  <c r="AG436" i="1"/>
  <c r="AT436" i="1" s="1"/>
  <c r="AF436" i="1"/>
  <c r="AS436" i="1" s="1"/>
  <c r="AE436" i="1"/>
  <c r="AR436" i="1" s="1"/>
  <c r="AD436" i="1"/>
  <c r="AQ436" i="1" s="1"/>
  <c r="AC436" i="1"/>
  <c r="AN435" i="1"/>
  <c r="BA435" i="1" s="1"/>
  <c r="AM435" i="1"/>
  <c r="AZ435" i="1" s="1"/>
  <c r="AL435" i="1"/>
  <c r="AY435" i="1" s="1"/>
  <c r="AK435" i="1"/>
  <c r="AX435" i="1" s="1"/>
  <c r="AJ435" i="1"/>
  <c r="AW435" i="1" s="1"/>
  <c r="AI435" i="1"/>
  <c r="AV435" i="1" s="1"/>
  <c r="AH435" i="1"/>
  <c r="AU435" i="1" s="1"/>
  <c r="AG435" i="1"/>
  <c r="AT435" i="1" s="1"/>
  <c r="AF435" i="1"/>
  <c r="AS435" i="1" s="1"/>
  <c r="AE435" i="1"/>
  <c r="AR435" i="1" s="1"/>
  <c r="AD435" i="1"/>
  <c r="AQ435" i="1" s="1"/>
  <c r="AC435" i="1"/>
  <c r="AP435" i="1" s="1"/>
  <c r="AN434" i="1"/>
  <c r="BA434" i="1" s="1"/>
  <c r="AM434" i="1"/>
  <c r="AZ434" i="1" s="1"/>
  <c r="AL434" i="1"/>
  <c r="AY434" i="1" s="1"/>
  <c r="AK434" i="1"/>
  <c r="AX434" i="1" s="1"/>
  <c r="AJ434" i="1"/>
  <c r="AW434" i="1" s="1"/>
  <c r="AI434" i="1"/>
  <c r="AV434" i="1" s="1"/>
  <c r="AH434" i="1"/>
  <c r="AU434" i="1" s="1"/>
  <c r="AG434" i="1"/>
  <c r="AT434" i="1" s="1"/>
  <c r="AF434" i="1"/>
  <c r="AS434" i="1" s="1"/>
  <c r="AE434" i="1"/>
  <c r="AR434" i="1" s="1"/>
  <c r="AD434" i="1"/>
  <c r="AQ434" i="1" s="1"/>
  <c r="AC434" i="1"/>
  <c r="AW433" i="1"/>
  <c r="AN433" i="1"/>
  <c r="BA433" i="1" s="1"/>
  <c r="AM433" i="1"/>
  <c r="AZ433" i="1" s="1"/>
  <c r="AL433" i="1"/>
  <c r="AY433" i="1" s="1"/>
  <c r="AK433" i="1"/>
  <c r="AX433" i="1" s="1"/>
  <c r="AJ433" i="1"/>
  <c r="AI433" i="1"/>
  <c r="AV433" i="1" s="1"/>
  <c r="AH433" i="1"/>
  <c r="AU433" i="1" s="1"/>
  <c r="AG433" i="1"/>
  <c r="AT433" i="1" s="1"/>
  <c r="AF433" i="1"/>
  <c r="AS433" i="1" s="1"/>
  <c r="AE433" i="1"/>
  <c r="AR433" i="1" s="1"/>
  <c r="AD433" i="1"/>
  <c r="AQ433" i="1" s="1"/>
  <c r="AC433" i="1"/>
  <c r="AP433" i="1" s="1"/>
  <c r="AN432" i="1"/>
  <c r="BA432" i="1" s="1"/>
  <c r="AM432" i="1"/>
  <c r="AZ432" i="1" s="1"/>
  <c r="AL432" i="1"/>
  <c r="AY432" i="1" s="1"/>
  <c r="AK432" i="1"/>
  <c r="AX432" i="1" s="1"/>
  <c r="AJ432" i="1"/>
  <c r="AW432" i="1" s="1"/>
  <c r="AI432" i="1"/>
  <c r="AV432" i="1" s="1"/>
  <c r="AH432" i="1"/>
  <c r="AU432" i="1" s="1"/>
  <c r="AG432" i="1"/>
  <c r="AT432" i="1" s="1"/>
  <c r="AF432" i="1"/>
  <c r="AS432" i="1" s="1"/>
  <c r="AE432" i="1"/>
  <c r="AR432" i="1" s="1"/>
  <c r="AD432" i="1"/>
  <c r="AQ432" i="1" s="1"/>
  <c r="AC432" i="1"/>
  <c r="AP432" i="1" s="1"/>
  <c r="AN431" i="1"/>
  <c r="BA431" i="1" s="1"/>
  <c r="AM431" i="1"/>
  <c r="AZ431" i="1" s="1"/>
  <c r="AL431" i="1"/>
  <c r="AY431" i="1" s="1"/>
  <c r="AK431" i="1"/>
  <c r="AX431" i="1" s="1"/>
  <c r="AJ431" i="1"/>
  <c r="AW431" i="1" s="1"/>
  <c r="AI431" i="1"/>
  <c r="AV431" i="1" s="1"/>
  <c r="AH431" i="1"/>
  <c r="AU431" i="1" s="1"/>
  <c r="AG431" i="1"/>
  <c r="AT431" i="1" s="1"/>
  <c r="AF431" i="1"/>
  <c r="AS431" i="1" s="1"/>
  <c r="AE431" i="1"/>
  <c r="AR431" i="1" s="1"/>
  <c r="AD431" i="1"/>
  <c r="AQ431" i="1" s="1"/>
  <c r="AC431" i="1"/>
  <c r="AP431" i="1" s="1"/>
  <c r="AN430" i="1"/>
  <c r="BA430" i="1" s="1"/>
  <c r="AM430" i="1"/>
  <c r="AZ430" i="1" s="1"/>
  <c r="AL430" i="1"/>
  <c r="AY430" i="1" s="1"/>
  <c r="AK430" i="1"/>
  <c r="AX430" i="1" s="1"/>
  <c r="AJ430" i="1"/>
  <c r="AW430" i="1" s="1"/>
  <c r="AI430" i="1"/>
  <c r="AV430" i="1" s="1"/>
  <c r="AH430" i="1"/>
  <c r="AU430" i="1" s="1"/>
  <c r="AG430" i="1"/>
  <c r="AT430" i="1" s="1"/>
  <c r="AF430" i="1"/>
  <c r="AS430" i="1" s="1"/>
  <c r="AE430" i="1"/>
  <c r="AR430" i="1" s="1"/>
  <c r="AD430" i="1"/>
  <c r="AQ430" i="1" s="1"/>
  <c r="AC430" i="1"/>
  <c r="AN429" i="1"/>
  <c r="BA429" i="1" s="1"/>
  <c r="AM429" i="1"/>
  <c r="AZ429" i="1" s="1"/>
  <c r="AL429" i="1"/>
  <c r="AY429" i="1" s="1"/>
  <c r="AK429" i="1"/>
  <c r="AX429" i="1" s="1"/>
  <c r="AJ429" i="1"/>
  <c r="AW429" i="1" s="1"/>
  <c r="AI429" i="1"/>
  <c r="AV429" i="1" s="1"/>
  <c r="AH429" i="1"/>
  <c r="AU429" i="1" s="1"/>
  <c r="AG429" i="1"/>
  <c r="AT429" i="1" s="1"/>
  <c r="AF429" i="1"/>
  <c r="AS429" i="1" s="1"/>
  <c r="AE429" i="1"/>
  <c r="AR429" i="1" s="1"/>
  <c r="AD429" i="1"/>
  <c r="AQ429" i="1" s="1"/>
  <c r="AC429" i="1"/>
  <c r="AN428" i="1"/>
  <c r="BA428" i="1" s="1"/>
  <c r="AM428" i="1"/>
  <c r="AZ428" i="1" s="1"/>
  <c r="AL428" i="1"/>
  <c r="AY428" i="1" s="1"/>
  <c r="AK428" i="1"/>
  <c r="AX428" i="1" s="1"/>
  <c r="AJ428" i="1"/>
  <c r="AW428" i="1" s="1"/>
  <c r="AI428" i="1"/>
  <c r="AV428" i="1" s="1"/>
  <c r="AH428" i="1"/>
  <c r="AU428" i="1" s="1"/>
  <c r="AG428" i="1"/>
  <c r="AT428" i="1" s="1"/>
  <c r="AF428" i="1"/>
  <c r="AS428" i="1" s="1"/>
  <c r="AE428" i="1"/>
  <c r="AR428" i="1" s="1"/>
  <c r="AD428" i="1"/>
  <c r="AQ428" i="1" s="1"/>
  <c r="AC428" i="1"/>
  <c r="AN427" i="1"/>
  <c r="BA427" i="1" s="1"/>
  <c r="AM427" i="1"/>
  <c r="AZ427" i="1" s="1"/>
  <c r="AL427" i="1"/>
  <c r="AY427" i="1" s="1"/>
  <c r="AK427" i="1"/>
  <c r="AX427" i="1" s="1"/>
  <c r="AJ427" i="1"/>
  <c r="AW427" i="1" s="1"/>
  <c r="AI427" i="1"/>
  <c r="AV427" i="1" s="1"/>
  <c r="AH427" i="1"/>
  <c r="AU427" i="1" s="1"/>
  <c r="AG427" i="1"/>
  <c r="AT427" i="1" s="1"/>
  <c r="AF427" i="1"/>
  <c r="AS427" i="1" s="1"/>
  <c r="AE427" i="1"/>
  <c r="AR427" i="1" s="1"/>
  <c r="AD427" i="1"/>
  <c r="AQ427" i="1" s="1"/>
  <c r="AC427" i="1"/>
  <c r="AP427" i="1" s="1"/>
  <c r="AN426" i="1"/>
  <c r="BA426" i="1" s="1"/>
  <c r="AM426" i="1"/>
  <c r="AZ426" i="1" s="1"/>
  <c r="AL426" i="1"/>
  <c r="AY426" i="1" s="1"/>
  <c r="AK426" i="1"/>
  <c r="AX426" i="1" s="1"/>
  <c r="AJ426" i="1"/>
  <c r="AW426" i="1" s="1"/>
  <c r="AI426" i="1"/>
  <c r="AV426" i="1" s="1"/>
  <c r="AH426" i="1"/>
  <c r="AU426" i="1" s="1"/>
  <c r="AG426" i="1"/>
  <c r="AT426" i="1" s="1"/>
  <c r="AF426" i="1"/>
  <c r="AS426" i="1" s="1"/>
  <c r="AE426" i="1"/>
  <c r="AR426" i="1" s="1"/>
  <c r="AD426" i="1"/>
  <c r="AQ426" i="1" s="1"/>
  <c r="AC426" i="1"/>
  <c r="AP426" i="1" s="1"/>
  <c r="AN425" i="1"/>
  <c r="BA425" i="1" s="1"/>
  <c r="AM425" i="1"/>
  <c r="AZ425" i="1" s="1"/>
  <c r="AL425" i="1"/>
  <c r="AY425" i="1" s="1"/>
  <c r="AK425" i="1"/>
  <c r="AX425" i="1" s="1"/>
  <c r="AJ425" i="1"/>
  <c r="AW425" i="1" s="1"/>
  <c r="AI425" i="1"/>
  <c r="AV425" i="1" s="1"/>
  <c r="AH425" i="1"/>
  <c r="AU425" i="1" s="1"/>
  <c r="AG425" i="1"/>
  <c r="AT425" i="1" s="1"/>
  <c r="AF425" i="1"/>
  <c r="AS425" i="1" s="1"/>
  <c r="AE425" i="1"/>
  <c r="AR425" i="1" s="1"/>
  <c r="AD425" i="1"/>
  <c r="AQ425" i="1" s="1"/>
  <c r="AC425" i="1"/>
  <c r="AP425" i="1" s="1"/>
  <c r="AN424" i="1"/>
  <c r="BA424" i="1" s="1"/>
  <c r="AM424" i="1"/>
  <c r="AZ424" i="1" s="1"/>
  <c r="AL424" i="1"/>
  <c r="AY424" i="1" s="1"/>
  <c r="AK424" i="1"/>
  <c r="AX424" i="1" s="1"/>
  <c r="AJ424" i="1"/>
  <c r="AW424" i="1" s="1"/>
  <c r="AI424" i="1"/>
  <c r="AV424" i="1" s="1"/>
  <c r="AH424" i="1"/>
  <c r="AU424" i="1" s="1"/>
  <c r="AG424" i="1"/>
  <c r="AT424" i="1" s="1"/>
  <c r="AF424" i="1"/>
  <c r="AS424" i="1" s="1"/>
  <c r="AE424" i="1"/>
  <c r="AR424" i="1" s="1"/>
  <c r="AD424" i="1"/>
  <c r="AQ424" i="1" s="1"/>
  <c r="AC424" i="1"/>
  <c r="AN423" i="1"/>
  <c r="BA423" i="1" s="1"/>
  <c r="AM423" i="1"/>
  <c r="AZ423" i="1" s="1"/>
  <c r="AL423" i="1"/>
  <c r="AY423" i="1" s="1"/>
  <c r="AK423" i="1"/>
  <c r="AX423" i="1" s="1"/>
  <c r="AJ423" i="1"/>
  <c r="AW423" i="1" s="1"/>
  <c r="AI423" i="1"/>
  <c r="AV423" i="1" s="1"/>
  <c r="AH423" i="1"/>
  <c r="AU423" i="1" s="1"/>
  <c r="AG423" i="1"/>
  <c r="AT423" i="1" s="1"/>
  <c r="AF423" i="1"/>
  <c r="AS423" i="1" s="1"/>
  <c r="AE423" i="1"/>
  <c r="AR423" i="1" s="1"/>
  <c r="AD423" i="1"/>
  <c r="AQ423" i="1" s="1"/>
  <c r="AC423" i="1"/>
  <c r="AP423" i="1" s="1"/>
  <c r="AN422" i="1"/>
  <c r="BA422" i="1" s="1"/>
  <c r="AM422" i="1"/>
  <c r="AZ422" i="1" s="1"/>
  <c r="AL422" i="1"/>
  <c r="AY422" i="1" s="1"/>
  <c r="AK422" i="1"/>
  <c r="AX422" i="1" s="1"/>
  <c r="AJ422" i="1"/>
  <c r="AW422" i="1" s="1"/>
  <c r="AI422" i="1"/>
  <c r="AV422" i="1" s="1"/>
  <c r="AH422" i="1"/>
  <c r="AU422" i="1" s="1"/>
  <c r="AG422" i="1"/>
  <c r="AT422" i="1" s="1"/>
  <c r="AF422" i="1"/>
  <c r="AS422" i="1" s="1"/>
  <c r="AE422" i="1"/>
  <c r="AR422" i="1" s="1"/>
  <c r="AD422" i="1"/>
  <c r="AQ422" i="1" s="1"/>
  <c r="AC422" i="1"/>
  <c r="AP422" i="1" s="1"/>
  <c r="AN421" i="1"/>
  <c r="BA421" i="1" s="1"/>
  <c r="AM421" i="1"/>
  <c r="AZ421" i="1" s="1"/>
  <c r="AL421" i="1"/>
  <c r="AY421" i="1" s="1"/>
  <c r="AK421" i="1"/>
  <c r="AX421" i="1" s="1"/>
  <c r="AJ421" i="1"/>
  <c r="AW421" i="1" s="1"/>
  <c r="AI421" i="1"/>
  <c r="AV421" i="1" s="1"/>
  <c r="AH421" i="1"/>
  <c r="AU421" i="1" s="1"/>
  <c r="AG421" i="1"/>
  <c r="AT421" i="1" s="1"/>
  <c r="AF421" i="1"/>
  <c r="AS421" i="1" s="1"/>
  <c r="AE421" i="1"/>
  <c r="AR421" i="1" s="1"/>
  <c r="AD421" i="1"/>
  <c r="AQ421" i="1" s="1"/>
  <c r="AC421" i="1"/>
  <c r="AP421" i="1" s="1"/>
  <c r="AN420" i="1"/>
  <c r="BA420" i="1" s="1"/>
  <c r="AM420" i="1"/>
  <c r="AZ420" i="1" s="1"/>
  <c r="AL420" i="1"/>
  <c r="AY420" i="1" s="1"/>
  <c r="AK420" i="1"/>
  <c r="AX420" i="1" s="1"/>
  <c r="AJ420" i="1"/>
  <c r="AW420" i="1" s="1"/>
  <c r="AI420" i="1"/>
  <c r="AV420" i="1" s="1"/>
  <c r="AH420" i="1"/>
  <c r="AU420" i="1" s="1"/>
  <c r="AG420" i="1"/>
  <c r="AT420" i="1" s="1"/>
  <c r="AF420" i="1"/>
  <c r="AS420" i="1" s="1"/>
  <c r="AE420" i="1"/>
  <c r="AR420" i="1" s="1"/>
  <c r="AD420" i="1"/>
  <c r="AQ420" i="1" s="1"/>
  <c r="AC420" i="1"/>
  <c r="AP420" i="1" s="1"/>
  <c r="AQ419" i="1"/>
  <c r="AN419" i="1"/>
  <c r="BA419" i="1" s="1"/>
  <c r="AM419" i="1"/>
  <c r="AZ419" i="1" s="1"/>
  <c r="AL419" i="1"/>
  <c r="AY419" i="1" s="1"/>
  <c r="AK419" i="1"/>
  <c r="AX419" i="1" s="1"/>
  <c r="AJ419" i="1"/>
  <c r="AW419" i="1" s="1"/>
  <c r="AI419" i="1"/>
  <c r="AV419" i="1" s="1"/>
  <c r="AH419" i="1"/>
  <c r="AU419" i="1" s="1"/>
  <c r="AG419" i="1"/>
  <c r="AT419" i="1" s="1"/>
  <c r="AF419" i="1"/>
  <c r="AS419" i="1" s="1"/>
  <c r="AE419" i="1"/>
  <c r="AR419" i="1" s="1"/>
  <c r="AD419" i="1"/>
  <c r="AC419" i="1"/>
  <c r="AP419" i="1" s="1"/>
  <c r="AS418" i="1"/>
  <c r="AN418" i="1"/>
  <c r="BA418" i="1" s="1"/>
  <c r="AM418" i="1"/>
  <c r="AZ418" i="1" s="1"/>
  <c r="AL418" i="1"/>
  <c r="AY418" i="1" s="1"/>
  <c r="AK418" i="1"/>
  <c r="AX418" i="1" s="1"/>
  <c r="AJ418" i="1"/>
  <c r="AW418" i="1" s="1"/>
  <c r="AI418" i="1"/>
  <c r="AV418" i="1" s="1"/>
  <c r="AH418" i="1"/>
  <c r="AU418" i="1" s="1"/>
  <c r="AG418" i="1"/>
  <c r="AT418" i="1" s="1"/>
  <c r="AF418" i="1"/>
  <c r="AE418" i="1"/>
  <c r="AR418" i="1" s="1"/>
  <c r="AD418" i="1"/>
  <c r="AQ418" i="1" s="1"/>
  <c r="AC418" i="1"/>
  <c r="AP418" i="1" s="1"/>
  <c r="AN417" i="1"/>
  <c r="BA417" i="1" s="1"/>
  <c r="AM417" i="1"/>
  <c r="AZ417" i="1" s="1"/>
  <c r="AL417" i="1"/>
  <c r="AY417" i="1" s="1"/>
  <c r="AK417" i="1"/>
  <c r="AX417" i="1" s="1"/>
  <c r="AJ417" i="1"/>
  <c r="AW417" i="1" s="1"/>
  <c r="AI417" i="1"/>
  <c r="AV417" i="1" s="1"/>
  <c r="AH417" i="1"/>
  <c r="AU417" i="1" s="1"/>
  <c r="AG417" i="1"/>
  <c r="AT417" i="1" s="1"/>
  <c r="AF417" i="1"/>
  <c r="AS417" i="1" s="1"/>
  <c r="AE417" i="1"/>
  <c r="AR417" i="1" s="1"/>
  <c r="AD417" i="1"/>
  <c r="AQ417" i="1" s="1"/>
  <c r="AC417" i="1"/>
  <c r="AN416" i="1"/>
  <c r="BA416" i="1" s="1"/>
  <c r="AM416" i="1"/>
  <c r="AZ416" i="1" s="1"/>
  <c r="AL416" i="1"/>
  <c r="AY416" i="1" s="1"/>
  <c r="AK416" i="1"/>
  <c r="AX416" i="1" s="1"/>
  <c r="AJ416" i="1"/>
  <c r="AW416" i="1" s="1"/>
  <c r="AI416" i="1"/>
  <c r="AV416" i="1" s="1"/>
  <c r="AH416" i="1"/>
  <c r="AU416" i="1" s="1"/>
  <c r="AG416" i="1"/>
  <c r="AT416" i="1" s="1"/>
  <c r="AF416" i="1"/>
  <c r="AS416" i="1" s="1"/>
  <c r="AE416" i="1"/>
  <c r="AR416" i="1" s="1"/>
  <c r="AD416" i="1"/>
  <c r="AQ416" i="1" s="1"/>
  <c r="AC416" i="1"/>
  <c r="AP416" i="1" s="1"/>
  <c r="AN415" i="1"/>
  <c r="BA415" i="1" s="1"/>
  <c r="AM415" i="1"/>
  <c r="AZ415" i="1" s="1"/>
  <c r="AL415" i="1"/>
  <c r="AY415" i="1" s="1"/>
  <c r="AK415" i="1"/>
  <c r="AX415" i="1" s="1"/>
  <c r="AJ415" i="1"/>
  <c r="AW415" i="1" s="1"/>
  <c r="AI415" i="1"/>
  <c r="AV415" i="1" s="1"/>
  <c r="AH415" i="1"/>
  <c r="AU415" i="1" s="1"/>
  <c r="AG415" i="1"/>
  <c r="AT415" i="1" s="1"/>
  <c r="AF415" i="1"/>
  <c r="AS415" i="1" s="1"/>
  <c r="AE415" i="1"/>
  <c r="AR415" i="1" s="1"/>
  <c r="AD415" i="1"/>
  <c r="AQ415" i="1" s="1"/>
  <c r="AC415" i="1"/>
  <c r="AP415" i="1" s="1"/>
  <c r="AN414" i="1"/>
  <c r="BA414" i="1" s="1"/>
  <c r="AM414" i="1"/>
  <c r="AZ414" i="1" s="1"/>
  <c r="AL414" i="1"/>
  <c r="AY414" i="1" s="1"/>
  <c r="AK414" i="1"/>
  <c r="AX414" i="1" s="1"/>
  <c r="AJ414" i="1"/>
  <c r="AW414" i="1" s="1"/>
  <c r="AI414" i="1"/>
  <c r="AV414" i="1" s="1"/>
  <c r="AH414" i="1"/>
  <c r="AU414" i="1" s="1"/>
  <c r="AG414" i="1"/>
  <c r="AT414" i="1" s="1"/>
  <c r="AF414" i="1"/>
  <c r="AS414" i="1" s="1"/>
  <c r="AE414" i="1"/>
  <c r="AR414" i="1" s="1"/>
  <c r="AD414" i="1"/>
  <c r="AQ414" i="1" s="1"/>
  <c r="AC414" i="1"/>
  <c r="AP414" i="1" s="1"/>
  <c r="AN413" i="1"/>
  <c r="BA413" i="1" s="1"/>
  <c r="AM413" i="1"/>
  <c r="AZ413" i="1" s="1"/>
  <c r="AL413" i="1"/>
  <c r="AY413" i="1" s="1"/>
  <c r="AK413" i="1"/>
  <c r="AX413" i="1" s="1"/>
  <c r="AJ413" i="1"/>
  <c r="AW413" i="1" s="1"/>
  <c r="AI413" i="1"/>
  <c r="AV413" i="1" s="1"/>
  <c r="AH413" i="1"/>
  <c r="AU413" i="1" s="1"/>
  <c r="AG413" i="1"/>
  <c r="AT413" i="1" s="1"/>
  <c r="AF413" i="1"/>
  <c r="AS413" i="1" s="1"/>
  <c r="AE413" i="1"/>
  <c r="AR413" i="1" s="1"/>
  <c r="AD413" i="1"/>
  <c r="AQ413" i="1" s="1"/>
  <c r="AC413" i="1"/>
  <c r="AN412" i="1"/>
  <c r="BA412" i="1" s="1"/>
  <c r="AM412" i="1"/>
  <c r="AZ412" i="1" s="1"/>
  <c r="AL412" i="1"/>
  <c r="AY412" i="1" s="1"/>
  <c r="AK412" i="1"/>
  <c r="AX412" i="1" s="1"/>
  <c r="AJ412" i="1"/>
  <c r="AW412" i="1" s="1"/>
  <c r="AI412" i="1"/>
  <c r="AV412" i="1" s="1"/>
  <c r="AH412" i="1"/>
  <c r="AU412" i="1" s="1"/>
  <c r="AG412" i="1"/>
  <c r="AT412" i="1" s="1"/>
  <c r="AF412" i="1"/>
  <c r="AS412" i="1" s="1"/>
  <c r="AE412" i="1"/>
  <c r="AR412" i="1" s="1"/>
  <c r="AD412" i="1"/>
  <c r="AQ412" i="1" s="1"/>
  <c r="AC412" i="1"/>
  <c r="AP412" i="1" s="1"/>
  <c r="AN411" i="1"/>
  <c r="BA411" i="1" s="1"/>
  <c r="AM411" i="1"/>
  <c r="AZ411" i="1" s="1"/>
  <c r="AL411" i="1"/>
  <c r="AY411" i="1" s="1"/>
  <c r="AK411" i="1"/>
  <c r="AX411" i="1" s="1"/>
  <c r="AJ411" i="1"/>
  <c r="AW411" i="1" s="1"/>
  <c r="AI411" i="1"/>
  <c r="AV411" i="1" s="1"/>
  <c r="AH411" i="1"/>
  <c r="AU411" i="1" s="1"/>
  <c r="AG411" i="1"/>
  <c r="AT411" i="1" s="1"/>
  <c r="AF411" i="1"/>
  <c r="AS411" i="1" s="1"/>
  <c r="AE411" i="1"/>
  <c r="AR411" i="1" s="1"/>
  <c r="AD411" i="1"/>
  <c r="AQ411" i="1" s="1"/>
  <c r="AC411" i="1"/>
  <c r="AP411" i="1" s="1"/>
  <c r="AN410" i="1"/>
  <c r="BA410" i="1" s="1"/>
  <c r="AM410" i="1"/>
  <c r="AZ410" i="1" s="1"/>
  <c r="AL410" i="1"/>
  <c r="AY410" i="1" s="1"/>
  <c r="AK410" i="1"/>
  <c r="AX410" i="1" s="1"/>
  <c r="AJ410" i="1"/>
  <c r="AW410" i="1" s="1"/>
  <c r="AI410" i="1"/>
  <c r="AV410" i="1" s="1"/>
  <c r="AH410" i="1"/>
  <c r="AU410" i="1" s="1"/>
  <c r="AG410" i="1"/>
  <c r="AT410" i="1" s="1"/>
  <c r="AF410" i="1"/>
  <c r="AS410" i="1" s="1"/>
  <c r="AE410" i="1"/>
  <c r="AR410" i="1" s="1"/>
  <c r="AD410" i="1"/>
  <c r="AQ410" i="1" s="1"/>
  <c r="AC410" i="1"/>
  <c r="AP410" i="1" s="1"/>
  <c r="AN409" i="1"/>
  <c r="BA409" i="1" s="1"/>
  <c r="AM409" i="1"/>
  <c r="AZ409" i="1" s="1"/>
  <c r="AL409" i="1"/>
  <c r="AY409" i="1" s="1"/>
  <c r="AK409" i="1"/>
  <c r="AX409" i="1" s="1"/>
  <c r="AJ409" i="1"/>
  <c r="AW409" i="1" s="1"/>
  <c r="AI409" i="1"/>
  <c r="AV409" i="1" s="1"/>
  <c r="AH409" i="1"/>
  <c r="AU409" i="1" s="1"/>
  <c r="AG409" i="1"/>
  <c r="AT409" i="1" s="1"/>
  <c r="AF409" i="1"/>
  <c r="AS409" i="1" s="1"/>
  <c r="AE409" i="1"/>
  <c r="AR409" i="1" s="1"/>
  <c r="AD409" i="1"/>
  <c r="AQ409" i="1" s="1"/>
  <c r="AC409" i="1"/>
  <c r="AP409" i="1" s="1"/>
  <c r="AN408" i="1"/>
  <c r="BA408" i="1" s="1"/>
  <c r="AM408" i="1"/>
  <c r="AZ408" i="1" s="1"/>
  <c r="AL408" i="1"/>
  <c r="AY408" i="1" s="1"/>
  <c r="AK408" i="1"/>
  <c r="AX408" i="1" s="1"/>
  <c r="AJ408" i="1"/>
  <c r="AW408" i="1" s="1"/>
  <c r="AI408" i="1"/>
  <c r="AV408" i="1" s="1"/>
  <c r="AH408" i="1"/>
  <c r="AU408" i="1" s="1"/>
  <c r="AG408" i="1"/>
  <c r="AT408" i="1" s="1"/>
  <c r="AF408" i="1"/>
  <c r="AS408" i="1" s="1"/>
  <c r="AE408" i="1"/>
  <c r="AR408" i="1" s="1"/>
  <c r="AD408" i="1"/>
  <c r="AQ408" i="1" s="1"/>
  <c r="AC408" i="1"/>
  <c r="AQ407" i="1"/>
  <c r="AN407" i="1"/>
  <c r="BA407" i="1" s="1"/>
  <c r="AM407" i="1"/>
  <c r="AZ407" i="1" s="1"/>
  <c r="AL407" i="1"/>
  <c r="AY407" i="1" s="1"/>
  <c r="AK407" i="1"/>
  <c r="AX407" i="1" s="1"/>
  <c r="AJ407" i="1"/>
  <c r="AW407" i="1" s="1"/>
  <c r="AI407" i="1"/>
  <c r="AV407" i="1" s="1"/>
  <c r="AH407" i="1"/>
  <c r="AU407" i="1" s="1"/>
  <c r="AG407" i="1"/>
  <c r="AT407" i="1" s="1"/>
  <c r="AF407" i="1"/>
  <c r="AS407" i="1" s="1"/>
  <c r="AE407" i="1"/>
  <c r="AR407" i="1" s="1"/>
  <c r="AD407" i="1"/>
  <c r="AC407" i="1"/>
  <c r="AP407" i="1" s="1"/>
  <c r="AS406" i="1"/>
  <c r="AN406" i="1"/>
  <c r="BA406" i="1" s="1"/>
  <c r="AM406" i="1"/>
  <c r="AZ406" i="1" s="1"/>
  <c r="AL406" i="1"/>
  <c r="AY406" i="1" s="1"/>
  <c r="AK406" i="1"/>
  <c r="AX406" i="1" s="1"/>
  <c r="AJ406" i="1"/>
  <c r="AW406" i="1" s="1"/>
  <c r="AI406" i="1"/>
  <c r="AV406" i="1" s="1"/>
  <c r="AH406" i="1"/>
  <c r="AU406" i="1" s="1"/>
  <c r="AG406" i="1"/>
  <c r="AT406" i="1" s="1"/>
  <c r="AF406" i="1"/>
  <c r="AE406" i="1"/>
  <c r="AR406" i="1" s="1"/>
  <c r="AD406" i="1"/>
  <c r="AQ406" i="1" s="1"/>
  <c r="AC406" i="1"/>
  <c r="AP406" i="1" s="1"/>
  <c r="AN405" i="1"/>
  <c r="BA405" i="1" s="1"/>
  <c r="AM405" i="1"/>
  <c r="AZ405" i="1" s="1"/>
  <c r="AL405" i="1"/>
  <c r="AY405" i="1" s="1"/>
  <c r="AK405" i="1"/>
  <c r="AX405" i="1" s="1"/>
  <c r="AJ405" i="1"/>
  <c r="AW405" i="1" s="1"/>
  <c r="AI405" i="1"/>
  <c r="AV405" i="1" s="1"/>
  <c r="AH405" i="1"/>
  <c r="AU405" i="1" s="1"/>
  <c r="AG405" i="1"/>
  <c r="AT405" i="1" s="1"/>
  <c r="AF405" i="1"/>
  <c r="AS405" i="1" s="1"/>
  <c r="AE405" i="1"/>
  <c r="AR405" i="1" s="1"/>
  <c r="AD405" i="1"/>
  <c r="AQ405" i="1" s="1"/>
  <c r="AC405" i="1"/>
  <c r="AP405" i="1" s="1"/>
  <c r="AN404" i="1"/>
  <c r="BA404" i="1" s="1"/>
  <c r="AM404" i="1"/>
  <c r="AZ404" i="1" s="1"/>
  <c r="AL404" i="1"/>
  <c r="AY404" i="1" s="1"/>
  <c r="AK404" i="1"/>
  <c r="AX404" i="1" s="1"/>
  <c r="AJ404" i="1"/>
  <c r="AW404" i="1" s="1"/>
  <c r="AI404" i="1"/>
  <c r="AV404" i="1" s="1"/>
  <c r="AH404" i="1"/>
  <c r="AU404" i="1" s="1"/>
  <c r="AG404" i="1"/>
  <c r="AT404" i="1" s="1"/>
  <c r="AF404" i="1"/>
  <c r="AS404" i="1" s="1"/>
  <c r="AE404" i="1"/>
  <c r="AR404" i="1" s="1"/>
  <c r="AD404" i="1"/>
  <c r="AQ404" i="1" s="1"/>
  <c r="AC404" i="1"/>
  <c r="AP404" i="1" s="1"/>
  <c r="AN403" i="1"/>
  <c r="BA403" i="1" s="1"/>
  <c r="AM403" i="1"/>
  <c r="AZ403" i="1" s="1"/>
  <c r="AL403" i="1"/>
  <c r="AY403" i="1" s="1"/>
  <c r="AK403" i="1"/>
  <c r="AX403" i="1" s="1"/>
  <c r="AJ403" i="1"/>
  <c r="AW403" i="1" s="1"/>
  <c r="AI403" i="1"/>
  <c r="AV403" i="1" s="1"/>
  <c r="AH403" i="1"/>
  <c r="AU403" i="1" s="1"/>
  <c r="AG403" i="1"/>
  <c r="AT403" i="1" s="1"/>
  <c r="AF403" i="1"/>
  <c r="AS403" i="1" s="1"/>
  <c r="AE403" i="1"/>
  <c r="AR403" i="1" s="1"/>
  <c r="AD403" i="1"/>
  <c r="AQ403" i="1" s="1"/>
  <c r="AC403" i="1"/>
  <c r="AP403" i="1" s="1"/>
  <c r="AN402" i="1"/>
  <c r="BA402" i="1" s="1"/>
  <c r="AM402" i="1"/>
  <c r="AZ402" i="1" s="1"/>
  <c r="AL402" i="1"/>
  <c r="AY402" i="1" s="1"/>
  <c r="AK402" i="1"/>
  <c r="AX402" i="1" s="1"/>
  <c r="AJ402" i="1"/>
  <c r="AW402" i="1" s="1"/>
  <c r="AI402" i="1"/>
  <c r="AV402" i="1" s="1"/>
  <c r="AH402" i="1"/>
  <c r="AU402" i="1" s="1"/>
  <c r="AG402" i="1"/>
  <c r="AT402" i="1" s="1"/>
  <c r="AF402" i="1"/>
  <c r="AS402" i="1" s="1"/>
  <c r="AE402" i="1"/>
  <c r="AR402" i="1" s="1"/>
  <c r="AD402" i="1"/>
  <c r="AQ402" i="1" s="1"/>
  <c r="AC402" i="1"/>
  <c r="AP402" i="1" s="1"/>
  <c r="AN401" i="1"/>
  <c r="BA401" i="1" s="1"/>
  <c r="AM401" i="1"/>
  <c r="AZ401" i="1" s="1"/>
  <c r="AL401" i="1"/>
  <c r="AY401" i="1" s="1"/>
  <c r="AK401" i="1"/>
  <c r="AX401" i="1" s="1"/>
  <c r="AJ401" i="1"/>
  <c r="AW401" i="1" s="1"/>
  <c r="AI401" i="1"/>
  <c r="AV401" i="1" s="1"/>
  <c r="AH401" i="1"/>
  <c r="AU401" i="1" s="1"/>
  <c r="AG401" i="1"/>
  <c r="AT401" i="1" s="1"/>
  <c r="AF401" i="1"/>
  <c r="AS401" i="1" s="1"/>
  <c r="AE401" i="1"/>
  <c r="AR401" i="1" s="1"/>
  <c r="AD401" i="1"/>
  <c r="AQ401" i="1" s="1"/>
  <c r="AC401" i="1"/>
  <c r="AN400" i="1"/>
  <c r="BA400" i="1" s="1"/>
  <c r="AM400" i="1"/>
  <c r="AZ400" i="1" s="1"/>
  <c r="AL400" i="1"/>
  <c r="AY400" i="1" s="1"/>
  <c r="AK400" i="1"/>
  <c r="AX400" i="1" s="1"/>
  <c r="AJ400" i="1"/>
  <c r="AW400" i="1" s="1"/>
  <c r="AI400" i="1"/>
  <c r="AV400" i="1" s="1"/>
  <c r="AH400" i="1"/>
  <c r="AU400" i="1" s="1"/>
  <c r="AG400" i="1"/>
  <c r="AT400" i="1" s="1"/>
  <c r="AF400" i="1"/>
  <c r="AS400" i="1" s="1"/>
  <c r="AE400" i="1"/>
  <c r="AR400" i="1" s="1"/>
  <c r="AD400" i="1"/>
  <c r="AQ400" i="1" s="1"/>
  <c r="AC400" i="1"/>
  <c r="AP400" i="1" s="1"/>
  <c r="AN399" i="1"/>
  <c r="BA399" i="1" s="1"/>
  <c r="AM399" i="1"/>
  <c r="AZ399" i="1" s="1"/>
  <c r="AL399" i="1"/>
  <c r="AY399" i="1" s="1"/>
  <c r="AK399" i="1"/>
  <c r="AX399" i="1" s="1"/>
  <c r="AJ399" i="1"/>
  <c r="AW399" i="1" s="1"/>
  <c r="AI399" i="1"/>
  <c r="AV399" i="1" s="1"/>
  <c r="AH399" i="1"/>
  <c r="AU399" i="1" s="1"/>
  <c r="AG399" i="1"/>
  <c r="AT399" i="1" s="1"/>
  <c r="AF399" i="1"/>
  <c r="AS399" i="1" s="1"/>
  <c r="AE399" i="1"/>
  <c r="AR399" i="1" s="1"/>
  <c r="AD399" i="1"/>
  <c r="AQ399" i="1" s="1"/>
  <c r="AC399" i="1"/>
  <c r="AP399" i="1" s="1"/>
  <c r="AN398" i="1"/>
  <c r="BA398" i="1" s="1"/>
  <c r="AM398" i="1"/>
  <c r="AZ398" i="1" s="1"/>
  <c r="AL398" i="1"/>
  <c r="AY398" i="1" s="1"/>
  <c r="AK398" i="1"/>
  <c r="AX398" i="1" s="1"/>
  <c r="AJ398" i="1"/>
  <c r="AW398" i="1" s="1"/>
  <c r="AI398" i="1"/>
  <c r="AV398" i="1" s="1"/>
  <c r="AH398" i="1"/>
  <c r="AU398" i="1" s="1"/>
  <c r="AG398" i="1"/>
  <c r="AT398" i="1" s="1"/>
  <c r="AF398" i="1"/>
  <c r="AS398" i="1" s="1"/>
  <c r="AE398" i="1"/>
  <c r="AR398" i="1" s="1"/>
  <c r="AD398" i="1"/>
  <c r="AQ398" i="1" s="1"/>
  <c r="AC398" i="1"/>
  <c r="AP398" i="1" s="1"/>
  <c r="AN397" i="1"/>
  <c r="BA397" i="1" s="1"/>
  <c r="AM397" i="1"/>
  <c r="AZ397" i="1" s="1"/>
  <c r="AL397" i="1"/>
  <c r="AY397" i="1" s="1"/>
  <c r="AK397" i="1"/>
  <c r="AX397" i="1" s="1"/>
  <c r="AJ397" i="1"/>
  <c r="AW397" i="1" s="1"/>
  <c r="AI397" i="1"/>
  <c r="AV397" i="1" s="1"/>
  <c r="AH397" i="1"/>
  <c r="AU397" i="1" s="1"/>
  <c r="AG397" i="1"/>
  <c r="AT397" i="1" s="1"/>
  <c r="AF397" i="1"/>
  <c r="AS397" i="1" s="1"/>
  <c r="AE397" i="1"/>
  <c r="AR397" i="1" s="1"/>
  <c r="AD397" i="1"/>
  <c r="AQ397" i="1" s="1"/>
  <c r="AC397" i="1"/>
  <c r="AN396" i="1"/>
  <c r="BA396" i="1" s="1"/>
  <c r="AM396" i="1"/>
  <c r="AZ396" i="1" s="1"/>
  <c r="AL396" i="1"/>
  <c r="AY396" i="1" s="1"/>
  <c r="AK396" i="1"/>
  <c r="AX396" i="1" s="1"/>
  <c r="AJ396" i="1"/>
  <c r="AW396" i="1" s="1"/>
  <c r="AI396" i="1"/>
  <c r="AV396" i="1" s="1"/>
  <c r="AH396" i="1"/>
  <c r="AU396" i="1" s="1"/>
  <c r="AG396" i="1"/>
  <c r="AT396" i="1" s="1"/>
  <c r="AF396" i="1"/>
  <c r="AS396" i="1" s="1"/>
  <c r="AE396" i="1"/>
  <c r="AR396" i="1" s="1"/>
  <c r="AD396" i="1"/>
  <c r="AQ396" i="1" s="1"/>
  <c r="AC396" i="1"/>
  <c r="AP396" i="1" s="1"/>
  <c r="AN395" i="1"/>
  <c r="BA395" i="1" s="1"/>
  <c r="AM395" i="1"/>
  <c r="AZ395" i="1" s="1"/>
  <c r="AL395" i="1"/>
  <c r="AY395" i="1" s="1"/>
  <c r="AK395" i="1"/>
  <c r="AX395" i="1" s="1"/>
  <c r="AJ395" i="1"/>
  <c r="AW395" i="1" s="1"/>
  <c r="AI395" i="1"/>
  <c r="AV395" i="1" s="1"/>
  <c r="AH395" i="1"/>
  <c r="AU395" i="1" s="1"/>
  <c r="AG395" i="1"/>
  <c r="AT395" i="1" s="1"/>
  <c r="AF395" i="1"/>
  <c r="AS395" i="1" s="1"/>
  <c r="AE395" i="1"/>
  <c r="AR395" i="1" s="1"/>
  <c r="AD395" i="1"/>
  <c r="AQ395" i="1" s="1"/>
  <c r="AC395" i="1"/>
  <c r="AP395" i="1" s="1"/>
  <c r="AN394" i="1"/>
  <c r="BA394" i="1" s="1"/>
  <c r="AM394" i="1"/>
  <c r="AZ394" i="1" s="1"/>
  <c r="AL394" i="1"/>
  <c r="AY394" i="1" s="1"/>
  <c r="AK394" i="1"/>
  <c r="AX394" i="1" s="1"/>
  <c r="AJ394" i="1"/>
  <c r="AW394" i="1" s="1"/>
  <c r="AI394" i="1"/>
  <c r="AV394" i="1" s="1"/>
  <c r="AH394" i="1"/>
  <c r="AU394" i="1" s="1"/>
  <c r="AG394" i="1"/>
  <c r="AT394" i="1" s="1"/>
  <c r="AF394" i="1"/>
  <c r="AS394" i="1" s="1"/>
  <c r="AE394" i="1"/>
  <c r="AR394" i="1" s="1"/>
  <c r="AD394" i="1"/>
  <c r="AQ394" i="1" s="1"/>
  <c r="AC394" i="1"/>
  <c r="AP394" i="1" s="1"/>
  <c r="AN393" i="1"/>
  <c r="BA393" i="1" s="1"/>
  <c r="AM393" i="1"/>
  <c r="AZ393" i="1" s="1"/>
  <c r="AL393" i="1"/>
  <c r="AY393" i="1" s="1"/>
  <c r="AK393" i="1"/>
  <c r="AX393" i="1" s="1"/>
  <c r="AJ393" i="1"/>
  <c r="AW393" i="1" s="1"/>
  <c r="AI393" i="1"/>
  <c r="AV393" i="1" s="1"/>
  <c r="AH393" i="1"/>
  <c r="AU393" i="1" s="1"/>
  <c r="AG393" i="1"/>
  <c r="AT393" i="1" s="1"/>
  <c r="AF393" i="1"/>
  <c r="AS393" i="1" s="1"/>
  <c r="AE393" i="1"/>
  <c r="AR393" i="1" s="1"/>
  <c r="AD393" i="1"/>
  <c r="AQ393" i="1" s="1"/>
  <c r="AC393" i="1"/>
  <c r="AN392" i="1"/>
  <c r="BA392" i="1" s="1"/>
  <c r="AM392" i="1"/>
  <c r="AZ392" i="1" s="1"/>
  <c r="AL392" i="1"/>
  <c r="AY392" i="1" s="1"/>
  <c r="AK392" i="1"/>
  <c r="AX392" i="1" s="1"/>
  <c r="AJ392" i="1"/>
  <c r="AW392" i="1" s="1"/>
  <c r="AI392" i="1"/>
  <c r="AV392" i="1" s="1"/>
  <c r="AH392" i="1"/>
  <c r="AU392" i="1" s="1"/>
  <c r="AG392" i="1"/>
  <c r="AT392" i="1" s="1"/>
  <c r="AF392" i="1"/>
  <c r="AS392" i="1" s="1"/>
  <c r="AE392" i="1"/>
  <c r="AR392" i="1" s="1"/>
  <c r="AD392" i="1"/>
  <c r="AQ392" i="1" s="1"/>
  <c r="AC392" i="1"/>
  <c r="AP392" i="1" s="1"/>
  <c r="AN391" i="1"/>
  <c r="BA391" i="1" s="1"/>
  <c r="AM391" i="1"/>
  <c r="AZ391" i="1" s="1"/>
  <c r="AL391" i="1"/>
  <c r="AY391" i="1" s="1"/>
  <c r="AK391" i="1"/>
  <c r="AX391" i="1" s="1"/>
  <c r="AJ391" i="1"/>
  <c r="AW391" i="1" s="1"/>
  <c r="AI391" i="1"/>
  <c r="AV391" i="1" s="1"/>
  <c r="AH391" i="1"/>
  <c r="AU391" i="1" s="1"/>
  <c r="AG391" i="1"/>
  <c r="AT391" i="1" s="1"/>
  <c r="AF391" i="1"/>
  <c r="AS391" i="1" s="1"/>
  <c r="AE391" i="1"/>
  <c r="AR391" i="1" s="1"/>
  <c r="AD391" i="1"/>
  <c r="AQ391" i="1" s="1"/>
  <c r="AC391" i="1"/>
  <c r="AP391" i="1" s="1"/>
  <c r="AN390" i="1"/>
  <c r="BA390" i="1" s="1"/>
  <c r="AM390" i="1"/>
  <c r="AZ390" i="1" s="1"/>
  <c r="AL390" i="1"/>
  <c r="AY390" i="1" s="1"/>
  <c r="AK390" i="1"/>
  <c r="AX390" i="1" s="1"/>
  <c r="AJ390" i="1"/>
  <c r="AW390" i="1" s="1"/>
  <c r="AI390" i="1"/>
  <c r="AV390" i="1" s="1"/>
  <c r="AH390" i="1"/>
  <c r="AU390" i="1" s="1"/>
  <c r="AG390" i="1"/>
  <c r="AT390" i="1" s="1"/>
  <c r="AF390" i="1"/>
  <c r="AS390" i="1" s="1"/>
  <c r="AE390" i="1"/>
  <c r="AR390" i="1" s="1"/>
  <c r="AD390" i="1"/>
  <c r="AQ390" i="1" s="1"/>
  <c r="AC390" i="1"/>
  <c r="AP390" i="1" s="1"/>
  <c r="AN389" i="1"/>
  <c r="BA389" i="1" s="1"/>
  <c r="AM389" i="1"/>
  <c r="AZ389" i="1" s="1"/>
  <c r="AL389" i="1"/>
  <c r="AY389" i="1" s="1"/>
  <c r="AK389" i="1"/>
  <c r="AX389" i="1" s="1"/>
  <c r="AJ389" i="1"/>
  <c r="AW389" i="1" s="1"/>
  <c r="AI389" i="1"/>
  <c r="AV389" i="1" s="1"/>
  <c r="AH389" i="1"/>
  <c r="AU389" i="1" s="1"/>
  <c r="AG389" i="1"/>
  <c r="AT389" i="1" s="1"/>
  <c r="AF389" i="1"/>
  <c r="AS389" i="1" s="1"/>
  <c r="AE389" i="1"/>
  <c r="AR389" i="1" s="1"/>
  <c r="AD389" i="1"/>
  <c r="AQ389" i="1" s="1"/>
  <c r="AC389" i="1"/>
  <c r="AN388" i="1"/>
  <c r="BA388" i="1" s="1"/>
  <c r="AM388" i="1"/>
  <c r="AZ388" i="1" s="1"/>
  <c r="AL388" i="1"/>
  <c r="AY388" i="1" s="1"/>
  <c r="AK388" i="1"/>
  <c r="AX388" i="1" s="1"/>
  <c r="AJ388" i="1"/>
  <c r="AW388" i="1" s="1"/>
  <c r="AI388" i="1"/>
  <c r="AV388" i="1" s="1"/>
  <c r="AH388" i="1"/>
  <c r="AU388" i="1" s="1"/>
  <c r="AG388" i="1"/>
  <c r="AT388" i="1" s="1"/>
  <c r="AF388" i="1"/>
  <c r="AS388" i="1" s="1"/>
  <c r="AE388" i="1"/>
  <c r="AR388" i="1" s="1"/>
  <c r="AD388" i="1"/>
  <c r="AQ388" i="1" s="1"/>
  <c r="AC388" i="1"/>
  <c r="AP388" i="1" s="1"/>
  <c r="AN387" i="1"/>
  <c r="BA387" i="1" s="1"/>
  <c r="AM387" i="1"/>
  <c r="AZ387" i="1" s="1"/>
  <c r="AL387" i="1"/>
  <c r="AY387" i="1" s="1"/>
  <c r="AK387" i="1"/>
  <c r="AX387" i="1" s="1"/>
  <c r="AJ387" i="1"/>
  <c r="AW387" i="1" s="1"/>
  <c r="AI387" i="1"/>
  <c r="AV387" i="1" s="1"/>
  <c r="AH387" i="1"/>
  <c r="AU387" i="1" s="1"/>
  <c r="AG387" i="1"/>
  <c r="AT387" i="1" s="1"/>
  <c r="AF387" i="1"/>
  <c r="AS387" i="1" s="1"/>
  <c r="AE387" i="1"/>
  <c r="AR387" i="1" s="1"/>
  <c r="AD387" i="1"/>
  <c r="AQ387" i="1" s="1"/>
  <c r="AC387" i="1"/>
  <c r="AP387" i="1" s="1"/>
  <c r="AN386" i="1"/>
  <c r="BA386" i="1" s="1"/>
  <c r="AM386" i="1"/>
  <c r="AZ386" i="1" s="1"/>
  <c r="AL386" i="1"/>
  <c r="AY386" i="1" s="1"/>
  <c r="AK386" i="1"/>
  <c r="AX386" i="1" s="1"/>
  <c r="AJ386" i="1"/>
  <c r="AW386" i="1" s="1"/>
  <c r="AI386" i="1"/>
  <c r="AV386" i="1" s="1"/>
  <c r="AH386" i="1"/>
  <c r="AU386" i="1" s="1"/>
  <c r="AG386" i="1"/>
  <c r="AT386" i="1" s="1"/>
  <c r="AF386" i="1"/>
  <c r="AS386" i="1" s="1"/>
  <c r="AE386" i="1"/>
  <c r="AR386" i="1" s="1"/>
  <c r="AD386" i="1"/>
  <c r="AQ386" i="1" s="1"/>
  <c r="AC386" i="1"/>
  <c r="AP386" i="1" s="1"/>
  <c r="AN385" i="1"/>
  <c r="BA385" i="1" s="1"/>
  <c r="AM385" i="1"/>
  <c r="AZ385" i="1" s="1"/>
  <c r="AL385" i="1"/>
  <c r="AY385" i="1" s="1"/>
  <c r="AK385" i="1"/>
  <c r="AX385" i="1" s="1"/>
  <c r="AJ385" i="1"/>
  <c r="AW385" i="1" s="1"/>
  <c r="AI385" i="1"/>
  <c r="AV385" i="1" s="1"/>
  <c r="AH385" i="1"/>
  <c r="AU385" i="1" s="1"/>
  <c r="AG385" i="1"/>
  <c r="AT385" i="1" s="1"/>
  <c r="AF385" i="1"/>
  <c r="AS385" i="1" s="1"/>
  <c r="AE385" i="1"/>
  <c r="AR385" i="1" s="1"/>
  <c r="AD385" i="1"/>
  <c r="AQ385" i="1" s="1"/>
  <c r="AC385" i="1"/>
  <c r="AN384" i="1"/>
  <c r="BA384" i="1" s="1"/>
  <c r="AM384" i="1"/>
  <c r="AZ384" i="1" s="1"/>
  <c r="AL384" i="1"/>
  <c r="AY384" i="1" s="1"/>
  <c r="AK384" i="1"/>
  <c r="AX384" i="1" s="1"/>
  <c r="AJ384" i="1"/>
  <c r="AW384" i="1" s="1"/>
  <c r="AI384" i="1"/>
  <c r="AV384" i="1" s="1"/>
  <c r="AH384" i="1"/>
  <c r="AU384" i="1" s="1"/>
  <c r="AG384" i="1"/>
  <c r="AT384" i="1" s="1"/>
  <c r="AF384" i="1"/>
  <c r="AS384" i="1" s="1"/>
  <c r="AE384" i="1"/>
  <c r="AR384" i="1" s="1"/>
  <c r="AD384" i="1"/>
  <c r="AQ384" i="1" s="1"/>
  <c r="AC384" i="1"/>
  <c r="AP384" i="1" s="1"/>
  <c r="AN383" i="1"/>
  <c r="BA383" i="1" s="1"/>
  <c r="AM383" i="1"/>
  <c r="AZ383" i="1" s="1"/>
  <c r="AL383" i="1"/>
  <c r="AY383" i="1" s="1"/>
  <c r="AK383" i="1"/>
  <c r="AX383" i="1" s="1"/>
  <c r="AJ383" i="1"/>
  <c r="AW383" i="1" s="1"/>
  <c r="AI383" i="1"/>
  <c r="AV383" i="1" s="1"/>
  <c r="AH383" i="1"/>
  <c r="AU383" i="1" s="1"/>
  <c r="AG383" i="1"/>
  <c r="AT383" i="1" s="1"/>
  <c r="AF383" i="1"/>
  <c r="AS383" i="1" s="1"/>
  <c r="AE383" i="1"/>
  <c r="AR383" i="1" s="1"/>
  <c r="AD383" i="1"/>
  <c r="AQ383" i="1" s="1"/>
  <c r="AC383" i="1"/>
  <c r="AP383" i="1" s="1"/>
  <c r="AN382" i="1"/>
  <c r="BA382" i="1" s="1"/>
  <c r="AM382" i="1"/>
  <c r="AZ382" i="1" s="1"/>
  <c r="AL382" i="1"/>
  <c r="AY382" i="1" s="1"/>
  <c r="AK382" i="1"/>
  <c r="AX382" i="1" s="1"/>
  <c r="AJ382" i="1"/>
  <c r="AW382" i="1" s="1"/>
  <c r="AI382" i="1"/>
  <c r="AV382" i="1" s="1"/>
  <c r="AH382" i="1"/>
  <c r="AU382" i="1" s="1"/>
  <c r="AG382" i="1"/>
  <c r="AT382" i="1" s="1"/>
  <c r="AF382" i="1"/>
  <c r="AS382" i="1" s="1"/>
  <c r="AE382" i="1"/>
  <c r="AR382" i="1" s="1"/>
  <c r="AD382" i="1"/>
  <c r="AQ382" i="1" s="1"/>
  <c r="AC382" i="1"/>
  <c r="AP382" i="1" s="1"/>
  <c r="AN381" i="1"/>
  <c r="BA381" i="1" s="1"/>
  <c r="AM381" i="1"/>
  <c r="AZ381" i="1" s="1"/>
  <c r="AL381" i="1"/>
  <c r="AY381" i="1" s="1"/>
  <c r="AK381" i="1"/>
  <c r="AX381" i="1" s="1"/>
  <c r="AJ381" i="1"/>
  <c r="AW381" i="1" s="1"/>
  <c r="AI381" i="1"/>
  <c r="AV381" i="1" s="1"/>
  <c r="AH381" i="1"/>
  <c r="AU381" i="1" s="1"/>
  <c r="AG381" i="1"/>
  <c r="AT381" i="1" s="1"/>
  <c r="AF381" i="1"/>
  <c r="AS381" i="1" s="1"/>
  <c r="AE381" i="1"/>
  <c r="AR381" i="1" s="1"/>
  <c r="AD381" i="1"/>
  <c r="AQ381" i="1" s="1"/>
  <c r="AC381" i="1"/>
  <c r="AN380" i="1"/>
  <c r="BA380" i="1" s="1"/>
  <c r="AM380" i="1"/>
  <c r="AZ380" i="1" s="1"/>
  <c r="AL380" i="1"/>
  <c r="AY380" i="1" s="1"/>
  <c r="AK380" i="1"/>
  <c r="AX380" i="1" s="1"/>
  <c r="AJ380" i="1"/>
  <c r="AW380" i="1" s="1"/>
  <c r="AI380" i="1"/>
  <c r="AV380" i="1" s="1"/>
  <c r="AH380" i="1"/>
  <c r="AU380" i="1" s="1"/>
  <c r="AG380" i="1"/>
  <c r="AT380" i="1" s="1"/>
  <c r="AF380" i="1"/>
  <c r="AS380" i="1" s="1"/>
  <c r="AE380" i="1"/>
  <c r="AR380" i="1" s="1"/>
  <c r="AD380" i="1"/>
  <c r="AQ380" i="1" s="1"/>
  <c r="AC380" i="1"/>
  <c r="AP380" i="1" s="1"/>
  <c r="AN379" i="1"/>
  <c r="BA379" i="1" s="1"/>
  <c r="AM379" i="1"/>
  <c r="AZ379" i="1" s="1"/>
  <c r="AL379" i="1"/>
  <c r="AY379" i="1" s="1"/>
  <c r="AK379" i="1"/>
  <c r="AX379" i="1" s="1"/>
  <c r="AJ379" i="1"/>
  <c r="AW379" i="1" s="1"/>
  <c r="AI379" i="1"/>
  <c r="AV379" i="1" s="1"/>
  <c r="AH379" i="1"/>
  <c r="AU379" i="1" s="1"/>
  <c r="AG379" i="1"/>
  <c r="AT379" i="1" s="1"/>
  <c r="AF379" i="1"/>
  <c r="AS379" i="1" s="1"/>
  <c r="AE379" i="1"/>
  <c r="AR379" i="1" s="1"/>
  <c r="AD379" i="1"/>
  <c r="AQ379" i="1" s="1"/>
  <c r="AC379" i="1"/>
  <c r="AP379" i="1" s="1"/>
  <c r="AN378" i="1"/>
  <c r="BA378" i="1" s="1"/>
  <c r="AM378" i="1"/>
  <c r="AZ378" i="1" s="1"/>
  <c r="AL378" i="1"/>
  <c r="AY378" i="1" s="1"/>
  <c r="AK378" i="1"/>
  <c r="AX378" i="1" s="1"/>
  <c r="AJ378" i="1"/>
  <c r="AW378" i="1" s="1"/>
  <c r="AI378" i="1"/>
  <c r="AV378" i="1" s="1"/>
  <c r="AH378" i="1"/>
  <c r="AU378" i="1" s="1"/>
  <c r="AG378" i="1"/>
  <c r="AT378" i="1" s="1"/>
  <c r="AF378" i="1"/>
  <c r="AS378" i="1" s="1"/>
  <c r="AE378" i="1"/>
  <c r="AR378" i="1" s="1"/>
  <c r="AD378" i="1"/>
  <c r="AQ378" i="1" s="1"/>
  <c r="AC378" i="1"/>
  <c r="AP378" i="1" s="1"/>
  <c r="AN377" i="1"/>
  <c r="BA377" i="1" s="1"/>
  <c r="AM377" i="1"/>
  <c r="AZ377" i="1" s="1"/>
  <c r="AL377" i="1"/>
  <c r="AY377" i="1" s="1"/>
  <c r="AK377" i="1"/>
  <c r="AX377" i="1" s="1"/>
  <c r="AJ377" i="1"/>
  <c r="AW377" i="1" s="1"/>
  <c r="AI377" i="1"/>
  <c r="AV377" i="1" s="1"/>
  <c r="AH377" i="1"/>
  <c r="AU377" i="1" s="1"/>
  <c r="AG377" i="1"/>
  <c r="AT377" i="1" s="1"/>
  <c r="AF377" i="1"/>
  <c r="AS377" i="1" s="1"/>
  <c r="AE377" i="1"/>
  <c r="AR377" i="1" s="1"/>
  <c r="AD377" i="1"/>
  <c r="AQ377" i="1" s="1"/>
  <c r="AC377" i="1"/>
  <c r="AN376" i="1"/>
  <c r="BA376" i="1" s="1"/>
  <c r="AM376" i="1"/>
  <c r="AZ376" i="1" s="1"/>
  <c r="AL376" i="1"/>
  <c r="AY376" i="1" s="1"/>
  <c r="AK376" i="1"/>
  <c r="AX376" i="1" s="1"/>
  <c r="AJ376" i="1"/>
  <c r="AW376" i="1" s="1"/>
  <c r="AI376" i="1"/>
  <c r="AV376" i="1" s="1"/>
  <c r="AH376" i="1"/>
  <c r="AU376" i="1" s="1"/>
  <c r="AG376" i="1"/>
  <c r="AT376" i="1" s="1"/>
  <c r="AF376" i="1"/>
  <c r="AS376" i="1" s="1"/>
  <c r="AE376" i="1"/>
  <c r="AR376" i="1" s="1"/>
  <c r="AD376" i="1"/>
  <c r="AQ376" i="1" s="1"/>
  <c r="AC376" i="1"/>
  <c r="AP376" i="1" s="1"/>
  <c r="AN375" i="1"/>
  <c r="BA375" i="1" s="1"/>
  <c r="AM375" i="1"/>
  <c r="AZ375" i="1" s="1"/>
  <c r="AL375" i="1"/>
  <c r="AY375" i="1" s="1"/>
  <c r="AK375" i="1"/>
  <c r="AX375" i="1" s="1"/>
  <c r="AJ375" i="1"/>
  <c r="AW375" i="1" s="1"/>
  <c r="AI375" i="1"/>
  <c r="AV375" i="1" s="1"/>
  <c r="AH375" i="1"/>
  <c r="AU375" i="1" s="1"/>
  <c r="AG375" i="1"/>
  <c r="AT375" i="1" s="1"/>
  <c r="AF375" i="1"/>
  <c r="AS375" i="1" s="1"/>
  <c r="AE375" i="1"/>
  <c r="AR375" i="1" s="1"/>
  <c r="AD375" i="1"/>
  <c r="AQ375" i="1" s="1"/>
  <c r="AC375" i="1"/>
  <c r="AP375" i="1" s="1"/>
  <c r="AN374" i="1"/>
  <c r="BA374" i="1" s="1"/>
  <c r="AM374" i="1"/>
  <c r="AZ374" i="1" s="1"/>
  <c r="AL374" i="1"/>
  <c r="AY374" i="1" s="1"/>
  <c r="AK374" i="1"/>
  <c r="AX374" i="1" s="1"/>
  <c r="AJ374" i="1"/>
  <c r="AW374" i="1" s="1"/>
  <c r="AI374" i="1"/>
  <c r="AV374" i="1" s="1"/>
  <c r="AH374" i="1"/>
  <c r="AU374" i="1" s="1"/>
  <c r="AG374" i="1"/>
  <c r="AT374" i="1" s="1"/>
  <c r="AF374" i="1"/>
  <c r="AS374" i="1" s="1"/>
  <c r="AE374" i="1"/>
  <c r="AR374" i="1" s="1"/>
  <c r="AD374" i="1"/>
  <c r="AQ374" i="1" s="1"/>
  <c r="AC374" i="1"/>
  <c r="AN373" i="1"/>
  <c r="BA373" i="1" s="1"/>
  <c r="AM373" i="1"/>
  <c r="AZ373" i="1" s="1"/>
  <c r="AL373" i="1"/>
  <c r="AY373" i="1" s="1"/>
  <c r="AK373" i="1"/>
  <c r="AX373" i="1" s="1"/>
  <c r="AJ373" i="1"/>
  <c r="AW373" i="1" s="1"/>
  <c r="AI373" i="1"/>
  <c r="AV373" i="1" s="1"/>
  <c r="AH373" i="1"/>
  <c r="AU373" i="1" s="1"/>
  <c r="AG373" i="1"/>
  <c r="AT373" i="1" s="1"/>
  <c r="AF373" i="1"/>
  <c r="AS373" i="1" s="1"/>
  <c r="AE373" i="1"/>
  <c r="AR373" i="1" s="1"/>
  <c r="AD373" i="1"/>
  <c r="AQ373" i="1" s="1"/>
  <c r="AC373" i="1"/>
  <c r="AP373" i="1" s="1"/>
  <c r="AN372" i="1"/>
  <c r="BA372" i="1" s="1"/>
  <c r="AM372" i="1"/>
  <c r="AZ372" i="1" s="1"/>
  <c r="AL372" i="1"/>
  <c r="AY372" i="1" s="1"/>
  <c r="AK372" i="1"/>
  <c r="AX372" i="1" s="1"/>
  <c r="AJ372" i="1"/>
  <c r="AW372" i="1" s="1"/>
  <c r="AI372" i="1"/>
  <c r="AV372" i="1" s="1"/>
  <c r="AH372" i="1"/>
  <c r="AU372" i="1" s="1"/>
  <c r="AG372" i="1"/>
  <c r="AT372" i="1" s="1"/>
  <c r="AF372" i="1"/>
  <c r="AS372" i="1" s="1"/>
  <c r="AE372" i="1"/>
  <c r="AR372" i="1" s="1"/>
  <c r="AD372" i="1"/>
  <c r="AQ372" i="1" s="1"/>
  <c r="AC372" i="1"/>
  <c r="AP372" i="1" s="1"/>
  <c r="AN371" i="1"/>
  <c r="BA371" i="1" s="1"/>
  <c r="AM371" i="1"/>
  <c r="AZ371" i="1" s="1"/>
  <c r="AL371" i="1"/>
  <c r="AY371" i="1" s="1"/>
  <c r="AK371" i="1"/>
  <c r="AX371" i="1" s="1"/>
  <c r="AJ371" i="1"/>
  <c r="AW371" i="1" s="1"/>
  <c r="AI371" i="1"/>
  <c r="AV371" i="1" s="1"/>
  <c r="AH371" i="1"/>
  <c r="AU371" i="1" s="1"/>
  <c r="AG371" i="1"/>
  <c r="AT371" i="1" s="1"/>
  <c r="AF371" i="1"/>
  <c r="AS371" i="1" s="1"/>
  <c r="AE371" i="1"/>
  <c r="AR371" i="1" s="1"/>
  <c r="AD371" i="1"/>
  <c r="AQ371" i="1" s="1"/>
  <c r="AC371" i="1"/>
  <c r="AP371" i="1" s="1"/>
  <c r="AN370" i="1"/>
  <c r="BA370" i="1" s="1"/>
  <c r="AM370" i="1"/>
  <c r="AZ370" i="1" s="1"/>
  <c r="AL370" i="1"/>
  <c r="AY370" i="1" s="1"/>
  <c r="AK370" i="1"/>
  <c r="AX370" i="1" s="1"/>
  <c r="AJ370" i="1"/>
  <c r="AW370" i="1" s="1"/>
  <c r="AI370" i="1"/>
  <c r="AV370" i="1" s="1"/>
  <c r="AH370" i="1"/>
  <c r="AU370" i="1" s="1"/>
  <c r="AG370" i="1"/>
  <c r="AT370" i="1" s="1"/>
  <c r="AF370" i="1"/>
  <c r="AS370" i="1" s="1"/>
  <c r="AE370" i="1"/>
  <c r="AR370" i="1" s="1"/>
  <c r="AD370" i="1"/>
  <c r="AQ370" i="1" s="1"/>
  <c r="AC370" i="1"/>
  <c r="AP370" i="1" s="1"/>
  <c r="AN369" i="1"/>
  <c r="BA369" i="1" s="1"/>
  <c r="AM369" i="1"/>
  <c r="AZ369" i="1" s="1"/>
  <c r="AL369" i="1"/>
  <c r="AY369" i="1" s="1"/>
  <c r="AK369" i="1"/>
  <c r="AX369" i="1" s="1"/>
  <c r="AJ369" i="1"/>
  <c r="AW369" i="1" s="1"/>
  <c r="AI369" i="1"/>
  <c r="AV369" i="1" s="1"/>
  <c r="AH369" i="1"/>
  <c r="AU369" i="1" s="1"/>
  <c r="AG369" i="1"/>
  <c r="AT369" i="1" s="1"/>
  <c r="AF369" i="1"/>
  <c r="AS369" i="1" s="1"/>
  <c r="AE369" i="1"/>
  <c r="AR369" i="1" s="1"/>
  <c r="AD369" i="1"/>
  <c r="AQ369" i="1" s="1"/>
  <c r="AC369" i="1"/>
  <c r="AN368" i="1"/>
  <c r="BA368" i="1" s="1"/>
  <c r="AM368" i="1"/>
  <c r="AZ368" i="1" s="1"/>
  <c r="AL368" i="1"/>
  <c r="AY368" i="1" s="1"/>
  <c r="AK368" i="1"/>
  <c r="AX368" i="1" s="1"/>
  <c r="AJ368" i="1"/>
  <c r="AW368" i="1" s="1"/>
  <c r="AI368" i="1"/>
  <c r="AV368" i="1" s="1"/>
  <c r="AH368" i="1"/>
  <c r="AU368" i="1" s="1"/>
  <c r="AG368" i="1"/>
  <c r="AT368" i="1" s="1"/>
  <c r="AF368" i="1"/>
  <c r="AS368" i="1" s="1"/>
  <c r="AE368" i="1"/>
  <c r="AR368" i="1" s="1"/>
  <c r="AD368" i="1"/>
  <c r="AQ368" i="1" s="1"/>
  <c r="AC368" i="1"/>
  <c r="AP368" i="1" s="1"/>
  <c r="AN367" i="1"/>
  <c r="BA367" i="1" s="1"/>
  <c r="AM367" i="1"/>
  <c r="AZ367" i="1" s="1"/>
  <c r="AL367" i="1"/>
  <c r="AY367" i="1" s="1"/>
  <c r="AK367" i="1"/>
  <c r="AX367" i="1" s="1"/>
  <c r="AJ367" i="1"/>
  <c r="AW367" i="1" s="1"/>
  <c r="AI367" i="1"/>
  <c r="AV367" i="1" s="1"/>
  <c r="AH367" i="1"/>
  <c r="AU367" i="1" s="1"/>
  <c r="AG367" i="1"/>
  <c r="AT367" i="1" s="1"/>
  <c r="AF367" i="1"/>
  <c r="AS367" i="1" s="1"/>
  <c r="AE367" i="1"/>
  <c r="AR367" i="1" s="1"/>
  <c r="AD367" i="1"/>
  <c r="AQ367" i="1" s="1"/>
  <c r="AC367" i="1"/>
  <c r="AP367" i="1" s="1"/>
  <c r="AN366" i="1"/>
  <c r="BA366" i="1" s="1"/>
  <c r="AM366" i="1"/>
  <c r="AZ366" i="1" s="1"/>
  <c r="AL366" i="1"/>
  <c r="AY366" i="1" s="1"/>
  <c r="AK366" i="1"/>
  <c r="AX366" i="1" s="1"/>
  <c r="AJ366" i="1"/>
  <c r="AW366" i="1" s="1"/>
  <c r="AI366" i="1"/>
  <c r="AV366" i="1" s="1"/>
  <c r="AH366" i="1"/>
  <c r="AU366" i="1" s="1"/>
  <c r="AG366" i="1"/>
  <c r="AT366" i="1" s="1"/>
  <c r="AF366" i="1"/>
  <c r="AS366" i="1" s="1"/>
  <c r="AE366" i="1"/>
  <c r="AR366" i="1" s="1"/>
  <c r="AD366" i="1"/>
  <c r="AQ366" i="1" s="1"/>
  <c r="AC366" i="1"/>
  <c r="AP366" i="1" s="1"/>
  <c r="AN365" i="1"/>
  <c r="BA365" i="1" s="1"/>
  <c r="AM365" i="1"/>
  <c r="AZ365" i="1" s="1"/>
  <c r="AL365" i="1"/>
  <c r="AY365" i="1" s="1"/>
  <c r="AK365" i="1"/>
  <c r="AX365" i="1" s="1"/>
  <c r="AJ365" i="1"/>
  <c r="AW365" i="1" s="1"/>
  <c r="AI365" i="1"/>
  <c r="AV365" i="1" s="1"/>
  <c r="AH365" i="1"/>
  <c r="AU365" i="1" s="1"/>
  <c r="AG365" i="1"/>
  <c r="AT365" i="1" s="1"/>
  <c r="AF365" i="1"/>
  <c r="AS365" i="1" s="1"/>
  <c r="AE365" i="1"/>
  <c r="AR365" i="1" s="1"/>
  <c r="AD365" i="1"/>
  <c r="AQ365" i="1" s="1"/>
  <c r="AC365" i="1"/>
  <c r="AP365" i="1" s="1"/>
  <c r="AN364" i="1"/>
  <c r="BA364" i="1" s="1"/>
  <c r="AM364" i="1"/>
  <c r="AZ364" i="1" s="1"/>
  <c r="AL364" i="1"/>
  <c r="AY364" i="1" s="1"/>
  <c r="AK364" i="1"/>
  <c r="AX364" i="1" s="1"/>
  <c r="AJ364" i="1"/>
  <c r="AW364" i="1" s="1"/>
  <c r="AI364" i="1"/>
  <c r="AV364" i="1" s="1"/>
  <c r="AH364" i="1"/>
  <c r="AU364" i="1" s="1"/>
  <c r="AG364" i="1"/>
  <c r="AT364" i="1" s="1"/>
  <c r="AF364" i="1"/>
  <c r="AS364" i="1" s="1"/>
  <c r="AE364" i="1"/>
  <c r="AR364" i="1" s="1"/>
  <c r="AD364" i="1"/>
  <c r="AQ364" i="1" s="1"/>
  <c r="AC364" i="1"/>
  <c r="AP364" i="1" s="1"/>
  <c r="AN363" i="1"/>
  <c r="BA363" i="1" s="1"/>
  <c r="AM363" i="1"/>
  <c r="AZ363" i="1" s="1"/>
  <c r="AL363" i="1"/>
  <c r="AY363" i="1" s="1"/>
  <c r="AK363" i="1"/>
  <c r="AX363" i="1" s="1"/>
  <c r="AJ363" i="1"/>
  <c r="AW363" i="1" s="1"/>
  <c r="AI363" i="1"/>
  <c r="AV363" i="1" s="1"/>
  <c r="AH363" i="1"/>
  <c r="AU363" i="1" s="1"/>
  <c r="AG363" i="1"/>
  <c r="AT363" i="1" s="1"/>
  <c r="AF363" i="1"/>
  <c r="AS363" i="1" s="1"/>
  <c r="AE363" i="1"/>
  <c r="AR363" i="1" s="1"/>
  <c r="AD363" i="1"/>
  <c r="AQ363" i="1" s="1"/>
  <c r="AC363" i="1"/>
  <c r="AP363" i="1" s="1"/>
  <c r="AN362" i="1"/>
  <c r="BA362" i="1" s="1"/>
  <c r="AM362" i="1"/>
  <c r="AZ362" i="1" s="1"/>
  <c r="AL362" i="1"/>
  <c r="AY362" i="1" s="1"/>
  <c r="AK362" i="1"/>
  <c r="AX362" i="1" s="1"/>
  <c r="AJ362" i="1"/>
  <c r="AW362" i="1" s="1"/>
  <c r="AI362" i="1"/>
  <c r="AV362" i="1" s="1"/>
  <c r="AH362" i="1"/>
  <c r="AU362" i="1" s="1"/>
  <c r="AG362" i="1"/>
  <c r="AT362" i="1" s="1"/>
  <c r="AF362" i="1"/>
  <c r="AS362" i="1" s="1"/>
  <c r="AE362" i="1"/>
  <c r="AR362" i="1" s="1"/>
  <c r="AD362" i="1"/>
  <c r="AQ362" i="1" s="1"/>
  <c r="AC362" i="1"/>
  <c r="AP362" i="1" s="1"/>
  <c r="AN361" i="1"/>
  <c r="BA361" i="1" s="1"/>
  <c r="AM361" i="1"/>
  <c r="AZ361" i="1" s="1"/>
  <c r="AL361" i="1"/>
  <c r="AY361" i="1" s="1"/>
  <c r="AK361" i="1"/>
  <c r="AX361" i="1" s="1"/>
  <c r="AJ361" i="1"/>
  <c r="AW361" i="1" s="1"/>
  <c r="AI361" i="1"/>
  <c r="AV361" i="1" s="1"/>
  <c r="AH361" i="1"/>
  <c r="AU361" i="1" s="1"/>
  <c r="AG361" i="1"/>
  <c r="AT361" i="1" s="1"/>
  <c r="AF361" i="1"/>
  <c r="AS361" i="1" s="1"/>
  <c r="AE361" i="1"/>
  <c r="AR361" i="1" s="1"/>
  <c r="AD361" i="1"/>
  <c r="AQ361" i="1" s="1"/>
  <c r="AC361" i="1"/>
  <c r="AN360" i="1"/>
  <c r="BA360" i="1" s="1"/>
  <c r="AM360" i="1"/>
  <c r="AZ360" i="1" s="1"/>
  <c r="AL360" i="1"/>
  <c r="AY360" i="1" s="1"/>
  <c r="AK360" i="1"/>
  <c r="AX360" i="1" s="1"/>
  <c r="AJ360" i="1"/>
  <c r="AW360" i="1" s="1"/>
  <c r="AI360" i="1"/>
  <c r="AV360" i="1" s="1"/>
  <c r="AH360" i="1"/>
  <c r="AU360" i="1" s="1"/>
  <c r="AG360" i="1"/>
  <c r="AT360" i="1" s="1"/>
  <c r="AF360" i="1"/>
  <c r="AS360" i="1" s="1"/>
  <c r="AE360" i="1"/>
  <c r="AR360" i="1" s="1"/>
  <c r="AD360" i="1"/>
  <c r="AQ360" i="1" s="1"/>
  <c r="AC360" i="1"/>
  <c r="AP360" i="1" s="1"/>
  <c r="AN359" i="1"/>
  <c r="BA359" i="1" s="1"/>
  <c r="AM359" i="1"/>
  <c r="AZ359" i="1" s="1"/>
  <c r="AL359" i="1"/>
  <c r="AY359" i="1" s="1"/>
  <c r="AK359" i="1"/>
  <c r="AX359" i="1" s="1"/>
  <c r="AJ359" i="1"/>
  <c r="AW359" i="1" s="1"/>
  <c r="AI359" i="1"/>
  <c r="AV359" i="1" s="1"/>
  <c r="AH359" i="1"/>
  <c r="AU359" i="1" s="1"/>
  <c r="AG359" i="1"/>
  <c r="AT359" i="1" s="1"/>
  <c r="AF359" i="1"/>
  <c r="AS359" i="1" s="1"/>
  <c r="AE359" i="1"/>
  <c r="AR359" i="1" s="1"/>
  <c r="AD359" i="1"/>
  <c r="AQ359" i="1" s="1"/>
  <c r="AC359" i="1"/>
  <c r="AP359" i="1" s="1"/>
  <c r="AN358" i="1"/>
  <c r="BA358" i="1" s="1"/>
  <c r="AM358" i="1"/>
  <c r="AZ358" i="1" s="1"/>
  <c r="AL358" i="1"/>
  <c r="AY358" i="1" s="1"/>
  <c r="AK358" i="1"/>
  <c r="AX358" i="1" s="1"/>
  <c r="AJ358" i="1"/>
  <c r="AW358" i="1" s="1"/>
  <c r="AI358" i="1"/>
  <c r="AV358" i="1" s="1"/>
  <c r="AH358" i="1"/>
  <c r="AU358" i="1" s="1"/>
  <c r="AG358" i="1"/>
  <c r="AT358" i="1" s="1"/>
  <c r="AF358" i="1"/>
  <c r="AS358" i="1" s="1"/>
  <c r="AE358" i="1"/>
  <c r="AR358" i="1" s="1"/>
  <c r="AD358" i="1"/>
  <c r="AQ358" i="1" s="1"/>
  <c r="AC358" i="1"/>
  <c r="AP358" i="1" s="1"/>
  <c r="AN357" i="1"/>
  <c r="BA357" i="1" s="1"/>
  <c r="AM357" i="1"/>
  <c r="AZ357" i="1" s="1"/>
  <c r="AL357" i="1"/>
  <c r="AY357" i="1" s="1"/>
  <c r="AK357" i="1"/>
  <c r="AX357" i="1" s="1"/>
  <c r="AJ357" i="1"/>
  <c r="AW357" i="1" s="1"/>
  <c r="AI357" i="1"/>
  <c r="AV357" i="1" s="1"/>
  <c r="AH357" i="1"/>
  <c r="AU357" i="1" s="1"/>
  <c r="AG357" i="1"/>
  <c r="AT357" i="1" s="1"/>
  <c r="AF357" i="1"/>
  <c r="AS357" i="1" s="1"/>
  <c r="AE357" i="1"/>
  <c r="AR357" i="1" s="1"/>
  <c r="AD357" i="1"/>
  <c r="AQ357" i="1" s="1"/>
  <c r="AC357" i="1"/>
  <c r="AP357" i="1" s="1"/>
  <c r="AN356" i="1"/>
  <c r="BA356" i="1" s="1"/>
  <c r="AM356" i="1"/>
  <c r="AZ356" i="1" s="1"/>
  <c r="AL356" i="1"/>
  <c r="AY356" i="1" s="1"/>
  <c r="AK356" i="1"/>
  <c r="AX356" i="1" s="1"/>
  <c r="AJ356" i="1"/>
  <c r="AW356" i="1" s="1"/>
  <c r="AI356" i="1"/>
  <c r="AV356" i="1" s="1"/>
  <c r="AH356" i="1"/>
  <c r="AU356" i="1" s="1"/>
  <c r="AG356" i="1"/>
  <c r="AT356" i="1" s="1"/>
  <c r="AF356" i="1"/>
  <c r="AS356" i="1" s="1"/>
  <c r="AE356" i="1"/>
  <c r="AR356" i="1" s="1"/>
  <c r="AD356" i="1"/>
  <c r="AQ356" i="1" s="1"/>
  <c r="AC356" i="1"/>
  <c r="AP356" i="1" s="1"/>
  <c r="AN355" i="1"/>
  <c r="BA355" i="1" s="1"/>
  <c r="AM355" i="1"/>
  <c r="AZ355" i="1" s="1"/>
  <c r="AL355" i="1"/>
  <c r="AY355" i="1" s="1"/>
  <c r="AK355" i="1"/>
  <c r="AX355" i="1" s="1"/>
  <c r="AJ355" i="1"/>
  <c r="AW355" i="1" s="1"/>
  <c r="AI355" i="1"/>
  <c r="AV355" i="1" s="1"/>
  <c r="AH355" i="1"/>
  <c r="AU355" i="1" s="1"/>
  <c r="AG355" i="1"/>
  <c r="AT355" i="1" s="1"/>
  <c r="AF355" i="1"/>
  <c r="AS355" i="1" s="1"/>
  <c r="AE355" i="1"/>
  <c r="AR355" i="1" s="1"/>
  <c r="AD355" i="1"/>
  <c r="AQ355" i="1" s="1"/>
  <c r="AC355" i="1"/>
  <c r="AP355" i="1" s="1"/>
  <c r="AN354" i="1"/>
  <c r="BA354" i="1" s="1"/>
  <c r="AM354" i="1"/>
  <c r="AZ354" i="1" s="1"/>
  <c r="AL354" i="1"/>
  <c r="AY354" i="1" s="1"/>
  <c r="AK354" i="1"/>
  <c r="AX354" i="1" s="1"/>
  <c r="AJ354" i="1"/>
  <c r="AW354" i="1" s="1"/>
  <c r="AI354" i="1"/>
  <c r="AV354" i="1" s="1"/>
  <c r="AH354" i="1"/>
  <c r="AU354" i="1" s="1"/>
  <c r="AG354" i="1"/>
  <c r="AT354" i="1" s="1"/>
  <c r="AF354" i="1"/>
  <c r="AS354" i="1" s="1"/>
  <c r="AE354" i="1"/>
  <c r="AR354" i="1" s="1"/>
  <c r="AD354" i="1"/>
  <c r="AQ354" i="1" s="1"/>
  <c r="AC354" i="1"/>
  <c r="AP354" i="1" s="1"/>
  <c r="AN353" i="1"/>
  <c r="BA353" i="1" s="1"/>
  <c r="AM353" i="1"/>
  <c r="AZ353" i="1" s="1"/>
  <c r="AL353" i="1"/>
  <c r="AY353" i="1" s="1"/>
  <c r="AK353" i="1"/>
  <c r="AX353" i="1" s="1"/>
  <c r="AJ353" i="1"/>
  <c r="AW353" i="1" s="1"/>
  <c r="AI353" i="1"/>
  <c r="AV353" i="1" s="1"/>
  <c r="AH353" i="1"/>
  <c r="AU353" i="1" s="1"/>
  <c r="AG353" i="1"/>
  <c r="AT353" i="1" s="1"/>
  <c r="AF353" i="1"/>
  <c r="AS353" i="1" s="1"/>
  <c r="AE353" i="1"/>
  <c r="AR353" i="1" s="1"/>
  <c r="AD353" i="1"/>
  <c r="AQ353" i="1" s="1"/>
  <c r="AC353" i="1"/>
  <c r="AN352" i="1"/>
  <c r="BA352" i="1" s="1"/>
  <c r="AM352" i="1"/>
  <c r="AZ352" i="1" s="1"/>
  <c r="AL352" i="1"/>
  <c r="AY352" i="1" s="1"/>
  <c r="AK352" i="1"/>
  <c r="AX352" i="1" s="1"/>
  <c r="AJ352" i="1"/>
  <c r="AW352" i="1" s="1"/>
  <c r="AI352" i="1"/>
  <c r="AV352" i="1" s="1"/>
  <c r="AH352" i="1"/>
  <c r="AU352" i="1" s="1"/>
  <c r="AG352" i="1"/>
  <c r="AT352" i="1" s="1"/>
  <c r="AF352" i="1"/>
  <c r="AS352" i="1" s="1"/>
  <c r="AE352" i="1"/>
  <c r="AR352" i="1" s="1"/>
  <c r="AD352" i="1"/>
  <c r="AQ352" i="1" s="1"/>
  <c r="AC352" i="1"/>
  <c r="AP352" i="1" s="1"/>
  <c r="AN351" i="1"/>
  <c r="BA351" i="1" s="1"/>
  <c r="AM351" i="1"/>
  <c r="AZ351" i="1" s="1"/>
  <c r="AL351" i="1"/>
  <c r="AY351" i="1" s="1"/>
  <c r="AK351" i="1"/>
  <c r="AX351" i="1" s="1"/>
  <c r="AJ351" i="1"/>
  <c r="AW351" i="1" s="1"/>
  <c r="AI351" i="1"/>
  <c r="AV351" i="1" s="1"/>
  <c r="AH351" i="1"/>
  <c r="AU351" i="1" s="1"/>
  <c r="AG351" i="1"/>
  <c r="AT351" i="1" s="1"/>
  <c r="AF351" i="1"/>
  <c r="AS351" i="1" s="1"/>
  <c r="AE351" i="1"/>
  <c r="AR351" i="1" s="1"/>
  <c r="AD351" i="1"/>
  <c r="AQ351" i="1" s="1"/>
  <c r="AC351" i="1"/>
  <c r="AP351" i="1" s="1"/>
  <c r="AN350" i="1"/>
  <c r="BA350" i="1" s="1"/>
  <c r="AM350" i="1"/>
  <c r="AZ350" i="1" s="1"/>
  <c r="AL350" i="1"/>
  <c r="AY350" i="1" s="1"/>
  <c r="AK350" i="1"/>
  <c r="AX350" i="1" s="1"/>
  <c r="AJ350" i="1"/>
  <c r="AW350" i="1" s="1"/>
  <c r="AI350" i="1"/>
  <c r="AV350" i="1" s="1"/>
  <c r="AH350" i="1"/>
  <c r="AU350" i="1" s="1"/>
  <c r="AG350" i="1"/>
  <c r="AT350" i="1" s="1"/>
  <c r="AF350" i="1"/>
  <c r="AS350" i="1" s="1"/>
  <c r="AE350" i="1"/>
  <c r="AR350" i="1" s="1"/>
  <c r="AD350" i="1"/>
  <c r="AQ350" i="1" s="1"/>
  <c r="AC350" i="1"/>
  <c r="AN349" i="1"/>
  <c r="BA349" i="1" s="1"/>
  <c r="AM349" i="1"/>
  <c r="AZ349" i="1" s="1"/>
  <c r="AL349" i="1"/>
  <c r="AY349" i="1" s="1"/>
  <c r="AK349" i="1"/>
  <c r="AX349" i="1" s="1"/>
  <c r="AJ349" i="1"/>
  <c r="AW349" i="1" s="1"/>
  <c r="AI349" i="1"/>
  <c r="AV349" i="1" s="1"/>
  <c r="AH349" i="1"/>
  <c r="AU349" i="1" s="1"/>
  <c r="AG349" i="1"/>
  <c r="AT349" i="1" s="1"/>
  <c r="AF349" i="1"/>
  <c r="AS349" i="1" s="1"/>
  <c r="AE349" i="1"/>
  <c r="AR349" i="1" s="1"/>
  <c r="AD349" i="1"/>
  <c r="AQ349" i="1" s="1"/>
  <c r="AC349" i="1"/>
  <c r="AP349" i="1" s="1"/>
  <c r="AN348" i="1"/>
  <c r="BA348" i="1" s="1"/>
  <c r="AM348" i="1"/>
  <c r="AZ348" i="1" s="1"/>
  <c r="AL348" i="1"/>
  <c r="AY348" i="1" s="1"/>
  <c r="AK348" i="1"/>
  <c r="AX348" i="1" s="1"/>
  <c r="AJ348" i="1"/>
  <c r="AW348" i="1" s="1"/>
  <c r="AI348" i="1"/>
  <c r="AV348" i="1" s="1"/>
  <c r="AH348" i="1"/>
  <c r="AU348" i="1" s="1"/>
  <c r="AG348" i="1"/>
  <c r="AT348" i="1" s="1"/>
  <c r="AF348" i="1"/>
  <c r="AS348" i="1" s="1"/>
  <c r="AE348" i="1"/>
  <c r="AR348" i="1" s="1"/>
  <c r="AD348" i="1"/>
  <c r="AQ348" i="1" s="1"/>
  <c r="AC348" i="1"/>
  <c r="AN347" i="1"/>
  <c r="BA347" i="1" s="1"/>
  <c r="AM347" i="1"/>
  <c r="AZ347" i="1" s="1"/>
  <c r="AL347" i="1"/>
  <c r="AY347" i="1" s="1"/>
  <c r="AK347" i="1"/>
  <c r="AX347" i="1" s="1"/>
  <c r="AJ347" i="1"/>
  <c r="AW347" i="1" s="1"/>
  <c r="AI347" i="1"/>
  <c r="AV347" i="1" s="1"/>
  <c r="AH347" i="1"/>
  <c r="AU347" i="1" s="1"/>
  <c r="AG347" i="1"/>
  <c r="AT347" i="1" s="1"/>
  <c r="AF347" i="1"/>
  <c r="AS347" i="1" s="1"/>
  <c r="AE347" i="1"/>
  <c r="AR347" i="1" s="1"/>
  <c r="AD347" i="1"/>
  <c r="AQ347" i="1" s="1"/>
  <c r="AC347" i="1"/>
  <c r="AP347" i="1" s="1"/>
  <c r="AN346" i="1"/>
  <c r="BA346" i="1" s="1"/>
  <c r="AM346" i="1"/>
  <c r="AZ346" i="1" s="1"/>
  <c r="AL346" i="1"/>
  <c r="AY346" i="1" s="1"/>
  <c r="AK346" i="1"/>
  <c r="AX346" i="1" s="1"/>
  <c r="AJ346" i="1"/>
  <c r="AW346" i="1" s="1"/>
  <c r="AI346" i="1"/>
  <c r="AV346" i="1" s="1"/>
  <c r="AH346" i="1"/>
  <c r="AU346" i="1" s="1"/>
  <c r="AG346" i="1"/>
  <c r="AT346" i="1" s="1"/>
  <c r="AF346" i="1"/>
  <c r="AS346" i="1" s="1"/>
  <c r="AE346" i="1"/>
  <c r="AR346" i="1" s="1"/>
  <c r="AD346" i="1"/>
  <c r="AQ346" i="1" s="1"/>
  <c r="AC346" i="1"/>
  <c r="AN345" i="1"/>
  <c r="BA345" i="1" s="1"/>
  <c r="AM345" i="1"/>
  <c r="AZ345" i="1" s="1"/>
  <c r="AL345" i="1"/>
  <c r="AY345" i="1" s="1"/>
  <c r="AK345" i="1"/>
  <c r="AX345" i="1" s="1"/>
  <c r="AJ345" i="1"/>
  <c r="AW345" i="1" s="1"/>
  <c r="AI345" i="1"/>
  <c r="AV345" i="1" s="1"/>
  <c r="AH345" i="1"/>
  <c r="AU345" i="1" s="1"/>
  <c r="AG345" i="1"/>
  <c r="AT345" i="1" s="1"/>
  <c r="AF345" i="1"/>
  <c r="AS345" i="1" s="1"/>
  <c r="AE345" i="1"/>
  <c r="AR345" i="1" s="1"/>
  <c r="AD345" i="1"/>
  <c r="AQ345" i="1" s="1"/>
  <c r="AC345" i="1"/>
  <c r="AN344" i="1"/>
  <c r="BA344" i="1" s="1"/>
  <c r="AM344" i="1"/>
  <c r="AZ344" i="1" s="1"/>
  <c r="AL344" i="1"/>
  <c r="AY344" i="1" s="1"/>
  <c r="AK344" i="1"/>
  <c r="AX344" i="1" s="1"/>
  <c r="AJ344" i="1"/>
  <c r="AW344" i="1" s="1"/>
  <c r="AI344" i="1"/>
  <c r="AV344" i="1" s="1"/>
  <c r="AH344" i="1"/>
  <c r="AU344" i="1" s="1"/>
  <c r="AG344" i="1"/>
  <c r="AT344" i="1" s="1"/>
  <c r="AF344" i="1"/>
  <c r="AS344" i="1" s="1"/>
  <c r="AE344" i="1"/>
  <c r="AR344" i="1" s="1"/>
  <c r="AD344" i="1"/>
  <c r="AQ344" i="1" s="1"/>
  <c r="AC344" i="1"/>
  <c r="AN343" i="1"/>
  <c r="BA343" i="1" s="1"/>
  <c r="AM343" i="1"/>
  <c r="AZ343" i="1" s="1"/>
  <c r="AL343" i="1"/>
  <c r="AY343" i="1" s="1"/>
  <c r="AK343" i="1"/>
  <c r="AX343" i="1" s="1"/>
  <c r="AJ343" i="1"/>
  <c r="AW343" i="1" s="1"/>
  <c r="AI343" i="1"/>
  <c r="AV343" i="1" s="1"/>
  <c r="AH343" i="1"/>
  <c r="AU343" i="1" s="1"/>
  <c r="AG343" i="1"/>
  <c r="AT343" i="1" s="1"/>
  <c r="AF343" i="1"/>
  <c r="AS343" i="1" s="1"/>
  <c r="AE343" i="1"/>
  <c r="AR343" i="1" s="1"/>
  <c r="AD343" i="1"/>
  <c r="AQ343" i="1" s="1"/>
  <c r="AC343" i="1"/>
  <c r="AP343" i="1" s="1"/>
  <c r="AN342" i="1"/>
  <c r="BA342" i="1" s="1"/>
  <c r="AM342" i="1"/>
  <c r="AZ342" i="1" s="1"/>
  <c r="AL342" i="1"/>
  <c r="AY342" i="1" s="1"/>
  <c r="AK342" i="1"/>
  <c r="AX342" i="1" s="1"/>
  <c r="AJ342" i="1"/>
  <c r="AW342" i="1" s="1"/>
  <c r="AI342" i="1"/>
  <c r="AV342" i="1" s="1"/>
  <c r="AH342" i="1"/>
  <c r="AU342" i="1" s="1"/>
  <c r="AG342" i="1"/>
  <c r="AT342" i="1" s="1"/>
  <c r="AF342" i="1"/>
  <c r="AS342" i="1" s="1"/>
  <c r="AE342" i="1"/>
  <c r="AR342" i="1" s="1"/>
  <c r="AD342" i="1"/>
  <c r="AQ342" i="1" s="1"/>
  <c r="AC342" i="1"/>
  <c r="AP342" i="1" s="1"/>
  <c r="AN341" i="1"/>
  <c r="BA341" i="1" s="1"/>
  <c r="AM341" i="1"/>
  <c r="AZ341" i="1" s="1"/>
  <c r="AL341" i="1"/>
  <c r="AY341" i="1" s="1"/>
  <c r="AK341" i="1"/>
  <c r="AX341" i="1" s="1"/>
  <c r="AJ341" i="1"/>
  <c r="AW341" i="1" s="1"/>
  <c r="AI341" i="1"/>
  <c r="AV341" i="1" s="1"/>
  <c r="AH341" i="1"/>
  <c r="AU341" i="1" s="1"/>
  <c r="AG341" i="1"/>
  <c r="AT341" i="1" s="1"/>
  <c r="AF341" i="1"/>
  <c r="AS341" i="1" s="1"/>
  <c r="AE341" i="1"/>
  <c r="AR341" i="1" s="1"/>
  <c r="AD341" i="1"/>
  <c r="AQ341" i="1" s="1"/>
  <c r="AC341" i="1"/>
  <c r="AN340" i="1"/>
  <c r="BA340" i="1" s="1"/>
  <c r="AM340" i="1"/>
  <c r="AZ340" i="1" s="1"/>
  <c r="AL340" i="1"/>
  <c r="AY340" i="1" s="1"/>
  <c r="AK340" i="1"/>
  <c r="AX340" i="1" s="1"/>
  <c r="AJ340" i="1"/>
  <c r="AW340" i="1" s="1"/>
  <c r="AI340" i="1"/>
  <c r="AV340" i="1" s="1"/>
  <c r="AH340" i="1"/>
  <c r="AU340" i="1" s="1"/>
  <c r="AG340" i="1"/>
  <c r="AT340" i="1" s="1"/>
  <c r="AF340" i="1"/>
  <c r="AS340" i="1" s="1"/>
  <c r="AE340" i="1"/>
  <c r="AR340" i="1" s="1"/>
  <c r="AD340" i="1"/>
  <c r="AQ340" i="1" s="1"/>
  <c r="AC340" i="1"/>
  <c r="AP340" i="1" s="1"/>
  <c r="AN339" i="1"/>
  <c r="BA339" i="1" s="1"/>
  <c r="AM339" i="1"/>
  <c r="AZ339" i="1" s="1"/>
  <c r="AL339" i="1"/>
  <c r="AY339" i="1" s="1"/>
  <c r="AK339" i="1"/>
  <c r="AX339" i="1" s="1"/>
  <c r="AJ339" i="1"/>
  <c r="AW339" i="1" s="1"/>
  <c r="AI339" i="1"/>
  <c r="AV339" i="1" s="1"/>
  <c r="AH339" i="1"/>
  <c r="AU339" i="1" s="1"/>
  <c r="AG339" i="1"/>
  <c r="AT339" i="1" s="1"/>
  <c r="AF339" i="1"/>
  <c r="AS339" i="1" s="1"/>
  <c r="AE339" i="1"/>
  <c r="AR339" i="1" s="1"/>
  <c r="AD339" i="1"/>
  <c r="AQ339" i="1" s="1"/>
  <c r="AC339" i="1"/>
  <c r="AP339" i="1" s="1"/>
  <c r="AN338" i="1"/>
  <c r="BA338" i="1" s="1"/>
  <c r="AM338" i="1"/>
  <c r="AZ338" i="1" s="1"/>
  <c r="AL338" i="1"/>
  <c r="AY338" i="1" s="1"/>
  <c r="AK338" i="1"/>
  <c r="AX338" i="1" s="1"/>
  <c r="AJ338" i="1"/>
  <c r="AW338" i="1" s="1"/>
  <c r="AI338" i="1"/>
  <c r="AV338" i="1" s="1"/>
  <c r="AH338" i="1"/>
  <c r="AU338" i="1" s="1"/>
  <c r="AG338" i="1"/>
  <c r="AT338" i="1" s="1"/>
  <c r="AF338" i="1"/>
  <c r="AS338" i="1" s="1"/>
  <c r="AE338" i="1"/>
  <c r="AR338" i="1" s="1"/>
  <c r="AD338" i="1"/>
  <c r="AQ338" i="1" s="1"/>
  <c r="AC338" i="1"/>
  <c r="AP338" i="1" s="1"/>
  <c r="AN337" i="1"/>
  <c r="BA337" i="1" s="1"/>
  <c r="AM337" i="1"/>
  <c r="AZ337" i="1" s="1"/>
  <c r="AL337" i="1"/>
  <c r="AY337" i="1" s="1"/>
  <c r="AK337" i="1"/>
  <c r="AX337" i="1" s="1"/>
  <c r="AJ337" i="1"/>
  <c r="AW337" i="1" s="1"/>
  <c r="AI337" i="1"/>
  <c r="AV337" i="1" s="1"/>
  <c r="AH337" i="1"/>
  <c r="AU337" i="1" s="1"/>
  <c r="AG337" i="1"/>
  <c r="AT337" i="1" s="1"/>
  <c r="AF337" i="1"/>
  <c r="AS337" i="1" s="1"/>
  <c r="AE337" i="1"/>
  <c r="AR337" i="1" s="1"/>
  <c r="AD337" i="1"/>
  <c r="AQ337" i="1" s="1"/>
  <c r="AC337" i="1"/>
  <c r="AP337" i="1" s="1"/>
  <c r="AN336" i="1"/>
  <c r="BA336" i="1" s="1"/>
  <c r="AM336" i="1"/>
  <c r="AZ336" i="1" s="1"/>
  <c r="AL336" i="1"/>
  <c r="AY336" i="1" s="1"/>
  <c r="AK336" i="1"/>
  <c r="AX336" i="1" s="1"/>
  <c r="AJ336" i="1"/>
  <c r="AW336" i="1" s="1"/>
  <c r="AI336" i="1"/>
  <c r="AV336" i="1" s="1"/>
  <c r="AH336" i="1"/>
  <c r="AU336" i="1" s="1"/>
  <c r="AG336" i="1"/>
  <c r="AT336" i="1" s="1"/>
  <c r="AF336" i="1"/>
  <c r="AS336" i="1" s="1"/>
  <c r="AE336" i="1"/>
  <c r="AR336" i="1" s="1"/>
  <c r="AD336" i="1"/>
  <c r="AQ336" i="1" s="1"/>
  <c r="AC336" i="1"/>
  <c r="AP336" i="1" s="1"/>
  <c r="AN335" i="1"/>
  <c r="BA335" i="1" s="1"/>
  <c r="AM335" i="1"/>
  <c r="AZ335" i="1" s="1"/>
  <c r="AL335" i="1"/>
  <c r="AY335" i="1" s="1"/>
  <c r="AK335" i="1"/>
  <c r="AX335" i="1" s="1"/>
  <c r="AJ335" i="1"/>
  <c r="AW335" i="1" s="1"/>
  <c r="AI335" i="1"/>
  <c r="AV335" i="1" s="1"/>
  <c r="AH335" i="1"/>
  <c r="AU335" i="1" s="1"/>
  <c r="AG335" i="1"/>
  <c r="AT335" i="1" s="1"/>
  <c r="AF335" i="1"/>
  <c r="AS335" i="1" s="1"/>
  <c r="AE335" i="1"/>
  <c r="AR335" i="1" s="1"/>
  <c r="AD335" i="1"/>
  <c r="AQ335" i="1" s="1"/>
  <c r="AC335" i="1"/>
  <c r="AP335" i="1" s="1"/>
  <c r="AN334" i="1"/>
  <c r="BA334" i="1" s="1"/>
  <c r="AM334" i="1"/>
  <c r="AZ334" i="1" s="1"/>
  <c r="AL334" i="1"/>
  <c r="AY334" i="1" s="1"/>
  <c r="AK334" i="1"/>
  <c r="AX334" i="1" s="1"/>
  <c r="AJ334" i="1"/>
  <c r="AW334" i="1" s="1"/>
  <c r="AI334" i="1"/>
  <c r="AV334" i="1" s="1"/>
  <c r="AH334" i="1"/>
  <c r="AU334" i="1" s="1"/>
  <c r="AG334" i="1"/>
  <c r="AT334" i="1" s="1"/>
  <c r="AF334" i="1"/>
  <c r="AS334" i="1" s="1"/>
  <c r="AE334" i="1"/>
  <c r="AR334" i="1" s="1"/>
  <c r="AD334" i="1"/>
  <c r="AQ334" i="1" s="1"/>
  <c r="AC334" i="1"/>
  <c r="AP334" i="1" s="1"/>
  <c r="AW333" i="1"/>
  <c r="AS333" i="1"/>
  <c r="AN333" i="1"/>
  <c r="BA333" i="1" s="1"/>
  <c r="AM333" i="1"/>
  <c r="AZ333" i="1" s="1"/>
  <c r="AL333" i="1"/>
  <c r="AY333" i="1" s="1"/>
  <c r="AK333" i="1"/>
  <c r="AX333" i="1" s="1"/>
  <c r="AJ333" i="1"/>
  <c r="AI333" i="1"/>
  <c r="AV333" i="1" s="1"/>
  <c r="AH333" i="1"/>
  <c r="AU333" i="1" s="1"/>
  <c r="AG333" i="1"/>
  <c r="AT333" i="1" s="1"/>
  <c r="AF333" i="1"/>
  <c r="AE333" i="1"/>
  <c r="AR333" i="1" s="1"/>
  <c r="AD333" i="1"/>
  <c r="AQ333" i="1" s="1"/>
  <c r="AC333" i="1"/>
  <c r="AP333" i="1" s="1"/>
  <c r="AN332" i="1"/>
  <c r="BA332" i="1" s="1"/>
  <c r="AM332" i="1"/>
  <c r="AZ332" i="1" s="1"/>
  <c r="AL332" i="1"/>
  <c r="AY332" i="1" s="1"/>
  <c r="AK332" i="1"/>
  <c r="AX332" i="1" s="1"/>
  <c r="AJ332" i="1"/>
  <c r="AW332" i="1" s="1"/>
  <c r="AI332" i="1"/>
  <c r="AV332" i="1" s="1"/>
  <c r="AH332" i="1"/>
  <c r="AU332" i="1" s="1"/>
  <c r="AG332" i="1"/>
  <c r="AT332" i="1" s="1"/>
  <c r="AF332" i="1"/>
  <c r="AS332" i="1" s="1"/>
  <c r="AE332" i="1"/>
  <c r="AR332" i="1" s="1"/>
  <c r="AD332" i="1"/>
  <c r="AQ332" i="1" s="1"/>
  <c r="AC332" i="1"/>
  <c r="AN331" i="1"/>
  <c r="BA331" i="1" s="1"/>
  <c r="AM331" i="1"/>
  <c r="AZ331" i="1" s="1"/>
  <c r="AL331" i="1"/>
  <c r="AY331" i="1" s="1"/>
  <c r="AK331" i="1"/>
  <c r="AX331" i="1" s="1"/>
  <c r="AJ331" i="1"/>
  <c r="AW331" i="1" s="1"/>
  <c r="AI331" i="1"/>
  <c r="AV331" i="1" s="1"/>
  <c r="AH331" i="1"/>
  <c r="AU331" i="1" s="1"/>
  <c r="AG331" i="1"/>
  <c r="AT331" i="1" s="1"/>
  <c r="AF331" i="1"/>
  <c r="AS331" i="1" s="1"/>
  <c r="AE331" i="1"/>
  <c r="AR331" i="1" s="1"/>
  <c r="AD331" i="1"/>
  <c r="AQ331" i="1" s="1"/>
  <c r="AC331" i="1"/>
  <c r="AP331" i="1" s="1"/>
  <c r="AN330" i="1"/>
  <c r="BA330" i="1" s="1"/>
  <c r="AM330" i="1"/>
  <c r="AZ330" i="1" s="1"/>
  <c r="AL330" i="1"/>
  <c r="AY330" i="1" s="1"/>
  <c r="AK330" i="1"/>
  <c r="AX330" i="1" s="1"/>
  <c r="AJ330" i="1"/>
  <c r="AW330" i="1" s="1"/>
  <c r="AI330" i="1"/>
  <c r="AV330" i="1" s="1"/>
  <c r="AH330" i="1"/>
  <c r="AU330" i="1" s="1"/>
  <c r="AG330" i="1"/>
  <c r="AT330" i="1" s="1"/>
  <c r="AF330" i="1"/>
  <c r="AS330" i="1" s="1"/>
  <c r="AE330" i="1"/>
  <c r="AR330" i="1" s="1"/>
  <c r="AD330" i="1"/>
  <c r="AQ330" i="1" s="1"/>
  <c r="AC330" i="1"/>
  <c r="AN329" i="1"/>
  <c r="BA329" i="1" s="1"/>
  <c r="AM329" i="1"/>
  <c r="AZ329" i="1" s="1"/>
  <c r="AL329" i="1"/>
  <c r="AY329" i="1" s="1"/>
  <c r="AK329" i="1"/>
  <c r="AX329" i="1" s="1"/>
  <c r="AJ329" i="1"/>
  <c r="AW329" i="1" s="1"/>
  <c r="AI329" i="1"/>
  <c r="AV329" i="1" s="1"/>
  <c r="AH329" i="1"/>
  <c r="AU329" i="1" s="1"/>
  <c r="AG329" i="1"/>
  <c r="AT329" i="1" s="1"/>
  <c r="AF329" i="1"/>
  <c r="AS329" i="1" s="1"/>
  <c r="AE329" i="1"/>
  <c r="AR329" i="1" s="1"/>
  <c r="AD329" i="1"/>
  <c r="AQ329" i="1" s="1"/>
  <c r="AC329" i="1"/>
  <c r="AP329" i="1" s="1"/>
  <c r="AN328" i="1"/>
  <c r="BA328" i="1" s="1"/>
  <c r="AM328" i="1"/>
  <c r="AZ328" i="1" s="1"/>
  <c r="AL328" i="1"/>
  <c r="AY328" i="1" s="1"/>
  <c r="AK328" i="1"/>
  <c r="AX328" i="1" s="1"/>
  <c r="AJ328" i="1"/>
  <c r="AW328" i="1" s="1"/>
  <c r="AI328" i="1"/>
  <c r="AV328" i="1" s="1"/>
  <c r="AH328" i="1"/>
  <c r="AU328" i="1" s="1"/>
  <c r="AG328" i="1"/>
  <c r="AT328" i="1" s="1"/>
  <c r="AF328" i="1"/>
  <c r="AS328" i="1" s="1"/>
  <c r="AE328" i="1"/>
  <c r="AR328" i="1" s="1"/>
  <c r="AD328" i="1"/>
  <c r="AQ328" i="1" s="1"/>
  <c r="AC328" i="1"/>
  <c r="AN327" i="1"/>
  <c r="BA327" i="1" s="1"/>
  <c r="AM327" i="1"/>
  <c r="AZ327" i="1" s="1"/>
  <c r="AL327" i="1"/>
  <c r="AY327" i="1" s="1"/>
  <c r="AK327" i="1"/>
  <c r="AX327" i="1" s="1"/>
  <c r="AJ327" i="1"/>
  <c r="AW327" i="1" s="1"/>
  <c r="AI327" i="1"/>
  <c r="AV327" i="1" s="1"/>
  <c r="AH327" i="1"/>
  <c r="AU327" i="1" s="1"/>
  <c r="AG327" i="1"/>
  <c r="AT327" i="1" s="1"/>
  <c r="AF327" i="1"/>
  <c r="AS327" i="1" s="1"/>
  <c r="AE327" i="1"/>
  <c r="AR327" i="1" s="1"/>
  <c r="AD327" i="1"/>
  <c r="AQ327" i="1" s="1"/>
  <c r="AC327" i="1"/>
  <c r="AP327" i="1" s="1"/>
  <c r="AN326" i="1"/>
  <c r="BA326" i="1" s="1"/>
  <c r="AM326" i="1"/>
  <c r="AZ326" i="1" s="1"/>
  <c r="AL326" i="1"/>
  <c r="AY326" i="1" s="1"/>
  <c r="AK326" i="1"/>
  <c r="AX326" i="1" s="1"/>
  <c r="AJ326" i="1"/>
  <c r="AW326" i="1" s="1"/>
  <c r="AI326" i="1"/>
  <c r="AV326" i="1" s="1"/>
  <c r="AH326" i="1"/>
  <c r="AU326" i="1" s="1"/>
  <c r="AG326" i="1"/>
  <c r="AT326" i="1" s="1"/>
  <c r="AF326" i="1"/>
  <c r="AS326" i="1" s="1"/>
  <c r="AE326" i="1"/>
  <c r="AR326" i="1" s="1"/>
  <c r="AD326" i="1"/>
  <c r="AQ326" i="1" s="1"/>
  <c r="AC326" i="1"/>
  <c r="AP326" i="1" s="1"/>
  <c r="AN325" i="1"/>
  <c r="BA325" i="1" s="1"/>
  <c r="AM325" i="1"/>
  <c r="AZ325" i="1" s="1"/>
  <c r="AL325" i="1"/>
  <c r="AY325" i="1" s="1"/>
  <c r="AK325" i="1"/>
  <c r="AX325" i="1" s="1"/>
  <c r="AJ325" i="1"/>
  <c r="AW325" i="1" s="1"/>
  <c r="AI325" i="1"/>
  <c r="AV325" i="1" s="1"/>
  <c r="AH325" i="1"/>
  <c r="AU325" i="1" s="1"/>
  <c r="AG325" i="1"/>
  <c r="AT325" i="1" s="1"/>
  <c r="AF325" i="1"/>
  <c r="AS325" i="1" s="1"/>
  <c r="AE325" i="1"/>
  <c r="AR325" i="1" s="1"/>
  <c r="AD325" i="1"/>
  <c r="AQ325" i="1" s="1"/>
  <c r="AC325" i="1"/>
  <c r="AN324" i="1"/>
  <c r="BA324" i="1" s="1"/>
  <c r="AM324" i="1"/>
  <c r="AZ324" i="1" s="1"/>
  <c r="AL324" i="1"/>
  <c r="AY324" i="1" s="1"/>
  <c r="AK324" i="1"/>
  <c r="AX324" i="1" s="1"/>
  <c r="AJ324" i="1"/>
  <c r="AW324" i="1" s="1"/>
  <c r="AI324" i="1"/>
  <c r="AV324" i="1" s="1"/>
  <c r="AH324" i="1"/>
  <c r="AU324" i="1" s="1"/>
  <c r="AG324" i="1"/>
  <c r="AT324" i="1" s="1"/>
  <c r="AF324" i="1"/>
  <c r="AS324" i="1" s="1"/>
  <c r="AE324" i="1"/>
  <c r="AR324" i="1" s="1"/>
  <c r="AD324" i="1"/>
  <c r="AQ324" i="1" s="1"/>
  <c r="AC324" i="1"/>
  <c r="AP324" i="1" s="1"/>
  <c r="AN323" i="1"/>
  <c r="BA323" i="1" s="1"/>
  <c r="AM323" i="1"/>
  <c r="AZ323" i="1" s="1"/>
  <c r="AL323" i="1"/>
  <c r="AY323" i="1" s="1"/>
  <c r="AK323" i="1"/>
  <c r="AX323" i="1" s="1"/>
  <c r="AJ323" i="1"/>
  <c r="AW323" i="1" s="1"/>
  <c r="AI323" i="1"/>
  <c r="AV323" i="1" s="1"/>
  <c r="AH323" i="1"/>
  <c r="AU323" i="1" s="1"/>
  <c r="AG323" i="1"/>
  <c r="AT323" i="1" s="1"/>
  <c r="AF323" i="1"/>
  <c r="AS323" i="1" s="1"/>
  <c r="AE323" i="1"/>
  <c r="AR323" i="1" s="1"/>
  <c r="AD323" i="1"/>
  <c r="AQ323" i="1" s="1"/>
  <c r="AC323" i="1"/>
  <c r="AP323" i="1" s="1"/>
  <c r="AN322" i="1"/>
  <c r="BA322" i="1" s="1"/>
  <c r="AM322" i="1"/>
  <c r="AZ322" i="1" s="1"/>
  <c r="AL322" i="1"/>
  <c r="AY322" i="1" s="1"/>
  <c r="AK322" i="1"/>
  <c r="AX322" i="1" s="1"/>
  <c r="AJ322" i="1"/>
  <c r="AW322" i="1" s="1"/>
  <c r="AI322" i="1"/>
  <c r="AV322" i="1" s="1"/>
  <c r="AH322" i="1"/>
  <c r="AU322" i="1" s="1"/>
  <c r="AG322" i="1"/>
  <c r="AT322" i="1" s="1"/>
  <c r="AF322" i="1"/>
  <c r="AS322" i="1" s="1"/>
  <c r="AE322" i="1"/>
  <c r="AR322" i="1" s="1"/>
  <c r="AD322" i="1"/>
  <c r="AQ322" i="1" s="1"/>
  <c r="AC322" i="1"/>
  <c r="AP322" i="1" s="1"/>
  <c r="AN321" i="1"/>
  <c r="BA321" i="1" s="1"/>
  <c r="AM321" i="1"/>
  <c r="AZ321" i="1" s="1"/>
  <c r="AL321" i="1"/>
  <c r="AY321" i="1" s="1"/>
  <c r="AK321" i="1"/>
  <c r="AX321" i="1" s="1"/>
  <c r="AJ321" i="1"/>
  <c r="AW321" i="1" s="1"/>
  <c r="AI321" i="1"/>
  <c r="AV321" i="1" s="1"/>
  <c r="AH321" i="1"/>
  <c r="AU321" i="1" s="1"/>
  <c r="AG321" i="1"/>
  <c r="AT321" i="1" s="1"/>
  <c r="AF321" i="1"/>
  <c r="AS321" i="1" s="1"/>
  <c r="AE321" i="1"/>
  <c r="AR321" i="1" s="1"/>
  <c r="AD321" i="1"/>
  <c r="AQ321" i="1" s="1"/>
  <c r="AC321" i="1"/>
  <c r="AP321" i="1" s="1"/>
  <c r="AN320" i="1"/>
  <c r="BA320" i="1" s="1"/>
  <c r="AM320" i="1"/>
  <c r="AZ320" i="1" s="1"/>
  <c r="AL320" i="1"/>
  <c r="AY320" i="1" s="1"/>
  <c r="AK320" i="1"/>
  <c r="AX320" i="1" s="1"/>
  <c r="AJ320" i="1"/>
  <c r="AW320" i="1" s="1"/>
  <c r="AI320" i="1"/>
  <c r="AV320" i="1" s="1"/>
  <c r="AH320" i="1"/>
  <c r="AU320" i="1" s="1"/>
  <c r="AG320" i="1"/>
  <c r="AT320" i="1" s="1"/>
  <c r="AF320" i="1"/>
  <c r="AS320" i="1" s="1"/>
  <c r="AE320" i="1"/>
  <c r="AR320" i="1" s="1"/>
  <c r="AD320" i="1"/>
  <c r="AQ320" i="1" s="1"/>
  <c r="AC320" i="1"/>
  <c r="AQ319" i="1"/>
  <c r="AN319" i="1"/>
  <c r="BA319" i="1" s="1"/>
  <c r="AM319" i="1"/>
  <c r="AZ319" i="1" s="1"/>
  <c r="AL319" i="1"/>
  <c r="AY319" i="1" s="1"/>
  <c r="AK319" i="1"/>
  <c r="AX319" i="1" s="1"/>
  <c r="AJ319" i="1"/>
  <c r="AW319" i="1" s="1"/>
  <c r="AI319" i="1"/>
  <c r="AV319" i="1" s="1"/>
  <c r="AH319" i="1"/>
  <c r="AU319" i="1" s="1"/>
  <c r="AG319" i="1"/>
  <c r="AT319" i="1" s="1"/>
  <c r="AF319" i="1"/>
  <c r="AS319" i="1" s="1"/>
  <c r="AE319" i="1"/>
  <c r="AR319" i="1" s="1"/>
  <c r="AD319" i="1"/>
  <c r="AC319" i="1"/>
  <c r="AP319" i="1" s="1"/>
  <c r="AN318" i="1"/>
  <c r="BA318" i="1" s="1"/>
  <c r="AM318" i="1"/>
  <c r="AZ318" i="1" s="1"/>
  <c r="AL318" i="1"/>
  <c r="AY318" i="1" s="1"/>
  <c r="AK318" i="1"/>
  <c r="AX318" i="1" s="1"/>
  <c r="AJ318" i="1"/>
  <c r="AW318" i="1" s="1"/>
  <c r="AI318" i="1"/>
  <c r="AV318" i="1" s="1"/>
  <c r="AH318" i="1"/>
  <c r="AU318" i="1" s="1"/>
  <c r="AG318" i="1"/>
  <c r="AT318" i="1" s="1"/>
  <c r="AF318" i="1"/>
  <c r="AS318" i="1" s="1"/>
  <c r="AE318" i="1"/>
  <c r="AR318" i="1" s="1"/>
  <c r="AD318" i="1"/>
  <c r="AQ318" i="1" s="1"/>
  <c r="AC318" i="1"/>
  <c r="AP318" i="1" s="1"/>
  <c r="AN317" i="1"/>
  <c r="BA317" i="1" s="1"/>
  <c r="AM317" i="1"/>
  <c r="AZ317" i="1" s="1"/>
  <c r="AL317" i="1"/>
  <c r="AY317" i="1" s="1"/>
  <c r="AK317" i="1"/>
  <c r="AX317" i="1" s="1"/>
  <c r="AJ317" i="1"/>
  <c r="AW317" i="1" s="1"/>
  <c r="AI317" i="1"/>
  <c r="AV317" i="1" s="1"/>
  <c r="AH317" i="1"/>
  <c r="AU317" i="1" s="1"/>
  <c r="AG317" i="1"/>
  <c r="AT317" i="1" s="1"/>
  <c r="AF317" i="1"/>
  <c r="AS317" i="1" s="1"/>
  <c r="AE317" i="1"/>
  <c r="AR317" i="1" s="1"/>
  <c r="AD317" i="1"/>
  <c r="AQ317" i="1" s="1"/>
  <c r="AC317" i="1"/>
  <c r="AP317" i="1" s="1"/>
  <c r="AN316" i="1"/>
  <c r="BA316" i="1" s="1"/>
  <c r="AM316" i="1"/>
  <c r="AZ316" i="1" s="1"/>
  <c r="AL316" i="1"/>
  <c r="AY316" i="1" s="1"/>
  <c r="AK316" i="1"/>
  <c r="AX316" i="1" s="1"/>
  <c r="AJ316" i="1"/>
  <c r="AW316" i="1" s="1"/>
  <c r="AI316" i="1"/>
  <c r="AV316" i="1" s="1"/>
  <c r="AH316" i="1"/>
  <c r="AU316" i="1" s="1"/>
  <c r="AG316" i="1"/>
  <c r="AT316" i="1" s="1"/>
  <c r="AF316" i="1"/>
  <c r="AS316" i="1" s="1"/>
  <c r="AE316" i="1"/>
  <c r="AR316" i="1" s="1"/>
  <c r="AD316" i="1"/>
  <c r="AQ316" i="1" s="1"/>
  <c r="AC316" i="1"/>
  <c r="AP316" i="1" s="1"/>
  <c r="AW315" i="1"/>
  <c r="AN315" i="1"/>
  <c r="BA315" i="1" s="1"/>
  <c r="AM315" i="1"/>
  <c r="AZ315" i="1" s="1"/>
  <c r="AL315" i="1"/>
  <c r="AY315" i="1" s="1"/>
  <c r="AK315" i="1"/>
  <c r="AX315" i="1" s="1"/>
  <c r="AJ315" i="1"/>
  <c r="AI315" i="1"/>
  <c r="AV315" i="1" s="1"/>
  <c r="AH315" i="1"/>
  <c r="AU315" i="1" s="1"/>
  <c r="AG315" i="1"/>
  <c r="AT315" i="1" s="1"/>
  <c r="AF315" i="1"/>
  <c r="AS315" i="1" s="1"/>
  <c r="AE315" i="1"/>
  <c r="AR315" i="1" s="1"/>
  <c r="AD315" i="1"/>
  <c r="AQ315" i="1" s="1"/>
  <c r="AC315" i="1"/>
  <c r="AP315" i="1" s="1"/>
  <c r="AN314" i="1"/>
  <c r="BA314" i="1" s="1"/>
  <c r="AM314" i="1"/>
  <c r="AZ314" i="1" s="1"/>
  <c r="AL314" i="1"/>
  <c r="AY314" i="1" s="1"/>
  <c r="AK314" i="1"/>
  <c r="AX314" i="1" s="1"/>
  <c r="AJ314" i="1"/>
  <c r="AW314" i="1" s="1"/>
  <c r="AI314" i="1"/>
  <c r="AV314" i="1" s="1"/>
  <c r="AH314" i="1"/>
  <c r="AU314" i="1" s="1"/>
  <c r="AG314" i="1"/>
  <c r="AT314" i="1" s="1"/>
  <c r="AF314" i="1"/>
  <c r="AS314" i="1" s="1"/>
  <c r="AE314" i="1"/>
  <c r="AR314" i="1" s="1"/>
  <c r="AD314" i="1"/>
  <c r="AQ314" i="1" s="1"/>
  <c r="AC314" i="1"/>
  <c r="AN313" i="1"/>
  <c r="BA313" i="1" s="1"/>
  <c r="AM313" i="1"/>
  <c r="AZ313" i="1" s="1"/>
  <c r="AL313" i="1"/>
  <c r="AY313" i="1" s="1"/>
  <c r="AK313" i="1"/>
  <c r="AX313" i="1" s="1"/>
  <c r="AJ313" i="1"/>
  <c r="AW313" i="1" s="1"/>
  <c r="AI313" i="1"/>
  <c r="AV313" i="1" s="1"/>
  <c r="AH313" i="1"/>
  <c r="AU313" i="1" s="1"/>
  <c r="AG313" i="1"/>
  <c r="AT313" i="1" s="1"/>
  <c r="AF313" i="1"/>
  <c r="AS313" i="1" s="1"/>
  <c r="AE313" i="1"/>
  <c r="AR313" i="1" s="1"/>
  <c r="AD313" i="1"/>
  <c r="AQ313" i="1" s="1"/>
  <c r="AC313" i="1"/>
  <c r="AP313" i="1" s="1"/>
  <c r="AN312" i="1"/>
  <c r="BA312" i="1" s="1"/>
  <c r="AM312" i="1"/>
  <c r="AZ312" i="1" s="1"/>
  <c r="AL312" i="1"/>
  <c r="AY312" i="1" s="1"/>
  <c r="AK312" i="1"/>
  <c r="AX312" i="1" s="1"/>
  <c r="AJ312" i="1"/>
  <c r="AW312" i="1" s="1"/>
  <c r="AI312" i="1"/>
  <c r="AV312" i="1" s="1"/>
  <c r="AH312" i="1"/>
  <c r="AU312" i="1" s="1"/>
  <c r="AG312" i="1"/>
  <c r="AT312" i="1" s="1"/>
  <c r="AF312" i="1"/>
  <c r="AS312" i="1" s="1"/>
  <c r="AE312" i="1"/>
  <c r="AR312" i="1" s="1"/>
  <c r="AD312" i="1"/>
  <c r="AQ312" i="1" s="1"/>
  <c r="AC312" i="1"/>
  <c r="AP312" i="1" s="1"/>
  <c r="AN311" i="1"/>
  <c r="BA311" i="1" s="1"/>
  <c r="AM311" i="1"/>
  <c r="AZ311" i="1" s="1"/>
  <c r="AL311" i="1"/>
  <c r="AY311" i="1" s="1"/>
  <c r="AK311" i="1"/>
  <c r="AX311" i="1" s="1"/>
  <c r="AJ311" i="1"/>
  <c r="AW311" i="1" s="1"/>
  <c r="AI311" i="1"/>
  <c r="AV311" i="1" s="1"/>
  <c r="AH311" i="1"/>
  <c r="AU311" i="1" s="1"/>
  <c r="AG311" i="1"/>
  <c r="AT311" i="1" s="1"/>
  <c r="AF311" i="1"/>
  <c r="AS311" i="1" s="1"/>
  <c r="AE311" i="1"/>
  <c r="AR311" i="1" s="1"/>
  <c r="AD311" i="1"/>
  <c r="AQ311" i="1" s="1"/>
  <c r="AC311" i="1"/>
  <c r="AP311" i="1" s="1"/>
  <c r="AN310" i="1"/>
  <c r="BA310" i="1" s="1"/>
  <c r="AM310" i="1"/>
  <c r="AZ310" i="1" s="1"/>
  <c r="AL310" i="1"/>
  <c r="AY310" i="1" s="1"/>
  <c r="AK310" i="1"/>
  <c r="AX310" i="1" s="1"/>
  <c r="AJ310" i="1"/>
  <c r="AW310" i="1" s="1"/>
  <c r="AI310" i="1"/>
  <c r="AV310" i="1" s="1"/>
  <c r="AH310" i="1"/>
  <c r="AU310" i="1" s="1"/>
  <c r="AG310" i="1"/>
  <c r="AT310" i="1" s="1"/>
  <c r="AF310" i="1"/>
  <c r="AS310" i="1" s="1"/>
  <c r="AE310" i="1"/>
  <c r="AR310" i="1" s="1"/>
  <c r="AD310" i="1"/>
  <c r="AQ310" i="1" s="1"/>
  <c r="AC310" i="1"/>
  <c r="AP310" i="1" s="1"/>
  <c r="AN309" i="1"/>
  <c r="BA309" i="1" s="1"/>
  <c r="AM309" i="1"/>
  <c r="AZ309" i="1" s="1"/>
  <c r="AL309" i="1"/>
  <c r="AY309" i="1" s="1"/>
  <c r="AK309" i="1"/>
  <c r="AX309" i="1" s="1"/>
  <c r="AJ309" i="1"/>
  <c r="AW309" i="1" s="1"/>
  <c r="AI309" i="1"/>
  <c r="AV309" i="1" s="1"/>
  <c r="AH309" i="1"/>
  <c r="AU309" i="1" s="1"/>
  <c r="AG309" i="1"/>
  <c r="AT309" i="1" s="1"/>
  <c r="AF309" i="1"/>
  <c r="AS309" i="1" s="1"/>
  <c r="AE309" i="1"/>
  <c r="AR309" i="1" s="1"/>
  <c r="AD309" i="1"/>
  <c r="AQ309" i="1" s="1"/>
  <c r="AC309" i="1"/>
  <c r="AN308" i="1"/>
  <c r="BA308" i="1" s="1"/>
  <c r="AM308" i="1"/>
  <c r="AZ308" i="1" s="1"/>
  <c r="AL308" i="1"/>
  <c r="AY308" i="1" s="1"/>
  <c r="AK308" i="1"/>
  <c r="AX308" i="1" s="1"/>
  <c r="AJ308" i="1"/>
  <c r="AW308" i="1" s="1"/>
  <c r="AI308" i="1"/>
  <c r="AV308" i="1" s="1"/>
  <c r="AH308" i="1"/>
  <c r="AU308" i="1" s="1"/>
  <c r="AG308" i="1"/>
  <c r="AT308" i="1" s="1"/>
  <c r="AF308" i="1"/>
  <c r="AS308" i="1" s="1"/>
  <c r="AE308" i="1"/>
  <c r="AR308" i="1" s="1"/>
  <c r="AD308" i="1"/>
  <c r="AQ308" i="1" s="1"/>
  <c r="AC308" i="1"/>
  <c r="AP308" i="1" s="1"/>
  <c r="AN307" i="1"/>
  <c r="BA307" i="1" s="1"/>
  <c r="AM307" i="1"/>
  <c r="AZ307" i="1" s="1"/>
  <c r="AL307" i="1"/>
  <c r="AY307" i="1" s="1"/>
  <c r="AK307" i="1"/>
  <c r="AX307" i="1" s="1"/>
  <c r="AJ307" i="1"/>
  <c r="AW307" i="1" s="1"/>
  <c r="AI307" i="1"/>
  <c r="AV307" i="1" s="1"/>
  <c r="AH307" i="1"/>
  <c r="AU307" i="1" s="1"/>
  <c r="AG307" i="1"/>
  <c r="AT307" i="1" s="1"/>
  <c r="AF307" i="1"/>
  <c r="AS307" i="1" s="1"/>
  <c r="AE307" i="1"/>
  <c r="AR307" i="1" s="1"/>
  <c r="AD307" i="1"/>
  <c r="AQ307" i="1" s="1"/>
  <c r="AC307" i="1"/>
  <c r="AP307" i="1" s="1"/>
  <c r="AN306" i="1"/>
  <c r="BA306" i="1" s="1"/>
  <c r="AM306" i="1"/>
  <c r="AZ306" i="1" s="1"/>
  <c r="AL306" i="1"/>
  <c r="AY306" i="1" s="1"/>
  <c r="AK306" i="1"/>
  <c r="AX306" i="1" s="1"/>
  <c r="AJ306" i="1"/>
  <c r="AW306" i="1" s="1"/>
  <c r="AI306" i="1"/>
  <c r="AV306" i="1" s="1"/>
  <c r="AH306" i="1"/>
  <c r="AU306" i="1" s="1"/>
  <c r="AG306" i="1"/>
  <c r="AT306" i="1" s="1"/>
  <c r="AF306" i="1"/>
  <c r="AS306" i="1" s="1"/>
  <c r="AE306" i="1"/>
  <c r="AR306" i="1" s="1"/>
  <c r="AD306" i="1"/>
  <c r="AQ306" i="1" s="1"/>
  <c r="AC306" i="1"/>
  <c r="AP306" i="1" s="1"/>
  <c r="AN305" i="1"/>
  <c r="BA305" i="1" s="1"/>
  <c r="AM305" i="1"/>
  <c r="AZ305" i="1" s="1"/>
  <c r="AL305" i="1"/>
  <c r="AY305" i="1" s="1"/>
  <c r="AK305" i="1"/>
  <c r="AX305" i="1" s="1"/>
  <c r="AJ305" i="1"/>
  <c r="AW305" i="1" s="1"/>
  <c r="AI305" i="1"/>
  <c r="AV305" i="1" s="1"/>
  <c r="AH305" i="1"/>
  <c r="AU305" i="1" s="1"/>
  <c r="AG305" i="1"/>
  <c r="AT305" i="1" s="1"/>
  <c r="AF305" i="1"/>
  <c r="AS305" i="1" s="1"/>
  <c r="AE305" i="1"/>
  <c r="AR305" i="1" s="1"/>
  <c r="AD305" i="1"/>
  <c r="AQ305" i="1" s="1"/>
  <c r="AC305" i="1"/>
  <c r="AP305" i="1" s="1"/>
  <c r="AN304" i="1"/>
  <c r="BA304" i="1" s="1"/>
  <c r="AM304" i="1"/>
  <c r="AZ304" i="1" s="1"/>
  <c r="AL304" i="1"/>
  <c r="AY304" i="1" s="1"/>
  <c r="AK304" i="1"/>
  <c r="AX304" i="1" s="1"/>
  <c r="AJ304" i="1"/>
  <c r="AW304" i="1" s="1"/>
  <c r="AI304" i="1"/>
  <c r="AV304" i="1" s="1"/>
  <c r="AH304" i="1"/>
  <c r="AU304" i="1" s="1"/>
  <c r="AG304" i="1"/>
  <c r="AT304" i="1" s="1"/>
  <c r="AF304" i="1"/>
  <c r="AS304" i="1" s="1"/>
  <c r="AE304" i="1"/>
  <c r="AR304" i="1" s="1"/>
  <c r="AD304" i="1"/>
  <c r="AQ304" i="1" s="1"/>
  <c r="AC304" i="1"/>
  <c r="AN303" i="1"/>
  <c r="BA303" i="1" s="1"/>
  <c r="AM303" i="1"/>
  <c r="AZ303" i="1" s="1"/>
  <c r="AL303" i="1"/>
  <c r="AY303" i="1" s="1"/>
  <c r="AK303" i="1"/>
  <c r="AX303" i="1" s="1"/>
  <c r="AJ303" i="1"/>
  <c r="AW303" i="1" s="1"/>
  <c r="AI303" i="1"/>
  <c r="AV303" i="1" s="1"/>
  <c r="AH303" i="1"/>
  <c r="AU303" i="1" s="1"/>
  <c r="AG303" i="1"/>
  <c r="AT303" i="1" s="1"/>
  <c r="AF303" i="1"/>
  <c r="AS303" i="1" s="1"/>
  <c r="AE303" i="1"/>
  <c r="AR303" i="1" s="1"/>
  <c r="AD303" i="1"/>
  <c r="AQ303" i="1" s="1"/>
  <c r="AC303" i="1"/>
  <c r="AP303" i="1" s="1"/>
  <c r="AN302" i="1"/>
  <c r="BA302" i="1" s="1"/>
  <c r="AM302" i="1"/>
  <c r="AZ302" i="1" s="1"/>
  <c r="AL302" i="1"/>
  <c r="AY302" i="1" s="1"/>
  <c r="AK302" i="1"/>
  <c r="AX302" i="1" s="1"/>
  <c r="AJ302" i="1"/>
  <c r="AW302" i="1" s="1"/>
  <c r="AI302" i="1"/>
  <c r="AV302" i="1" s="1"/>
  <c r="AH302" i="1"/>
  <c r="AU302" i="1" s="1"/>
  <c r="AG302" i="1"/>
  <c r="AT302" i="1" s="1"/>
  <c r="AF302" i="1"/>
  <c r="AS302" i="1" s="1"/>
  <c r="AE302" i="1"/>
  <c r="AR302" i="1" s="1"/>
  <c r="AD302" i="1"/>
  <c r="AQ302" i="1" s="1"/>
  <c r="AC302" i="1"/>
  <c r="AP302" i="1" s="1"/>
  <c r="AN301" i="1"/>
  <c r="BA301" i="1" s="1"/>
  <c r="AM301" i="1"/>
  <c r="AZ301" i="1" s="1"/>
  <c r="AL301" i="1"/>
  <c r="AY301" i="1" s="1"/>
  <c r="AK301" i="1"/>
  <c r="AX301" i="1" s="1"/>
  <c r="AJ301" i="1"/>
  <c r="AW301" i="1" s="1"/>
  <c r="AI301" i="1"/>
  <c r="AV301" i="1" s="1"/>
  <c r="AH301" i="1"/>
  <c r="AU301" i="1" s="1"/>
  <c r="AG301" i="1"/>
  <c r="AT301" i="1" s="1"/>
  <c r="AF301" i="1"/>
  <c r="AS301" i="1" s="1"/>
  <c r="AE301" i="1"/>
  <c r="AR301" i="1" s="1"/>
  <c r="AD301" i="1"/>
  <c r="AQ301" i="1" s="1"/>
  <c r="AC301" i="1"/>
  <c r="AP301" i="1" s="1"/>
  <c r="AU300" i="1"/>
  <c r="AN300" i="1"/>
  <c r="BA300" i="1" s="1"/>
  <c r="AM300" i="1"/>
  <c r="AZ300" i="1" s="1"/>
  <c r="AL300" i="1"/>
  <c r="AY300" i="1" s="1"/>
  <c r="AK300" i="1"/>
  <c r="AX300" i="1" s="1"/>
  <c r="AJ300" i="1"/>
  <c r="AW300" i="1" s="1"/>
  <c r="AI300" i="1"/>
  <c r="AV300" i="1" s="1"/>
  <c r="AH300" i="1"/>
  <c r="AG300" i="1"/>
  <c r="AT300" i="1" s="1"/>
  <c r="AF300" i="1"/>
  <c r="AS300" i="1" s="1"/>
  <c r="AE300" i="1"/>
  <c r="AR300" i="1" s="1"/>
  <c r="AD300" i="1"/>
  <c r="AQ300" i="1" s="1"/>
  <c r="AC300" i="1"/>
  <c r="AP300" i="1" s="1"/>
  <c r="AN299" i="1"/>
  <c r="BA299" i="1" s="1"/>
  <c r="AM299" i="1"/>
  <c r="AZ299" i="1" s="1"/>
  <c r="AL299" i="1"/>
  <c r="AY299" i="1" s="1"/>
  <c r="AK299" i="1"/>
  <c r="AX299" i="1" s="1"/>
  <c r="AJ299" i="1"/>
  <c r="AW299" i="1" s="1"/>
  <c r="AI299" i="1"/>
  <c r="AV299" i="1" s="1"/>
  <c r="AH299" i="1"/>
  <c r="AU299" i="1" s="1"/>
  <c r="AG299" i="1"/>
  <c r="AT299" i="1" s="1"/>
  <c r="AF299" i="1"/>
  <c r="AS299" i="1" s="1"/>
  <c r="AE299" i="1"/>
  <c r="AR299" i="1" s="1"/>
  <c r="AD299" i="1"/>
  <c r="AQ299" i="1" s="1"/>
  <c r="AC299" i="1"/>
  <c r="AP299" i="1" s="1"/>
  <c r="BA298" i="1"/>
  <c r="AN298" i="1"/>
  <c r="AM298" i="1"/>
  <c r="AZ298" i="1" s="1"/>
  <c r="AL298" i="1"/>
  <c r="AY298" i="1" s="1"/>
  <c r="AK298" i="1"/>
  <c r="AX298" i="1" s="1"/>
  <c r="AJ298" i="1"/>
  <c r="AW298" i="1" s="1"/>
  <c r="AI298" i="1"/>
  <c r="AV298" i="1" s="1"/>
  <c r="AH298" i="1"/>
  <c r="AU298" i="1" s="1"/>
  <c r="AG298" i="1"/>
  <c r="AT298" i="1" s="1"/>
  <c r="AF298" i="1"/>
  <c r="AS298" i="1" s="1"/>
  <c r="AE298" i="1"/>
  <c r="AR298" i="1" s="1"/>
  <c r="AD298" i="1"/>
  <c r="AQ298" i="1" s="1"/>
  <c r="AC298" i="1"/>
  <c r="AN297" i="1"/>
  <c r="BA297" i="1" s="1"/>
  <c r="AM297" i="1"/>
  <c r="AZ297" i="1" s="1"/>
  <c r="AL297" i="1"/>
  <c r="AY297" i="1" s="1"/>
  <c r="AK297" i="1"/>
  <c r="AX297" i="1" s="1"/>
  <c r="AJ297" i="1"/>
  <c r="AW297" i="1" s="1"/>
  <c r="AI297" i="1"/>
  <c r="AV297" i="1" s="1"/>
  <c r="AH297" i="1"/>
  <c r="AU297" i="1" s="1"/>
  <c r="AG297" i="1"/>
  <c r="AT297" i="1" s="1"/>
  <c r="AF297" i="1"/>
  <c r="AS297" i="1" s="1"/>
  <c r="AE297" i="1"/>
  <c r="AR297" i="1" s="1"/>
  <c r="AD297" i="1"/>
  <c r="AQ297" i="1" s="1"/>
  <c r="AC297" i="1"/>
  <c r="AP297" i="1" s="1"/>
  <c r="AN296" i="1"/>
  <c r="BA296" i="1" s="1"/>
  <c r="AM296" i="1"/>
  <c r="AZ296" i="1" s="1"/>
  <c r="AL296" i="1"/>
  <c r="AY296" i="1" s="1"/>
  <c r="AK296" i="1"/>
  <c r="AX296" i="1" s="1"/>
  <c r="AJ296" i="1"/>
  <c r="AW296" i="1" s="1"/>
  <c r="AI296" i="1"/>
  <c r="AV296" i="1" s="1"/>
  <c r="AH296" i="1"/>
  <c r="AU296" i="1" s="1"/>
  <c r="AG296" i="1"/>
  <c r="AT296" i="1" s="1"/>
  <c r="AF296" i="1"/>
  <c r="AS296" i="1" s="1"/>
  <c r="AE296" i="1"/>
  <c r="AR296" i="1" s="1"/>
  <c r="AD296" i="1"/>
  <c r="AQ296" i="1" s="1"/>
  <c r="AC296" i="1"/>
  <c r="AP296" i="1" s="1"/>
  <c r="AN295" i="1"/>
  <c r="BA295" i="1" s="1"/>
  <c r="AM295" i="1"/>
  <c r="AZ295" i="1" s="1"/>
  <c r="AL295" i="1"/>
  <c r="AY295" i="1" s="1"/>
  <c r="AK295" i="1"/>
  <c r="AX295" i="1" s="1"/>
  <c r="AJ295" i="1"/>
  <c r="AW295" i="1" s="1"/>
  <c r="AI295" i="1"/>
  <c r="AV295" i="1" s="1"/>
  <c r="AH295" i="1"/>
  <c r="AU295" i="1" s="1"/>
  <c r="AG295" i="1"/>
  <c r="AT295" i="1" s="1"/>
  <c r="AF295" i="1"/>
  <c r="AS295" i="1" s="1"/>
  <c r="AE295" i="1"/>
  <c r="AR295" i="1" s="1"/>
  <c r="AD295" i="1"/>
  <c r="AQ295" i="1" s="1"/>
  <c r="AC295" i="1"/>
  <c r="AP295" i="1" s="1"/>
  <c r="AN294" i="1"/>
  <c r="BA294" i="1" s="1"/>
  <c r="AM294" i="1"/>
  <c r="AZ294" i="1" s="1"/>
  <c r="AL294" i="1"/>
  <c r="AY294" i="1" s="1"/>
  <c r="AK294" i="1"/>
  <c r="AX294" i="1" s="1"/>
  <c r="AJ294" i="1"/>
  <c r="AW294" i="1" s="1"/>
  <c r="AI294" i="1"/>
  <c r="AV294" i="1" s="1"/>
  <c r="AH294" i="1"/>
  <c r="AU294" i="1" s="1"/>
  <c r="AG294" i="1"/>
  <c r="AT294" i="1" s="1"/>
  <c r="AF294" i="1"/>
  <c r="AS294" i="1" s="1"/>
  <c r="AE294" i="1"/>
  <c r="AR294" i="1" s="1"/>
  <c r="AD294" i="1"/>
  <c r="AQ294" i="1" s="1"/>
  <c r="AC294" i="1"/>
  <c r="AP294" i="1" s="1"/>
  <c r="AN293" i="1"/>
  <c r="BA293" i="1" s="1"/>
  <c r="AM293" i="1"/>
  <c r="AZ293" i="1" s="1"/>
  <c r="AL293" i="1"/>
  <c r="AY293" i="1" s="1"/>
  <c r="AK293" i="1"/>
  <c r="AX293" i="1" s="1"/>
  <c r="AJ293" i="1"/>
  <c r="AW293" i="1" s="1"/>
  <c r="AI293" i="1"/>
  <c r="AV293" i="1" s="1"/>
  <c r="AH293" i="1"/>
  <c r="AU293" i="1" s="1"/>
  <c r="AG293" i="1"/>
  <c r="AT293" i="1" s="1"/>
  <c r="AF293" i="1"/>
  <c r="AS293" i="1" s="1"/>
  <c r="AE293" i="1"/>
  <c r="AR293" i="1" s="1"/>
  <c r="AD293" i="1"/>
  <c r="AQ293" i="1" s="1"/>
  <c r="AC293" i="1"/>
  <c r="AN292" i="1"/>
  <c r="BA292" i="1" s="1"/>
  <c r="AM292" i="1"/>
  <c r="AZ292" i="1" s="1"/>
  <c r="AL292" i="1"/>
  <c r="AY292" i="1" s="1"/>
  <c r="AK292" i="1"/>
  <c r="AX292" i="1" s="1"/>
  <c r="AJ292" i="1"/>
  <c r="AW292" i="1" s="1"/>
  <c r="AI292" i="1"/>
  <c r="AV292" i="1" s="1"/>
  <c r="AH292" i="1"/>
  <c r="AU292" i="1" s="1"/>
  <c r="AG292" i="1"/>
  <c r="AT292" i="1" s="1"/>
  <c r="AF292" i="1"/>
  <c r="AS292" i="1" s="1"/>
  <c r="AE292" i="1"/>
  <c r="AR292" i="1" s="1"/>
  <c r="AD292" i="1"/>
  <c r="AQ292" i="1" s="1"/>
  <c r="AC292" i="1"/>
  <c r="AP292" i="1" s="1"/>
  <c r="AN291" i="1"/>
  <c r="BA291" i="1" s="1"/>
  <c r="AM291" i="1"/>
  <c r="AZ291" i="1" s="1"/>
  <c r="AL291" i="1"/>
  <c r="AY291" i="1" s="1"/>
  <c r="AK291" i="1"/>
  <c r="AX291" i="1" s="1"/>
  <c r="AJ291" i="1"/>
  <c r="AW291" i="1" s="1"/>
  <c r="AI291" i="1"/>
  <c r="AV291" i="1" s="1"/>
  <c r="AH291" i="1"/>
  <c r="AU291" i="1" s="1"/>
  <c r="AG291" i="1"/>
  <c r="AT291" i="1" s="1"/>
  <c r="AF291" i="1"/>
  <c r="AS291" i="1" s="1"/>
  <c r="AE291" i="1"/>
  <c r="AR291" i="1" s="1"/>
  <c r="AD291" i="1"/>
  <c r="AQ291" i="1" s="1"/>
  <c r="AC291" i="1"/>
  <c r="AP291" i="1" s="1"/>
  <c r="AN290" i="1"/>
  <c r="BA290" i="1" s="1"/>
  <c r="AM290" i="1"/>
  <c r="AZ290" i="1" s="1"/>
  <c r="AL290" i="1"/>
  <c r="AY290" i="1" s="1"/>
  <c r="AK290" i="1"/>
  <c r="AX290" i="1" s="1"/>
  <c r="AJ290" i="1"/>
  <c r="AW290" i="1" s="1"/>
  <c r="AI290" i="1"/>
  <c r="AV290" i="1" s="1"/>
  <c r="AH290" i="1"/>
  <c r="AU290" i="1" s="1"/>
  <c r="AG290" i="1"/>
  <c r="AT290" i="1" s="1"/>
  <c r="AF290" i="1"/>
  <c r="AS290" i="1" s="1"/>
  <c r="AE290" i="1"/>
  <c r="AR290" i="1" s="1"/>
  <c r="AD290" i="1"/>
  <c r="AQ290" i="1" s="1"/>
  <c r="AC290" i="1"/>
  <c r="AP290" i="1" s="1"/>
  <c r="AN289" i="1"/>
  <c r="BA289" i="1" s="1"/>
  <c r="AM289" i="1"/>
  <c r="AZ289" i="1" s="1"/>
  <c r="AL289" i="1"/>
  <c r="AY289" i="1" s="1"/>
  <c r="AK289" i="1"/>
  <c r="AX289" i="1" s="1"/>
  <c r="AJ289" i="1"/>
  <c r="AW289" i="1" s="1"/>
  <c r="AI289" i="1"/>
  <c r="AV289" i="1" s="1"/>
  <c r="AH289" i="1"/>
  <c r="AU289" i="1" s="1"/>
  <c r="AG289" i="1"/>
  <c r="AT289" i="1" s="1"/>
  <c r="AF289" i="1"/>
  <c r="AS289" i="1" s="1"/>
  <c r="AE289" i="1"/>
  <c r="AR289" i="1" s="1"/>
  <c r="AD289" i="1"/>
  <c r="AQ289" i="1" s="1"/>
  <c r="AC289" i="1"/>
  <c r="AP289" i="1" s="1"/>
  <c r="AN288" i="1"/>
  <c r="BA288" i="1" s="1"/>
  <c r="AM288" i="1"/>
  <c r="AZ288" i="1" s="1"/>
  <c r="AL288" i="1"/>
  <c r="AY288" i="1" s="1"/>
  <c r="AK288" i="1"/>
  <c r="AX288" i="1" s="1"/>
  <c r="AJ288" i="1"/>
  <c r="AW288" i="1" s="1"/>
  <c r="AI288" i="1"/>
  <c r="AV288" i="1" s="1"/>
  <c r="AH288" i="1"/>
  <c r="AU288" i="1" s="1"/>
  <c r="AG288" i="1"/>
  <c r="AT288" i="1" s="1"/>
  <c r="AF288" i="1"/>
  <c r="AS288" i="1" s="1"/>
  <c r="AE288" i="1"/>
  <c r="AR288" i="1" s="1"/>
  <c r="AD288" i="1"/>
  <c r="AQ288" i="1" s="1"/>
  <c r="AC288" i="1"/>
  <c r="AN287" i="1"/>
  <c r="BA287" i="1" s="1"/>
  <c r="AM287" i="1"/>
  <c r="AZ287" i="1" s="1"/>
  <c r="AL287" i="1"/>
  <c r="AY287" i="1" s="1"/>
  <c r="AK287" i="1"/>
  <c r="AX287" i="1" s="1"/>
  <c r="AJ287" i="1"/>
  <c r="AW287" i="1" s="1"/>
  <c r="AI287" i="1"/>
  <c r="AV287" i="1" s="1"/>
  <c r="AH287" i="1"/>
  <c r="AU287" i="1" s="1"/>
  <c r="AG287" i="1"/>
  <c r="AT287" i="1" s="1"/>
  <c r="AF287" i="1"/>
  <c r="AS287" i="1" s="1"/>
  <c r="AE287" i="1"/>
  <c r="AR287" i="1" s="1"/>
  <c r="AD287" i="1"/>
  <c r="AQ287" i="1" s="1"/>
  <c r="AC287" i="1"/>
  <c r="AP287" i="1" s="1"/>
  <c r="AN286" i="1"/>
  <c r="BA286" i="1" s="1"/>
  <c r="AM286" i="1"/>
  <c r="AZ286" i="1" s="1"/>
  <c r="AL286" i="1"/>
  <c r="AY286" i="1" s="1"/>
  <c r="AK286" i="1"/>
  <c r="AX286" i="1" s="1"/>
  <c r="AJ286" i="1"/>
  <c r="AW286" i="1" s="1"/>
  <c r="AI286" i="1"/>
  <c r="AV286" i="1" s="1"/>
  <c r="AH286" i="1"/>
  <c r="AU286" i="1" s="1"/>
  <c r="AG286" i="1"/>
  <c r="AT286" i="1" s="1"/>
  <c r="AF286" i="1"/>
  <c r="AS286" i="1" s="1"/>
  <c r="AE286" i="1"/>
  <c r="AR286" i="1" s="1"/>
  <c r="AD286" i="1"/>
  <c r="AQ286" i="1" s="1"/>
  <c r="AC286" i="1"/>
  <c r="AP286" i="1" s="1"/>
  <c r="AN285" i="1"/>
  <c r="BA285" i="1" s="1"/>
  <c r="AM285" i="1"/>
  <c r="AZ285" i="1" s="1"/>
  <c r="AL285" i="1"/>
  <c r="AY285" i="1" s="1"/>
  <c r="AK285" i="1"/>
  <c r="AX285" i="1" s="1"/>
  <c r="AJ285" i="1"/>
  <c r="AW285" i="1" s="1"/>
  <c r="AI285" i="1"/>
  <c r="AV285" i="1" s="1"/>
  <c r="AH285" i="1"/>
  <c r="AU285" i="1" s="1"/>
  <c r="AG285" i="1"/>
  <c r="AT285" i="1" s="1"/>
  <c r="AF285" i="1"/>
  <c r="AS285" i="1" s="1"/>
  <c r="AE285" i="1"/>
  <c r="AR285" i="1" s="1"/>
  <c r="AD285" i="1"/>
  <c r="AQ285" i="1" s="1"/>
  <c r="AC285" i="1"/>
  <c r="AP285" i="1" s="1"/>
  <c r="AN284" i="1"/>
  <c r="BA284" i="1" s="1"/>
  <c r="AM284" i="1"/>
  <c r="AZ284" i="1" s="1"/>
  <c r="AL284" i="1"/>
  <c r="AY284" i="1" s="1"/>
  <c r="AK284" i="1"/>
  <c r="AX284" i="1" s="1"/>
  <c r="AJ284" i="1"/>
  <c r="AW284" i="1" s="1"/>
  <c r="AI284" i="1"/>
  <c r="AV284" i="1" s="1"/>
  <c r="AH284" i="1"/>
  <c r="AU284" i="1" s="1"/>
  <c r="AG284" i="1"/>
  <c r="AT284" i="1" s="1"/>
  <c r="AF284" i="1"/>
  <c r="AS284" i="1" s="1"/>
  <c r="AE284" i="1"/>
  <c r="AR284" i="1" s="1"/>
  <c r="AD284" i="1"/>
  <c r="AQ284" i="1" s="1"/>
  <c r="AC284" i="1"/>
  <c r="AP284" i="1" s="1"/>
  <c r="AN283" i="1"/>
  <c r="BA283" i="1" s="1"/>
  <c r="AM283" i="1"/>
  <c r="AZ283" i="1" s="1"/>
  <c r="AL283" i="1"/>
  <c r="AY283" i="1" s="1"/>
  <c r="AK283" i="1"/>
  <c r="AX283" i="1" s="1"/>
  <c r="AJ283" i="1"/>
  <c r="AW283" i="1" s="1"/>
  <c r="AI283" i="1"/>
  <c r="AV283" i="1" s="1"/>
  <c r="AH283" i="1"/>
  <c r="AU283" i="1" s="1"/>
  <c r="AG283" i="1"/>
  <c r="AT283" i="1" s="1"/>
  <c r="AF283" i="1"/>
  <c r="AS283" i="1" s="1"/>
  <c r="AE283" i="1"/>
  <c r="AR283" i="1" s="1"/>
  <c r="AD283" i="1"/>
  <c r="AQ283" i="1" s="1"/>
  <c r="AC283" i="1"/>
  <c r="AP283" i="1" s="1"/>
  <c r="AN282" i="1"/>
  <c r="BA282" i="1" s="1"/>
  <c r="AM282" i="1"/>
  <c r="AZ282" i="1" s="1"/>
  <c r="AL282" i="1"/>
  <c r="AY282" i="1" s="1"/>
  <c r="AK282" i="1"/>
  <c r="AX282" i="1" s="1"/>
  <c r="AJ282" i="1"/>
  <c r="AW282" i="1" s="1"/>
  <c r="AI282" i="1"/>
  <c r="AV282" i="1" s="1"/>
  <c r="AH282" i="1"/>
  <c r="AU282" i="1" s="1"/>
  <c r="AG282" i="1"/>
  <c r="AT282" i="1" s="1"/>
  <c r="AF282" i="1"/>
  <c r="AS282" i="1" s="1"/>
  <c r="AE282" i="1"/>
  <c r="AR282" i="1" s="1"/>
  <c r="AD282" i="1"/>
  <c r="AQ282" i="1" s="1"/>
  <c r="AC282" i="1"/>
  <c r="AN281" i="1"/>
  <c r="BA281" i="1" s="1"/>
  <c r="AM281" i="1"/>
  <c r="AZ281" i="1" s="1"/>
  <c r="AL281" i="1"/>
  <c r="AY281" i="1" s="1"/>
  <c r="AK281" i="1"/>
  <c r="AX281" i="1" s="1"/>
  <c r="AJ281" i="1"/>
  <c r="AW281" i="1" s="1"/>
  <c r="AI281" i="1"/>
  <c r="AV281" i="1" s="1"/>
  <c r="AH281" i="1"/>
  <c r="AU281" i="1" s="1"/>
  <c r="AG281" i="1"/>
  <c r="AT281" i="1" s="1"/>
  <c r="AF281" i="1"/>
  <c r="AS281" i="1" s="1"/>
  <c r="AE281" i="1"/>
  <c r="AR281" i="1" s="1"/>
  <c r="AD281" i="1"/>
  <c r="AQ281" i="1" s="1"/>
  <c r="AC281" i="1"/>
  <c r="AP281" i="1" s="1"/>
  <c r="AN280" i="1"/>
  <c r="BA280" i="1" s="1"/>
  <c r="AM280" i="1"/>
  <c r="AZ280" i="1" s="1"/>
  <c r="AL280" i="1"/>
  <c r="AY280" i="1" s="1"/>
  <c r="AK280" i="1"/>
  <c r="AX280" i="1" s="1"/>
  <c r="AJ280" i="1"/>
  <c r="AW280" i="1" s="1"/>
  <c r="AI280" i="1"/>
  <c r="AV280" i="1" s="1"/>
  <c r="AH280" i="1"/>
  <c r="AU280" i="1" s="1"/>
  <c r="AG280" i="1"/>
  <c r="AT280" i="1" s="1"/>
  <c r="AF280" i="1"/>
  <c r="AS280" i="1" s="1"/>
  <c r="AE280" i="1"/>
  <c r="AR280" i="1" s="1"/>
  <c r="AD280" i="1"/>
  <c r="AQ280" i="1" s="1"/>
  <c r="AC280" i="1"/>
  <c r="AP280" i="1" s="1"/>
  <c r="AN279" i="1"/>
  <c r="BA279" i="1" s="1"/>
  <c r="AM279" i="1"/>
  <c r="AZ279" i="1" s="1"/>
  <c r="AL279" i="1"/>
  <c r="AY279" i="1" s="1"/>
  <c r="AK279" i="1"/>
  <c r="AX279" i="1" s="1"/>
  <c r="AJ279" i="1"/>
  <c r="AW279" i="1" s="1"/>
  <c r="AI279" i="1"/>
  <c r="AV279" i="1" s="1"/>
  <c r="AH279" i="1"/>
  <c r="AU279" i="1" s="1"/>
  <c r="AG279" i="1"/>
  <c r="AT279" i="1" s="1"/>
  <c r="AF279" i="1"/>
  <c r="AS279" i="1" s="1"/>
  <c r="AE279" i="1"/>
  <c r="AR279" i="1" s="1"/>
  <c r="AD279" i="1"/>
  <c r="AQ279" i="1" s="1"/>
  <c r="AC279" i="1"/>
  <c r="AP279" i="1" s="1"/>
  <c r="AN278" i="1"/>
  <c r="BA278" i="1" s="1"/>
  <c r="AM278" i="1"/>
  <c r="AZ278" i="1" s="1"/>
  <c r="AL278" i="1"/>
  <c r="AY278" i="1" s="1"/>
  <c r="AK278" i="1"/>
  <c r="AX278" i="1" s="1"/>
  <c r="AJ278" i="1"/>
  <c r="AW278" i="1" s="1"/>
  <c r="AI278" i="1"/>
  <c r="AV278" i="1" s="1"/>
  <c r="AH278" i="1"/>
  <c r="AU278" i="1" s="1"/>
  <c r="AG278" i="1"/>
  <c r="AT278" i="1" s="1"/>
  <c r="AF278" i="1"/>
  <c r="AS278" i="1" s="1"/>
  <c r="AE278" i="1"/>
  <c r="AR278" i="1" s="1"/>
  <c r="AD278" i="1"/>
  <c r="AQ278" i="1" s="1"/>
  <c r="AC278" i="1"/>
  <c r="AP278" i="1" s="1"/>
  <c r="AN277" i="1"/>
  <c r="BA277" i="1" s="1"/>
  <c r="AM277" i="1"/>
  <c r="AZ277" i="1" s="1"/>
  <c r="AL277" i="1"/>
  <c r="AY277" i="1" s="1"/>
  <c r="AK277" i="1"/>
  <c r="AX277" i="1" s="1"/>
  <c r="AJ277" i="1"/>
  <c r="AW277" i="1" s="1"/>
  <c r="AI277" i="1"/>
  <c r="AV277" i="1" s="1"/>
  <c r="AH277" i="1"/>
  <c r="AU277" i="1" s="1"/>
  <c r="AG277" i="1"/>
  <c r="AT277" i="1" s="1"/>
  <c r="AF277" i="1"/>
  <c r="AS277" i="1" s="1"/>
  <c r="AE277" i="1"/>
  <c r="AR277" i="1" s="1"/>
  <c r="AD277" i="1"/>
  <c r="AQ277" i="1" s="1"/>
  <c r="AC277" i="1"/>
  <c r="AN276" i="1"/>
  <c r="BA276" i="1" s="1"/>
  <c r="AM276" i="1"/>
  <c r="AZ276" i="1" s="1"/>
  <c r="AL276" i="1"/>
  <c r="AY276" i="1" s="1"/>
  <c r="AK276" i="1"/>
  <c r="AX276" i="1" s="1"/>
  <c r="AJ276" i="1"/>
  <c r="AW276" i="1" s="1"/>
  <c r="AI276" i="1"/>
  <c r="AV276" i="1" s="1"/>
  <c r="AH276" i="1"/>
  <c r="AU276" i="1" s="1"/>
  <c r="AG276" i="1"/>
  <c r="AT276" i="1" s="1"/>
  <c r="AF276" i="1"/>
  <c r="AS276" i="1" s="1"/>
  <c r="AE276" i="1"/>
  <c r="AR276" i="1" s="1"/>
  <c r="AD276" i="1"/>
  <c r="AQ276" i="1" s="1"/>
  <c r="AC276" i="1"/>
  <c r="AP276" i="1" s="1"/>
  <c r="AN275" i="1"/>
  <c r="BA275" i="1" s="1"/>
  <c r="AM275" i="1"/>
  <c r="AZ275" i="1" s="1"/>
  <c r="AL275" i="1"/>
  <c r="AY275" i="1" s="1"/>
  <c r="AK275" i="1"/>
  <c r="AX275" i="1" s="1"/>
  <c r="AJ275" i="1"/>
  <c r="AW275" i="1" s="1"/>
  <c r="AI275" i="1"/>
  <c r="AV275" i="1" s="1"/>
  <c r="AH275" i="1"/>
  <c r="AU275" i="1" s="1"/>
  <c r="AG275" i="1"/>
  <c r="AT275" i="1" s="1"/>
  <c r="AF275" i="1"/>
  <c r="AS275" i="1" s="1"/>
  <c r="AE275" i="1"/>
  <c r="AR275" i="1" s="1"/>
  <c r="AD275" i="1"/>
  <c r="AQ275" i="1" s="1"/>
  <c r="AC275" i="1"/>
  <c r="AP275" i="1" s="1"/>
  <c r="AN274" i="1"/>
  <c r="BA274" i="1" s="1"/>
  <c r="AM274" i="1"/>
  <c r="AZ274" i="1" s="1"/>
  <c r="AL274" i="1"/>
  <c r="AY274" i="1" s="1"/>
  <c r="AK274" i="1"/>
  <c r="AX274" i="1" s="1"/>
  <c r="AJ274" i="1"/>
  <c r="AW274" i="1" s="1"/>
  <c r="AI274" i="1"/>
  <c r="AV274" i="1" s="1"/>
  <c r="AH274" i="1"/>
  <c r="AU274" i="1" s="1"/>
  <c r="AG274" i="1"/>
  <c r="AT274" i="1" s="1"/>
  <c r="AF274" i="1"/>
  <c r="AS274" i="1" s="1"/>
  <c r="AE274" i="1"/>
  <c r="AR274" i="1" s="1"/>
  <c r="AD274" i="1"/>
  <c r="AQ274" i="1" s="1"/>
  <c r="AC274" i="1"/>
  <c r="AP274" i="1" s="1"/>
  <c r="AN273" i="1"/>
  <c r="BA273" i="1" s="1"/>
  <c r="AM273" i="1"/>
  <c r="AZ273" i="1" s="1"/>
  <c r="AL273" i="1"/>
  <c r="AY273" i="1" s="1"/>
  <c r="AK273" i="1"/>
  <c r="AX273" i="1" s="1"/>
  <c r="AJ273" i="1"/>
  <c r="AW273" i="1" s="1"/>
  <c r="AI273" i="1"/>
  <c r="AV273" i="1" s="1"/>
  <c r="AH273" i="1"/>
  <c r="AU273" i="1" s="1"/>
  <c r="AG273" i="1"/>
  <c r="AT273" i="1" s="1"/>
  <c r="AF273" i="1"/>
  <c r="AS273" i="1" s="1"/>
  <c r="AE273" i="1"/>
  <c r="AR273" i="1" s="1"/>
  <c r="AD273" i="1"/>
  <c r="AQ273" i="1" s="1"/>
  <c r="AC273" i="1"/>
  <c r="AP273" i="1" s="1"/>
  <c r="AU272" i="1"/>
  <c r="AN272" i="1"/>
  <c r="BA272" i="1" s="1"/>
  <c r="AM272" i="1"/>
  <c r="AZ272" i="1" s="1"/>
  <c r="AL272" i="1"/>
  <c r="AY272" i="1" s="1"/>
  <c r="AK272" i="1"/>
  <c r="AX272" i="1" s="1"/>
  <c r="AJ272" i="1"/>
  <c r="AW272" i="1" s="1"/>
  <c r="AI272" i="1"/>
  <c r="AV272" i="1" s="1"/>
  <c r="AH272" i="1"/>
  <c r="AG272" i="1"/>
  <c r="AT272" i="1" s="1"/>
  <c r="AF272" i="1"/>
  <c r="AS272" i="1" s="1"/>
  <c r="AE272" i="1"/>
  <c r="AR272" i="1" s="1"/>
  <c r="AD272" i="1"/>
  <c r="AQ272" i="1" s="1"/>
  <c r="AC272" i="1"/>
  <c r="AN271" i="1"/>
  <c r="BA271" i="1" s="1"/>
  <c r="AM271" i="1"/>
  <c r="AZ271" i="1" s="1"/>
  <c r="AL271" i="1"/>
  <c r="AY271" i="1" s="1"/>
  <c r="AK271" i="1"/>
  <c r="AX271" i="1" s="1"/>
  <c r="AJ271" i="1"/>
  <c r="AW271" i="1" s="1"/>
  <c r="AI271" i="1"/>
  <c r="AV271" i="1" s="1"/>
  <c r="AH271" i="1"/>
  <c r="AU271" i="1" s="1"/>
  <c r="AG271" i="1"/>
  <c r="AT271" i="1" s="1"/>
  <c r="AF271" i="1"/>
  <c r="AS271" i="1" s="1"/>
  <c r="AE271" i="1"/>
  <c r="AR271" i="1" s="1"/>
  <c r="AD271" i="1"/>
  <c r="AQ271" i="1" s="1"/>
  <c r="AC271" i="1"/>
  <c r="AP271" i="1" s="1"/>
  <c r="AN270" i="1"/>
  <c r="BA270" i="1" s="1"/>
  <c r="AM270" i="1"/>
  <c r="AZ270" i="1" s="1"/>
  <c r="AL270" i="1"/>
  <c r="AY270" i="1" s="1"/>
  <c r="AK270" i="1"/>
  <c r="AX270" i="1" s="1"/>
  <c r="AJ270" i="1"/>
  <c r="AW270" i="1" s="1"/>
  <c r="AI270" i="1"/>
  <c r="AV270" i="1" s="1"/>
  <c r="AH270" i="1"/>
  <c r="AU270" i="1" s="1"/>
  <c r="AG270" i="1"/>
  <c r="AT270" i="1" s="1"/>
  <c r="AF270" i="1"/>
  <c r="AS270" i="1" s="1"/>
  <c r="AE270" i="1"/>
  <c r="AR270" i="1" s="1"/>
  <c r="AD270" i="1"/>
  <c r="AQ270" i="1" s="1"/>
  <c r="AC270" i="1"/>
  <c r="AP270" i="1" s="1"/>
  <c r="BA269" i="1"/>
  <c r="AN269" i="1"/>
  <c r="AM269" i="1"/>
  <c r="AZ269" i="1" s="1"/>
  <c r="AL269" i="1"/>
  <c r="AY269" i="1" s="1"/>
  <c r="AK269" i="1"/>
  <c r="AX269" i="1" s="1"/>
  <c r="AJ269" i="1"/>
  <c r="AW269" i="1" s="1"/>
  <c r="AI269" i="1"/>
  <c r="AV269" i="1" s="1"/>
  <c r="AH269" i="1"/>
  <c r="AU269" i="1" s="1"/>
  <c r="AG269" i="1"/>
  <c r="AT269" i="1" s="1"/>
  <c r="AF269" i="1"/>
  <c r="AS269" i="1" s="1"/>
  <c r="AE269" i="1"/>
  <c r="AR269" i="1" s="1"/>
  <c r="AD269" i="1"/>
  <c r="AQ269" i="1" s="1"/>
  <c r="AC269" i="1"/>
  <c r="AP269" i="1" s="1"/>
  <c r="AN268" i="1"/>
  <c r="BA268" i="1" s="1"/>
  <c r="AM268" i="1"/>
  <c r="AZ268" i="1" s="1"/>
  <c r="AL268" i="1"/>
  <c r="AY268" i="1" s="1"/>
  <c r="AK268" i="1"/>
  <c r="AX268" i="1" s="1"/>
  <c r="AJ268" i="1"/>
  <c r="AW268" i="1" s="1"/>
  <c r="AI268" i="1"/>
  <c r="AV268" i="1" s="1"/>
  <c r="AH268" i="1"/>
  <c r="AU268" i="1" s="1"/>
  <c r="AG268" i="1"/>
  <c r="AT268" i="1" s="1"/>
  <c r="AF268" i="1"/>
  <c r="AS268" i="1" s="1"/>
  <c r="AE268" i="1"/>
  <c r="AR268" i="1" s="1"/>
  <c r="AD268" i="1"/>
  <c r="AQ268" i="1" s="1"/>
  <c r="AC268" i="1"/>
  <c r="AP268" i="1" s="1"/>
  <c r="AN267" i="1"/>
  <c r="BA267" i="1" s="1"/>
  <c r="AM267" i="1"/>
  <c r="AZ267" i="1" s="1"/>
  <c r="AL267" i="1"/>
  <c r="AY267" i="1" s="1"/>
  <c r="AK267" i="1"/>
  <c r="AX267" i="1" s="1"/>
  <c r="AJ267" i="1"/>
  <c r="AW267" i="1" s="1"/>
  <c r="AI267" i="1"/>
  <c r="AV267" i="1" s="1"/>
  <c r="AH267" i="1"/>
  <c r="AU267" i="1" s="1"/>
  <c r="AG267" i="1"/>
  <c r="AT267" i="1" s="1"/>
  <c r="AF267" i="1"/>
  <c r="AS267" i="1" s="1"/>
  <c r="AE267" i="1"/>
  <c r="AR267" i="1" s="1"/>
  <c r="AD267" i="1"/>
  <c r="AQ267" i="1" s="1"/>
  <c r="AC267" i="1"/>
  <c r="AP267" i="1" s="1"/>
  <c r="AN266" i="1"/>
  <c r="BA266" i="1" s="1"/>
  <c r="AM266" i="1"/>
  <c r="AZ266" i="1" s="1"/>
  <c r="AL266" i="1"/>
  <c r="AY266" i="1" s="1"/>
  <c r="AK266" i="1"/>
  <c r="AX266" i="1" s="1"/>
  <c r="AJ266" i="1"/>
  <c r="AW266" i="1" s="1"/>
  <c r="AI266" i="1"/>
  <c r="AV266" i="1" s="1"/>
  <c r="AH266" i="1"/>
  <c r="AU266" i="1" s="1"/>
  <c r="AG266" i="1"/>
  <c r="AT266" i="1" s="1"/>
  <c r="AF266" i="1"/>
  <c r="AS266" i="1" s="1"/>
  <c r="AE266" i="1"/>
  <c r="AR266" i="1" s="1"/>
  <c r="AD266" i="1"/>
  <c r="AQ266" i="1" s="1"/>
  <c r="AC266" i="1"/>
  <c r="AN265" i="1"/>
  <c r="BA265" i="1" s="1"/>
  <c r="AM265" i="1"/>
  <c r="AZ265" i="1" s="1"/>
  <c r="AL265" i="1"/>
  <c r="AY265" i="1" s="1"/>
  <c r="AK265" i="1"/>
  <c r="AX265" i="1" s="1"/>
  <c r="AJ265" i="1"/>
  <c r="AW265" i="1" s="1"/>
  <c r="AI265" i="1"/>
  <c r="AV265" i="1" s="1"/>
  <c r="AH265" i="1"/>
  <c r="AU265" i="1" s="1"/>
  <c r="AG265" i="1"/>
  <c r="AT265" i="1" s="1"/>
  <c r="AF265" i="1"/>
  <c r="AS265" i="1" s="1"/>
  <c r="AE265" i="1"/>
  <c r="AR265" i="1" s="1"/>
  <c r="AD265" i="1"/>
  <c r="AQ265" i="1" s="1"/>
  <c r="AC265" i="1"/>
  <c r="AP265" i="1" s="1"/>
  <c r="AN264" i="1"/>
  <c r="BA264" i="1" s="1"/>
  <c r="AM264" i="1"/>
  <c r="AZ264" i="1" s="1"/>
  <c r="AL264" i="1"/>
  <c r="AY264" i="1" s="1"/>
  <c r="AK264" i="1"/>
  <c r="AX264" i="1" s="1"/>
  <c r="AJ264" i="1"/>
  <c r="AW264" i="1" s="1"/>
  <c r="AI264" i="1"/>
  <c r="AV264" i="1" s="1"/>
  <c r="AH264" i="1"/>
  <c r="AU264" i="1" s="1"/>
  <c r="AG264" i="1"/>
  <c r="AT264" i="1" s="1"/>
  <c r="AF264" i="1"/>
  <c r="AS264" i="1" s="1"/>
  <c r="AE264" i="1"/>
  <c r="AR264" i="1" s="1"/>
  <c r="AD264" i="1"/>
  <c r="AQ264" i="1" s="1"/>
  <c r="AC264" i="1"/>
  <c r="AP264" i="1" s="1"/>
  <c r="AN263" i="1"/>
  <c r="BA263" i="1" s="1"/>
  <c r="AM263" i="1"/>
  <c r="AZ263" i="1" s="1"/>
  <c r="AL263" i="1"/>
  <c r="AY263" i="1" s="1"/>
  <c r="AK263" i="1"/>
  <c r="AX263" i="1" s="1"/>
  <c r="AJ263" i="1"/>
  <c r="AW263" i="1" s="1"/>
  <c r="AI263" i="1"/>
  <c r="AV263" i="1" s="1"/>
  <c r="AH263" i="1"/>
  <c r="AU263" i="1" s="1"/>
  <c r="AG263" i="1"/>
  <c r="AT263" i="1" s="1"/>
  <c r="AF263" i="1"/>
  <c r="AS263" i="1" s="1"/>
  <c r="AE263" i="1"/>
  <c r="AR263" i="1" s="1"/>
  <c r="AD263" i="1"/>
  <c r="AQ263" i="1" s="1"/>
  <c r="AC263" i="1"/>
  <c r="AP263" i="1" s="1"/>
  <c r="AN262" i="1"/>
  <c r="BA262" i="1" s="1"/>
  <c r="AM262" i="1"/>
  <c r="AZ262" i="1" s="1"/>
  <c r="AL262" i="1"/>
  <c r="AY262" i="1" s="1"/>
  <c r="AK262" i="1"/>
  <c r="AX262" i="1" s="1"/>
  <c r="AJ262" i="1"/>
  <c r="AW262" i="1" s="1"/>
  <c r="AI262" i="1"/>
  <c r="AV262" i="1" s="1"/>
  <c r="AH262" i="1"/>
  <c r="AU262" i="1" s="1"/>
  <c r="AG262" i="1"/>
  <c r="AT262" i="1" s="1"/>
  <c r="AF262" i="1"/>
  <c r="AS262" i="1" s="1"/>
  <c r="AE262" i="1"/>
  <c r="AR262" i="1" s="1"/>
  <c r="AD262" i="1"/>
  <c r="AQ262" i="1" s="1"/>
  <c r="AC262" i="1"/>
  <c r="AP262" i="1" s="1"/>
  <c r="AN261" i="1"/>
  <c r="BA261" i="1" s="1"/>
  <c r="AM261" i="1"/>
  <c r="AZ261" i="1" s="1"/>
  <c r="AL261" i="1"/>
  <c r="AY261" i="1" s="1"/>
  <c r="AK261" i="1"/>
  <c r="AX261" i="1" s="1"/>
  <c r="AJ261" i="1"/>
  <c r="AW261" i="1" s="1"/>
  <c r="AI261" i="1"/>
  <c r="AV261" i="1" s="1"/>
  <c r="AH261" i="1"/>
  <c r="AU261" i="1" s="1"/>
  <c r="AG261" i="1"/>
  <c r="AT261" i="1" s="1"/>
  <c r="AF261" i="1"/>
  <c r="AS261" i="1" s="1"/>
  <c r="AE261" i="1"/>
  <c r="AR261" i="1" s="1"/>
  <c r="AD261" i="1"/>
  <c r="AQ261" i="1" s="1"/>
  <c r="AC261" i="1"/>
  <c r="AP261" i="1" s="1"/>
  <c r="AN260" i="1"/>
  <c r="BA260" i="1" s="1"/>
  <c r="AM260" i="1"/>
  <c r="AZ260" i="1" s="1"/>
  <c r="AL260" i="1"/>
  <c r="AY260" i="1" s="1"/>
  <c r="AK260" i="1"/>
  <c r="AX260" i="1" s="1"/>
  <c r="AJ260" i="1"/>
  <c r="AW260" i="1" s="1"/>
  <c r="AI260" i="1"/>
  <c r="AV260" i="1" s="1"/>
  <c r="AH260" i="1"/>
  <c r="AU260" i="1" s="1"/>
  <c r="AG260" i="1"/>
  <c r="AT260" i="1" s="1"/>
  <c r="AF260" i="1"/>
  <c r="AS260" i="1" s="1"/>
  <c r="AE260" i="1"/>
  <c r="AR260" i="1" s="1"/>
  <c r="AD260" i="1"/>
  <c r="AQ260" i="1" s="1"/>
  <c r="AC260" i="1"/>
  <c r="AP260" i="1" s="1"/>
  <c r="AN259" i="1"/>
  <c r="BA259" i="1" s="1"/>
  <c r="AM259" i="1"/>
  <c r="AZ259" i="1" s="1"/>
  <c r="AL259" i="1"/>
  <c r="AY259" i="1" s="1"/>
  <c r="AK259" i="1"/>
  <c r="AX259" i="1" s="1"/>
  <c r="AJ259" i="1"/>
  <c r="AW259" i="1" s="1"/>
  <c r="AI259" i="1"/>
  <c r="AV259" i="1" s="1"/>
  <c r="AH259" i="1"/>
  <c r="AU259" i="1" s="1"/>
  <c r="AG259" i="1"/>
  <c r="AT259" i="1" s="1"/>
  <c r="AF259" i="1"/>
  <c r="AS259" i="1" s="1"/>
  <c r="AE259" i="1"/>
  <c r="AR259" i="1" s="1"/>
  <c r="AD259" i="1"/>
  <c r="AQ259" i="1" s="1"/>
  <c r="AC259" i="1"/>
  <c r="AP259" i="1" s="1"/>
  <c r="AN258" i="1"/>
  <c r="BA258" i="1" s="1"/>
  <c r="AM258" i="1"/>
  <c r="AZ258" i="1" s="1"/>
  <c r="AL258" i="1"/>
  <c r="AY258" i="1" s="1"/>
  <c r="AK258" i="1"/>
  <c r="AX258" i="1" s="1"/>
  <c r="AJ258" i="1"/>
  <c r="AW258" i="1" s="1"/>
  <c r="AI258" i="1"/>
  <c r="AV258" i="1" s="1"/>
  <c r="AH258" i="1"/>
  <c r="AU258" i="1" s="1"/>
  <c r="AG258" i="1"/>
  <c r="AT258" i="1" s="1"/>
  <c r="AF258" i="1"/>
  <c r="AS258" i="1" s="1"/>
  <c r="AE258" i="1"/>
  <c r="AR258" i="1" s="1"/>
  <c r="AD258" i="1"/>
  <c r="AQ258" i="1" s="1"/>
  <c r="AC258" i="1"/>
  <c r="AP258" i="1" s="1"/>
  <c r="AN257" i="1"/>
  <c r="BA257" i="1" s="1"/>
  <c r="AM257" i="1"/>
  <c r="AZ257" i="1" s="1"/>
  <c r="AL257" i="1"/>
  <c r="AY257" i="1" s="1"/>
  <c r="AK257" i="1"/>
  <c r="AX257" i="1" s="1"/>
  <c r="AJ257" i="1"/>
  <c r="AW257" i="1" s="1"/>
  <c r="AI257" i="1"/>
  <c r="AV257" i="1" s="1"/>
  <c r="AH257" i="1"/>
  <c r="AU257" i="1" s="1"/>
  <c r="AG257" i="1"/>
  <c r="AT257" i="1" s="1"/>
  <c r="AF257" i="1"/>
  <c r="AS257" i="1" s="1"/>
  <c r="AE257" i="1"/>
  <c r="AR257" i="1" s="1"/>
  <c r="AD257" i="1"/>
  <c r="AQ257" i="1" s="1"/>
  <c r="AC257" i="1"/>
  <c r="AP257" i="1" s="1"/>
  <c r="AN256" i="1"/>
  <c r="BA256" i="1" s="1"/>
  <c r="AM256" i="1"/>
  <c r="AZ256" i="1" s="1"/>
  <c r="AL256" i="1"/>
  <c r="AY256" i="1" s="1"/>
  <c r="AK256" i="1"/>
  <c r="AX256" i="1" s="1"/>
  <c r="AJ256" i="1"/>
  <c r="AW256" i="1" s="1"/>
  <c r="AI256" i="1"/>
  <c r="AV256" i="1" s="1"/>
  <c r="AH256" i="1"/>
  <c r="AU256" i="1" s="1"/>
  <c r="AG256" i="1"/>
  <c r="AT256" i="1" s="1"/>
  <c r="AF256" i="1"/>
  <c r="AS256" i="1" s="1"/>
  <c r="AE256" i="1"/>
  <c r="AR256" i="1" s="1"/>
  <c r="AD256" i="1"/>
  <c r="AQ256" i="1" s="1"/>
  <c r="AC256" i="1"/>
  <c r="AN255" i="1"/>
  <c r="BA255" i="1" s="1"/>
  <c r="AM255" i="1"/>
  <c r="AZ255" i="1" s="1"/>
  <c r="AL255" i="1"/>
  <c r="AY255" i="1" s="1"/>
  <c r="AK255" i="1"/>
  <c r="AX255" i="1" s="1"/>
  <c r="AJ255" i="1"/>
  <c r="AW255" i="1" s="1"/>
  <c r="AI255" i="1"/>
  <c r="AV255" i="1" s="1"/>
  <c r="AH255" i="1"/>
  <c r="AU255" i="1" s="1"/>
  <c r="AG255" i="1"/>
  <c r="AT255" i="1" s="1"/>
  <c r="AF255" i="1"/>
  <c r="AS255" i="1" s="1"/>
  <c r="AE255" i="1"/>
  <c r="AR255" i="1" s="1"/>
  <c r="AD255" i="1"/>
  <c r="AQ255" i="1" s="1"/>
  <c r="AC255" i="1"/>
  <c r="AP255" i="1" s="1"/>
  <c r="AN254" i="1"/>
  <c r="BA254" i="1" s="1"/>
  <c r="AM254" i="1"/>
  <c r="AZ254" i="1" s="1"/>
  <c r="AL254" i="1"/>
  <c r="AY254" i="1" s="1"/>
  <c r="AK254" i="1"/>
  <c r="AX254" i="1" s="1"/>
  <c r="AJ254" i="1"/>
  <c r="AW254" i="1" s="1"/>
  <c r="AI254" i="1"/>
  <c r="AV254" i="1" s="1"/>
  <c r="AH254" i="1"/>
  <c r="AU254" i="1" s="1"/>
  <c r="AG254" i="1"/>
  <c r="AT254" i="1" s="1"/>
  <c r="AF254" i="1"/>
  <c r="AS254" i="1" s="1"/>
  <c r="AE254" i="1"/>
  <c r="AR254" i="1" s="1"/>
  <c r="AD254" i="1"/>
  <c r="AQ254" i="1" s="1"/>
  <c r="AC254" i="1"/>
  <c r="AP254" i="1" s="1"/>
  <c r="AN253" i="1"/>
  <c r="BA253" i="1" s="1"/>
  <c r="AM253" i="1"/>
  <c r="AZ253" i="1" s="1"/>
  <c r="AL253" i="1"/>
  <c r="AY253" i="1" s="1"/>
  <c r="AK253" i="1"/>
  <c r="AX253" i="1" s="1"/>
  <c r="AJ253" i="1"/>
  <c r="AW253" i="1" s="1"/>
  <c r="AI253" i="1"/>
  <c r="AV253" i="1" s="1"/>
  <c r="AH253" i="1"/>
  <c r="AU253" i="1" s="1"/>
  <c r="AG253" i="1"/>
  <c r="AT253" i="1" s="1"/>
  <c r="AF253" i="1"/>
  <c r="AS253" i="1" s="1"/>
  <c r="AE253" i="1"/>
  <c r="AR253" i="1" s="1"/>
  <c r="AD253" i="1"/>
  <c r="AQ253" i="1" s="1"/>
  <c r="AC253" i="1"/>
  <c r="AP253" i="1" s="1"/>
  <c r="AN252" i="1"/>
  <c r="BA252" i="1" s="1"/>
  <c r="AM252" i="1"/>
  <c r="AZ252" i="1" s="1"/>
  <c r="AL252" i="1"/>
  <c r="AY252" i="1" s="1"/>
  <c r="AK252" i="1"/>
  <c r="AX252" i="1" s="1"/>
  <c r="AJ252" i="1"/>
  <c r="AW252" i="1" s="1"/>
  <c r="AI252" i="1"/>
  <c r="AV252" i="1" s="1"/>
  <c r="AH252" i="1"/>
  <c r="AU252" i="1" s="1"/>
  <c r="AG252" i="1"/>
  <c r="AT252" i="1" s="1"/>
  <c r="AF252" i="1"/>
  <c r="AS252" i="1" s="1"/>
  <c r="AE252" i="1"/>
  <c r="AR252" i="1" s="1"/>
  <c r="AD252" i="1"/>
  <c r="AQ252" i="1" s="1"/>
  <c r="AC252" i="1"/>
  <c r="AP252" i="1" s="1"/>
  <c r="AQ251" i="1"/>
  <c r="AN251" i="1"/>
  <c r="BA251" i="1" s="1"/>
  <c r="AM251" i="1"/>
  <c r="AZ251" i="1" s="1"/>
  <c r="AL251" i="1"/>
  <c r="AY251" i="1" s="1"/>
  <c r="AK251" i="1"/>
  <c r="AX251" i="1" s="1"/>
  <c r="AJ251" i="1"/>
  <c r="AW251" i="1" s="1"/>
  <c r="AI251" i="1"/>
  <c r="AV251" i="1" s="1"/>
  <c r="AH251" i="1"/>
  <c r="AU251" i="1" s="1"/>
  <c r="AG251" i="1"/>
  <c r="AT251" i="1" s="1"/>
  <c r="AF251" i="1"/>
  <c r="AS251" i="1" s="1"/>
  <c r="AE251" i="1"/>
  <c r="AR251" i="1" s="1"/>
  <c r="AD251" i="1"/>
  <c r="AC251" i="1"/>
  <c r="AP251" i="1" s="1"/>
  <c r="AN250" i="1"/>
  <c r="BA250" i="1" s="1"/>
  <c r="AM250" i="1"/>
  <c r="AZ250" i="1" s="1"/>
  <c r="AL250" i="1"/>
  <c r="AY250" i="1" s="1"/>
  <c r="AK250" i="1"/>
  <c r="AX250" i="1" s="1"/>
  <c r="AJ250" i="1"/>
  <c r="AW250" i="1" s="1"/>
  <c r="AI250" i="1"/>
  <c r="AV250" i="1" s="1"/>
  <c r="AH250" i="1"/>
  <c r="AU250" i="1" s="1"/>
  <c r="AG250" i="1"/>
  <c r="AT250" i="1" s="1"/>
  <c r="AF250" i="1"/>
  <c r="AS250" i="1" s="1"/>
  <c r="AE250" i="1"/>
  <c r="AR250" i="1" s="1"/>
  <c r="AD250" i="1"/>
  <c r="AQ250" i="1" s="1"/>
  <c r="AC250" i="1"/>
  <c r="AN249" i="1"/>
  <c r="BA249" i="1" s="1"/>
  <c r="AM249" i="1"/>
  <c r="AZ249" i="1" s="1"/>
  <c r="AL249" i="1"/>
  <c r="AY249" i="1" s="1"/>
  <c r="AK249" i="1"/>
  <c r="AX249" i="1" s="1"/>
  <c r="AJ249" i="1"/>
  <c r="AW249" i="1" s="1"/>
  <c r="AI249" i="1"/>
  <c r="AV249" i="1" s="1"/>
  <c r="AH249" i="1"/>
  <c r="AU249" i="1" s="1"/>
  <c r="AG249" i="1"/>
  <c r="AT249" i="1" s="1"/>
  <c r="AF249" i="1"/>
  <c r="AS249" i="1" s="1"/>
  <c r="AE249" i="1"/>
  <c r="AR249" i="1" s="1"/>
  <c r="AD249" i="1"/>
  <c r="AQ249" i="1" s="1"/>
  <c r="AC249" i="1"/>
  <c r="AP249" i="1" s="1"/>
  <c r="AN248" i="1"/>
  <c r="BA248" i="1" s="1"/>
  <c r="AM248" i="1"/>
  <c r="AZ248" i="1" s="1"/>
  <c r="AL248" i="1"/>
  <c r="AY248" i="1" s="1"/>
  <c r="AK248" i="1"/>
  <c r="AX248" i="1" s="1"/>
  <c r="AJ248" i="1"/>
  <c r="AW248" i="1" s="1"/>
  <c r="AI248" i="1"/>
  <c r="AV248" i="1" s="1"/>
  <c r="AH248" i="1"/>
  <c r="AU248" i="1" s="1"/>
  <c r="AG248" i="1"/>
  <c r="AT248" i="1" s="1"/>
  <c r="AF248" i="1"/>
  <c r="AS248" i="1" s="1"/>
  <c r="AE248" i="1"/>
  <c r="AR248" i="1" s="1"/>
  <c r="AD248" i="1"/>
  <c r="AQ248" i="1" s="1"/>
  <c r="AC248" i="1"/>
  <c r="AP248" i="1" s="1"/>
  <c r="AN247" i="1"/>
  <c r="BA247" i="1" s="1"/>
  <c r="AM247" i="1"/>
  <c r="AZ247" i="1" s="1"/>
  <c r="AL247" i="1"/>
  <c r="AY247" i="1" s="1"/>
  <c r="AK247" i="1"/>
  <c r="AX247" i="1" s="1"/>
  <c r="AJ247" i="1"/>
  <c r="AW247" i="1" s="1"/>
  <c r="AI247" i="1"/>
  <c r="AV247" i="1" s="1"/>
  <c r="AH247" i="1"/>
  <c r="AU247" i="1" s="1"/>
  <c r="AG247" i="1"/>
  <c r="AT247" i="1" s="1"/>
  <c r="AF247" i="1"/>
  <c r="AS247" i="1" s="1"/>
  <c r="AE247" i="1"/>
  <c r="AR247" i="1" s="1"/>
  <c r="AD247" i="1"/>
  <c r="AQ247" i="1" s="1"/>
  <c r="AC247" i="1"/>
  <c r="AP247" i="1" s="1"/>
  <c r="AN246" i="1"/>
  <c r="BA246" i="1" s="1"/>
  <c r="AM246" i="1"/>
  <c r="AZ246" i="1" s="1"/>
  <c r="AL246" i="1"/>
  <c r="AY246" i="1" s="1"/>
  <c r="AK246" i="1"/>
  <c r="AX246" i="1" s="1"/>
  <c r="AJ246" i="1"/>
  <c r="AW246" i="1" s="1"/>
  <c r="AI246" i="1"/>
  <c r="AV246" i="1" s="1"/>
  <c r="AH246" i="1"/>
  <c r="AU246" i="1" s="1"/>
  <c r="AG246" i="1"/>
  <c r="AT246" i="1" s="1"/>
  <c r="AF246" i="1"/>
  <c r="AS246" i="1" s="1"/>
  <c r="AE246" i="1"/>
  <c r="AR246" i="1" s="1"/>
  <c r="AD246" i="1"/>
  <c r="AQ246" i="1" s="1"/>
  <c r="AC246" i="1"/>
  <c r="AP246" i="1" s="1"/>
  <c r="BA245" i="1"/>
  <c r="AN245" i="1"/>
  <c r="AM245" i="1"/>
  <c r="AZ245" i="1" s="1"/>
  <c r="AL245" i="1"/>
  <c r="AY245" i="1" s="1"/>
  <c r="AK245" i="1"/>
  <c r="AX245" i="1" s="1"/>
  <c r="AJ245" i="1"/>
  <c r="AW245" i="1" s="1"/>
  <c r="AI245" i="1"/>
  <c r="AV245" i="1" s="1"/>
  <c r="AH245" i="1"/>
  <c r="AU245" i="1" s="1"/>
  <c r="AG245" i="1"/>
  <c r="AT245" i="1" s="1"/>
  <c r="AF245" i="1"/>
  <c r="AS245" i="1" s="1"/>
  <c r="AE245" i="1"/>
  <c r="AR245" i="1" s="1"/>
  <c r="AD245" i="1"/>
  <c r="AQ245" i="1" s="1"/>
  <c r="AC245" i="1"/>
  <c r="AP245" i="1" s="1"/>
  <c r="AN244" i="1"/>
  <c r="BA244" i="1" s="1"/>
  <c r="AM244" i="1"/>
  <c r="AZ244" i="1" s="1"/>
  <c r="AL244" i="1"/>
  <c r="AY244" i="1" s="1"/>
  <c r="AK244" i="1"/>
  <c r="AX244" i="1" s="1"/>
  <c r="AJ244" i="1"/>
  <c r="AW244" i="1" s="1"/>
  <c r="AI244" i="1"/>
  <c r="AV244" i="1" s="1"/>
  <c r="AH244" i="1"/>
  <c r="AU244" i="1" s="1"/>
  <c r="AG244" i="1"/>
  <c r="AT244" i="1" s="1"/>
  <c r="AF244" i="1"/>
  <c r="AS244" i="1" s="1"/>
  <c r="AE244" i="1"/>
  <c r="AR244" i="1" s="1"/>
  <c r="AD244" i="1"/>
  <c r="AQ244" i="1" s="1"/>
  <c r="AC244" i="1"/>
  <c r="AP244" i="1" s="1"/>
  <c r="AN243" i="1"/>
  <c r="BA243" i="1" s="1"/>
  <c r="AM243" i="1"/>
  <c r="AZ243" i="1" s="1"/>
  <c r="AL243" i="1"/>
  <c r="AY243" i="1" s="1"/>
  <c r="AK243" i="1"/>
  <c r="AX243" i="1" s="1"/>
  <c r="AJ243" i="1"/>
  <c r="AW243" i="1" s="1"/>
  <c r="AI243" i="1"/>
  <c r="AV243" i="1" s="1"/>
  <c r="AH243" i="1"/>
  <c r="AU243" i="1" s="1"/>
  <c r="AG243" i="1"/>
  <c r="AT243" i="1" s="1"/>
  <c r="AF243" i="1"/>
  <c r="AS243" i="1" s="1"/>
  <c r="AE243" i="1"/>
  <c r="AR243" i="1" s="1"/>
  <c r="AD243" i="1"/>
  <c r="AQ243" i="1" s="1"/>
  <c r="AC243" i="1"/>
  <c r="AP243" i="1" s="1"/>
  <c r="AN242" i="1"/>
  <c r="BA242" i="1" s="1"/>
  <c r="AM242" i="1"/>
  <c r="AZ242" i="1" s="1"/>
  <c r="AL242" i="1"/>
  <c r="AY242" i="1" s="1"/>
  <c r="AK242" i="1"/>
  <c r="AX242" i="1" s="1"/>
  <c r="AJ242" i="1"/>
  <c r="AW242" i="1" s="1"/>
  <c r="AI242" i="1"/>
  <c r="AV242" i="1" s="1"/>
  <c r="AH242" i="1"/>
  <c r="AU242" i="1" s="1"/>
  <c r="AG242" i="1"/>
  <c r="AT242" i="1" s="1"/>
  <c r="AF242" i="1"/>
  <c r="AS242" i="1" s="1"/>
  <c r="AE242" i="1"/>
  <c r="AR242" i="1" s="1"/>
  <c r="AD242" i="1"/>
  <c r="AQ242" i="1" s="1"/>
  <c r="AC242" i="1"/>
  <c r="AP242" i="1" s="1"/>
  <c r="AN241" i="1"/>
  <c r="BA241" i="1" s="1"/>
  <c r="AM241" i="1"/>
  <c r="AZ241" i="1" s="1"/>
  <c r="AL241" i="1"/>
  <c r="AY241" i="1" s="1"/>
  <c r="AK241" i="1"/>
  <c r="AX241" i="1" s="1"/>
  <c r="AJ241" i="1"/>
  <c r="AW241" i="1" s="1"/>
  <c r="AI241" i="1"/>
  <c r="AV241" i="1" s="1"/>
  <c r="AH241" i="1"/>
  <c r="AU241" i="1" s="1"/>
  <c r="AG241" i="1"/>
  <c r="AT241" i="1" s="1"/>
  <c r="AF241" i="1"/>
  <c r="AS241" i="1" s="1"/>
  <c r="AE241" i="1"/>
  <c r="AR241" i="1" s="1"/>
  <c r="AD241" i="1"/>
  <c r="AQ241" i="1" s="1"/>
  <c r="AC241" i="1"/>
  <c r="AP241" i="1" s="1"/>
  <c r="AN240" i="1"/>
  <c r="BA240" i="1" s="1"/>
  <c r="AM240" i="1"/>
  <c r="AZ240" i="1" s="1"/>
  <c r="AL240" i="1"/>
  <c r="AY240" i="1" s="1"/>
  <c r="AK240" i="1"/>
  <c r="AX240" i="1" s="1"/>
  <c r="AJ240" i="1"/>
  <c r="AW240" i="1" s="1"/>
  <c r="AI240" i="1"/>
  <c r="AV240" i="1" s="1"/>
  <c r="AH240" i="1"/>
  <c r="AU240" i="1" s="1"/>
  <c r="AG240" i="1"/>
  <c r="AT240" i="1" s="1"/>
  <c r="AF240" i="1"/>
  <c r="AS240" i="1" s="1"/>
  <c r="AE240" i="1"/>
  <c r="AR240" i="1" s="1"/>
  <c r="AD240" i="1"/>
  <c r="AQ240" i="1" s="1"/>
  <c r="AC240" i="1"/>
  <c r="AN239" i="1"/>
  <c r="BA239" i="1" s="1"/>
  <c r="AM239" i="1"/>
  <c r="AZ239" i="1" s="1"/>
  <c r="AL239" i="1"/>
  <c r="AY239" i="1" s="1"/>
  <c r="AK239" i="1"/>
  <c r="AX239" i="1" s="1"/>
  <c r="AJ239" i="1"/>
  <c r="AW239" i="1" s="1"/>
  <c r="AI239" i="1"/>
  <c r="AV239" i="1" s="1"/>
  <c r="AH239" i="1"/>
  <c r="AU239" i="1" s="1"/>
  <c r="AG239" i="1"/>
  <c r="AT239" i="1" s="1"/>
  <c r="AF239" i="1"/>
  <c r="AS239" i="1" s="1"/>
  <c r="AE239" i="1"/>
  <c r="AR239" i="1" s="1"/>
  <c r="AD239" i="1"/>
  <c r="AQ239" i="1" s="1"/>
  <c r="AC239" i="1"/>
  <c r="AP239" i="1" s="1"/>
  <c r="AN238" i="1"/>
  <c r="BA238" i="1" s="1"/>
  <c r="AM238" i="1"/>
  <c r="AZ238" i="1" s="1"/>
  <c r="AL238" i="1"/>
  <c r="AY238" i="1" s="1"/>
  <c r="AK238" i="1"/>
  <c r="AX238" i="1" s="1"/>
  <c r="AJ238" i="1"/>
  <c r="AW238" i="1" s="1"/>
  <c r="AI238" i="1"/>
  <c r="AV238" i="1" s="1"/>
  <c r="AH238" i="1"/>
  <c r="AU238" i="1" s="1"/>
  <c r="AG238" i="1"/>
  <c r="AT238" i="1" s="1"/>
  <c r="AF238" i="1"/>
  <c r="AS238" i="1" s="1"/>
  <c r="AE238" i="1"/>
  <c r="AR238" i="1" s="1"/>
  <c r="AD238" i="1"/>
  <c r="AQ238" i="1" s="1"/>
  <c r="AC238" i="1"/>
  <c r="AP238" i="1" s="1"/>
  <c r="AN237" i="1"/>
  <c r="BA237" i="1" s="1"/>
  <c r="AM237" i="1"/>
  <c r="AZ237" i="1" s="1"/>
  <c r="AL237" i="1"/>
  <c r="AY237" i="1" s="1"/>
  <c r="AK237" i="1"/>
  <c r="AX237" i="1" s="1"/>
  <c r="AJ237" i="1"/>
  <c r="AW237" i="1" s="1"/>
  <c r="AI237" i="1"/>
  <c r="AV237" i="1" s="1"/>
  <c r="AH237" i="1"/>
  <c r="AU237" i="1" s="1"/>
  <c r="AG237" i="1"/>
  <c r="AT237" i="1" s="1"/>
  <c r="AF237" i="1"/>
  <c r="AS237" i="1" s="1"/>
  <c r="AE237" i="1"/>
  <c r="AR237" i="1" s="1"/>
  <c r="AD237" i="1"/>
  <c r="AQ237" i="1" s="1"/>
  <c r="AC237" i="1"/>
  <c r="AP237" i="1" s="1"/>
  <c r="AN236" i="1"/>
  <c r="BA236" i="1" s="1"/>
  <c r="AM236" i="1"/>
  <c r="AZ236" i="1" s="1"/>
  <c r="AL236" i="1"/>
  <c r="AY236" i="1" s="1"/>
  <c r="AK236" i="1"/>
  <c r="AX236" i="1" s="1"/>
  <c r="AJ236" i="1"/>
  <c r="AW236" i="1" s="1"/>
  <c r="AI236" i="1"/>
  <c r="AV236" i="1" s="1"/>
  <c r="AH236" i="1"/>
  <c r="AU236" i="1" s="1"/>
  <c r="AG236" i="1"/>
  <c r="AT236" i="1" s="1"/>
  <c r="AF236" i="1"/>
  <c r="AS236" i="1" s="1"/>
  <c r="AE236" i="1"/>
  <c r="AR236" i="1" s="1"/>
  <c r="AD236" i="1"/>
  <c r="AQ236" i="1" s="1"/>
  <c r="AC236" i="1"/>
  <c r="AP236" i="1" s="1"/>
  <c r="AN235" i="1"/>
  <c r="BA235" i="1" s="1"/>
  <c r="AM235" i="1"/>
  <c r="AZ235" i="1" s="1"/>
  <c r="AL235" i="1"/>
  <c r="AY235" i="1" s="1"/>
  <c r="AK235" i="1"/>
  <c r="AX235" i="1" s="1"/>
  <c r="AJ235" i="1"/>
  <c r="AW235" i="1" s="1"/>
  <c r="AI235" i="1"/>
  <c r="AV235" i="1" s="1"/>
  <c r="AH235" i="1"/>
  <c r="AU235" i="1" s="1"/>
  <c r="AG235" i="1"/>
  <c r="AT235" i="1" s="1"/>
  <c r="AF235" i="1"/>
  <c r="AS235" i="1" s="1"/>
  <c r="AE235" i="1"/>
  <c r="AR235" i="1" s="1"/>
  <c r="AD235" i="1"/>
  <c r="AQ235" i="1" s="1"/>
  <c r="AC235" i="1"/>
  <c r="AP235" i="1" s="1"/>
  <c r="AN234" i="1"/>
  <c r="BA234" i="1" s="1"/>
  <c r="AM234" i="1"/>
  <c r="AZ234" i="1" s="1"/>
  <c r="AL234" i="1"/>
  <c r="AY234" i="1" s="1"/>
  <c r="AK234" i="1"/>
  <c r="AX234" i="1" s="1"/>
  <c r="AJ234" i="1"/>
  <c r="AW234" i="1" s="1"/>
  <c r="AI234" i="1"/>
  <c r="AV234" i="1" s="1"/>
  <c r="AH234" i="1"/>
  <c r="AU234" i="1" s="1"/>
  <c r="AG234" i="1"/>
  <c r="AT234" i="1" s="1"/>
  <c r="AF234" i="1"/>
  <c r="AS234" i="1" s="1"/>
  <c r="AE234" i="1"/>
  <c r="AR234" i="1" s="1"/>
  <c r="AD234" i="1"/>
  <c r="AQ234" i="1" s="1"/>
  <c r="AC234" i="1"/>
  <c r="AN233" i="1"/>
  <c r="BA233" i="1" s="1"/>
  <c r="AM233" i="1"/>
  <c r="AZ233" i="1" s="1"/>
  <c r="AL233" i="1"/>
  <c r="AY233" i="1" s="1"/>
  <c r="AK233" i="1"/>
  <c r="AX233" i="1" s="1"/>
  <c r="AJ233" i="1"/>
  <c r="AW233" i="1" s="1"/>
  <c r="AI233" i="1"/>
  <c r="AV233" i="1" s="1"/>
  <c r="AH233" i="1"/>
  <c r="AU233" i="1" s="1"/>
  <c r="AG233" i="1"/>
  <c r="AT233" i="1" s="1"/>
  <c r="AF233" i="1"/>
  <c r="AS233" i="1" s="1"/>
  <c r="AE233" i="1"/>
  <c r="AR233" i="1" s="1"/>
  <c r="AD233" i="1"/>
  <c r="AQ233" i="1" s="1"/>
  <c r="AC233" i="1"/>
  <c r="AP233" i="1" s="1"/>
  <c r="AN232" i="1"/>
  <c r="BA232" i="1" s="1"/>
  <c r="AM232" i="1"/>
  <c r="AZ232" i="1" s="1"/>
  <c r="AL232" i="1"/>
  <c r="AY232" i="1" s="1"/>
  <c r="AK232" i="1"/>
  <c r="AX232" i="1" s="1"/>
  <c r="AJ232" i="1"/>
  <c r="AW232" i="1" s="1"/>
  <c r="AI232" i="1"/>
  <c r="AV232" i="1" s="1"/>
  <c r="AH232" i="1"/>
  <c r="AU232" i="1" s="1"/>
  <c r="AG232" i="1"/>
  <c r="AT232" i="1" s="1"/>
  <c r="AF232" i="1"/>
  <c r="AS232" i="1" s="1"/>
  <c r="AE232" i="1"/>
  <c r="AR232" i="1" s="1"/>
  <c r="AD232" i="1"/>
  <c r="AQ232" i="1" s="1"/>
  <c r="AC232" i="1"/>
  <c r="AP232" i="1" s="1"/>
  <c r="AN231" i="1"/>
  <c r="BA231" i="1" s="1"/>
  <c r="AM231" i="1"/>
  <c r="AZ231" i="1" s="1"/>
  <c r="AL231" i="1"/>
  <c r="AY231" i="1" s="1"/>
  <c r="AK231" i="1"/>
  <c r="AX231" i="1" s="1"/>
  <c r="AJ231" i="1"/>
  <c r="AW231" i="1" s="1"/>
  <c r="AI231" i="1"/>
  <c r="AV231" i="1" s="1"/>
  <c r="AH231" i="1"/>
  <c r="AU231" i="1" s="1"/>
  <c r="AG231" i="1"/>
  <c r="AT231" i="1" s="1"/>
  <c r="AF231" i="1"/>
  <c r="AS231" i="1" s="1"/>
  <c r="AE231" i="1"/>
  <c r="AR231" i="1" s="1"/>
  <c r="AD231" i="1"/>
  <c r="AQ231" i="1" s="1"/>
  <c r="AC231" i="1"/>
  <c r="AP231" i="1" s="1"/>
  <c r="AN230" i="1"/>
  <c r="BA230" i="1" s="1"/>
  <c r="AM230" i="1"/>
  <c r="AZ230" i="1" s="1"/>
  <c r="AL230" i="1"/>
  <c r="AY230" i="1" s="1"/>
  <c r="AK230" i="1"/>
  <c r="AX230" i="1" s="1"/>
  <c r="AJ230" i="1"/>
  <c r="AW230" i="1" s="1"/>
  <c r="AI230" i="1"/>
  <c r="AV230" i="1" s="1"/>
  <c r="AH230" i="1"/>
  <c r="AU230" i="1" s="1"/>
  <c r="AG230" i="1"/>
  <c r="AT230" i="1" s="1"/>
  <c r="AF230" i="1"/>
  <c r="AS230" i="1" s="1"/>
  <c r="AE230" i="1"/>
  <c r="AR230" i="1" s="1"/>
  <c r="AD230" i="1"/>
  <c r="AQ230" i="1" s="1"/>
  <c r="AC230" i="1"/>
  <c r="AN229" i="1"/>
  <c r="BA229" i="1" s="1"/>
  <c r="AM229" i="1"/>
  <c r="AZ229" i="1" s="1"/>
  <c r="AL229" i="1"/>
  <c r="AY229" i="1" s="1"/>
  <c r="AK229" i="1"/>
  <c r="AX229" i="1" s="1"/>
  <c r="AJ229" i="1"/>
  <c r="AW229" i="1" s="1"/>
  <c r="AI229" i="1"/>
  <c r="AV229" i="1" s="1"/>
  <c r="AH229" i="1"/>
  <c r="AU229" i="1" s="1"/>
  <c r="AG229" i="1"/>
  <c r="AT229" i="1" s="1"/>
  <c r="AF229" i="1"/>
  <c r="AS229" i="1" s="1"/>
  <c r="AE229" i="1"/>
  <c r="AR229" i="1" s="1"/>
  <c r="AD229" i="1"/>
  <c r="AQ229" i="1" s="1"/>
  <c r="AC229" i="1"/>
  <c r="AN228" i="1"/>
  <c r="BA228" i="1" s="1"/>
  <c r="AM228" i="1"/>
  <c r="AZ228" i="1" s="1"/>
  <c r="AL228" i="1"/>
  <c r="AY228" i="1" s="1"/>
  <c r="AK228" i="1"/>
  <c r="AX228" i="1" s="1"/>
  <c r="AJ228" i="1"/>
  <c r="AW228" i="1" s="1"/>
  <c r="AI228" i="1"/>
  <c r="AV228" i="1" s="1"/>
  <c r="AH228" i="1"/>
  <c r="AU228" i="1" s="1"/>
  <c r="AG228" i="1"/>
  <c r="AT228" i="1" s="1"/>
  <c r="AF228" i="1"/>
  <c r="AS228" i="1" s="1"/>
  <c r="AE228" i="1"/>
  <c r="AR228" i="1" s="1"/>
  <c r="AD228" i="1"/>
  <c r="AQ228" i="1" s="1"/>
  <c r="AC228" i="1"/>
  <c r="AP228" i="1" s="1"/>
  <c r="AN227" i="1"/>
  <c r="BA227" i="1" s="1"/>
  <c r="AM227" i="1"/>
  <c r="AZ227" i="1" s="1"/>
  <c r="AL227" i="1"/>
  <c r="AY227" i="1" s="1"/>
  <c r="AK227" i="1"/>
  <c r="AX227" i="1" s="1"/>
  <c r="AJ227" i="1"/>
  <c r="AW227" i="1" s="1"/>
  <c r="AI227" i="1"/>
  <c r="AV227" i="1" s="1"/>
  <c r="AH227" i="1"/>
  <c r="AU227" i="1" s="1"/>
  <c r="AG227" i="1"/>
  <c r="AT227" i="1" s="1"/>
  <c r="AF227" i="1"/>
  <c r="AS227" i="1" s="1"/>
  <c r="AE227" i="1"/>
  <c r="AR227" i="1" s="1"/>
  <c r="AD227" i="1"/>
  <c r="AQ227" i="1" s="1"/>
  <c r="AC227" i="1"/>
  <c r="AP227" i="1" s="1"/>
  <c r="AN226" i="1"/>
  <c r="BA226" i="1" s="1"/>
  <c r="AM226" i="1"/>
  <c r="AZ226" i="1" s="1"/>
  <c r="AL226" i="1"/>
  <c r="AY226" i="1" s="1"/>
  <c r="AK226" i="1"/>
  <c r="AX226" i="1" s="1"/>
  <c r="AJ226" i="1"/>
  <c r="AW226" i="1" s="1"/>
  <c r="AI226" i="1"/>
  <c r="AV226" i="1" s="1"/>
  <c r="AH226" i="1"/>
  <c r="AU226" i="1" s="1"/>
  <c r="AG226" i="1"/>
  <c r="AT226" i="1" s="1"/>
  <c r="AF226" i="1"/>
  <c r="AS226" i="1" s="1"/>
  <c r="AE226" i="1"/>
  <c r="AR226" i="1" s="1"/>
  <c r="AD226" i="1"/>
  <c r="AQ226" i="1" s="1"/>
  <c r="AC226" i="1"/>
  <c r="AP226" i="1" s="1"/>
  <c r="AN225" i="1"/>
  <c r="BA225" i="1" s="1"/>
  <c r="AM225" i="1"/>
  <c r="AZ225" i="1" s="1"/>
  <c r="AL225" i="1"/>
  <c r="AY225" i="1" s="1"/>
  <c r="AK225" i="1"/>
  <c r="AX225" i="1" s="1"/>
  <c r="AJ225" i="1"/>
  <c r="AW225" i="1" s="1"/>
  <c r="AI225" i="1"/>
  <c r="AV225" i="1" s="1"/>
  <c r="AH225" i="1"/>
  <c r="AU225" i="1" s="1"/>
  <c r="AG225" i="1"/>
  <c r="AT225" i="1" s="1"/>
  <c r="AF225" i="1"/>
  <c r="AS225" i="1" s="1"/>
  <c r="AE225" i="1"/>
  <c r="AR225" i="1" s="1"/>
  <c r="AD225" i="1"/>
  <c r="AQ225" i="1" s="1"/>
  <c r="AC225" i="1"/>
  <c r="AN224" i="1"/>
  <c r="BA224" i="1" s="1"/>
  <c r="AM224" i="1"/>
  <c r="AZ224" i="1" s="1"/>
  <c r="AL224" i="1"/>
  <c r="AY224" i="1" s="1"/>
  <c r="AK224" i="1"/>
  <c r="AX224" i="1" s="1"/>
  <c r="AJ224" i="1"/>
  <c r="AW224" i="1" s="1"/>
  <c r="AI224" i="1"/>
  <c r="AV224" i="1" s="1"/>
  <c r="AH224" i="1"/>
  <c r="AU224" i="1" s="1"/>
  <c r="AG224" i="1"/>
  <c r="AT224" i="1" s="1"/>
  <c r="AF224" i="1"/>
  <c r="AS224" i="1" s="1"/>
  <c r="AE224" i="1"/>
  <c r="AR224" i="1" s="1"/>
  <c r="AD224" i="1"/>
  <c r="AQ224" i="1" s="1"/>
  <c r="AC224" i="1"/>
  <c r="AN223" i="1"/>
  <c r="BA223" i="1" s="1"/>
  <c r="AM223" i="1"/>
  <c r="AZ223" i="1" s="1"/>
  <c r="AL223" i="1"/>
  <c r="AY223" i="1" s="1"/>
  <c r="AK223" i="1"/>
  <c r="AX223" i="1" s="1"/>
  <c r="AJ223" i="1"/>
  <c r="AW223" i="1" s="1"/>
  <c r="AI223" i="1"/>
  <c r="AV223" i="1" s="1"/>
  <c r="AH223" i="1"/>
  <c r="AU223" i="1" s="1"/>
  <c r="AG223" i="1"/>
  <c r="AT223" i="1" s="1"/>
  <c r="AF223" i="1"/>
  <c r="AS223" i="1" s="1"/>
  <c r="AE223" i="1"/>
  <c r="AR223" i="1" s="1"/>
  <c r="AD223" i="1"/>
  <c r="AQ223" i="1" s="1"/>
  <c r="AC223" i="1"/>
  <c r="AP223" i="1" s="1"/>
  <c r="AN222" i="1"/>
  <c r="BA222" i="1" s="1"/>
  <c r="AM222" i="1"/>
  <c r="AZ222" i="1" s="1"/>
  <c r="AL222" i="1"/>
  <c r="AY222" i="1" s="1"/>
  <c r="AK222" i="1"/>
  <c r="AX222" i="1" s="1"/>
  <c r="AJ222" i="1"/>
  <c r="AW222" i="1" s="1"/>
  <c r="AI222" i="1"/>
  <c r="AV222" i="1" s="1"/>
  <c r="AH222" i="1"/>
  <c r="AU222" i="1" s="1"/>
  <c r="AG222" i="1"/>
  <c r="AT222" i="1" s="1"/>
  <c r="AF222" i="1"/>
  <c r="AS222" i="1" s="1"/>
  <c r="AE222" i="1"/>
  <c r="AR222" i="1" s="1"/>
  <c r="AD222" i="1"/>
  <c r="AQ222" i="1" s="1"/>
  <c r="AC222" i="1"/>
  <c r="AP222" i="1" s="1"/>
  <c r="AN221" i="1"/>
  <c r="BA221" i="1" s="1"/>
  <c r="AM221" i="1"/>
  <c r="AZ221" i="1" s="1"/>
  <c r="AL221" i="1"/>
  <c r="AY221" i="1" s="1"/>
  <c r="AK221" i="1"/>
  <c r="AX221" i="1" s="1"/>
  <c r="AJ221" i="1"/>
  <c r="AW221" i="1" s="1"/>
  <c r="AI221" i="1"/>
  <c r="AV221" i="1" s="1"/>
  <c r="AH221" i="1"/>
  <c r="AU221" i="1" s="1"/>
  <c r="AG221" i="1"/>
  <c r="AT221" i="1" s="1"/>
  <c r="AF221" i="1"/>
  <c r="AS221" i="1" s="1"/>
  <c r="AE221" i="1"/>
  <c r="AR221" i="1" s="1"/>
  <c r="AD221" i="1"/>
  <c r="AQ221" i="1" s="1"/>
  <c r="AC221" i="1"/>
  <c r="AP221" i="1" s="1"/>
  <c r="AW220" i="1"/>
  <c r="AS220" i="1"/>
  <c r="AN220" i="1"/>
  <c r="BA220" i="1" s="1"/>
  <c r="AM220" i="1"/>
  <c r="AZ220" i="1" s="1"/>
  <c r="AL220" i="1"/>
  <c r="AY220" i="1" s="1"/>
  <c r="AK220" i="1"/>
  <c r="AX220" i="1" s="1"/>
  <c r="AJ220" i="1"/>
  <c r="AI220" i="1"/>
  <c r="AV220" i="1" s="1"/>
  <c r="AH220" i="1"/>
  <c r="AU220" i="1" s="1"/>
  <c r="AG220" i="1"/>
  <c r="AT220" i="1" s="1"/>
  <c r="AF220" i="1"/>
  <c r="AE220" i="1"/>
  <c r="AR220" i="1" s="1"/>
  <c r="AD220" i="1"/>
  <c r="AQ220" i="1" s="1"/>
  <c r="AC220" i="1"/>
  <c r="AN219" i="1"/>
  <c r="BA219" i="1" s="1"/>
  <c r="AM219" i="1"/>
  <c r="AZ219" i="1" s="1"/>
  <c r="AL219" i="1"/>
  <c r="AY219" i="1" s="1"/>
  <c r="AK219" i="1"/>
  <c r="AX219" i="1" s="1"/>
  <c r="AJ219" i="1"/>
  <c r="AW219" i="1" s="1"/>
  <c r="AI219" i="1"/>
  <c r="AV219" i="1" s="1"/>
  <c r="AH219" i="1"/>
  <c r="AU219" i="1" s="1"/>
  <c r="AG219" i="1"/>
  <c r="AT219" i="1" s="1"/>
  <c r="AF219" i="1"/>
  <c r="AS219" i="1" s="1"/>
  <c r="AE219" i="1"/>
  <c r="AR219" i="1" s="1"/>
  <c r="AD219" i="1"/>
  <c r="AQ219" i="1" s="1"/>
  <c r="AC219" i="1"/>
  <c r="AN218" i="1"/>
  <c r="BA218" i="1" s="1"/>
  <c r="AM218" i="1"/>
  <c r="AZ218" i="1" s="1"/>
  <c r="AL218" i="1"/>
  <c r="AY218" i="1" s="1"/>
  <c r="AK218" i="1"/>
  <c r="AX218" i="1" s="1"/>
  <c r="AJ218" i="1"/>
  <c r="AW218" i="1" s="1"/>
  <c r="AI218" i="1"/>
  <c r="AV218" i="1" s="1"/>
  <c r="AH218" i="1"/>
  <c r="AU218" i="1" s="1"/>
  <c r="AG218" i="1"/>
  <c r="AT218" i="1" s="1"/>
  <c r="AF218" i="1"/>
  <c r="AS218" i="1" s="1"/>
  <c r="AE218" i="1"/>
  <c r="AR218" i="1" s="1"/>
  <c r="AD218" i="1"/>
  <c r="AQ218" i="1" s="1"/>
  <c r="AC218" i="1"/>
  <c r="AN217" i="1"/>
  <c r="BA217" i="1" s="1"/>
  <c r="AM217" i="1"/>
  <c r="AZ217" i="1" s="1"/>
  <c r="AL217" i="1"/>
  <c r="AY217" i="1" s="1"/>
  <c r="AK217" i="1"/>
  <c r="AX217" i="1" s="1"/>
  <c r="AJ217" i="1"/>
  <c r="AW217" i="1" s="1"/>
  <c r="AI217" i="1"/>
  <c r="AV217" i="1" s="1"/>
  <c r="AH217" i="1"/>
  <c r="AU217" i="1" s="1"/>
  <c r="AG217" i="1"/>
  <c r="AT217" i="1" s="1"/>
  <c r="AF217" i="1"/>
  <c r="AS217" i="1" s="1"/>
  <c r="AE217" i="1"/>
  <c r="AR217" i="1" s="1"/>
  <c r="AD217" i="1"/>
  <c r="AQ217" i="1" s="1"/>
  <c r="AC217" i="1"/>
  <c r="AN216" i="1"/>
  <c r="BA216" i="1" s="1"/>
  <c r="AM216" i="1"/>
  <c r="AZ216" i="1" s="1"/>
  <c r="AL216" i="1"/>
  <c r="AY216" i="1" s="1"/>
  <c r="AK216" i="1"/>
  <c r="AX216" i="1" s="1"/>
  <c r="AJ216" i="1"/>
  <c r="AW216" i="1" s="1"/>
  <c r="AI216" i="1"/>
  <c r="AV216" i="1" s="1"/>
  <c r="AH216" i="1"/>
  <c r="AU216" i="1" s="1"/>
  <c r="AG216" i="1"/>
  <c r="AT216" i="1" s="1"/>
  <c r="AF216" i="1"/>
  <c r="AS216" i="1" s="1"/>
  <c r="AE216" i="1"/>
  <c r="AR216" i="1" s="1"/>
  <c r="AD216" i="1"/>
  <c r="AQ216" i="1" s="1"/>
  <c r="AC216" i="1"/>
  <c r="AP216" i="1" s="1"/>
  <c r="AN215" i="1"/>
  <c r="BA215" i="1" s="1"/>
  <c r="AM215" i="1"/>
  <c r="AZ215" i="1" s="1"/>
  <c r="AL215" i="1"/>
  <c r="AY215" i="1" s="1"/>
  <c r="AK215" i="1"/>
  <c r="AX215" i="1" s="1"/>
  <c r="AJ215" i="1"/>
  <c r="AW215" i="1" s="1"/>
  <c r="AI215" i="1"/>
  <c r="AV215" i="1" s="1"/>
  <c r="AH215" i="1"/>
  <c r="AU215" i="1" s="1"/>
  <c r="AG215" i="1"/>
  <c r="AT215" i="1" s="1"/>
  <c r="AF215" i="1"/>
  <c r="AS215" i="1" s="1"/>
  <c r="AE215" i="1"/>
  <c r="AR215" i="1" s="1"/>
  <c r="AD215" i="1"/>
  <c r="AQ215" i="1" s="1"/>
  <c r="AC215" i="1"/>
  <c r="AN214" i="1"/>
  <c r="BA214" i="1" s="1"/>
  <c r="AM214" i="1"/>
  <c r="AZ214" i="1" s="1"/>
  <c r="AL214" i="1"/>
  <c r="AY214" i="1" s="1"/>
  <c r="AK214" i="1"/>
  <c r="AX214" i="1" s="1"/>
  <c r="AJ214" i="1"/>
  <c r="AW214" i="1" s="1"/>
  <c r="AI214" i="1"/>
  <c r="AV214" i="1" s="1"/>
  <c r="AH214" i="1"/>
  <c r="AU214" i="1" s="1"/>
  <c r="AG214" i="1"/>
  <c r="AT214" i="1" s="1"/>
  <c r="AF214" i="1"/>
  <c r="AS214" i="1" s="1"/>
  <c r="AE214" i="1"/>
  <c r="AR214" i="1" s="1"/>
  <c r="AD214" i="1"/>
  <c r="AQ214" i="1" s="1"/>
  <c r="AC214" i="1"/>
  <c r="AN213" i="1"/>
  <c r="BA213" i="1" s="1"/>
  <c r="AM213" i="1"/>
  <c r="AZ213" i="1" s="1"/>
  <c r="AL213" i="1"/>
  <c r="AY213" i="1" s="1"/>
  <c r="AK213" i="1"/>
  <c r="AX213" i="1" s="1"/>
  <c r="AJ213" i="1"/>
  <c r="AW213" i="1" s="1"/>
  <c r="AI213" i="1"/>
  <c r="AV213" i="1" s="1"/>
  <c r="AH213" i="1"/>
  <c r="AU213" i="1" s="1"/>
  <c r="AG213" i="1"/>
  <c r="AT213" i="1" s="1"/>
  <c r="AF213" i="1"/>
  <c r="AS213" i="1" s="1"/>
  <c r="AE213" i="1"/>
  <c r="AR213" i="1" s="1"/>
  <c r="AD213" i="1"/>
  <c r="AQ213" i="1" s="1"/>
  <c r="AC213" i="1"/>
  <c r="AN212" i="1"/>
  <c r="BA212" i="1" s="1"/>
  <c r="AM212" i="1"/>
  <c r="AZ212" i="1" s="1"/>
  <c r="AL212" i="1"/>
  <c r="AY212" i="1" s="1"/>
  <c r="AK212" i="1"/>
  <c r="AX212" i="1" s="1"/>
  <c r="AJ212" i="1"/>
  <c r="AW212" i="1" s="1"/>
  <c r="AI212" i="1"/>
  <c r="AV212" i="1" s="1"/>
  <c r="AH212" i="1"/>
  <c r="AU212" i="1" s="1"/>
  <c r="AG212" i="1"/>
  <c r="AT212" i="1" s="1"/>
  <c r="AF212" i="1"/>
  <c r="AS212" i="1" s="1"/>
  <c r="AE212" i="1"/>
  <c r="AR212" i="1" s="1"/>
  <c r="AD212" i="1"/>
  <c r="AQ212" i="1" s="1"/>
  <c r="AC212" i="1"/>
  <c r="AP212" i="1" s="1"/>
  <c r="AN211" i="1"/>
  <c r="BA211" i="1" s="1"/>
  <c r="AM211" i="1"/>
  <c r="AZ211" i="1" s="1"/>
  <c r="AL211" i="1"/>
  <c r="AY211" i="1" s="1"/>
  <c r="AK211" i="1"/>
  <c r="AX211" i="1" s="1"/>
  <c r="AJ211" i="1"/>
  <c r="AW211" i="1" s="1"/>
  <c r="AI211" i="1"/>
  <c r="AV211" i="1" s="1"/>
  <c r="AH211" i="1"/>
  <c r="AU211" i="1" s="1"/>
  <c r="AG211" i="1"/>
  <c r="AT211" i="1" s="1"/>
  <c r="AF211" i="1"/>
  <c r="AS211" i="1" s="1"/>
  <c r="AE211" i="1"/>
  <c r="AR211" i="1" s="1"/>
  <c r="AD211" i="1"/>
  <c r="AQ211" i="1" s="1"/>
  <c r="AC211" i="1"/>
  <c r="AN210" i="1"/>
  <c r="BA210" i="1" s="1"/>
  <c r="AM210" i="1"/>
  <c r="AZ210" i="1" s="1"/>
  <c r="AL210" i="1"/>
  <c r="AY210" i="1" s="1"/>
  <c r="AK210" i="1"/>
  <c r="AX210" i="1" s="1"/>
  <c r="AJ210" i="1"/>
  <c r="AW210" i="1" s="1"/>
  <c r="AI210" i="1"/>
  <c r="AV210" i="1" s="1"/>
  <c r="AH210" i="1"/>
  <c r="AU210" i="1" s="1"/>
  <c r="AG210" i="1"/>
  <c r="AT210" i="1" s="1"/>
  <c r="AF210" i="1"/>
  <c r="AS210" i="1" s="1"/>
  <c r="AE210" i="1"/>
  <c r="AR210" i="1" s="1"/>
  <c r="AD210" i="1"/>
  <c r="AQ210" i="1" s="1"/>
  <c r="AC210" i="1"/>
  <c r="AN209" i="1"/>
  <c r="BA209" i="1" s="1"/>
  <c r="AM209" i="1"/>
  <c r="AZ209" i="1" s="1"/>
  <c r="AL209" i="1"/>
  <c r="AY209" i="1" s="1"/>
  <c r="AK209" i="1"/>
  <c r="AX209" i="1" s="1"/>
  <c r="AJ209" i="1"/>
  <c r="AW209" i="1" s="1"/>
  <c r="AI209" i="1"/>
  <c r="AV209" i="1" s="1"/>
  <c r="AH209" i="1"/>
  <c r="AU209" i="1" s="1"/>
  <c r="AG209" i="1"/>
  <c r="AT209" i="1" s="1"/>
  <c r="AF209" i="1"/>
  <c r="AS209" i="1" s="1"/>
  <c r="AE209" i="1"/>
  <c r="AR209" i="1" s="1"/>
  <c r="AD209" i="1"/>
  <c r="AQ209" i="1" s="1"/>
  <c r="AC209" i="1"/>
  <c r="AN208" i="1"/>
  <c r="BA208" i="1" s="1"/>
  <c r="AM208" i="1"/>
  <c r="AZ208" i="1" s="1"/>
  <c r="AL208" i="1"/>
  <c r="AY208" i="1" s="1"/>
  <c r="AK208" i="1"/>
  <c r="AX208" i="1" s="1"/>
  <c r="AJ208" i="1"/>
  <c r="AW208" i="1" s="1"/>
  <c r="AI208" i="1"/>
  <c r="AV208" i="1" s="1"/>
  <c r="AH208" i="1"/>
  <c r="AU208" i="1" s="1"/>
  <c r="AG208" i="1"/>
  <c r="AT208" i="1" s="1"/>
  <c r="AF208" i="1"/>
  <c r="AS208" i="1" s="1"/>
  <c r="AE208" i="1"/>
  <c r="AR208" i="1" s="1"/>
  <c r="AD208" i="1"/>
  <c r="AQ208" i="1" s="1"/>
  <c r="AC208" i="1"/>
  <c r="AP208" i="1" s="1"/>
  <c r="AN207" i="1"/>
  <c r="BA207" i="1" s="1"/>
  <c r="AM207" i="1"/>
  <c r="AZ207" i="1" s="1"/>
  <c r="AL207" i="1"/>
  <c r="AY207" i="1" s="1"/>
  <c r="AK207" i="1"/>
  <c r="AX207" i="1" s="1"/>
  <c r="AJ207" i="1"/>
  <c r="AW207" i="1" s="1"/>
  <c r="AI207" i="1"/>
  <c r="AV207" i="1" s="1"/>
  <c r="AH207" i="1"/>
  <c r="AU207" i="1" s="1"/>
  <c r="AG207" i="1"/>
  <c r="AT207" i="1" s="1"/>
  <c r="AF207" i="1"/>
  <c r="AS207" i="1" s="1"/>
  <c r="AE207" i="1"/>
  <c r="AR207" i="1" s="1"/>
  <c r="AD207" i="1"/>
  <c r="AQ207" i="1" s="1"/>
  <c r="AC207" i="1"/>
  <c r="AN206" i="1"/>
  <c r="BA206" i="1" s="1"/>
  <c r="AM206" i="1"/>
  <c r="AZ206" i="1" s="1"/>
  <c r="AL206" i="1"/>
  <c r="AY206" i="1" s="1"/>
  <c r="AK206" i="1"/>
  <c r="AX206" i="1" s="1"/>
  <c r="AJ206" i="1"/>
  <c r="AW206" i="1" s="1"/>
  <c r="AI206" i="1"/>
  <c r="AV206" i="1" s="1"/>
  <c r="AH206" i="1"/>
  <c r="AU206" i="1" s="1"/>
  <c r="AG206" i="1"/>
  <c r="AT206" i="1" s="1"/>
  <c r="AF206" i="1"/>
  <c r="AS206" i="1" s="1"/>
  <c r="AE206" i="1"/>
  <c r="AR206" i="1" s="1"/>
  <c r="AD206" i="1"/>
  <c r="AQ206" i="1" s="1"/>
  <c r="AC206" i="1"/>
  <c r="AN205" i="1"/>
  <c r="BA205" i="1" s="1"/>
  <c r="AM205" i="1"/>
  <c r="AZ205" i="1" s="1"/>
  <c r="AL205" i="1"/>
  <c r="AY205" i="1" s="1"/>
  <c r="AK205" i="1"/>
  <c r="AX205" i="1" s="1"/>
  <c r="AJ205" i="1"/>
  <c r="AW205" i="1" s="1"/>
  <c r="AI205" i="1"/>
  <c r="AV205" i="1" s="1"/>
  <c r="AH205" i="1"/>
  <c r="AU205" i="1" s="1"/>
  <c r="AG205" i="1"/>
  <c r="AT205" i="1" s="1"/>
  <c r="AF205" i="1"/>
  <c r="AS205" i="1" s="1"/>
  <c r="AE205" i="1"/>
  <c r="AR205" i="1" s="1"/>
  <c r="AD205" i="1"/>
  <c r="AQ205" i="1" s="1"/>
  <c r="AC205" i="1"/>
  <c r="AN204" i="1"/>
  <c r="BA204" i="1" s="1"/>
  <c r="AM204" i="1"/>
  <c r="AZ204" i="1" s="1"/>
  <c r="AL204" i="1"/>
  <c r="AY204" i="1" s="1"/>
  <c r="AK204" i="1"/>
  <c r="AX204" i="1" s="1"/>
  <c r="AJ204" i="1"/>
  <c r="AW204" i="1" s="1"/>
  <c r="AI204" i="1"/>
  <c r="AV204" i="1" s="1"/>
  <c r="AH204" i="1"/>
  <c r="AU204" i="1" s="1"/>
  <c r="AG204" i="1"/>
  <c r="AT204" i="1" s="1"/>
  <c r="AF204" i="1"/>
  <c r="AS204" i="1" s="1"/>
  <c r="AE204" i="1"/>
  <c r="AR204" i="1" s="1"/>
  <c r="AD204" i="1"/>
  <c r="AQ204" i="1" s="1"/>
  <c r="AC204" i="1"/>
  <c r="AP204" i="1" s="1"/>
  <c r="AN203" i="1"/>
  <c r="BA203" i="1" s="1"/>
  <c r="AM203" i="1"/>
  <c r="AZ203" i="1" s="1"/>
  <c r="AL203" i="1"/>
  <c r="AY203" i="1" s="1"/>
  <c r="AK203" i="1"/>
  <c r="AX203" i="1" s="1"/>
  <c r="AJ203" i="1"/>
  <c r="AW203" i="1" s="1"/>
  <c r="AI203" i="1"/>
  <c r="AV203" i="1" s="1"/>
  <c r="AH203" i="1"/>
  <c r="AU203" i="1" s="1"/>
  <c r="AG203" i="1"/>
  <c r="AT203" i="1" s="1"/>
  <c r="AF203" i="1"/>
  <c r="AS203" i="1" s="1"/>
  <c r="AE203" i="1"/>
  <c r="AR203" i="1" s="1"/>
  <c r="AD203" i="1"/>
  <c r="AQ203" i="1" s="1"/>
  <c r="AC203" i="1"/>
  <c r="AN202" i="1"/>
  <c r="BA202" i="1" s="1"/>
  <c r="AM202" i="1"/>
  <c r="AZ202" i="1" s="1"/>
  <c r="AL202" i="1"/>
  <c r="AY202" i="1" s="1"/>
  <c r="AK202" i="1"/>
  <c r="AX202" i="1" s="1"/>
  <c r="AJ202" i="1"/>
  <c r="AW202" i="1" s="1"/>
  <c r="AI202" i="1"/>
  <c r="AV202" i="1" s="1"/>
  <c r="AH202" i="1"/>
  <c r="AU202" i="1" s="1"/>
  <c r="AG202" i="1"/>
  <c r="AT202" i="1" s="1"/>
  <c r="AF202" i="1"/>
  <c r="AS202" i="1" s="1"/>
  <c r="AE202" i="1"/>
  <c r="AR202" i="1" s="1"/>
  <c r="AD202" i="1"/>
  <c r="AQ202" i="1" s="1"/>
  <c r="AC202" i="1"/>
  <c r="AN201" i="1"/>
  <c r="BA201" i="1" s="1"/>
  <c r="AM201" i="1"/>
  <c r="AZ201" i="1" s="1"/>
  <c r="AL201" i="1"/>
  <c r="AY201" i="1" s="1"/>
  <c r="AK201" i="1"/>
  <c r="AX201" i="1" s="1"/>
  <c r="AJ201" i="1"/>
  <c r="AW201" i="1" s="1"/>
  <c r="AI201" i="1"/>
  <c r="AV201" i="1" s="1"/>
  <c r="AH201" i="1"/>
  <c r="AU201" i="1" s="1"/>
  <c r="AG201" i="1"/>
  <c r="AT201" i="1" s="1"/>
  <c r="AF201" i="1"/>
  <c r="AS201" i="1" s="1"/>
  <c r="AE201" i="1"/>
  <c r="AR201" i="1" s="1"/>
  <c r="AD201" i="1"/>
  <c r="AQ201" i="1" s="1"/>
  <c r="AC201" i="1"/>
  <c r="AN200" i="1"/>
  <c r="BA200" i="1" s="1"/>
  <c r="AM200" i="1"/>
  <c r="AZ200" i="1" s="1"/>
  <c r="AL200" i="1"/>
  <c r="AY200" i="1" s="1"/>
  <c r="AK200" i="1"/>
  <c r="AX200" i="1" s="1"/>
  <c r="AJ200" i="1"/>
  <c r="AW200" i="1" s="1"/>
  <c r="AI200" i="1"/>
  <c r="AV200" i="1" s="1"/>
  <c r="AH200" i="1"/>
  <c r="AU200" i="1" s="1"/>
  <c r="AG200" i="1"/>
  <c r="AT200" i="1" s="1"/>
  <c r="AF200" i="1"/>
  <c r="AS200" i="1" s="1"/>
  <c r="AE200" i="1"/>
  <c r="AR200" i="1" s="1"/>
  <c r="AD200" i="1"/>
  <c r="AQ200" i="1" s="1"/>
  <c r="AC200" i="1"/>
  <c r="AP200" i="1" s="1"/>
  <c r="AN199" i="1"/>
  <c r="BA199" i="1" s="1"/>
  <c r="AM199" i="1"/>
  <c r="AZ199" i="1" s="1"/>
  <c r="AL199" i="1"/>
  <c r="AY199" i="1" s="1"/>
  <c r="AK199" i="1"/>
  <c r="AX199" i="1" s="1"/>
  <c r="AJ199" i="1"/>
  <c r="AW199" i="1" s="1"/>
  <c r="AI199" i="1"/>
  <c r="AV199" i="1" s="1"/>
  <c r="AH199" i="1"/>
  <c r="AU199" i="1" s="1"/>
  <c r="AG199" i="1"/>
  <c r="AT199" i="1" s="1"/>
  <c r="AF199" i="1"/>
  <c r="AS199" i="1" s="1"/>
  <c r="AE199" i="1"/>
  <c r="AR199" i="1" s="1"/>
  <c r="AD199" i="1"/>
  <c r="AQ199" i="1" s="1"/>
  <c r="AC199" i="1"/>
  <c r="AN198" i="1"/>
  <c r="BA198" i="1" s="1"/>
  <c r="AM198" i="1"/>
  <c r="AZ198" i="1" s="1"/>
  <c r="AL198" i="1"/>
  <c r="AY198" i="1" s="1"/>
  <c r="AK198" i="1"/>
  <c r="AX198" i="1" s="1"/>
  <c r="AJ198" i="1"/>
  <c r="AW198" i="1" s="1"/>
  <c r="AI198" i="1"/>
  <c r="AV198" i="1" s="1"/>
  <c r="AH198" i="1"/>
  <c r="AU198" i="1" s="1"/>
  <c r="AG198" i="1"/>
  <c r="AT198" i="1" s="1"/>
  <c r="AF198" i="1"/>
  <c r="AS198" i="1" s="1"/>
  <c r="AE198" i="1"/>
  <c r="AR198" i="1" s="1"/>
  <c r="AD198" i="1"/>
  <c r="AQ198" i="1" s="1"/>
  <c r="AC198" i="1"/>
  <c r="AN197" i="1"/>
  <c r="BA197" i="1" s="1"/>
  <c r="AM197" i="1"/>
  <c r="AZ197" i="1" s="1"/>
  <c r="AL197" i="1"/>
  <c r="AY197" i="1" s="1"/>
  <c r="AK197" i="1"/>
  <c r="AX197" i="1" s="1"/>
  <c r="AJ197" i="1"/>
  <c r="AW197" i="1" s="1"/>
  <c r="AI197" i="1"/>
  <c r="AV197" i="1" s="1"/>
  <c r="AH197" i="1"/>
  <c r="AU197" i="1" s="1"/>
  <c r="AG197" i="1"/>
  <c r="AT197" i="1" s="1"/>
  <c r="AF197" i="1"/>
  <c r="AS197" i="1" s="1"/>
  <c r="AE197" i="1"/>
  <c r="AR197" i="1" s="1"/>
  <c r="AD197" i="1"/>
  <c r="AQ197" i="1" s="1"/>
  <c r="AC197" i="1"/>
  <c r="AN196" i="1"/>
  <c r="BA196" i="1" s="1"/>
  <c r="AM196" i="1"/>
  <c r="AZ196" i="1" s="1"/>
  <c r="AL196" i="1"/>
  <c r="AY196" i="1" s="1"/>
  <c r="AK196" i="1"/>
  <c r="AX196" i="1" s="1"/>
  <c r="AJ196" i="1"/>
  <c r="AW196" i="1" s="1"/>
  <c r="AI196" i="1"/>
  <c r="AV196" i="1" s="1"/>
  <c r="AH196" i="1"/>
  <c r="AU196" i="1" s="1"/>
  <c r="AG196" i="1"/>
  <c r="AT196" i="1" s="1"/>
  <c r="AF196" i="1"/>
  <c r="AS196" i="1" s="1"/>
  <c r="AE196" i="1"/>
  <c r="AR196" i="1" s="1"/>
  <c r="AD196" i="1"/>
  <c r="AQ196" i="1" s="1"/>
  <c r="AC196" i="1"/>
  <c r="AP196" i="1" s="1"/>
  <c r="AN195" i="1"/>
  <c r="BA195" i="1" s="1"/>
  <c r="AM195" i="1"/>
  <c r="AZ195" i="1" s="1"/>
  <c r="AL195" i="1"/>
  <c r="AY195" i="1" s="1"/>
  <c r="AK195" i="1"/>
  <c r="AX195" i="1" s="1"/>
  <c r="AJ195" i="1"/>
  <c r="AW195" i="1" s="1"/>
  <c r="AI195" i="1"/>
  <c r="AV195" i="1" s="1"/>
  <c r="AH195" i="1"/>
  <c r="AU195" i="1" s="1"/>
  <c r="AG195" i="1"/>
  <c r="AT195" i="1" s="1"/>
  <c r="AF195" i="1"/>
  <c r="AS195" i="1" s="1"/>
  <c r="AE195" i="1"/>
  <c r="AR195" i="1" s="1"/>
  <c r="AD195" i="1"/>
  <c r="AQ195" i="1" s="1"/>
  <c r="AC195" i="1"/>
  <c r="AN194" i="1"/>
  <c r="BA194" i="1" s="1"/>
  <c r="AM194" i="1"/>
  <c r="AZ194" i="1" s="1"/>
  <c r="AL194" i="1"/>
  <c r="AY194" i="1" s="1"/>
  <c r="AK194" i="1"/>
  <c r="AX194" i="1" s="1"/>
  <c r="AJ194" i="1"/>
  <c r="AW194" i="1" s="1"/>
  <c r="AI194" i="1"/>
  <c r="AV194" i="1" s="1"/>
  <c r="AH194" i="1"/>
  <c r="AU194" i="1" s="1"/>
  <c r="AG194" i="1"/>
  <c r="AT194" i="1" s="1"/>
  <c r="AF194" i="1"/>
  <c r="AS194" i="1" s="1"/>
  <c r="AE194" i="1"/>
  <c r="AR194" i="1" s="1"/>
  <c r="AD194" i="1"/>
  <c r="AQ194" i="1" s="1"/>
  <c r="AC194" i="1"/>
  <c r="AN193" i="1"/>
  <c r="BA193" i="1" s="1"/>
  <c r="AM193" i="1"/>
  <c r="AZ193" i="1" s="1"/>
  <c r="AL193" i="1"/>
  <c r="AY193" i="1" s="1"/>
  <c r="AK193" i="1"/>
  <c r="AX193" i="1" s="1"/>
  <c r="AJ193" i="1"/>
  <c r="AW193" i="1" s="1"/>
  <c r="AI193" i="1"/>
  <c r="AV193" i="1" s="1"/>
  <c r="AH193" i="1"/>
  <c r="AU193" i="1" s="1"/>
  <c r="AG193" i="1"/>
  <c r="AT193" i="1" s="1"/>
  <c r="AF193" i="1"/>
  <c r="AS193" i="1" s="1"/>
  <c r="AE193" i="1"/>
  <c r="AR193" i="1" s="1"/>
  <c r="AD193" i="1"/>
  <c r="AQ193" i="1" s="1"/>
  <c r="AC193" i="1"/>
  <c r="AN192" i="1"/>
  <c r="BA192" i="1" s="1"/>
  <c r="AM192" i="1"/>
  <c r="AZ192" i="1" s="1"/>
  <c r="AL192" i="1"/>
  <c r="AY192" i="1" s="1"/>
  <c r="AK192" i="1"/>
  <c r="AX192" i="1" s="1"/>
  <c r="AJ192" i="1"/>
  <c r="AW192" i="1" s="1"/>
  <c r="AI192" i="1"/>
  <c r="AV192" i="1" s="1"/>
  <c r="AH192" i="1"/>
  <c r="AU192" i="1" s="1"/>
  <c r="AG192" i="1"/>
  <c r="AT192" i="1" s="1"/>
  <c r="AF192" i="1"/>
  <c r="AS192" i="1" s="1"/>
  <c r="AE192" i="1"/>
  <c r="AR192" i="1" s="1"/>
  <c r="AD192" i="1"/>
  <c r="AQ192" i="1" s="1"/>
  <c r="AC192" i="1"/>
  <c r="AP192" i="1" s="1"/>
  <c r="AN191" i="1"/>
  <c r="BA191" i="1" s="1"/>
  <c r="AM191" i="1"/>
  <c r="AZ191" i="1" s="1"/>
  <c r="AL191" i="1"/>
  <c r="AY191" i="1" s="1"/>
  <c r="AK191" i="1"/>
  <c r="AX191" i="1" s="1"/>
  <c r="AJ191" i="1"/>
  <c r="AW191" i="1" s="1"/>
  <c r="AI191" i="1"/>
  <c r="AV191" i="1" s="1"/>
  <c r="AH191" i="1"/>
  <c r="AU191" i="1" s="1"/>
  <c r="AG191" i="1"/>
  <c r="AT191" i="1" s="1"/>
  <c r="AF191" i="1"/>
  <c r="AS191" i="1" s="1"/>
  <c r="AE191" i="1"/>
  <c r="AR191" i="1" s="1"/>
  <c r="AD191" i="1"/>
  <c r="AQ191" i="1" s="1"/>
  <c r="AC191" i="1"/>
  <c r="AN190" i="1"/>
  <c r="BA190" i="1" s="1"/>
  <c r="AM190" i="1"/>
  <c r="AZ190" i="1" s="1"/>
  <c r="AL190" i="1"/>
  <c r="AY190" i="1" s="1"/>
  <c r="AK190" i="1"/>
  <c r="AX190" i="1" s="1"/>
  <c r="AJ190" i="1"/>
  <c r="AW190" i="1" s="1"/>
  <c r="AI190" i="1"/>
  <c r="AV190" i="1" s="1"/>
  <c r="AH190" i="1"/>
  <c r="AU190" i="1" s="1"/>
  <c r="AG190" i="1"/>
  <c r="AT190" i="1" s="1"/>
  <c r="AF190" i="1"/>
  <c r="AS190" i="1" s="1"/>
  <c r="AE190" i="1"/>
  <c r="AR190" i="1" s="1"/>
  <c r="AD190" i="1"/>
  <c r="AQ190" i="1" s="1"/>
  <c r="AC190" i="1"/>
  <c r="AN189" i="1"/>
  <c r="BA189" i="1" s="1"/>
  <c r="AM189" i="1"/>
  <c r="AZ189" i="1" s="1"/>
  <c r="AL189" i="1"/>
  <c r="AY189" i="1" s="1"/>
  <c r="AK189" i="1"/>
  <c r="AX189" i="1" s="1"/>
  <c r="AJ189" i="1"/>
  <c r="AW189" i="1" s="1"/>
  <c r="AI189" i="1"/>
  <c r="AV189" i="1" s="1"/>
  <c r="AH189" i="1"/>
  <c r="AU189" i="1" s="1"/>
  <c r="AG189" i="1"/>
  <c r="AT189" i="1" s="1"/>
  <c r="AF189" i="1"/>
  <c r="AS189" i="1" s="1"/>
  <c r="AE189" i="1"/>
  <c r="AR189" i="1" s="1"/>
  <c r="AD189" i="1"/>
  <c r="AQ189" i="1" s="1"/>
  <c r="AC189" i="1"/>
  <c r="AP189" i="1" s="1"/>
  <c r="AN188" i="1"/>
  <c r="BA188" i="1" s="1"/>
  <c r="AM188" i="1"/>
  <c r="AZ188" i="1" s="1"/>
  <c r="AL188" i="1"/>
  <c r="AY188" i="1" s="1"/>
  <c r="AK188" i="1"/>
  <c r="AX188" i="1" s="1"/>
  <c r="AJ188" i="1"/>
  <c r="AW188" i="1" s="1"/>
  <c r="AI188" i="1"/>
  <c r="AV188" i="1" s="1"/>
  <c r="AH188" i="1"/>
  <c r="AU188" i="1" s="1"/>
  <c r="AG188" i="1"/>
  <c r="AT188" i="1" s="1"/>
  <c r="AF188" i="1"/>
  <c r="AS188" i="1" s="1"/>
  <c r="AE188" i="1"/>
  <c r="AR188" i="1" s="1"/>
  <c r="AD188" i="1"/>
  <c r="AQ188" i="1" s="1"/>
  <c r="AC188" i="1"/>
  <c r="AP188" i="1" s="1"/>
  <c r="AN187" i="1"/>
  <c r="BA187" i="1" s="1"/>
  <c r="AM187" i="1"/>
  <c r="AZ187" i="1" s="1"/>
  <c r="AL187" i="1"/>
  <c r="AY187" i="1" s="1"/>
  <c r="AK187" i="1"/>
  <c r="AX187" i="1" s="1"/>
  <c r="AJ187" i="1"/>
  <c r="AW187" i="1" s="1"/>
  <c r="AI187" i="1"/>
  <c r="AV187" i="1" s="1"/>
  <c r="AH187" i="1"/>
  <c r="AU187" i="1" s="1"/>
  <c r="AG187" i="1"/>
  <c r="AT187" i="1" s="1"/>
  <c r="AF187" i="1"/>
  <c r="AS187" i="1" s="1"/>
  <c r="AE187" i="1"/>
  <c r="AR187" i="1" s="1"/>
  <c r="AD187" i="1"/>
  <c r="AQ187" i="1" s="1"/>
  <c r="AC187" i="1"/>
  <c r="AP187" i="1" s="1"/>
  <c r="AN186" i="1"/>
  <c r="BA186" i="1" s="1"/>
  <c r="AM186" i="1"/>
  <c r="AZ186" i="1" s="1"/>
  <c r="AL186" i="1"/>
  <c r="AY186" i="1" s="1"/>
  <c r="AK186" i="1"/>
  <c r="AX186" i="1" s="1"/>
  <c r="AJ186" i="1"/>
  <c r="AW186" i="1" s="1"/>
  <c r="AI186" i="1"/>
  <c r="AV186" i="1" s="1"/>
  <c r="AH186" i="1"/>
  <c r="AU186" i="1" s="1"/>
  <c r="AG186" i="1"/>
  <c r="AT186" i="1" s="1"/>
  <c r="AF186" i="1"/>
  <c r="AS186" i="1" s="1"/>
  <c r="AE186" i="1"/>
  <c r="AR186" i="1" s="1"/>
  <c r="AD186" i="1"/>
  <c r="AQ186" i="1" s="1"/>
  <c r="AC186" i="1"/>
  <c r="AN185" i="1"/>
  <c r="BA185" i="1" s="1"/>
  <c r="AM185" i="1"/>
  <c r="AZ185" i="1" s="1"/>
  <c r="AL185" i="1"/>
  <c r="AY185" i="1" s="1"/>
  <c r="AK185" i="1"/>
  <c r="AX185" i="1" s="1"/>
  <c r="AJ185" i="1"/>
  <c r="AW185" i="1" s="1"/>
  <c r="AI185" i="1"/>
  <c r="AV185" i="1" s="1"/>
  <c r="AH185" i="1"/>
  <c r="AU185" i="1" s="1"/>
  <c r="AG185" i="1"/>
  <c r="AT185" i="1" s="1"/>
  <c r="AF185" i="1"/>
  <c r="AS185" i="1" s="1"/>
  <c r="AE185" i="1"/>
  <c r="AR185" i="1" s="1"/>
  <c r="AD185" i="1"/>
  <c r="AQ185" i="1" s="1"/>
  <c r="AC185" i="1"/>
  <c r="AP185" i="1" s="1"/>
  <c r="AN184" i="1"/>
  <c r="BA184" i="1" s="1"/>
  <c r="AM184" i="1"/>
  <c r="AZ184" i="1" s="1"/>
  <c r="AL184" i="1"/>
  <c r="AY184" i="1" s="1"/>
  <c r="AK184" i="1"/>
  <c r="AX184" i="1" s="1"/>
  <c r="AJ184" i="1"/>
  <c r="AW184" i="1" s="1"/>
  <c r="AI184" i="1"/>
  <c r="AV184" i="1" s="1"/>
  <c r="AH184" i="1"/>
  <c r="AU184" i="1" s="1"/>
  <c r="AG184" i="1"/>
  <c r="AT184" i="1" s="1"/>
  <c r="AF184" i="1"/>
  <c r="AS184" i="1" s="1"/>
  <c r="AE184" i="1"/>
  <c r="AR184" i="1" s="1"/>
  <c r="AD184" i="1"/>
  <c r="AQ184" i="1" s="1"/>
  <c r="AC184" i="1"/>
  <c r="AP184" i="1" s="1"/>
  <c r="AN183" i="1"/>
  <c r="BA183" i="1" s="1"/>
  <c r="AM183" i="1"/>
  <c r="AZ183" i="1" s="1"/>
  <c r="AL183" i="1"/>
  <c r="AY183" i="1" s="1"/>
  <c r="AK183" i="1"/>
  <c r="AX183" i="1" s="1"/>
  <c r="AJ183" i="1"/>
  <c r="AW183" i="1" s="1"/>
  <c r="AI183" i="1"/>
  <c r="AV183" i="1" s="1"/>
  <c r="AH183" i="1"/>
  <c r="AU183" i="1" s="1"/>
  <c r="AG183" i="1"/>
  <c r="AT183" i="1" s="1"/>
  <c r="AF183" i="1"/>
  <c r="AS183" i="1" s="1"/>
  <c r="AE183" i="1"/>
  <c r="AR183" i="1" s="1"/>
  <c r="AD183" i="1"/>
  <c r="AQ183" i="1" s="1"/>
  <c r="AC183" i="1"/>
  <c r="AP183" i="1" s="1"/>
  <c r="AN182" i="1"/>
  <c r="BA182" i="1" s="1"/>
  <c r="AM182" i="1"/>
  <c r="AZ182" i="1" s="1"/>
  <c r="AL182" i="1"/>
  <c r="AY182" i="1" s="1"/>
  <c r="AK182" i="1"/>
  <c r="AX182" i="1" s="1"/>
  <c r="AJ182" i="1"/>
  <c r="AW182" i="1" s="1"/>
  <c r="AI182" i="1"/>
  <c r="AV182" i="1" s="1"/>
  <c r="AH182" i="1"/>
  <c r="AU182" i="1" s="1"/>
  <c r="AG182" i="1"/>
  <c r="AT182" i="1" s="1"/>
  <c r="AF182" i="1"/>
  <c r="AS182" i="1" s="1"/>
  <c r="AE182" i="1"/>
  <c r="AR182" i="1" s="1"/>
  <c r="AD182" i="1"/>
  <c r="AQ182" i="1" s="1"/>
  <c r="AC182" i="1"/>
  <c r="AN181" i="1"/>
  <c r="BA181" i="1" s="1"/>
  <c r="AM181" i="1"/>
  <c r="AZ181" i="1" s="1"/>
  <c r="AL181" i="1"/>
  <c r="AY181" i="1" s="1"/>
  <c r="AK181" i="1"/>
  <c r="AX181" i="1" s="1"/>
  <c r="AJ181" i="1"/>
  <c r="AW181" i="1" s="1"/>
  <c r="AI181" i="1"/>
  <c r="AV181" i="1" s="1"/>
  <c r="AH181" i="1"/>
  <c r="AU181" i="1" s="1"/>
  <c r="AG181" i="1"/>
  <c r="AT181" i="1" s="1"/>
  <c r="AF181" i="1"/>
  <c r="AS181" i="1" s="1"/>
  <c r="AE181" i="1"/>
  <c r="AR181" i="1" s="1"/>
  <c r="AD181" i="1"/>
  <c r="AQ181" i="1" s="1"/>
  <c r="AC181" i="1"/>
  <c r="AP181" i="1" s="1"/>
  <c r="AN180" i="1"/>
  <c r="BA180" i="1" s="1"/>
  <c r="AM180" i="1"/>
  <c r="AZ180" i="1" s="1"/>
  <c r="AL180" i="1"/>
  <c r="AY180" i="1" s="1"/>
  <c r="AK180" i="1"/>
  <c r="AX180" i="1" s="1"/>
  <c r="AJ180" i="1"/>
  <c r="AW180" i="1" s="1"/>
  <c r="AI180" i="1"/>
  <c r="AV180" i="1" s="1"/>
  <c r="AH180" i="1"/>
  <c r="AU180" i="1" s="1"/>
  <c r="AG180" i="1"/>
  <c r="AT180" i="1" s="1"/>
  <c r="AF180" i="1"/>
  <c r="AS180" i="1" s="1"/>
  <c r="AE180" i="1"/>
  <c r="AR180" i="1" s="1"/>
  <c r="AD180" i="1"/>
  <c r="AQ180" i="1" s="1"/>
  <c r="AC180" i="1"/>
  <c r="AP180" i="1" s="1"/>
  <c r="AN179" i="1"/>
  <c r="BA179" i="1" s="1"/>
  <c r="AM179" i="1"/>
  <c r="AZ179" i="1" s="1"/>
  <c r="AL179" i="1"/>
  <c r="AY179" i="1" s="1"/>
  <c r="AK179" i="1"/>
  <c r="AX179" i="1" s="1"/>
  <c r="AJ179" i="1"/>
  <c r="AW179" i="1" s="1"/>
  <c r="AI179" i="1"/>
  <c r="AV179" i="1" s="1"/>
  <c r="AH179" i="1"/>
  <c r="AU179" i="1" s="1"/>
  <c r="AG179" i="1"/>
  <c r="AT179" i="1" s="1"/>
  <c r="AF179" i="1"/>
  <c r="AS179" i="1" s="1"/>
  <c r="AE179" i="1"/>
  <c r="AR179" i="1" s="1"/>
  <c r="AD179" i="1"/>
  <c r="AQ179" i="1" s="1"/>
  <c r="AC179" i="1"/>
  <c r="AP179" i="1" s="1"/>
  <c r="AN178" i="1"/>
  <c r="BA178" i="1" s="1"/>
  <c r="AM178" i="1"/>
  <c r="AZ178" i="1" s="1"/>
  <c r="AL178" i="1"/>
  <c r="AY178" i="1" s="1"/>
  <c r="AK178" i="1"/>
  <c r="AX178" i="1" s="1"/>
  <c r="AJ178" i="1"/>
  <c r="AW178" i="1" s="1"/>
  <c r="AI178" i="1"/>
  <c r="AV178" i="1" s="1"/>
  <c r="AH178" i="1"/>
  <c r="AU178" i="1" s="1"/>
  <c r="AG178" i="1"/>
  <c r="AT178" i="1" s="1"/>
  <c r="AF178" i="1"/>
  <c r="AS178" i="1" s="1"/>
  <c r="AE178" i="1"/>
  <c r="AR178" i="1" s="1"/>
  <c r="AD178" i="1"/>
  <c r="AQ178" i="1" s="1"/>
  <c r="AC178" i="1"/>
  <c r="AN177" i="1"/>
  <c r="BA177" i="1" s="1"/>
  <c r="AM177" i="1"/>
  <c r="AZ177" i="1" s="1"/>
  <c r="AL177" i="1"/>
  <c r="AY177" i="1" s="1"/>
  <c r="AK177" i="1"/>
  <c r="AX177" i="1" s="1"/>
  <c r="AJ177" i="1"/>
  <c r="AW177" i="1" s="1"/>
  <c r="AI177" i="1"/>
  <c r="AV177" i="1" s="1"/>
  <c r="AH177" i="1"/>
  <c r="AU177" i="1" s="1"/>
  <c r="AG177" i="1"/>
  <c r="AT177" i="1" s="1"/>
  <c r="AF177" i="1"/>
  <c r="AS177" i="1" s="1"/>
  <c r="AE177" i="1"/>
  <c r="AR177" i="1" s="1"/>
  <c r="AD177" i="1"/>
  <c r="AQ177" i="1" s="1"/>
  <c r="AC177" i="1"/>
  <c r="AP177" i="1" s="1"/>
  <c r="AN176" i="1"/>
  <c r="BA176" i="1" s="1"/>
  <c r="AM176" i="1"/>
  <c r="AZ176" i="1" s="1"/>
  <c r="AL176" i="1"/>
  <c r="AY176" i="1" s="1"/>
  <c r="AK176" i="1"/>
  <c r="AX176" i="1" s="1"/>
  <c r="AJ176" i="1"/>
  <c r="AW176" i="1" s="1"/>
  <c r="AI176" i="1"/>
  <c r="AV176" i="1" s="1"/>
  <c r="AH176" i="1"/>
  <c r="AU176" i="1" s="1"/>
  <c r="AG176" i="1"/>
  <c r="AT176" i="1" s="1"/>
  <c r="AF176" i="1"/>
  <c r="AS176" i="1" s="1"/>
  <c r="AE176" i="1"/>
  <c r="AR176" i="1" s="1"/>
  <c r="AD176" i="1"/>
  <c r="AQ176" i="1" s="1"/>
  <c r="AC176" i="1"/>
  <c r="AP176" i="1" s="1"/>
  <c r="AN175" i="1"/>
  <c r="BA175" i="1" s="1"/>
  <c r="AM175" i="1"/>
  <c r="AZ175" i="1" s="1"/>
  <c r="AL175" i="1"/>
  <c r="AY175" i="1" s="1"/>
  <c r="AK175" i="1"/>
  <c r="AX175" i="1" s="1"/>
  <c r="AJ175" i="1"/>
  <c r="AW175" i="1" s="1"/>
  <c r="AI175" i="1"/>
  <c r="AV175" i="1" s="1"/>
  <c r="AH175" i="1"/>
  <c r="AU175" i="1" s="1"/>
  <c r="AG175" i="1"/>
  <c r="AT175" i="1" s="1"/>
  <c r="AF175" i="1"/>
  <c r="AS175" i="1" s="1"/>
  <c r="AE175" i="1"/>
  <c r="AR175" i="1" s="1"/>
  <c r="AD175" i="1"/>
  <c r="AQ175" i="1" s="1"/>
  <c r="AC175" i="1"/>
  <c r="AP175" i="1" s="1"/>
  <c r="AN174" i="1"/>
  <c r="BA174" i="1" s="1"/>
  <c r="AM174" i="1"/>
  <c r="AZ174" i="1" s="1"/>
  <c r="AL174" i="1"/>
  <c r="AY174" i="1" s="1"/>
  <c r="AK174" i="1"/>
  <c r="AX174" i="1" s="1"/>
  <c r="AJ174" i="1"/>
  <c r="AW174" i="1" s="1"/>
  <c r="AI174" i="1"/>
  <c r="AV174" i="1" s="1"/>
  <c r="AH174" i="1"/>
  <c r="AU174" i="1" s="1"/>
  <c r="AG174" i="1"/>
  <c r="AT174" i="1" s="1"/>
  <c r="AF174" i="1"/>
  <c r="AS174" i="1" s="1"/>
  <c r="AE174" i="1"/>
  <c r="AR174" i="1" s="1"/>
  <c r="AD174" i="1"/>
  <c r="AQ174" i="1" s="1"/>
  <c r="AC174" i="1"/>
  <c r="AN173" i="1"/>
  <c r="BA173" i="1" s="1"/>
  <c r="AM173" i="1"/>
  <c r="AZ173" i="1" s="1"/>
  <c r="AL173" i="1"/>
  <c r="AY173" i="1" s="1"/>
  <c r="AK173" i="1"/>
  <c r="AX173" i="1" s="1"/>
  <c r="AJ173" i="1"/>
  <c r="AW173" i="1" s="1"/>
  <c r="AI173" i="1"/>
  <c r="AV173" i="1" s="1"/>
  <c r="AH173" i="1"/>
  <c r="AU173" i="1" s="1"/>
  <c r="AG173" i="1"/>
  <c r="AT173" i="1" s="1"/>
  <c r="AF173" i="1"/>
  <c r="AS173" i="1" s="1"/>
  <c r="AE173" i="1"/>
  <c r="AR173" i="1" s="1"/>
  <c r="AD173" i="1"/>
  <c r="AQ173" i="1" s="1"/>
  <c r="AC173" i="1"/>
  <c r="AP173" i="1" s="1"/>
  <c r="AN172" i="1"/>
  <c r="BA172" i="1" s="1"/>
  <c r="AM172" i="1"/>
  <c r="AZ172" i="1" s="1"/>
  <c r="AL172" i="1"/>
  <c r="AY172" i="1" s="1"/>
  <c r="AK172" i="1"/>
  <c r="AX172" i="1" s="1"/>
  <c r="AJ172" i="1"/>
  <c r="AW172" i="1" s="1"/>
  <c r="AI172" i="1"/>
  <c r="AV172" i="1" s="1"/>
  <c r="AH172" i="1"/>
  <c r="AU172" i="1" s="1"/>
  <c r="AG172" i="1"/>
  <c r="AT172" i="1" s="1"/>
  <c r="AF172" i="1"/>
  <c r="AS172" i="1" s="1"/>
  <c r="AE172" i="1"/>
  <c r="AR172" i="1" s="1"/>
  <c r="AD172" i="1"/>
  <c r="AQ172" i="1" s="1"/>
  <c r="AC172" i="1"/>
  <c r="AP172" i="1" s="1"/>
  <c r="AN171" i="1"/>
  <c r="BA171" i="1" s="1"/>
  <c r="AM171" i="1"/>
  <c r="AZ171" i="1" s="1"/>
  <c r="AL171" i="1"/>
  <c r="AY171" i="1" s="1"/>
  <c r="AK171" i="1"/>
  <c r="AX171" i="1" s="1"/>
  <c r="AJ171" i="1"/>
  <c r="AW171" i="1" s="1"/>
  <c r="AI171" i="1"/>
  <c r="AV171" i="1" s="1"/>
  <c r="AH171" i="1"/>
  <c r="AU171" i="1" s="1"/>
  <c r="AG171" i="1"/>
  <c r="AT171" i="1" s="1"/>
  <c r="AF171" i="1"/>
  <c r="AS171" i="1" s="1"/>
  <c r="AE171" i="1"/>
  <c r="AR171" i="1" s="1"/>
  <c r="AD171" i="1"/>
  <c r="AQ171" i="1" s="1"/>
  <c r="AC171" i="1"/>
  <c r="AN170" i="1"/>
  <c r="BA170" i="1" s="1"/>
  <c r="AM170" i="1"/>
  <c r="AZ170" i="1" s="1"/>
  <c r="AL170" i="1"/>
  <c r="AY170" i="1" s="1"/>
  <c r="AK170" i="1"/>
  <c r="AX170" i="1" s="1"/>
  <c r="AJ170" i="1"/>
  <c r="AW170" i="1" s="1"/>
  <c r="AI170" i="1"/>
  <c r="AV170" i="1" s="1"/>
  <c r="AH170" i="1"/>
  <c r="AU170" i="1" s="1"/>
  <c r="AG170" i="1"/>
  <c r="AT170" i="1" s="1"/>
  <c r="AF170" i="1"/>
  <c r="AS170" i="1" s="1"/>
  <c r="AE170" i="1"/>
  <c r="AR170" i="1" s="1"/>
  <c r="AD170" i="1"/>
  <c r="AQ170" i="1" s="1"/>
  <c r="AC170" i="1"/>
  <c r="AN169" i="1"/>
  <c r="BA169" i="1" s="1"/>
  <c r="AM169" i="1"/>
  <c r="AZ169" i="1" s="1"/>
  <c r="AL169" i="1"/>
  <c r="AY169" i="1" s="1"/>
  <c r="AK169" i="1"/>
  <c r="AX169" i="1" s="1"/>
  <c r="AJ169" i="1"/>
  <c r="AW169" i="1" s="1"/>
  <c r="AI169" i="1"/>
  <c r="AV169" i="1" s="1"/>
  <c r="AH169" i="1"/>
  <c r="AU169" i="1" s="1"/>
  <c r="AG169" i="1"/>
  <c r="AT169" i="1" s="1"/>
  <c r="AF169" i="1"/>
  <c r="AS169" i="1" s="1"/>
  <c r="AE169" i="1"/>
  <c r="AR169" i="1" s="1"/>
  <c r="AD169" i="1"/>
  <c r="AQ169" i="1" s="1"/>
  <c r="AC169" i="1"/>
  <c r="AP169" i="1" s="1"/>
  <c r="AN168" i="1"/>
  <c r="BA168" i="1" s="1"/>
  <c r="AM168" i="1"/>
  <c r="AZ168" i="1" s="1"/>
  <c r="AL168" i="1"/>
  <c r="AY168" i="1" s="1"/>
  <c r="AK168" i="1"/>
  <c r="AX168" i="1" s="1"/>
  <c r="AJ168" i="1"/>
  <c r="AW168" i="1" s="1"/>
  <c r="AI168" i="1"/>
  <c r="AV168" i="1" s="1"/>
  <c r="AH168" i="1"/>
  <c r="AU168" i="1" s="1"/>
  <c r="AG168" i="1"/>
  <c r="AT168" i="1" s="1"/>
  <c r="AF168" i="1"/>
  <c r="AS168" i="1" s="1"/>
  <c r="AE168" i="1"/>
  <c r="AR168" i="1" s="1"/>
  <c r="AD168" i="1"/>
  <c r="AQ168" i="1" s="1"/>
  <c r="AC168" i="1"/>
  <c r="AP168" i="1" s="1"/>
  <c r="AN167" i="1"/>
  <c r="BA167" i="1" s="1"/>
  <c r="AM167" i="1"/>
  <c r="AZ167" i="1" s="1"/>
  <c r="AL167" i="1"/>
  <c r="AY167" i="1" s="1"/>
  <c r="AK167" i="1"/>
  <c r="AX167" i="1" s="1"/>
  <c r="AJ167" i="1"/>
  <c r="AW167" i="1" s="1"/>
  <c r="AI167" i="1"/>
  <c r="AV167" i="1" s="1"/>
  <c r="AH167" i="1"/>
  <c r="AU167" i="1" s="1"/>
  <c r="AG167" i="1"/>
  <c r="AT167" i="1" s="1"/>
  <c r="AF167" i="1"/>
  <c r="AS167" i="1" s="1"/>
  <c r="AE167" i="1"/>
  <c r="AR167" i="1" s="1"/>
  <c r="AD167" i="1"/>
  <c r="AQ167" i="1" s="1"/>
  <c r="AC167" i="1"/>
  <c r="AN166" i="1"/>
  <c r="BA166" i="1" s="1"/>
  <c r="AM166" i="1"/>
  <c r="AZ166" i="1" s="1"/>
  <c r="AL166" i="1"/>
  <c r="AY166" i="1" s="1"/>
  <c r="AK166" i="1"/>
  <c r="AX166" i="1" s="1"/>
  <c r="AJ166" i="1"/>
  <c r="AW166" i="1" s="1"/>
  <c r="AI166" i="1"/>
  <c r="AV166" i="1" s="1"/>
  <c r="AH166" i="1"/>
  <c r="AU166" i="1" s="1"/>
  <c r="AG166" i="1"/>
  <c r="AT166" i="1" s="1"/>
  <c r="AF166" i="1"/>
  <c r="AS166" i="1" s="1"/>
  <c r="AE166" i="1"/>
  <c r="AR166" i="1" s="1"/>
  <c r="AD166" i="1"/>
  <c r="AQ166" i="1" s="1"/>
  <c r="AC166" i="1"/>
  <c r="AN165" i="1"/>
  <c r="BA165" i="1" s="1"/>
  <c r="AM165" i="1"/>
  <c r="AZ165" i="1" s="1"/>
  <c r="AL165" i="1"/>
  <c r="AY165" i="1" s="1"/>
  <c r="AK165" i="1"/>
  <c r="AX165" i="1" s="1"/>
  <c r="AJ165" i="1"/>
  <c r="AW165" i="1" s="1"/>
  <c r="AI165" i="1"/>
  <c r="AV165" i="1" s="1"/>
  <c r="AH165" i="1"/>
  <c r="AU165" i="1" s="1"/>
  <c r="AG165" i="1"/>
  <c r="AT165" i="1" s="1"/>
  <c r="AF165" i="1"/>
  <c r="AS165" i="1" s="1"/>
  <c r="AE165" i="1"/>
  <c r="AR165" i="1" s="1"/>
  <c r="AD165" i="1"/>
  <c r="AQ165" i="1" s="1"/>
  <c r="AC165" i="1"/>
  <c r="AP165" i="1" s="1"/>
  <c r="AN164" i="1"/>
  <c r="BA164" i="1" s="1"/>
  <c r="AM164" i="1"/>
  <c r="AZ164" i="1" s="1"/>
  <c r="AL164" i="1"/>
  <c r="AY164" i="1" s="1"/>
  <c r="AK164" i="1"/>
  <c r="AX164" i="1" s="1"/>
  <c r="AJ164" i="1"/>
  <c r="AW164" i="1" s="1"/>
  <c r="AI164" i="1"/>
  <c r="AV164" i="1" s="1"/>
  <c r="AH164" i="1"/>
  <c r="AU164" i="1" s="1"/>
  <c r="AG164" i="1"/>
  <c r="AT164" i="1" s="1"/>
  <c r="AF164" i="1"/>
  <c r="AS164" i="1" s="1"/>
  <c r="AE164" i="1"/>
  <c r="AR164" i="1" s="1"/>
  <c r="AD164" i="1"/>
  <c r="AQ164" i="1" s="1"/>
  <c r="AC164" i="1"/>
  <c r="AP164" i="1" s="1"/>
  <c r="AN163" i="1"/>
  <c r="BA163" i="1" s="1"/>
  <c r="AM163" i="1"/>
  <c r="AZ163" i="1" s="1"/>
  <c r="AL163" i="1"/>
  <c r="AY163" i="1" s="1"/>
  <c r="AK163" i="1"/>
  <c r="AX163" i="1" s="1"/>
  <c r="AJ163" i="1"/>
  <c r="AW163" i="1" s="1"/>
  <c r="AI163" i="1"/>
  <c r="AV163" i="1" s="1"/>
  <c r="AH163" i="1"/>
  <c r="AU163" i="1" s="1"/>
  <c r="AG163" i="1"/>
  <c r="AT163" i="1" s="1"/>
  <c r="AF163" i="1"/>
  <c r="AS163" i="1" s="1"/>
  <c r="AE163" i="1"/>
  <c r="AR163" i="1" s="1"/>
  <c r="AD163" i="1"/>
  <c r="AQ163" i="1" s="1"/>
  <c r="AC163" i="1"/>
  <c r="AP163" i="1" s="1"/>
  <c r="AN162" i="1"/>
  <c r="BA162" i="1" s="1"/>
  <c r="AM162" i="1"/>
  <c r="AZ162" i="1" s="1"/>
  <c r="AL162" i="1"/>
  <c r="AY162" i="1" s="1"/>
  <c r="AK162" i="1"/>
  <c r="AX162" i="1" s="1"/>
  <c r="AJ162" i="1"/>
  <c r="AW162" i="1" s="1"/>
  <c r="AI162" i="1"/>
  <c r="AV162" i="1" s="1"/>
  <c r="AH162" i="1"/>
  <c r="AU162" i="1" s="1"/>
  <c r="AG162" i="1"/>
  <c r="AT162" i="1" s="1"/>
  <c r="AF162" i="1"/>
  <c r="AS162" i="1" s="1"/>
  <c r="AE162" i="1"/>
  <c r="AR162" i="1" s="1"/>
  <c r="AD162" i="1"/>
  <c r="AQ162" i="1" s="1"/>
  <c r="AC162" i="1"/>
  <c r="AN161" i="1"/>
  <c r="BA161" i="1" s="1"/>
  <c r="AM161" i="1"/>
  <c r="AZ161" i="1" s="1"/>
  <c r="AL161" i="1"/>
  <c r="AY161" i="1" s="1"/>
  <c r="AK161" i="1"/>
  <c r="AX161" i="1" s="1"/>
  <c r="AJ161" i="1"/>
  <c r="AW161" i="1" s="1"/>
  <c r="AI161" i="1"/>
  <c r="AV161" i="1" s="1"/>
  <c r="AH161" i="1"/>
  <c r="AU161" i="1" s="1"/>
  <c r="AG161" i="1"/>
  <c r="AT161" i="1" s="1"/>
  <c r="AF161" i="1"/>
  <c r="AS161" i="1" s="1"/>
  <c r="AE161" i="1"/>
  <c r="AR161" i="1" s="1"/>
  <c r="AD161" i="1"/>
  <c r="AQ161" i="1" s="1"/>
  <c r="AC161" i="1"/>
  <c r="AP161" i="1" s="1"/>
  <c r="AN160" i="1"/>
  <c r="BA160" i="1" s="1"/>
  <c r="AM160" i="1"/>
  <c r="AZ160" i="1" s="1"/>
  <c r="AL160" i="1"/>
  <c r="AY160" i="1" s="1"/>
  <c r="AK160" i="1"/>
  <c r="AX160" i="1" s="1"/>
  <c r="AJ160" i="1"/>
  <c r="AW160" i="1" s="1"/>
  <c r="AI160" i="1"/>
  <c r="AV160" i="1" s="1"/>
  <c r="AH160" i="1"/>
  <c r="AU160" i="1" s="1"/>
  <c r="AG160" i="1"/>
  <c r="AT160" i="1" s="1"/>
  <c r="AF160" i="1"/>
  <c r="AS160" i="1" s="1"/>
  <c r="AE160" i="1"/>
  <c r="AR160" i="1" s="1"/>
  <c r="AD160" i="1"/>
  <c r="AQ160" i="1" s="1"/>
  <c r="AC160" i="1"/>
  <c r="AN159" i="1"/>
  <c r="BA159" i="1" s="1"/>
  <c r="AM159" i="1"/>
  <c r="AZ159" i="1" s="1"/>
  <c r="AL159" i="1"/>
  <c r="AY159" i="1" s="1"/>
  <c r="AK159" i="1"/>
  <c r="AX159" i="1" s="1"/>
  <c r="AJ159" i="1"/>
  <c r="AW159" i="1" s="1"/>
  <c r="AI159" i="1"/>
  <c r="AV159" i="1" s="1"/>
  <c r="AH159" i="1"/>
  <c r="AU159" i="1" s="1"/>
  <c r="AG159" i="1"/>
  <c r="AT159" i="1" s="1"/>
  <c r="AF159" i="1"/>
  <c r="AS159" i="1" s="1"/>
  <c r="AE159" i="1"/>
  <c r="AR159" i="1" s="1"/>
  <c r="AD159" i="1"/>
  <c r="AQ159" i="1" s="1"/>
  <c r="AC159" i="1"/>
  <c r="AP159" i="1" s="1"/>
  <c r="AN158" i="1"/>
  <c r="BA158" i="1" s="1"/>
  <c r="AM158" i="1"/>
  <c r="AZ158" i="1" s="1"/>
  <c r="AL158" i="1"/>
  <c r="AY158" i="1" s="1"/>
  <c r="AK158" i="1"/>
  <c r="AX158" i="1" s="1"/>
  <c r="AJ158" i="1"/>
  <c r="AW158" i="1" s="1"/>
  <c r="AI158" i="1"/>
  <c r="AV158" i="1" s="1"/>
  <c r="AH158" i="1"/>
  <c r="AU158" i="1" s="1"/>
  <c r="AG158" i="1"/>
  <c r="AT158" i="1" s="1"/>
  <c r="AF158" i="1"/>
  <c r="AS158" i="1" s="1"/>
  <c r="AE158" i="1"/>
  <c r="AR158" i="1" s="1"/>
  <c r="AD158" i="1"/>
  <c r="AQ158" i="1" s="1"/>
  <c r="AC158" i="1"/>
  <c r="AP158" i="1" s="1"/>
  <c r="AN157" i="1"/>
  <c r="BA157" i="1" s="1"/>
  <c r="AM157" i="1"/>
  <c r="AZ157" i="1" s="1"/>
  <c r="AL157" i="1"/>
  <c r="AY157" i="1" s="1"/>
  <c r="AK157" i="1"/>
  <c r="AX157" i="1" s="1"/>
  <c r="AJ157" i="1"/>
  <c r="AW157" i="1" s="1"/>
  <c r="AI157" i="1"/>
  <c r="AV157" i="1" s="1"/>
  <c r="AH157" i="1"/>
  <c r="AU157" i="1" s="1"/>
  <c r="AG157" i="1"/>
  <c r="AT157" i="1" s="1"/>
  <c r="AF157" i="1"/>
  <c r="AS157" i="1" s="1"/>
  <c r="AE157" i="1"/>
  <c r="AR157" i="1" s="1"/>
  <c r="AD157" i="1"/>
  <c r="AQ157" i="1" s="1"/>
  <c r="AC157" i="1"/>
  <c r="AN156" i="1"/>
  <c r="BA156" i="1" s="1"/>
  <c r="AM156" i="1"/>
  <c r="AZ156" i="1" s="1"/>
  <c r="AL156" i="1"/>
  <c r="AY156" i="1" s="1"/>
  <c r="AK156" i="1"/>
  <c r="AX156" i="1" s="1"/>
  <c r="AJ156" i="1"/>
  <c r="AW156" i="1" s="1"/>
  <c r="AI156" i="1"/>
  <c r="AV156" i="1" s="1"/>
  <c r="AH156" i="1"/>
  <c r="AU156" i="1" s="1"/>
  <c r="AG156" i="1"/>
  <c r="AT156" i="1" s="1"/>
  <c r="AF156" i="1"/>
  <c r="AS156" i="1" s="1"/>
  <c r="AE156" i="1"/>
  <c r="AR156" i="1" s="1"/>
  <c r="AD156" i="1"/>
  <c r="AQ156" i="1" s="1"/>
  <c r="AC156" i="1"/>
  <c r="AP156" i="1" s="1"/>
  <c r="AN155" i="1"/>
  <c r="BA155" i="1" s="1"/>
  <c r="AM155" i="1"/>
  <c r="AZ155" i="1" s="1"/>
  <c r="AL155" i="1"/>
  <c r="AY155" i="1" s="1"/>
  <c r="AK155" i="1"/>
  <c r="AX155" i="1" s="1"/>
  <c r="AJ155" i="1"/>
  <c r="AW155" i="1" s="1"/>
  <c r="AI155" i="1"/>
  <c r="AV155" i="1" s="1"/>
  <c r="AH155" i="1"/>
  <c r="AU155" i="1" s="1"/>
  <c r="AG155" i="1"/>
  <c r="AT155" i="1" s="1"/>
  <c r="AF155" i="1"/>
  <c r="AS155" i="1" s="1"/>
  <c r="AE155" i="1"/>
  <c r="AR155" i="1" s="1"/>
  <c r="AD155" i="1"/>
  <c r="AQ155" i="1" s="1"/>
  <c r="AC155" i="1"/>
  <c r="AP155" i="1" s="1"/>
  <c r="AN154" i="1"/>
  <c r="BA154" i="1" s="1"/>
  <c r="AM154" i="1"/>
  <c r="AZ154" i="1" s="1"/>
  <c r="AL154" i="1"/>
  <c r="AY154" i="1" s="1"/>
  <c r="AK154" i="1"/>
  <c r="AX154" i="1" s="1"/>
  <c r="AJ154" i="1"/>
  <c r="AW154" i="1" s="1"/>
  <c r="AI154" i="1"/>
  <c r="AV154" i="1" s="1"/>
  <c r="AH154" i="1"/>
  <c r="AU154" i="1" s="1"/>
  <c r="AG154" i="1"/>
  <c r="AT154" i="1" s="1"/>
  <c r="AF154" i="1"/>
  <c r="AS154" i="1" s="1"/>
  <c r="AE154" i="1"/>
  <c r="AR154" i="1" s="1"/>
  <c r="AD154" i="1"/>
  <c r="AQ154" i="1" s="1"/>
  <c r="AC154" i="1"/>
  <c r="AP154" i="1" s="1"/>
  <c r="AN153" i="1"/>
  <c r="BA153" i="1" s="1"/>
  <c r="AM153" i="1"/>
  <c r="AZ153" i="1" s="1"/>
  <c r="AL153" i="1"/>
  <c r="AY153" i="1" s="1"/>
  <c r="AK153" i="1"/>
  <c r="AX153" i="1" s="1"/>
  <c r="AJ153" i="1"/>
  <c r="AW153" i="1" s="1"/>
  <c r="AI153" i="1"/>
  <c r="AV153" i="1" s="1"/>
  <c r="AH153" i="1"/>
  <c r="AU153" i="1" s="1"/>
  <c r="AG153" i="1"/>
  <c r="AT153" i="1" s="1"/>
  <c r="AF153" i="1"/>
  <c r="AS153" i="1" s="1"/>
  <c r="AE153" i="1"/>
  <c r="AR153" i="1" s="1"/>
  <c r="AD153" i="1"/>
  <c r="AQ153" i="1" s="1"/>
  <c r="AC153" i="1"/>
  <c r="AP153" i="1" s="1"/>
  <c r="AN152" i="1"/>
  <c r="BA152" i="1" s="1"/>
  <c r="AM152" i="1"/>
  <c r="AZ152" i="1" s="1"/>
  <c r="AL152" i="1"/>
  <c r="AY152" i="1" s="1"/>
  <c r="AK152" i="1"/>
  <c r="AX152" i="1" s="1"/>
  <c r="AJ152" i="1"/>
  <c r="AW152" i="1" s="1"/>
  <c r="AI152" i="1"/>
  <c r="AV152" i="1" s="1"/>
  <c r="AH152" i="1"/>
  <c r="AU152" i="1" s="1"/>
  <c r="AG152" i="1"/>
  <c r="AT152" i="1" s="1"/>
  <c r="AF152" i="1"/>
  <c r="AS152" i="1" s="1"/>
  <c r="AE152" i="1"/>
  <c r="AR152" i="1" s="1"/>
  <c r="AD152" i="1"/>
  <c r="AQ152" i="1" s="1"/>
  <c r="AC152" i="1"/>
  <c r="AN151" i="1"/>
  <c r="BA151" i="1" s="1"/>
  <c r="AM151" i="1"/>
  <c r="AZ151" i="1" s="1"/>
  <c r="AL151" i="1"/>
  <c r="AY151" i="1" s="1"/>
  <c r="AK151" i="1"/>
  <c r="AX151" i="1" s="1"/>
  <c r="AJ151" i="1"/>
  <c r="AW151" i="1" s="1"/>
  <c r="AI151" i="1"/>
  <c r="AV151" i="1" s="1"/>
  <c r="AH151" i="1"/>
  <c r="AU151" i="1" s="1"/>
  <c r="AG151" i="1"/>
  <c r="AT151" i="1" s="1"/>
  <c r="AF151" i="1"/>
  <c r="AS151" i="1" s="1"/>
  <c r="AE151" i="1"/>
  <c r="AR151" i="1" s="1"/>
  <c r="AD151" i="1"/>
  <c r="AQ151" i="1" s="1"/>
  <c r="AC151" i="1"/>
  <c r="AP151" i="1" s="1"/>
  <c r="BA150" i="1"/>
  <c r="AN150" i="1"/>
  <c r="AM150" i="1"/>
  <c r="AZ150" i="1" s="1"/>
  <c r="AL150" i="1"/>
  <c r="AY150" i="1" s="1"/>
  <c r="AK150" i="1"/>
  <c r="AX150" i="1" s="1"/>
  <c r="AJ150" i="1"/>
  <c r="AW150" i="1" s="1"/>
  <c r="AI150" i="1"/>
  <c r="AV150" i="1" s="1"/>
  <c r="AH150" i="1"/>
  <c r="AU150" i="1" s="1"/>
  <c r="AG150" i="1"/>
  <c r="AT150" i="1" s="1"/>
  <c r="AF150" i="1"/>
  <c r="AS150" i="1" s="1"/>
  <c r="AE150" i="1"/>
  <c r="AR150" i="1" s="1"/>
  <c r="AD150" i="1"/>
  <c r="AQ150" i="1" s="1"/>
  <c r="AC150" i="1"/>
  <c r="AN149" i="1"/>
  <c r="BA149" i="1" s="1"/>
  <c r="AM149" i="1"/>
  <c r="AZ149" i="1" s="1"/>
  <c r="AL149" i="1"/>
  <c r="AY149" i="1" s="1"/>
  <c r="AK149" i="1"/>
  <c r="AX149" i="1" s="1"/>
  <c r="AJ149" i="1"/>
  <c r="AW149" i="1" s="1"/>
  <c r="AI149" i="1"/>
  <c r="AV149" i="1" s="1"/>
  <c r="AH149" i="1"/>
  <c r="AU149" i="1" s="1"/>
  <c r="AG149" i="1"/>
  <c r="AT149" i="1" s="1"/>
  <c r="AF149" i="1"/>
  <c r="AS149" i="1" s="1"/>
  <c r="AE149" i="1"/>
  <c r="AR149" i="1" s="1"/>
  <c r="AD149" i="1"/>
  <c r="AQ149" i="1" s="1"/>
  <c r="AC149" i="1"/>
  <c r="AN148" i="1"/>
  <c r="BA148" i="1" s="1"/>
  <c r="AM148" i="1"/>
  <c r="AZ148" i="1" s="1"/>
  <c r="AL148" i="1"/>
  <c r="AY148" i="1" s="1"/>
  <c r="AK148" i="1"/>
  <c r="AX148" i="1" s="1"/>
  <c r="AJ148" i="1"/>
  <c r="AW148" i="1" s="1"/>
  <c r="AI148" i="1"/>
  <c r="AV148" i="1" s="1"/>
  <c r="AH148" i="1"/>
  <c r="AU148" i="1" s="1"/>
  <c r="AG148" i="1"/>
  <c r="AT148" i="1" s="1"/>
  <c r="AF148" i="1"/>
  <c r="AS148" i="1" s="1"/>
  <c r="AE148" i="1"/>
  <c r="AR148" i="1" s="1"/>
  <c r="AD148" i="1"/>
  <c r="AQ148" i="1" s="1"/>
  <c r="AC148" i="1"/>
  <c r="AN147" i="1"/>
  <c r="BA147" i="1" s="1"/>
  <c r="AM147" i="1"/>
  <c r="AZ147" i="1" s="1"/>
  <c r="AL147" i="1"/>
  <c r="AY147" i="1" s="1"/>
  <c r="AK147" i="1"/>
  <c r="AX147" i="1" s="1"/>
  <c r="AJ147" i="1"/>
  <c r="AW147" i="1" s="1"/>
  <c r="AI147" i="1"/>
  <c r="AV147" i="1" s="1"/>
  <c r="AH147" i="1"/>
  <c r="AU147" i="1" s="1"/>
  <c r="AG147" i="1"/>
  <c r="AT147" i="1" s="1"/>
  <c r="AF147" i="1"/>
  <c r="AS147" i="1" s="1"/>
  <c r="AE147" i="1"/>
  <c r="AR147" i="1" s="1"/>
  <c r="AD147" i="1"/>
  <c r="AQ147" i="1" s="1"/>
  <c r="AC147" i="1"/>
  <c r="AP147" i="1" s="1"/>
  <c r="AS146" i="1"/>
  <c r="AN146" i="1"/>
  <c r="BA146" i="1" s="1"/>
  <c r="AM146" i="1"/>
  <c r="AZ146" i="1" s="1"/>
  <c r="AL146" i="1"/>
  <c r="AY146" i="1" s="1"/>
  <c r="AK146" i="1"/>
  <c r="AX146" i="1" s="1"/>
  <c r="AJ146" i="1"/>
  <c r="AW146" i="1" s="1"/>
  <c r="AI146" i="1"/>
  <c r="AV146" i="1" s="1"/>
  <c r="AH146" i="1"/>
  <c r="AU146" i="1" s="1"/>
  <c r="AG146" i="1"/>
  <c r="AT146" i="1" s="1"/>
  <c r="AF146" i="1"/>
  <c r="AE146" i="1"/>
  <c r="AR146" i="1" s="1"/>
  <c r="AD146" i="1"/>
  <c r="AQ146" i="1" s="1"/>
  <c r="AC146" i="1"/>
  <c r="AN145" i="1"/>
  <c r="BA145" i="1" s="1"/>
  <c r="AM145" i="1"/>
  <c r="AZ145" i="1" s="1"/>
  <c r="AL145" i="1"/>
  <c r="AY145" i="1" s="1"/>
  <c r="AK145" i="1"/>
  <c r="AX145" i="1" s="1"/>
  <c r="AJ145" i="1"/>
  <c r="AW145" i="1" s="1"/>
  <c r="AI145" i="1"/>
  <c r="AV145" i="1" s="1"/>
  <c r="AH145" i="1"/>
  <c r="AU145" i="1" s="1"/>
  <c r="AG145" i="1"/>
  <c r="AT145" i="1" s="1"/>
  <c r="AF145" i="1"/>
  <c r="AS145" i="1" s="1"/>
  <c r="AE145" i="1"/>
  <c r="AR145" i="1" s="1"/>
  <c r="AD145" i="1"/>
  <c r="AQ145" i="1" s="1"/>
  <c r="AC145" i="1"/>
  <c r="AN144" i="1"/>
  <c r="BA144" i="1" s="1"/>
  <c r="AM144" i="1"/>
  <c r="AZ144" i="1" s="1"/>
  <c r="AL144" i="1"/>
  <c r="AY144" i="1" s="1"/>
  <c r="AK144" i="1"/>
  <c r="AX144" i="1" s="1"/>
  <c r="AJ144" i="1"/>
  <c r="AW144" i="1" s="1"/>
  <c r="AI144" i="1"/>
  <c r="AV144" i="1" s="1"/>
  <c r="AH144" i="1"/>
  <c r="AU144" i="1" s="1"/>
  <c r="AG144" i="1"/>
  <c r="AT144" i="1" s="1"/>
  <c r="AF144" i="1"/>
  <c r="AS144" i="1" s="1"/>
  <c r="AE144" i="1"/>
  <c r="AR144" i="1" s="1"/>
  <c r="AD144" i="1"/>
  <c r="AQ144" i="1" s="1"/>
  <c r="AC144" i="1"/>
  <c r="AN143" i="1"/>
  <c r="BA143" i="1" s="1"/>
  <c r="AM143" i="1"/>
  <c r="AZ143" i="1" s="1"/>
  <c r="AL143" i="1"/>
  <c r="AY143" i="1" s="1"/>
  <c r="AK143" i="1"/>
  <c r="AX143" i="1" s="1"/>
  <c r="AJ143" i="1"/>
  <c r="AW143" i="1" s="1"/>
  <c r="AI143" i="1"/>
  <c r="AV143" i="1" s="1"/>
  <c r="AH143" i="1"/>
  <c r="AU143" i="1" s="1"/>
  <c r="AG143" i="1"/>
  <c r="AT143" i="1" s="1"/>
  <c r="AF143" i="1"/>
  <c r="AS143" i="1" s="1"/>
  <c r="AE143" i="1"/>
  <c r="AR143" i="1" s="1"/>
  <c r="AD143" i="1"/>
  <c r="AQ143" i="1" s="1"/>
  <c r="AC143" i="1"/>
  <c r="AP143" i="1" s="1"/>
  <c r="AN142" i="1"/>
  <c r="BA142" i="1" s="1"/>
  <c r="AM142" i="1"/>
  <c r="AZ142" i="1" s="1"/>
  <c r="AL142" i="1"/>
  <c r="AY142" i="1" s="1"/>
  <c r="AK142" i="1"/>
  <c r="AX142" i="1" s="1"/>
  <c r="AJ142" i="1"/>
  <c r="AW142" i="1" s="1"/>
  <c r="AI142" i="1"/>
  <c r="AV142" i="1" s="1"/>
  <c r="AH142" i="1"/>
  <c r="AU142" i="1" s="1"/>
  <c r="AG142" i="1"/>
  <c r="AT142" i="1" s="1"/>
  <c r="AF142" i="1"/>
  <c r="AS142" i="1" s="1"/>
  <c r="AE142" i="1"/>
  <c r="AR142" i="1" s="1"/>
  <c r="AD142" i="1"/>
  <c r="AQ142" i="1" s="1"/>
  <c r="AC142" i="1"/>
  <c r="AN141" i="1"/>
  <c r="BA141" i="1" s="1"/>
  <c r="AM141" i="1"/>
  <c r="AZ141" i="1" s="1"/>
  <c r="AL141" i="1"/>
  <c r="AY141" i="1" s="1"/>
  <c r="AK141" i="1"/>
  <c r="AX141" i="1" s="1"/>
  <c r="AJ141" i="1"/>
  <c r="AW141" i="1" s="1"/>
  <c r="AI141" i="1"/>
  <c r="AV141" i="1" s="1"/>
  <c r="AH141" i="1"/>
  <c r="AU141" i="1" s="1"/>
  <c r="AG141" i="1"/>
  <c r="AT141" i="1" s="1"/>
  <c r="AF141" i="1"/>
  <c r="AS141" i="1" s="1"/>
  <c r="AE141" i="1"/>
  <c r="AR141" i="1" s="1"/>
  <c r="AD141" i="1"/>
  <c r="AQ141" i="1" s="1"/>
  <c r="AC141" i="1"/>
  <c r="AN140" i="1"/>
  <c r="BA140" i="1" s="1"/>
  <c r="AM140" i="1"/>
  <c r="AZ140" i="1" s="1"/>
  <c r="AL140" i="1"/>
  <c r="AY140" i="1" s="1"/>
  <c r="AK140" i="1"/>
  <c r="AX140" i="1" s="1"/>
  <c r="AJ140" i="1"/>
  <c r="AW140" i="1" s="1"/>
  <c r="AI140" i="1"/>
  <c r="AV140" i="1" s="1"/>
  <c r="AH140" i="1"/>
  <c r="AU140" i="1" s="1"/>
  <c r="AG140" i="1"/>
  <c r="AT140" i="1" s="1"/>
  <c r="AF140" i="1"/>
  <c r="AS140" i="1" s="1"/>
  <c r="AE140" i="1"/>
  <c r="AR140" i="1" s="1"/>
  <c r="AD140" i="1"/>
  <c r="AQ140" i="1" s="1"/>
  <c r="AC140" i="1"/>
  <c r="AN139" i="1"/>
  <c r="BA139" i="1" s="1"/>
  <c r="AM139" i="1"/>
  <c r="AZ139" i="1" s="1"/>
  <c r="AL139" i="1"/>
  <c r="AY139" i="1" s="1"/>
  <c r="AK139" i="1"/>
  <c r="AX139" i="1" s="1"/>
  <c r="AJ139" i="1"/>
  <c r="AW139" i="1" s="1"/>
  <c r="AI139" i="1"/>
  <c r="AV139" i="1" s="1"/>
  <c r="AH139" i="1"/>
  <c r="AU139" i="1" s="1"/>
  <c r="AG139" i="1"/>
  <c r="AT139" i="1" s="1"/>
  <c r="AF139" i="1"/>
  <c r="AS139" i="1" s="1"/>
  <c r="AE139" i="1"/>
  <c r="AR139" i="1" s="1"/>
  <c r="AD139" i="1"/>
  <c r="AQ139" i="1" s="1"/>
  <c r="AC139" i="1"/>
  <c r="AP139" i="1" s="1"/>
  <c r="AN138" i="1"/>
  <c r="BA138" i="1" s="1"/>
  <c r="AM138" i="1"/>
  <c r="AZ138" i="1" s="1"/>
  <c r="AL138" i="1"/>
  <c r="AY138" i="1" s="1"/>
  <c r="AK138" i="1"/>
  <c r="AX138" i="1" s="1"/>
  <c r="AJ138" i="1"/>
  <c r="AW138" i="1" s="1"/>
  <c r="AI138" i="1"/>
  <c r="AV138" i="1" s="1"/>
  <c r="AH138" i="1"/>
  <c r="AU138" i="1" s="1"/>
  <c r="AG138" i="1"/>
  <c r="AT138" i="1" s="1"/>
  <c r="AF138" i="1"/>
  <c r="AS138" i="1" s="1"/>
  <c r="AE138" i="1"/>
  <c r="AR138" i="1" s="1"/>
  <c r="AD138" i="1"/>
  <c r="AQ138" i="1" s="1"/>
  <c r="AC138" i="1"/>
  <c r="AN137" i="1"/>
  <c r="BA137" i="1" s="1"/>
  <c r="AM137" i="1"/>
  <c r="AZ137" i="1" s="1"/>
  <c r="AL137" i="1"/>
  <c r="AY137" i="1" s="1"/>
  <c r="AK137" i="1"/>
  <c r="AX137" i="1" s="1"/>
  <c r="AJ137" i="1"/>
  <c r="AW137" i="1" s="1"/>
  <c r="AI137" i="1"/>
  <c r="AV137" i="1" s="1"/>
  <c r="AH137" i="1"/>
  <c r="AU137" i="1" s="1"/>
  <c r="AG137" i="1"/>
  <c r="AT137" i="1" s="1"/>
  <c r="AF137" i="1"/>
  <c r="AS137" i="1" s="1"/>
  <c r="AE137" i="1"/>
  <c r="AR137" i="1" s="1"/>
  <c r="AD137" i="1"/>
  <c r="AQ137" i="1" s="1"/>
  <c r="AC137" i="1"/>
  <c r="AN136" i="1"/>
  <c r="BA136" i="1" s="1"/>
  <c r="AM136" i="1"/>
  <c r="AZ136" i="1" s="1"/>
  <c r="AL136" i="1"/>
  <c r="AY136" i="1" s="1"/>
  <c r="AK136" i="1"/>
  <c r="AX136" i="1" s="1"/>
  <c r="AJ136" i="1"/>
  <c r="AW136" i="1" s="1"/>
  <c r="AI136" i="1"/>
  <c r="AV136" i="1" s="1"/>
  <c r="AH136" i="1"/>
  <c r="AU136" i="1" s="1"/>
  <c r="AG136" i="1"/>
  <c r="AT136" i="1" s="1"/>
  <c r="AF136" i="1"/>
  <c r="AS136" i="1" s="1"/>
  <c r="AE136" i="1"/>
  <c r="AR136" i="1" s="1"/>
  <c r="AD136" i="1"/>
  <c r="AQ136" i="1" s="1"/>
  <c r="AC136" i="1"/>
  <c r="AN135" i="1"/>
  <c r="BA135" i="1" s="1"/>
  <c r="AM135" i="1"/>
  <c r="AZ135" i="1" s="1"/>
  <c r="AL135" i="1"/>
  <c r="AY135" i="1" s="1"/>
  <c r="AK135" i="1"/>
  <c r="AX135" i="1" s="1"/>
  <c r="AJ135" i="1"/>
  <c r="AW135" i="1" s="1"/>
  <c r="AI135" i="1"/>
  <c r="AV135" i="1" s="1"/>
  <c r="AH135" i="1"/>
  <c r="AU135" i="1" s="1"/>
  <c r="AG135" i="1"/>
  <c r="AT135" i="1" s="1"/>
  <c r="AF135" i="1"/>
  <c r="AS135" i="1" s="1"/>
  <c r="AE135" i="1"/>
  <c r="AR135" i="1" s="1"/>
  <c r="AD135" i="1"/>
  <c r="AQ135" i="1" s="1"/>
  <c r="AC135" i="1"/>
  <c r="AP135" i="1" s="1"/>
  <c r="AN134" i="1"/>
  <c r="BA134" i="1" s="1"/>
  <c r="AM134" i="1"/>
  <c r="AZ134" i="1" s="1"/>
  <c r="AL134" i="1"/>
  <c r="AY134" i="1" s="1"/>
  <c r="AK134" i="1"/>
  <c r="AX134" i="1" s="1"/>
  <c r="AJ134" i="1"/>
  <c r="AW134" i="1" s="1"/>
  <c r="AI134" i="1"/>
  <c r="AV134" i="1" s="1"/>
  <c r="AH134" i="1"/>
  <c r="AU134" i="1" s="1"/>
  <c r="AG134" i="1"/>
  <c r="AT134" i="1" s="1"/>
  <c r="AF134" i="1"/>
  <c r="AS134" i="1" s="1"/>
  <c r="AE134" i="1"/>
  <c r="AR134" i="1" s="1"/>
  <c r="AD134" i="1"/>
  <c r="AQ134" i="1" s="1"/>
  <c r="AC134" i="1"/>
  <c r="AN133" i="1"/>
  <c r="BA133" i="1" s="1"/>
  <c r="AM133" i="1"/>
  <c r="AZ133" i="1" s="1"/>
  <c r="AL133" i="1"/>
  <c r="AY133" i="1" s="1"/>
  <c r="AK133" i="1"/>
  <c r="AX133" i="1" s="1"/>
  <c r="AJ133" i="1"/>
  <c r="AW133" i="1" s="1"/>
  <c r="AI133" i="1"/>
  <c r="AV133" i="1" s="1"/>
  <c r="AH133" i="1"/>
  <c r="AU133" i="1" s="1"/>
  <c r="AG133" i="1"/>
  <c r="AT133" i="1" s="1"/>
  <c r="AF133" i="1"/>
  <c r="AS133" i="1" s="1"/>
  <c r="AE133" i="1"/>
  <c r="AR133" i="1" s="1"/>
  <c r="AD133" i="1"/>
  <c r="AQ133" i="1" s="1"/>
  <c r="AC133" i="1"/>
  <c r="AN132" i="1"/>
  <c r="BA132" i="1" s="1"/>
  <c r="AM132" i="1"/>
  <c r="AZ132" i="1" s="1"/>
  <c r="AL132" i="1"/>
  <c r="AY132" i="1" s="1"/>
  <c r="AK132" i="1"/>
  <c r="AX132" i="1" s="1"/>
  <c r="AJ132" i="1"/>
  <c r="AW132" i="1" s="1"/>
  <c r="AI132" i="1"/>
  <c r="AV132" i="1" s="1"/>
  <c r="AH132" i="1"/>
  <c r="AU132" i="1" s="1"/>
  <c r="AG132" i="1"/>
  <c r="AT132" i="1" s="1"/>
  <c r="AF132" i="1"/>
  <c r="AS132" i="1" s="1"/>
  <c r="AE132" i="1"/>
  <c r="AR132" i="1" s="1"/>
  <c r="AD132" i="1"/>
  <c r="AQ132" i="1" s="1"/>
  <c r="AC132" i="1"/>
  <c r="AN131" i="1"/>
  <c r="BA131" i="1" s="1"/>
  <c r="AM131" i="1"/>
  <c r="AZ131" i="1" s="1"/>
  <c r="AL131" i="1"/>
  <c r="AY131" i="1" s="1"/>
  <c r="AK131" i="1"/>
  <c r="AX131" i="1" s="1"/>
  <c r="AJ131" i="1"/>
  <c r="AW131" i="1" s="1"/>
  <c r="AI131" i="1"/>
  <c r="AV131" i="1" s="1"/>
  <c r="AH131" i="1"/>
  <c r="AU131" i="1" s="1"/>
  <c r="AG131" i="1"/>
  <c r="AT131" i="1" s="1"/>
  <c r="AF131" i="1"/>
  <c r="AS131" i="1" s="1"/>
  <c r="AE131" i="1"/>
  <c r="AR131" i="1" s="1"/>
  <c r="AD131" i="1"/>
  <c r="AQ131" i="1" s="1"/>
  <c r="AC131" i="1"/>
  <c r="AP131" i="1" s="1"/>
  <c r="AN130" i="1"/>
  <c r="BA130" i="1" s="1"/>
  <c r="AM130" i="1"/>
  <c r="AZ130" i="1" s="1"/>
  <c r="AL130" i="1"/>
  <c r="AY130" i="1" s="1"/>
  <c r="AK130" i="1"/>
  <c r="AX130" i="1" s="1"/>
  <c r="AJ130" i="1"/>
  <c r="AW130" i="1" s="1"/>
  <c r="AI130" i="1"/>
  <c r="AV130" i="1" s="1"/>
  <c r="AH130" i="1"/>
  <c r="AU130" i="1" s="1"/>
  <c r="AG130" i="1"/>
  <c r="AT130" i="1" s="1"/>
  <c r="AF130" i="1"/>
  <c r="AS130" i="1" s="1"/>
  <c r="AE130" i="1"/>
  <c r="AR130" i="1" s="1"/>
  <c r="AD130" i="1"/>
  <c r="AQ130" i="1" s="1"/>
  <c r="AC130" i="1"/>
  <c r="AN129" i="1"/>
  <c r="BA129" i="1" s="1"/>
  <c r="AM129" i="1"/>
  <c r="AZ129" i="1" s="1"/>
  <c r="AL129" i="1"/>
  <c r="AY129" i="1" s="1"/>
  <c r="AK129" i="1"/>
  <c r="AX129" i="1" s="1"/>
  <c r="AJ129" i="1"/>
  <c r="AW129" i="1" s="1"/>
  <c r="AI129" i="1"/>
  <c r="AV129" i="1" s="1"/>
  <c r="AH129" i="1"/>
  <c r="AU129" i="1" s="1"/>
  <c r="AG129" i="1"/>
  <c r="AT129" i="1" s="1"/>
  <c r="AF129" i="1"/>
  <c r="AS129" i="1" s="1"/>
  <c r="AE129" i="1"/>
  <c r="AR129" i="1" s="1"/>
  <c r="AD129" i="1"/>
  <c r="AQ129" i="1" s="1"/>
  <c r="AC129" i="1"/>
  <c r="AN128" i="1"/>
  <c r="BA128" i="1" s="1"/>
  <c r="AM128" i="1"/>
  <c r="AZ128" i="1" s="1"/>
  <c r="AL128" i="1"/>
  <c r="AY128" i="1" s="1"/>
  <c r="AK128" i="1"/>
  <c r="AX128" i="1" s="1"/>
  <c r="AJ128" i="1"/>
  <c r="AW128" i="1" s="1"/>
  <c r="AI128" i="1"/>
  <c r="AV128" i="1" s="1"/>
  <c r="AH128" i="1"/>
  <c r="AU128" i="1" s="1"/>
  <c r="AG128" i="1"/>
  <c r="AT128" i="1" s="1"/>
  <c r="AF128" i="1"/>
  <c r="AS128" i="1" s="1"/>
  <c r="AE128" i="1"/>
  <c r="AR128" i="1" s="1"/>
  <c r="AD128" i="1"/>
  <c r="AQ128" i="1" s="1"/>
  <c r="AC128" i="1"/>
  <c r="AN127" i="1"/>
  <c r="BA127" i="1" s="1"/>
  <c r="AM127" i="1"/>
  <c r="AZ127" i="1" s="1"/>
  <c r="AL127" i="1"/>
  <c r="AY127" i="1" s="1"/>
  <c r="AK127" i="1"/>
  <c r="AX127" i="1" s="1"/>
  <c r="AJ127" i="1"/>
  <c r="AW127" i="1" s="1"/>
  <c r="AI127" i="1"/>
  <c r="AV127" i="1" s="1"/>
  <c r="AH127" i="1"/>
  <c r="AU127" i="1" s="1"/>
  <c r="AG127" i="1"/>
  <c r="AT127" i="1" s="1"/>
  <c r="AF127" i="1"/>
  <c r="AS127" i="1" s="1"/>
  <c r="AE127" i="1"/>
  <c r="AR127" i="1" s="1"/>
  <c r="AD127" i="1"/>
  <c r="AQ127" i="1" s="1"/>
  <c r="AC127" i="1"/>
  <c r="AP127" i="1" s="1"/>
  <c r="AN126" i="1"/>
  <c r="BA126" i="1" s="1"/>
  <c r="AM126" i="1"/>
  <c r="AZ126" i="1" s="1"/>
  <c r="AL126" i="1"/>
  <c r="AY126" i="1" s="1"/>
  <c r="AK126" i="1"/>
  <c r="AX126" i="1" s="1"/>
  <c r="AJ126" i="1"/>
  <c r="AW126" i="1" s="1"/>
  <c r="AI126" i="1"/>
  <c r="AV126" i="1" s="1"/>
  <c r="AH126" i="1"/>
  <c r="AU126" i="1" s="1"/>
  <c r="AG126" i="1"/>
  <c r="AT126" i="1" s="1"/>
  <c r="AF126" i="1"/>
  <c r="AS126" i="1" s="1"/>
  <c r="AE126" i="1"/>
  <c r="AR126" i="1" s="1"/>
  <c r="AD126" i="1"/>
  <c r="AQ126" i="1" s="1"/>
  <c r="AC126" i="1"/>
  <c r="AN125" i="1"/>
  <c r="BA125" i="1" s="1"/>
  <c r="AM125" i="1"/>
  <c r="AZ125" i="1" s="1"/>
  <c r="AL125" i="1"/>
  <c r="AY125" i="1" s="1"/>
  <c r="AK125" i="1"/>
  <c r="AX125" i="1" s="1"/>
  <c r="AJ125" i="1"/>
  <c r="AW125" i="1" s="1"/>
  <c r="AI125" i="1"/>
  <c r="AV125" i="1" s="1"/>
  <c r="AH125" i="1"/>
  <c r="AU125" i="1" s="1"/>
  <c r="AG125" i="1"/>
  <c r="AT125" i="1" s="1"/>
  <c r="AF125" i="1"/>
  <c r="AS125" i="1" s="1"/>
  <c r="AE125" i="1"/>
  <c r="AR125" i="1" s="1"/>
  <c r="AD125" i="1"/>
  <c r="AQ125" i="1" s="1"/>
  <c r="AC125" i="1"/>
  <c r="AN124" i="1"/>
  <c r="BA124" i="1" s="1"/>
  <c r="AM124" i="1"/>
  <c r="AZ124" i="1" s="1"/>
  <c r="AL124" i="1"/>
  <c r="AY124" i="1" s="1"/>
  <c r="AK124" i="1"/>
  <c r="AX124" i="1" s="1"/>
  <c r="AJ124" i="1"/>
  <c r="AW124" i="1" s="1"/>
  <c r="AI124" i="1"/>
  <c r="AV124" i="1" s="1"/>
  <c r="AH124" i="1"/>
  <c r="AU124" i="1" s="1"/>
  <c r="AG124" i="1"/>
  <c r="AT124" i="1" s="1"/>
  <c r="AF124" i="1"/>
  <c r="AS124" i="1" s="1"/>
  <c r="AE124" i="1"/>
  <c r="AR124" i="1" s="1"/>
  <c r="AD124" i="1"/>
  <c r="AQ124" i="1" s="1"/>
  <c r="AC124" i="1"/>
  <c r="AN123" i="1"/>
  <c r="BA123" i="1" s="1"/>
  <c r="AM123" i="1"/>
  <c r="AZ123" i="1" s="1"/>
  <c r="AL123" i="1"/>
  <c r="AY123" i="1" s="1"/>
  <c r="AK123" i="1"/>
  <c r="AX123" i="1" s="1"/>
  <c r="AJ123" i="1"/>
  <c r="AW123" i="1" s="1"/>
  <c r="AI123" i="1"/>
  <c r="AV123" i="1" s="1"/>
  <c r="AH123" i="1"/>
  <c r="AU123" i="1" s="1"/>
  <c r="AG123" i="1"/>
  <c r="AT123" i="1" s="1"/>
  <c r="AF123" i="1"/>
  <c r="AS123" i="1" s="1"/>
  <c r="AE123" i="1"/>
  <c r="AR123" i="1" s="1"/>
  <c r="AD123" i="1"/>
  <c r="AQ123" i="1" s="1"/>
  <c r="AC123" i="1"/>
  <c r="AP123" i="1" s="1"/>
  <c r="AN122" i="1"/>
  <c r="BA122" i="1" s="1"/>
  <c r="AM122" i="1"/>
  <c r="AZ122" i="1" s="1"/>
  <c r="AL122" i="1"/>
  <c r="AY122" i="1" s="1"/>
  <c r="AK122" i="1"/>
  <c r="AX122" i="1" s="1"/>
  <c r="AJ122" i="1"/>
  <c r="AW122" i="1" s="1"/>
  <c r="AI122" i="1"/>
  <c r="AV122" i="1" s="1"/>
  <c r="AH122" i="1"/>
  <c r="AU122" i="1" s="1"/>
  <c r="AG122" i="1"/>
  <c r="AT122" i="1" s="1"/>
  <c r="AF122" i="1"/>
  <c r="AS122" i="1" s="1"/>
  <c r="AE122" i="1"/>
  <c r="AR122" i="1" s="1"/>
  <c r="AD122" i="1"/>
  <c r="AQ122" i="1" s="1"/>
  <c r="AC122" i="1"/>
  <c r="AN121" i="1"/>
  <c r="BA121" i="1" s="1"/>
  <c r="AM121" i="1"/>
  <c r="AZ121" i="1" s="1"/>
  <c r="AL121" i="1"/>
  <c r="AY121" i="1" s="1"/>
  <c r="AK121" i="1"/>
  <c r="AX121" i="1" s="1"/>
  <c r="AJ121" i="1"/>
  <c r="AW121" i="1" s="1"/>
  <c r="AI121" i="1"/>
  <c r="AV121" i="1" s="1"/>
  <c r="AH121" i="1"/>
  <c r="AU121" i="1" s="1"/>
  <c r="AG121" i="1"/>
  <c r="AT121" i="1" s="1"/>
  <c r="AF121" i="1"/>
  <c r="AS121" i="1" s="1"/>
  <c r="AE121" i="1"/>
  <c r="AR121" i="1" s="1"/>
  <c r="AD121" i="1"/>
  <c r="AQ121" i="1" s="1"/>
  <c r="AC121" i="1"/>
  <c r="AN120" i="1"/>
  <c r="BA120" i="1" s="1"/>
  <c r="AM120" i="1"/>
  <c r="AZ120" i="1" s="1"/>
  <c r="AL120" i="1"/>
  <c r="AY120" i="1" s="1"/>
  <c r="AK120" i="1"/>
  <c r="AX120" i="1" s="1"/>
  <c r="AJ120" i="1"/>
  <c r="AW120" i="1" s="1"/>
  <c r="AI120" i="1"/>
  <c r="AV120" i="1" s="1"/>
  <c r="AH120" i="1"/>
  <c r="AU120" i="1" s="1"/>
  <c r="AG120" i="1"/>
  <c r="AT120" i="1" s="1"/>
  <c r="AF120" i="1"/>
  <c r="AS120" i="1" s="1"/>
  <c r="AE120" i="1"/>
  <c r="AR120" i="1" s="1"/>
  <c r="AD120" i="1"/>
  <c r="AQ120" i="1" s="1"/>
  <c r="AC120" i="1"/>
  <c r="AN119" i="1"/>
  <c r="BA119" i="1" s="1"/>
  <c r="AM119" i="1"/>
  <c r="AZ119" i="1" s="1"/>
  <c r="AL119" i="1"/>
  <c r="AY119" i="1" s="1"/>
  <c r="AK119" i="1"/>
  <c r="AX119" i="1" s="1"/>
  <c r="AJ119" i="1"/>
  <c r="AW119" i="1" s="1"/>
  <c r="AI119" i="1"/>
  <c r="AV119" i="1" s="1"/>
  <c r="AH119" i="1"/>
  <c r="AU119" i="1" s="1"/>
  <c r="AG119" i="1"/>
  <c r="AT119" i="1" s="1"/>
  <c r="AF119" i="1"/>
  <c r="AS119" i="1" s="1"/>
  <c r="AE119" i="1"/>
  <c r="AR119" i="1" s="1"/>
  <c r="AD119" i="1"/>
  <c r="AQ119" i="1" s="1"/>
  <c r="AC119" i="1"/>
  <c r="AP119" i="1" s="1"/>
  <c r="AN118" i="1"/>
  <c r="BA118" i="1" s="1"/>
  <c r="AM118" i="1"/>
  <c r="AZ118" i="1" s="1"/>
  <c r="AL118" i="1"/>
  <c r="AY118" i="1" s="1"/>
  <c r="AK118" i="1"/>
  <c r="AX118" i="1" s="1"/>
  <c r="AJ118" i="1"/>
  <c r="AW118" i="1" s="1"/>
  <c r="AI118" i="1"/>
  <c r="AV118" i="1" s="1"/>
  <c r="AH118" i="1"/>
  <c r="AU118" i="1" s="1"/>
  <c r="AG118" i="1"/>
  <c r="AT118" i="1" s="1"/>
  <c r="AF118" i="1"/>
  <c r="AS118" i="1" s="1"/>
  <c r="AE118" i="1"/>
  <c r="AR118" i="1" s="1"/>
  <c r="AD118" i="1"/>
  <c r="AQ118" i="1" s="1"/>
  <c r="AC118" i="1"/>
  <c r="AN117" i="1"/>
  <c r="BA117" i="1" s="1"/>
  <c r="AM117" i="1"/>
  <c r="AZ117" i="1" s="1"/>
  <c r="AL117" i="1"/>
  <c r="AY117" i="1" s="1"/>
  <c r="AK117" i="1"/>
  <c r="AX117" i="1" s="1"/>
  <c r="AJ117" i="1"/>
  <c r="AW117" i="1" s="1"/>
  <c r="AI117" i="1"/>
  <c r="AV117" i="1" s="1"/>
  <c r="AH117" i="1"/>
  <c r="AU117" i="1" s="1"/>
  <c r="AG117" i="1"/>
  <c r="AT117" i="1" s="1"/>
  <c r="AF117" i="1"/>
  <c r="AS117" i="1" s="1"/>
  <c r="AE117" i="1"/>
  <c r="AR117" i="1" s="1"/>
  <c r="AD117" i="1"/>
  <c r="AQ117" i="1" s="1"/>
  <c r="AC117" i="1"/>
  <c r="AN116" i="1"/>
  <c r="BA116" i="1" s="1"/>
  <c r="AM116" i="1"/>
  <c r="AZ116" i="1" s="1"/>
  <c r="AL116" i="1"/>
  <c r="AY116" i="1" s="1"/>
  <c r="AK116" i="1"/>
  <c r="AX116" i="1" s="1"/>
  <c r="AJ116" i="1"/>
  <c r="AW116" i="1" s="1"/>
  <c r="AI116" i="1"/>
  <c r="AV116" i="1" s="1"/>
  <c r="AH116" i="1"/>
  <c r="AU116" i="1" s="1"/>
  <c r="AG116" i="1"/>
  <c r="AT116" i="1" s="1"/>
  <c r="AF116" i="1"/>
  <c r="AS116" i="1" s="1"/>
  <c r="AE116" i="1"/>
  <c r="AR116" i="1" s="1"/>
  <c r="AD116" i="1"/>
  <c r="AQ116" i="1" s="1"/>
  <c r="AC116" i="1"/>
  <c r="AN115" i="1"/>
  <c r="BA115" i="1" s="1"/>
  <c r="AM115" i="1"/>
  <c r="AZ115" i="1" s="1"/>
  <c r="AL115" i="1"/>
  <c r="AY115" i="1" s="1"/>
  <c r="AK115" i="1"/>
  <c r="AX115" i="1" s="1"/>
  <c r="AJ115" i="1"/>
  <c r="AW115" i="1" s="1"/>
  <c r="AI115" i="1"/>
  <c r="AV115" i="1" s="1"/>
  <c r="AH115" i="1"/>
  <c r="AU115" i="1" s="1"/>
  <c r="AG115" i="1"/>
  <c r="AT115" i="1" s="1"/>
  <c r="AF115" i="1"/>
  <c r="AS115" i="1" s="1"/>
  <c r="AE115" i="1"/>
  <c r="AR115" i="1" s="1"/>
  <c r="AD115" i="1"/>
  <c r="AQ115" i="1" s="1"/>
  <c r="AC115" i="1"/>
  <c r="AP115" i="1" s="1"/>
  <c r="AN114" i="1"/>
  <c r="BA114" i="1" s="1"/>
  <c r="AM114" i="1"/>
  <c r="AZ114" i="1" s="1"/>
  <c r="AL114" i="1"/>
  <c r="AY114" i="1" s="1"/>
  <c r="AK114" i="1"/>
  <c r="AX114" i="1" s="1"/>
  <c r="AJ114" i="1"/>
  <c r="AW114" i="1" s="1"/>
  <c r="AI114" i="1"/>
  <c r="AV114" i="1" s="1"/>
  <c r="AH114" i="1"/>
  <c r="AU114" i="1" s="1"/>
  <c r="AG114" i="1"/>
  <c r="AT114" i="1" s="1"/>
  <c r="AF114" i="1"/>
  <c r="AS114" i="1" s="1"/>
  <c r="AE114" i="1"/>
  <c r="AR114" i="1" s="1"/>
  <c r="AD114" i="1"/>
  <c r="AQ114" i="1" s="1"/>
  <c r="AC114" i="1"/>
  <c r="AN113" i="1"/>
  <c r="BA113" i="1" s="1"/>
  <c r="AM113" i="1"/>
  <c r="AZ113" i="1" s="1"/>
  <c r="AL113" i="1"/>
  <c r="AY113" i="1" s="1"/>
  <c r="AK113" i="1"/>
  <c r="AX113" i="1" s="1"/>
  <c r="AJ113" i="1"/>
  <c r="AW113" i="1" s="1"/>
  <c r="AI113" i="1"/>
  <c r="AV113" i="1" s="1"/>
  <c r="AH113" i="1"/>
  <c r="AU113" i="1" s="1"/>
  <c r="AG113" i="1"/>
  <c r="AT113" i="1" s="1"/>
  <c r="AF113" i="1"/>
  <c r="AS113" i="1" s="1"/>
  <c r="AE113" i="1"/>
  <c r="AR113" i="1" s="1"/>
  <c r="AD113" i="1"/>
  <c r="AQ113" i="1" s="1"/>
  <c r="AC113" i="1"/>
  <c r="AN112" i="1"/>
  <c r="BA112" i="1" s="1"/>
  <c r="AM112" i="1"/>
  <c r="AZ112" i="1" s="1"/>
  <c r="AL112" i="1"/>
  <c r="AY112" i="1" s="1"/>
  <c r="AK112" i="1"/>
  <c r="AX112" i="1" s="1"/>
  <c r="AJ112" i="1"/>
  <c r="AW112" i="1" s="1"/>
  <c r="AI112" i="1"/>
  <c r="AV112" i="1" s="1"/>
  <c r="AH112" i="1"/>
  <c r="AU112" i="1" s="1"/>
  <c r="AG112" i="1"/>
  <c r="AT112" i="1" s="1"/>
  <c r="AF112" i="1"/>
  <c r="AS112" i="1" s="1"/>
  <c r="AE112" i="1"/>
  <c r="AR112" i="1" s="1"/>
  <c r="AD112" i="1"/>
  <c r="AQ112" i="1" s="1"/>
  <c r="AC112" i="1"/>
  <c r="AN111" i="1"/>
  <c r="BA111" i="1" s="1"/>
  <c r="AM111" i="1"/>
  <c r="AZ111" i="1" s="1"/>
  <c r="AL111" i="1"/>
  <c r="AY111" i="1" s="1"/>
  <c r="AK111" i="1"/>
  <c r="AX111" i="1" s="1"/>
  <c r="AJ111" i="1"/>
  <c r="AW111" i="1" s="1"/>
  <c r="AI111" i="1"/>
  <c r="AV111" i="1" s="1"/>
  <c r="AH111" i="1"/>
  <c r="AU111" i="1" s="1"/>
  <c r="AG111" i="1"/>
  <c r="AT111" i="1" s="1"/>
  <c r="AF111" i="1"/>
  <c r="AS111" i="1" s="1"/>
  <c r="AE111" i="1"/>
  <c r="AR111" i="1" s="1"/>
  <c r="AD111" i="1"/>
  <c r="AQ111" i="1" s="1"/>
  <c r="AC111" i="1"/>
  <c r="AP111" i="1" s="1"/>
  <c r="AN110" i="1"/>
  <c r="BA110" i="1" s="1"/>
  <c r="AM110" i="1"/>
  <c r="AZ110" i="1" s="1"/>
  <c r="AL110" i="1"/>
  <c r="AY110" i="1" s="1"/>
  <c r="AK110" i="1"/>
  <c r="AX110" i="1" s="1"/>
  <c r="AJ110" i="1"/>
  <c r="AW110" i="1" s="1"/>
  <c r="AI110" i="1"/>
  <c r="AV110" i="1" s="1"/>
  <c r="AH110" i="1"/>
  <c r="AU110" i="1" s="1"/>
  <c r="AG110" i="1"/>
  <c r="AT110" i="1" s="1"/>
  <c r="AF110" i="1"/>
  <c r="AS110" i="1" s="1"/>
  <c r="AE110" i="1"/>
  <c r="AR110" i="1" s="1"/>
  <c r="AD110" i="1"/>
  <c r="AQ110" i="1" s="1"/>
  <c r="AC110" i="1"/>
  <c r="AN109" i="1"/>
  <c r="BA109" i="1" s="1"/>
  <c r="AM109" i="1"/>
  <c r="AZ109" i="1" s="1"/>
  <c r="AL109" i="1"/>
  <c r="AY109" i="1" s="1"/>
  <c r="AK109" i="1"/>
  <c r="AX109" i="1" s="1"/>
  <c r="AJ109" i="1"/>
  <c r="AW109" i="1" s="1"/>
  <c r="AI109" i="1"/>
  <c r="AV109" i="1" s="1"/>
  <c r="AH109" i="1"/>
  <c r="AU109" i="1" s="1"/>
  <c r="AG109" i="1"/>
  <c r="AT109" i="1" s="1"/>
  <c r="AF109" i="1"/>
  <c r="AS109" i="1" s="1"/>
  <c r="AE109" i="1"/>
  <c r="AR109" i="1" s="1"/>
  <c r="AD109" i="1"/>
  <c r="AQ109" i="1" s="1"/>
  <c r="AC109" i="1"/>
  <c r="AN108" i="1"/>
  <c r="BA108" i="1" s="1"/>
  <c r="AM108" i="1"/>
  <c r="AZ108" i="1" s="1"/>
  <c r="AL108" i="1"/>
  <c r="AY108" i="1" s="1"/>
  <c r="AK108" i="1"/>
  <c r="AX108" i="1" s="1"/>
  <c r="AJ108" i="1"/>
  <c r="AW108" i="1" s="1"/>
  <c r="AI108" i="1"/>
  <c r="AV108" i="1" s="1"/>
  <c r="AH108" i="1"/>
  <c r="AU108" i="1" s="1"/>
  <c r="AG108" i="1"/>
  <c r="AT108" i="1" s="1"/>
  <c r="AF108" i="1"/>
  <c r="AS108" i="1" s="1"/>
  <c r="AE108" i="1"/>
  <c r="AR108" i="1" s="1"/>
  <c r="AD108" i="1"/>
  <c r="AQ108" i="1" s="1"/>
  <c r="AC108" i="1"/>
  <c r="AN107" i="1"/>
  <c r="BA107" i="1" s="1"/>
  <c r="AM107" i="1"/>
  <c r="AZ107" i="1" s="1"/>
  <c r="AL107" i="1"/>
  <c r="AY107" i="1" s="1"/>
  <c r="AK107" i="1"/>
  <c r="AX107" i="1" s="1"/>
  <c r="AJ107" i="1"/>
  <c r="AW107" i="1" s="1"/>
  <c r="AI107" i="1"/>
  <c r="AV107" i="1" s="1"/>
  <c r="AH107" i="1"/>
  <c r="AU107" i="1" s="1"/>
  <c r="AG107" i="1"/>
  <c r="AT107" i="1" s="1"/>
  <c r="AF107" i="1"/>
  <c r="AS107" i="1" s="1"/>
  <c r="AE107" i="1"/>
  <c r="AR107" i="1" s="1"/>
  <c r="AD107" i="1"/>
  <c r="AQ107" i="1" s="1"/>
  <c r="AC107" i="1"/>
  <c r="AP107" i="1" s="1"/>
  <c r="AN106" i="1"/>
  <c r="BA106" i="1" s="1"/>
  <c r="AM106" i="1"/>
  <c r="AZ106" i="1" s="1"/>
  <c r="AL106" i="1"/>
  <c r="AY106" i="1" s="1"/>
  <c r="AK106" i="1"/>
  <c r="AX106" i="1" s="1"/>
  <c r="AJ106" i="1"/>
  <c r="AW106" i="1" s="1"/>
  <c r="AI106" i="1"/>
  <c r="AV106" i="1" s="1"/>
  <c r="AH106" i="1"/>
  <c r="AU106" i="1" s="1"/>
  <c r="AG106" i="1"/>
  <c r="AT106" i="1" s="1"/>
  <c r="AF106" i="1"/>
  <c r="AS106" i="1" s="1"/>
  <c r="AE106" i="1"/>
  <c r="AR106" i="1" s="1"/>
  <c r="AD106" i="1"/>
  <c r="AQ106" i="1" s="1"/>
  <c r="AC106" i="1"/>
  <c r="AN105" i="1"/>
  <c r="BA105" i="1" s="1"/>
  <c r="AM105" i="1"/>
  <c r="AZ105" i="1" s="1"/>
  <c r="AL105" i="1"/>
  <c r="AY105" i="1" s="1"/>
  <c r="AK105" i="1"/>
  <c r="AX105" i="1" s="1"/>
  <c r="AJ105" i="1"/>
  <c r="AW105" i="1" s="1"/>
  <c r="AI105" i="1"/>
  <c r="AV105" i="1" s="1"/>
  <c r="AH105" i="1"/>
  <c r="AU105" i="1" s="1"/>
  <c r="AG105" i="1"/>
  <c r="AT105" i="1" s="1"/>
  <c r="AF105" i="1"/>
  <c r="AS105" i="1" s="1"/>
  <c r="AE105" i="1"/>
  <c r="AR105" i="1" s="1"/>
  <c r="AD105" i="1"/>
  <c r="AQ105" i="1" s="1"/>
  <c r="AC105" i="1"/>
  <c r="AN104" i="1"/>
  <c r="BA104" i="1" s="1"/>
  <c r="AM104" i="1"/>
  <c r="AZ104" i="1" s="1"/>
  <c r="AL104" i="1"/>
  <c r="AY104" i="1" s="1"/>
  <c r="AK104" i="1"/>
  <c r="AX104" i="1" s="1"/>
  <c r="AJ104" i="1"/>
  <c r="AW104" i="1" s="1"/>
  <c r="AI104" i="1"/>
  <c r="AV104" i="1" s="1"/>
  <c r="AH104" i="1"/>
  <c r="AU104" i="1" s="1"/>
  <c r="AG104" i="1"/>
  <c r="AT104" i="1" s="1"/>
  <c r="AF104" i="1"/>
  <c r="AS104" i="1" s="1"/>
  <c r="AE104" i="1"/>
  <c r="AR104" i="1" s="1"/>
  <c r="AD104" i="1"/>
  <c r="AQ104" i="1" s="1"/>
  <c r="AC104" i="1"/>
  <c r="AN103" i="1"/>
  <c r="BA103" i="1" s="1"/>
  <c r="AM103" i="1"/>
  <c r="AZ103" i="1" s="1"/>
  <c r="AL103" i="1"/>
  <c r="AY103" i="1" s="1"/>
  <c r="AK103" i="1"/>
  <c r="AX103" i="1" s="1"/>
  <c r="AJ103" i="1"/>
  <c r="AW103" i="1" s="1"/>
  <c r="AI103" i="1"/>
  <c r="AV103" i="1" s="1"/>
  <c r="AH103" i="1"/>
  <c r="AU103" i="1" s="1"/>
  <c r="AG103" i="1"/>
  <c r="AT103" i="1" s="1"/>
  <c r="AF103" i="1"/>
  <c r="AS103" i="1" s="1"/>
  <c r="AE103" i="1"/>
  <c r="AR103" i="1" s="1"/>
  <c r="AD103" i="1"/>
  <c r="AQ103" i="1" s="1"/>
  <c r="AC103" i="1"/>
  <c r="AP103" i="1" s="1"/>
  <c r="AN102" i="1"/>
  <c r="BA102" i="1" s="1"/>
  <c r="AM102" i="1"/>
  <c r="AZ102" i="1" s="1"/>
  <c r="AL102" i="1"/>
  <c r="AY102" i="1" s="1"/>
  <c r="AK102" i="1"/>
  <c r="AX102" i="1" s="1"/>
  <c r="AJ102" i="1"/>
  <c r="AW102" i="1" s="1"/>
  <c r="AI102" i="1"/>
  <c r="AV102" i="1" s="1"/>
  <c r="AH102" i="1"/>
  <c r="AU102" i="1" s="1"/>
  <c r="AG102" i="1"/>
  <c r="AT102" i="1" s="1"/>
  <c r="AF102" i="1"/>
  <c r="AS102" i="1" s="1"/>
  <c r="AE102" i="1"/>
  <c r="AR102" i="1" s="1"/>
  <c r="AD102" i="1"/>
  <c r="AQ102" i="1" s="1"/>
  <c r="AC102" i="1"/>
  <c r="AN101" i="1"/>
  <c r="BA101" i="1" s="1"/>
  <c r="AM101" i="1"/>
  <c r="AZ101" i="1" s="1"/>
  <c r="AL101" i="1"/>
  <c r="AY101" i="1" s="1"/>
  <c r="AK101" i="1"/>
  <c r="AX101" i="1" s="1"/>
  <c r="AJ101" i="1"/>
  <c r="AW101" i="1" s="1"/>
  <c r="AI101" i="1"/>
  <c r="AV101" i="1" s="1"/>
  <c r="AH101" i="1"/>
  <c r="AU101" i="1" s="1"/>
  <c r="AG101" i="1"/>
  <c r="AT101" i="1" s="1"/>
  <c r="AF101" i="1"/>
  <c r="AS101" i="1" s="1"/>
  <c r="AE101" i="1"/>
  <c r="AR101" i="1" s="1"/>
  <c r="AD101" i="1"/>
  <c r="AQ101" i="1" s="1"/>
  <c r="AC101" i="1"/>
  <c r="AN100" i="1"/>
  <c r="BA100" i="1" s="1"/>
  <c r="AM100" i="1"/>
  <c r="AZ100" i="1" s="1"/>
  <c r="AL100" i="1"/>
  <c r="AY100" i="1" s="1"/>
  <c r="AK100" i="1"/>
  <c r="AX100" i="1" s="1"/>
  <c r="AJ100" i="1"/>
  <c r="AW100" i="1" s="1"/>
  <c r="AI100" i="1"/>
  <c r="AV100" i="1" s="1"/>
  <c r="AH100" i="1"/>
  <c r="AU100" i="1" s="1"/>
  <c r="AG100" i="1"/>
  <c r="AT100" i="1" s="1"/>
  <c r="AF100" i="1"/>
  <c r="AS100" i="1" s="1"/>
  <c r="AE100" i="1"/>
  <c r="AR100" i="1" s="1"/>
  <c r="AD100" i="1"/>
  <c r="AQ100" i="1" s="1"/>
  <c r="AC100" i="1"/>
  <c r="AN99" i="1"/>
  <c r="BA99" i="1" s="1"/>
  <c r="AM99" i="1"/>
  <c r="AZ99" i="1" s="1"/>
  <c r="AL99" i="1"/>
  <c r="AY99" i="1" s="1"/>
  <c r="AK99" i="1"/>
  <c r="AX99" i="1" s="1"/>
  <c r="AJ99" i="1"/>
  <c r="AW99" i="1" s="1"/>
  <c r="AI99" i="1"/>
  <c r="AV99" i="1" s="1"/>
  <c r="AH99" i="1"/>
  <c r="AU99" i="1" s="1"/>
  <c r="AG99" i="1"/>
  <c r="AT99" i="1" s="1"/>
  <c r="AF99" i="1"/>
  <c r="AS99" i="1" s="1"/>
  <c r="AE99" i="1"/>
  <c r="AR99" i="1" s="1"/>
  <c r="AD99" i="1"/>
  <c r="AQ99" i="1" s="1"/>
  <c r="AC99" i="1"/>
  <c r="AP99" i="1" s="1"/>
  <c r="AN98" i="1"/>
  <c r="BA98" i="1" s="1"/>
  <c r="AM98" i="1"/>
  <c r="AZ98" i="1" s="1"/>
  <c r="AL98" i="1"/>
  <c r="AY98" i="1" s="1"/>
  <c r="AK98" i="1"/>
  <c r="AX98" i="1" s="1"/>
  <c r="AJ98" i="1"/>
  <c r="AW98" i="1" s="1"/>
  <c r="AI98" i="1"/>
  <c r="AV98" i="1" s="1"/>
  <c r="AH98" i="1"/>
  <c r="AU98" i="1" s="1"/>
  <c r="AG98" i="1"/>
  <c r="AT98" i="1" s="1"/>
  <c r="AF98" i="1"/>
  <c r="AS98" i="1" s="1"/>
  <c r="AE98" i="1"/>
  <c r="AR98" i="1" s="1"/>
  <c r="AD98" i="1"/>
  <c r="AQ98" i="1" s="1"/>
  <c r="AC98" i="1"/>
  <c r="AN97" i="1"/>
  <c r="BA97" i="1" s="1"/>
  <c r="AM97" i="1"/>
  <c r="AZ97" i="1" s="1"/>
  <c r="AL97" i="1"/>
  <c r="AY97" i="1" s="1"/>
  <c r="AK97" i="1"/>
  <c r="AX97" i="1" s="1"/>
  <c r="AJ97" i="1"/>
  <c r="AW97" i="1" s="1"/>
  <c r="AI97" i="1"/>
  <c r="AV97" i="1" s="1"/>
  <c r="AH97" i="1"/>
  <c r="AU97" i="1" s="1"/>
  <c r="AG97" i="1"/>
  <c r="AT97" i="1" s="1"/>
  <c r="AF97" i="1"/>
  <c r="AS97" i="1" s="1"/>
  <c r="AE97" i="1"/>
  <c r="AR97" i="1" s="1"/>
  <c r="AD97" i="1"/>
  <c r="AQ97" i="1" s="1"/>
  <c r="AC97" i="1"/>
  <c r="AN96" i="1"/>
  <c r="BA96" i="1" s="1"/>
  <c r="AM96" i="1"/>
  <c r="AZ96" i="1" s="1"/>
  <c r="AL96" i="1"/>
  <c r="AY96" i="1" s="1"/>
  <c r="AK96" i="1"/>
  <c r="AX96" i="1" s="1"/>
  <c r="AJ96" i="1"/>
  <c r="AW96" i="1" s="1"/>
  <c r="AI96" i="1"/>
  <c r="AV96" i="1" s="1"/>
  <c r="AH96" i="1"/>
  <c r="AU96" i="1" s="1"/>
  <c r="AG96" i="1"/>
  <c r="AT96" i="1" s="1"/>
  <c r="AF96" i="1"/>
  <c r="AS96" i="1" s="1"/>
  <c r="AE96" i="1"/>
  <c r="AR96" i="1" s="1"/>
  <c r="AD96" i="1"/>
  <c r="AQ96" i="1" s="1"/>
  <c r="AC96" i="1"/>
  <c r="AN95" i="1"/>
  <c r="BA95" i="1" s="1"/>
  <c r="AM95" i="1"/>
  <c r="AZ95" i="1" s="1"/>
  <c r="AL95" i="1"/>
  <c r="AY95" i="1" s="1"/>
  <c r="AK95" i="1"/>
  <c r="AX95" i="1" s="1"/>
  <c r="AJ95" i="1"/>
  <c r="AW95" i="1" s="1"/>
  <c r="AI95" i="1"/>
  <c r="AV95" i="1" s="1"/>
  <c r="AH95" i="1"/>
  <c r="AU95" i="1" s="1"/>
  <c r="AG95" i="1"/>
  <c r="AT95" i="1" s="1"/>
  <c r="AF95" i="1"/>
  <c r="AS95" i="1" s="1"/>
  <c r="AE95" i="1"/>
  <c r="AR95" i="1" s="1"/>
  <c r="AD95" i="1"/>
  <c r="AQ95" i="1" s="1"/>
  <c r="AC95" i="1"/>
  <c r="AP95" i="1" s="1"/>
  <c r="AN94" i="1"/>
  <c r="BA94" i="1" s="1"/>
  <c r="AM94" i="1"/>
  <c r="AZ94" i="1" s="1"/>
  <c r="AL94" i="1"/>
  <c r="AY94" i="1" s="1"/>
  <c r="AK94" i="1"/>
  <c r="AX94" i="1" s="1"/>
  <c r="AJ94" i="1"/>
  <c r="AW94" i="1" s="1"/>
  <c r="AI94" i="1"/>
  <c r="AV94" i="1" s="1"/>
  <c r="AH94" i="1"/>
  <c r="AU94" i="1" s="1"/>
  <c r="AG94" i="1"/>
  <c r="AT94" i="1" s="1"/>
  <c r="AF94" i="1"/>
  <c r="AS94" i="1" s="1"/>
  <c r="AE94" i="1"/>
  <c r="AR94" i="1" s="1"/>
  <c r="AD94" i="1"/>
  <c r="AQ94" i="1" s="1"/>
  <c r="AC94" i="1"/>
  <c r="AN93" i="1"/>
  <c r="BA93" i="1" s="1"/>
  <c r="AM93" i="1"/>
  <c r="AZ93" i="1" s="1"/>
  <c r="AL93" i="1"/>
  <c r="AY93" i="1" s="1"/>
  <c r="AK93" i="1"/>
  <c r="AX93" i="1" s="1"/>
  <c r="AJ93" i="1"/>
  <c r="AW93" i="1" s="1"/>
  <c r="AI93" i="1"/>
  <c r="AV93" i="1" s="1"/>
  <c r="AH93" i="1"/>
  <c r="AU93" i="1" s="1"/>
  <c r="AG93" i="1"/>
  <c r="AT93" i="1" s="1"/>
  <c r="AF93" i="1"/>
  <c r="AS93" i="1" s="1"/>
  <c r="AE93" i="1"/>
  <c r="AR93" i="1" s="1"/>
  <c r="AD93" i="1"/>
  <c r="AQ93" i="1" s="1"/>
  <c r="AC93" i="1"/>
  <c r="AN92" i="1"/>
  <c r="BA92" i="1" s="1"/>
  <c r="AM92" i="1"/>
  <c r="AZ92" i="1" s="1"/>
  <c r="AL92" i="1"/>
  <c r="AY92" i="1" s="1"/>
  <c r="AK92" i="1"/>
  <c r="AX92" i="1" s="1"/>
  <c r="AJ92" i="1"/>
  <c r="AW92" i="1" s="1"/>
  <c r="AI92" i="1"/>
  <c r="AV92" i="1" s="1"/>
  <c r="AH92" i="1"/>
  <c r="AU92" i="1" s="1"/>
  <c r="AG92" i="1"/>
  <c r="AT92" i="1" s="1"/>
  <c r="AF92" i="1"/>
  <c r="AS92" i="1" s="1"/>
  <c r="AE92" i="1"/>
  <c r="AR92" i="1" s="1"/>
  <c r="AD92" i="1"/>
  <c r="AQ92" i="1" s="1"/>
  <c r="AC92" i="1"/>
  <c r="AN91" i="1"/>
  <c r="BA91" i="1" s="1"/>
  <c r="AM91" i="1"/>
  <c r="AZ91" i="1" s="1"/>
  <c r="AL91" i="1"/>
  <c r="AY91" i="1" s="1"/>
  <c r="AK91" i="1"/>
  <c r="AX91" i="1" s="1"/>
  <c r="AJ91" i="1"/>
  <c r="AW91" i="1" s="1"/>
  <c r="AI91" i="1"/>
  <c r="AV91" i="1" s="1"/>
  <c r="AH91" i="1"/>
  <c r="AU91" i="1" s="1"/>
  <c r="AG91" i="1"/>
  <c r="AT91" i="1" s="1"/>
  <c r="AF91" i="1"/>
  <c r="AS91" i="1" s="1"/>
  <c r="AE91" i="1"/>
  <c r="AR91" i="1" s="1"/>
  <c r="AD91" i="1"/>
  <c r="AQ91" i="1" s="1"/>
  <c r="AC91" i="1"/>
  <c r="AP91" i="1" s="1"/>
  <c r="AN90" i="1"/>
  <c r="BA90" i="1" s="1"/>
  <c r="AM90" i="1"/>
  <c r="AZ90" i="1" s="1"/>
  <c r="AL90" i="1"/>
  <c r="AY90" i="1" s="1"/>
  <c r="AK90" i="1"/>
  <c r="AX90" i="1" s="1"/>
  <c r="AJ90" i="1"/>
  <c r="AW90" i="1" s="1"/>
  <c r="AI90" i="1"/>
  <c r="AV90" i="1" s="1"/>
  <c r="AH90" i="1"/>
  <c r="AU90" i="1" s="1"/>
  <c r="AG90" i="1"/>
  <c r="AT90" i="1" s="1"/>
  <c r="AF90" i="1"/>
  <c r="AS90" i="1" s="1"/>
  <c r="AE90" i="1"/>
  <c r="AR90" i="1" s="1"/>
  <c r="AD90" i="1"/>
  <c r="AQ90" i="1" s="1"/>
  <c r="AC90" i="1"/>
  <c r="AN89" i="1"/>
  <c r="BA89" i="1" s="1"/>
  <c r="AM89" i="1"/>
  <c r="AZ89" i="1" s="1"/>
  <c r="AL89" i="1"/>
  <c r="AY89" i="1" s="1"/>
  <c r="AK89" i="1"/>
  <c r="AX89" i="1" s="1"/>
  <c r="AJ89" i="1"/>
  <c r="AW89" i="1" s="1"/>
  <c r="AI89" i="1"/>
  <c r="AV89" i="1" s="1"/>
  <c r="AH89" i="1"/>
  <c r="AU89" i="1" s="1"/>
  <c r="AG89" i="1"/>
  <c r="AT89" i="1" s="1"/>
  <c r="AF89" i="1"/>
  <c r="AS89" i="1" s="1"/>
  <c r="AE89" i="1"/>
  <c r="AR89" i="1" s="1"/>
  <c r="AD89" i="1"/>
  <c r="AQ89" i="1" s="1"/>
  <c r="AC89" i="1"/>
  <c r="AN88" i="1"/>
  <c r="BA88" i="1" s="1"/>
  <c r="AM88" i="1"/>
  <c r="AZ88" i="1" s="1"/>
  <c r="AL88" i="1"/>
  <c r="AY88" i="1" s="1"/>
  <c r="AK88" i="1"/>
  <c r="AX88" i="1" s="1"/>
  <c r="AJ88" i="1"/>
  <c r="AW88" i="1" s="1"/>
  <c r="AI88" i="1"/>
  <c r="AV88" i="1" s="1"/>
  <c r="AH88" i="1"/>
  <c r="AU88" i="1" s="1"/>
  <c r="AG88" i="1"/>
  <c r="AT88" i="1" s="1"/>
  <c r="AF88" i="1"/>
  <c r="AS88" i="1" s="1"/>
  <c r="AE88" i="1"/>
  <c r="AR88" i="1" s="1"/>
  <c r="AD88" i="1"/>
  <c r="AQ88" i="1" s="1"/>
  <c r="AC88" i="1"/>
  <c r="AN87" i="1"/>
  <c r="BA87" i="1" s="1"/>
  <c r="AM87" i="1"/>
  <c r="AZ87" i="1" s="1"/>
  <c r="AL87" i="1"/>
  <c r="AY87" i="1" s="1"/>
  <c r="AK87" i="1"/>
  <c r="AX87" i="1" s="1"/>
  <c r="AJ87" i="1"/>
  <c r="AW87" i="1" s="1"/>
  <c r="AI87" i="1"/>
  <c r="AV87" i="1" s="1"/>
  <c r="AH87" i="1"/>
  <c r="AU87" i="1" s="1"/>
  <c r="AG87" i="1"/>
  <c r="AT87" i="1" s="1"/>
  <c r="AF87" i="1"/>
  <c r="AS87" i="1" s="1"/>
  <c r="AE87" i="1"/>
  <c r="AR87" i="1" s="1"/>
  <c r="AD87" i="1"/>
  <c r="AQ87" i="1" s="1"/>
  <c r="AC87" i="1"/>
  <c r="AP87" i="1" s="1"/>
  <c r="AN86" i="1"/>
  <c r="BA86" i="1" s="1"/>
  <c r="AM86" i="1"/>
  <c r="AZ86" i="1" s="1"/>
  <c r="AL86" i="1"/>
  <c r="AY86" i="1" s="1"/>
  <c r="AK86" i="1"/>
  <c r="AX86" i="1" s="1"/>
  <c r="AJ86" i="1"/>
  <c r="AW86" i="1" s="1"/>
  <c r="AI86" i="1"/>
  <c r="AV86" i="1" s="1"/>
  <c r="AH86" i="1"/>
  <c r="AU86" i="1" s="1"/>
  <c r="AG86" i="1"/>
  <c r="AT86" i="1" s="1"/>
  <c r="AF86" i="1"/>
  <c r="AS86" i="1" s="1"/>
  <c r="AE86" i="1"/>
  <c r="AR86" i="1" s="1"/>
  <c r="AD86" i="1"/>
  <c r="AQ86" i="1" s="1"/>
  <c r="AC86" i="1"/>
  <c r="AN85" i="1"/>
  <c r="BA85" i="1" s="1"/>
  <c r="AM85" i="1"/>
  <c r="AZ85" i="1" s="1"/>
  <c r="AL85" i="1"/>
  <c r="AY85" i="1" s="1"/>
  <c r="AK85" i="1"/>
  <c r="AX85" i="1" s="1"/>
  <c r="AJ85" i="1"/>
  <c r="AW85" i="1" s="1"/>
  <c r="AI85" i="1"/>
  <c r="AV85" i="1" s="1"/>
  <c r="AH85" i="1"/>
  <c r="AU85" i="1" s="1"/>
  <c r="AG85" i="1"/>
  <c r="AT85" i="1" s="1"/>
  <c r="AF85" i="1"/>
  <c r="AS85" i="1" s="1"/>
  <c r="AE85" i="1"/>
  <c r="AR85" i="1" s="1"/>
  <c r="AD85" i="1"/>
  <c r="AQ85" i="1" s="1"/>
  <c r="AC85" i="1"/>
  <c r="AN84" i="1"/>
  <c r="BA84" i="1" s="1"/>
  <c r="AM84" i="1"/>
  <c r="AZ84" i="1" s="1"/>
  <c r="AL84" i="1"/>
  <c r="AY84" i="1" s="1"/>
  <c r="AK84" i="1"/>
  <c r="AX84" i="1" s="1"/>
  <c r="AJ84" i="1"/>
  <c r="AW84" i="1" s="1"/>
  <c r="AI84" i="1"/>
  <c r="AV84" i="1" s="1"/>
  <c r="AH84" i="1"/>
  <c r="AU84" i="1" s="1"/>
  <c r="AG84" i="1"/>
  <c r="AT84" i="1" s="1"/>
  <c r="AF84" i="1"/>
  <c r="AS84" i="1" s="1"/>
  <c r="AE84" i="1"/>
  <c r="AR84" i="1" s="1"/>
  <c r="AD84" i="1"/>
  <c r="AQ84" i="1" s="1"/>
  <c r="AC84" i="1"/>
  <c r="AN83" i="1"/>
  <c r="BA83" i="1" s="1"/>
  <c r="AM83" i="1"/>
  <c r="AZ83" i="1" s="1"/>
  <c r="AL83" i="1"/>
  <c r="AY83" i="1" s="1"/>
  <c r="AK83" i="1"/>
  <c r="AX83" i="1" s="1"/>
  <c r="AJ83" i="1"/>
  <c r="AW83" i="1" s="1"/>
  <c r="AI83" i="1"/>
  <c r="AV83" i="1" s="1"/>
  <c r="AH83" i="1"/>
  <c r="AU83" i="1" s="1"/>
  <c r="AG83" i="1"/>
  <c r="AT83" i="1" s="1"/>
  <c r="AF83" i="1"/>
  <c r="AS83" i="1" s="1"/>
  <c r="AE83" i="1"/>
  <c r="AR83" i="1" s="1"/>
  <c r="AD83" i="1"/>
  <c r="AQ83" i="1" s="1"/>
  <c r="AC83" i="1"/>
  <c r="AP83" i="1" s="1"/>
  <c r="AN82" i="1"/>
  <c r="BA82" i="1" s="1"/>
  <c r="AM82" i="1"/>
  <c r="AZ82" i="1" s="1"/>
  <c r="AL82" i="1"/>
  <c r="AY82" i="1" s="1"/>
  <c r="AK82" i="1"/>
  <c r="AX82" i="1" s="1"/>
  <c r="AJ82" i="1"/>
  <c r="AW82" i="1" s="1"/>
  <c r="AI82" i="1"/>
  <c r="AV82" i="1" s="1"/>
  <c r="AH82" i="1"/>
  <c r="AU82" i="1" s="1"/>
  <c r="AG82" i="1"/>
  <c r="AT82" i="1" s="1"/>
  <c r="AF82" i="1"/>
  <c r="AS82" i="1" s="1"/>
  <c r="AE82" i="1"/>
  <c r="AR82" i="1" s="1"/>
  <c r="AD82" i="1"/>
  <c r="AQ82" i="1" s="1"/>
  <c r="AC82" i="1"/>
  <c r="AN81" i="1"/>
  <c r="BA81" i="1" s="1"/>
  <c r="AM81" i="1"/>
  <c r="AZ81" i="1" s="1"/>
  <c r="AL81" i="1"/>
  <c r="AY81" i="1" s="1"/>
  <c r="AK81" i="1"/>
  <c r="AX81" i="1" s="1"/>
  <c r="AJ81" i="1"/>
  <c r="AW81" i="1" s="1"/>
  <c r="AI81" i="1"/>
  <c r="AV81" i="1" s="1"/>
  <c r="AH81" i="1"/>
  <c r="AU81" i="1" s="1"/>
  <c r="AG81" i="1"/>
  <c r="AT81" i="1" s="1"/>
  <c r="AF81" i="1"/>
  <c r="AS81" i="1" s="1"/>
  <c r="AE81" i="1"/>
  <c r="AR81" i="1" s="1"/>
  <c r="AD81" i="1"/>
  <c r="AQ81" i="1" s="1"/>
  <c r="AC81" i="1"/>
  <c r="AN80" i="1"/>
  <c r="BA80" i="1" s="1"/>
  <c r="AM80" i="1"/>
  <c r="AZ80" i="1" s="1"/>
  <c r="AL80" i="1"/>
  <c r="AY80" i="1" s="1"/>
  <c r="AK80" i="1"/>
  <c r="AX80" i="1" s="1"/>
  <c r="AJ80" i="1"/>
  <c r="AW80" i="1" s="1"/>
  <c r="AI80" i="1"/>
  <c r="AV80" i="1" s="1"/>
  <c r="AH80" i="1"/>
  <c r="AU80" i="1" s="1"/>
  <c r="AG80" i="1"/>
  <c r="AT80" i="1" s="1"/>
  <c r="AF80" i="1"/>
  <c r="AS80" i="1" s="1"/>
  <c r="AE80" i="1"/>
  <c r="AR80" i="1" s="1"/>
  <c r="AD80" i="1"/>
  <c r="AQ80" i="1" s="1"/>
  <c r="AC80" i="1"/>
  <c r="AN79" i="1"/>
  <c r="BA79" i="1" s="1"/>
  <c r="AM79" i="1"/>
  <c r="AZ79" i="1" s="1"/>
  <c r="AL79" i="1"/>
  <c r="AY79" i="1" s="1"/>
  <c r="AK79" i="1"/>
  <c r="AX79" i="1" s="1"/>
  <c r="AJ79" i="1"/>
  <c r="AW79" i="1" s="1"/>
  <c r="AI79" i="1"/>
  <c r="AV79" i="1" s="1"/>
  <c r="AH79" i="1"/>
  <c r="AU79" i="1" s="1"/>
  <c r="AG79" i="1"/>
  <c r="AT79" i="1" s="1"/>
  <c r="AF79" i="1"/>
  <c r="AS79" i="1" s="1"/>
  <c r="AE79" i="1"/>
  <c r="AR79" i="1" s="1"/>
  <c r="AD79" i="1"/>
  <c r="AQ79" i="1" s="1"/>
  <c r="AC79" i="1"/>
  <c r="AP79" i="1" s="1"/>
  <c r="AN78" i="1"/>
  <c r="BA78" i="1" s="1"/>
  <c r="AM78" i="1"/>
  <c r="AZ78" i="1" s="1"/>
  <c r="AL78" i="1"/>
  <c r="AY78" i="1" s="1"/>
  <c r="AK78" i="1"/>
  <c r="AX78" i="1" s="1"/>
  <c r="AJ78" i="1"/>
  <c r="AW78" i="1" s="1"/>
  <c r="AI78" i="1"/>
  <c r="AV78" i="1" s="1"/>
  <c r="AH78" i="1"/>
  <c r="AU78" i="1" s="1"/>
  <c r="AG78" i="1"/>
  <c r="AT78" i="1" s="1"/>
  <c r="AF78" i="1"/>
  <c r="AS78" i="1" s="1"/>
  <c r="AE78" i="1"/>
  <c r="AR78" i="1" s="1"/>
  <c r="AD78" i="1"/>
  <c r="AQ78" i="1" s="1"/>
  <c r="AC78" i="1"/>
  <c r="AN77" i="1"/>
  <c r="BA77" i="1" s="1"/>
  <c r="AM77" i="1"/>
  <c r="AZ77" i="1" s="1"/>
  <c r="AL77" i="1"/>
  <c r="AY77" i="1" s="1"/>
  <c r="AK77" i="1"/>
  <c r="AX77" i="1" s="1"/>
  <c r="AJ77" i="1"/>
  <c r="AW77" i="1" s="1"/>
  <c r="AI77" i="1"/>
  <c r="AV77" i="1" s="1"/>
  <c r="AH77" i="1"/>
  <c r="AU77" i="1" s="1"/>
  <c r="AG77" i="1"/>
  <c r="AT77" i="1" s="1"/>
  <c r="AF77" i="1"/>
  <c r="AS77" i="1" s="1"/>
  <c r="AE77" i="1"/>
  <c r="AR77" i="1" s="1"/>
  <c r="AD77" i="1"/>
  <c r="AQ77" i="1" s="1"/>
  <c r="AC77" i="1"/>
  <c r="AN76" i="1"/>
  <c r="BA76" i="1" s="1"/>
  <c r="AM76" i="1"/>
  <c r="AZ76" i="1" s="1"/>
  <c r="AL76" i="1"/>
  <c r="AY76" i="1" s="1"/>
  <c r="AK76" i="1"/>
  <c r="AX76" i="1" s="1"/>
  <c r="AJ76" i="1"/>
  <c r="AW76" i="1" s="1"/>
  <c r="AI76" i="1"/>
  <c r="AV76" i="1" s="1"/>
  <c r="AH76" i="1"/>
  <c r="AU76" i="1" s="1"/>
  <c r="AG76" i="1"/>
  <c r="AT76" i="1" s="1"/>
  <c r="AF76" i="1"/>
  <c r="AS76" i="1" s="1"/>
  <c r="AE76" i="1"/>
  <c r="AR76" i="1" s="1"/>
  <c r="AD76" i="1"/>
  <c r="AQ76" i="1" s="1"/>
  <c r="AC76" i="1"/>
  <c r="AN75" i="1"/>
  <c r="BA75" i="1" s="1"/>
  <c r="AM75" i="1"/>
  <c r="AZ75" i="1" s="1"/>
  <c r="AL75" i="1"/>
  <c r="AY75" i="1" s="1"/>
  <c r="AK75" i="1"/>
  <c r="AX75" i="1" s="1"/>
  <c r="AJ75" i="1"/>
  <c r="AW75" i="1" s="1"/>
  <c r="AI75" i="1"/>
  <c r="AV75" i="1" s="1"/>
  <c r="AH75" i="1"/>
  <c r="AU75" i="1" s="1"/>
  <c r="AG75" i="1"/>
  <c r="AT75" i="1" s="1"/>
  <c r="AF75" i="1"/>
  <c r="AS75" i="1" s="1"/>
  <c r="AE75" i="1"/>
  <c r="AR75" i="1" s="1"/>
  <c r="AD75" i="1"/>
  <c r="AQ75" i="1" s="1"/>
  <c r="AC75" i="1"/>
  <c r="AP75" i="1" s="1"/>
  <c r="AN74" i="1"/>
  <c r="BA74" i="1" s="1"/>
  <c r="AM74" i="1"/>
  <c r="AZ74" i="1" s="1"/>
  <c r="AL74" i="1"/>
  <c r="AY74" i="1" s="1"/>
  <c r="AK74" i="1"/>
  <c r="AX74" i="1" s="1"/>
  <c r="AJ74" i="1"/>
  <c r="AW74" i="1" s="1"/>
  <c r="AI74" i="1"/>
  <c r="AV74" i="1" s="1"/>
  <c r="AH74" i="1"/>
  <c r="AU74" i="1" s="1"/>
  <c r="AG74" i="1"/>
  <c r="AT74" i="1" s="1"/>
  <c r="AF74" i="1"/>
  <c r="AS74" i="1" s="1"/>
  <c r="AE74" i="1"/>
  <c r="AR74" i="1" s="1"/>
  <c r="AD74" i="1"/>
  <c r="AQ74" i="1" s="1"/>
  <c r="AC74" i="1"/>
  <c r="AN73" i="1"/>
  <c r="BA73" i="1" s="1"/>
  <c r="AM73" i="1"/>
  <c r="AZ73" i="1" s="1"/>
  <c r="AL73" i="1"/>
  <c r="AY73" i="1" s="1"/>
  <c r="AK73" i="1"/>
  <c r="AX73" i="1" s="1"/>
  <c r="AJ73" i="1"/>
  <c r="AW73" i="1" s="1"/>
  <c r="AI73" i="1"/>
  <c r="AV73" i="1" s="1"/>
  <c r="AH73" i="1"/>
  <c r="AU73" i="1" s="1"/>
  <c r="AG73" i="1"/>
  <c r="AT73" i="1" s="1"/>
  <c r="AF73" i="1"/>
  <c r="AS73" i="1" s="1"/>
  <c r="AE73" i="1"/>
  <c r="AR73" i="1" s="1"/>
  <c r="AD73" i="1"/>
  <c r="AQ73" i="1" s="1"/>
  <c r="AC73" i="1"/>
  <c r="AN72" i="1"/>
  <c r="BA72" i="1" s="1"/>
  <c r="AM72" i="1"/>
  <c r="AZ72" i="1" s="1"/>
  <c r="AL72" i="1"/>
  <c r="AY72" i="1" s="1"/>
  <c r="AK72" i="1"/>
  <c r="AX72" i="1" s="1"/>
  <c r="AJ72" i="1"/>
  <c r="AW72" i="1" s="1"/>
  <c r="AI72" i="1"/>
  <c r="AV72" i="1" s="1"/>
  <c r="AH72" i="1"/>
  <c r="AU72" i="1" s="1"/>
  <c r="AG72" i="1"/>
  <c r="AT72" i="1" s="1"/>
  <c r="AF72" i="1"/>
  <c r="AS72" i="1" s="1"/>
  <c r="AE72" i="1"/>
  <c r="AR72" i="1" s="1"/>
  <c r="AD72" i="1"/>
  <c r="AQ72" i="1" s="1"/>
  <c r="AC72" i="1"/>
  <c r="AN71" i="1"/>
  <c r="BA71" i="1" s="1"/>
  <c r="AM71" i="1"/>
  <c r="AZ71" i="1" s="1"/>
  <c r="AL71" i="1"/>
  <c r="AY71" i="1" s="1"/>
  <c r="AK71" i="1"/>
  <c r="AX71" i="1" s="1"/>
  <c r="AJ71" i="1"/>
  <c r="AW71" i="1" s="1"/>
  <c r="AI71" i="1"/>
  <c r="AV71" i="1" s="1"/>
  <c r="AH71" i="1"/>
  <c r="AU71" i="1" s="1"/>
  <c r="AG71" i="1"/>
  <c r="AT71" i="1" s="1"/>
  <c r="AF71" i="1"/>
  <c r="AS71" i="1" s="1"/>
  <c r="AE71" i="1"/>
  <c r="AR71" i="1" s="1"/>
  <c r="AD71" i="1"/>
  <c r="AQ71" i="1" s="1"/>
  <c r="AC71" i="1"/>
  <c r="AN70" i="1"/>
  <c r="BA70" i="1" s="1"/>
  <c r="AM70" i="1"/>
  <c r="AZ70" i="1" s="1"/>
  <c r="AL70" i="1"/>
  <c r="AY70" i="1" s="1"/>
  <c r="AK70" i="1"/>
  <c r="AX70" i="1" s="1"/>
  <c r="AJ70" i="1"/>
  <c r="AW70" i="1" s="1"/>
  <c r="AI70" i="1"/>
  <c r="AV70" i="1" s="1"/>
  <c r="AH70" i="1"/>
  <c r="AU70" i="1" s="1"/>
  <c r="AG70" i="1"/>
  <c r="AT70" i="1" s="1"/>
  <c r="AF70" i="1"/>
  <c r="AS70" i="1" s="1"/>
  <c r="AE70" i="1"/>
  <c r="AR70" i="1" s="1"/>
  <c r="AD70" i="1"/>
  <c r="AQ70" i="1" s="1"/>
  <c r="AC70" i="1"/>
  <c r="AP70" i="1" s="1"/>
  <c r="AN69" i="1"/>
  <c r="BA69" i="1" s="1"/>
  <c r="AM69" i="1"/>
  <c r="AZ69" i="1" s="1"/>
  <c r="AL69" i="1"/>
  <c r="AY69" i="1" s="1"/>
  <c r="AK69" i="1"/>
  <c r="AX69" i="1" s="1"/>
  <c r="AJ69" i="1"/>
  <c r="AW69" i="1" s="1"/>
  <c r="AI69" i="1"/>
  <c r="AV69" i="1" s="1"/>
  <c r="AH69" i="1"/>
  <c r="AU69" i="1" s="1"/>
  <c r="AG69" i="1"/>
  <c r="AT69" i="1" s="1"/>
  <c r="AF69" i="1"/>
  <c r="AS69" i="1" s="1"/>
  <c r="AE69" i="1"/>
  <c r="AR69" i="1" s="1"/>
  <c r="AD69" i="1"/>
  <c r="AQ69" i="1" s="1"/>
  <c r="AC69" i="1"/>
  <c r="AN68" i="1"/>
  <c r="BA68" i="1" s="1"/>
  <c r="AM68" i="1"/>
  <c r="AZ68" i="1" s="1"/>
  <c r="AL68" i="1"/>
  <c r="AY68" i="1" s="1"/>
  <c r="AK68" i="1"/>
  <c r="AX68" i="1" s="1"/>
  <c r="AJ68" i="1"/>
  <c r="AW68" i="1" s="1"/>
  <c r="AI68" i="1"/>
  <c r="AV68" i="1" s="1"/>
  <c r="AH68" i="1"/>
  <c r="AU68" i="1" s="1"/>
  <c r="AG68" i="1"/>
  <c r="AT68" i="1" s="1"/>
  <c r="AF68" i="1"/>
  <c r="AS68" i="1" s="1"/>
  <c r="AE68" i="1"/>
  <c r="AR68" i="1" s="1"/>
  <c r="AD68" i="1"/>
  <c r="AQ68" i="1" s="1"/>
  <c r="AC68" i="1"/>
  <c r="AN67" i="1"/>
  <c r="BA67" i="1" s="1"/>
  <c r="AM67" i="1"/>
  <c r="AZ67" i="1" s="1"/>
  <c r="AL67" i="1"/>
  <c r="AY67" i="1" s="1"/>
  <c r="AK67" i="1"/>
  <c r="AX67" i="1" s="1"/>
  <c r="AJ67" i="1"/>
  <c r="AW67" i="1" s="1"/>
  <c r="AI67" i="1"/>
  <c r="AV67" i="1" s="1"/>
  <c r="AH67" i="1"/>
  <c r="AU67" i="1" s="1"/>
  <c r="AG67" i="1"/>
  <c r="AT67" i="1" s="1"/>
  <c r="AF67" i="1"/>
  <c r="AS67" i="1" s="1"/>
  <c r="AE67" i="1"/>
  <c r="AR67" i="1" s="1"/>
  <c r="AD67" i="1"/>
  <c r="AQ67" i="1" s="1"/>
  <c r="AC67" i="1"/>
  <c r="AP67" i="1" s="1"/>
  <c r="AN66" i="1"/>
  <c r="BA66" i="1" s="1"/>
  <c r="AM66" i="1"/>
  <c r="AZ66" i="1" s="1"/>
  <c r="AL66" i="1"/>
  <c r="AY66" i="1" s="1"/>
  <c r="AK66" i="1"/>
  <c r="AX66" i="1" s="1"/>
  <c r="AJ66" i="1"/>
  <c r="AW66" i="1" s="1"/>
  <c r="AI66" i="1"/>
  <c r="AV66" i="1" s="1"/>
  <c r="AH66" i="1"/>
  <c r="AU66" i="1" s="1"/>
  <c r="AG66" i="1"/>
  <c r="AT66" i="1" s="1"/>
  <c r="AF66" i="1"/>
  <c r="AS66" i="1" s="1"/>
  <c r="AE66" i="1"/>
  <c r="AR66" i="1" s="1"/>
  <c r="AD66" i="1"/>
  <c r="AQ66" i="1" s="1"/>
  <c r="AC66" i="1"/>
  <c r="AN65" i="1"/>
  <c r="BA65" i="1" s="1"/>
  <c r="AM65" i="1"/>
  <c r="AZ65" i="1" s="1"/>
  <c r="AL65" i="1"/>
  <c r="AY65" i="1" s="1"/>
  <c r="AK65" i="1"/>
  <c r="AX65" i="1" s="1"/>
  <c r="AJ65" i="1"/>
  <c r="AW65" i="1" s="1"/>
  <c r="AI65" i="1"/>
  <c r="AV65" i="1" s="1"/>
  <c r="AH65" i="1"/>
  <c r="AU65" i="1" s="1"/>
  <c r="AG65" i="1"/>
  <c r="AT65" i="1" s="1"/>
  <c r="AF65" i="1"/>
  <c r="AS65" i="1" s="1"/>
  <c r="AE65" i="1"/>
  <c r="AR65" i="1" s="1"/>
  <c r="AD65" i="1"/>
  <c r="AQ65" i="1" s="1"/>
  <c r="AC65" i="1"/>
  <c r="AP65" i="1" s="1"/>
  <c r="AN64" i="1"/>
  <c r="BA64" i="1" s="1"/>
  <c r="AM64" i="1"/>
  <c r="AZ64" i="1" s="1"/>
  <c r="AL64" i="1"/>
  <c r="AY64" i="1" s="1"/>
  <c r="AK64" i="1"/>
  <c r="AX64" i="1" s="1"/>
  <c r="AJ64" i="1"/>
  <c r="AW64" i="1" s="1"/>
  <c r="AI64" i="1"/>
  <c r="AV64" i="1" s="1"/>
  <c r="AH64" i="1"/>
  <c r="AU64" i="1" s="1"/>
  <c r="AG64" i="1"/>
  <c r="AT64" i="1" s="1"/>
  <c r="AF64" i="1"/>
  <c r="AS64" i="1" s="1"/>
  <c r="AE64" i="1"/>
  <c r="AR64" i="1" s="1"/>
  <c r="AD64" i="1"/>
  <c r="AQ64" i="1" s="1"/>
  <c r="AC64" i="1"/>
  <c r="AN63" i="1"/>
  <c r="BA63" i="1" s="1"/>
  <c r="AM63" i="1"/>
  <c r="AZ63" i="1" s="1"/>
  <c r="AL63" i="1"/>
  <c r="AY63" i="1" s="1"/>
  <c r="AK63" i="1"/>
  <c r="AX63" i="1" s="1"/>
  <c r="AJ63" i="1"/>
  <c r="AW63" i="1" s="1"/>
  <c r="AI63" i="1"/>
  <c r="AV63" i="1" s="1"/>
  <c r="AH63" i="1"/>
  <c r="AU63" i="1" s="1"/>
  <c r="AG63" i="1"/>
  <c r="AT63" i="1" s="1"/>
  <c r="AF63" i="1"/>
  <c r="AS63" i="1" s="1"/>
  <c r="AE63" i="1"/>
  <c r="AR63" i="1" s="1"/>
  <c r="AD63" i="1"/>
  <c r="AQ63" i="1" s="1"/>
  <c r="AC63" i="1"/>
  <c r="AP63" i="1" s="1"/>
  <c r="AN62" i="1"/>
  <c r="BA62" i="1" s="1"/>
  <c r="AM62" i="1"/>
  <c r="AZ62" i="1" s="1"/>
  <c r="AL62" i="1"/>
  <c r="AY62" i="1" s="1"/>
  <c r="AK62" i="1"/>
  <c r="AX62" i="1" s="1"/>
  <c r="AJ62" i="1"/>
  <c r="AW62" i="1" s="1"/>
  <c r="AI62" i="1"/>
  <c r="AV62" i="1" s="1"/>
  <c r="AH62" i="1"/>
  <c r="AU62" i="1" s="1"/>
  <c r="AG62" i="1"/>
  <c r="AT62" i="1" s="1"/>
  <c r="AF62" i="1"/>
  <c r="AS62" i="1" s="1"/>
  <c r="AE62" i="1"/>
  <c r="AR62" i="1" s="1"/>
  <c r="AD62" i="1"/>
  <c r="AQ62" i="1" s="1"/>
  <c r="AC62" i="1"/>
  <c r="AP62" i="1" s="1"/>
  <c r="AN61" i="1"/>
  <c r="BA61" i="1" s="1"/>
  <c r="AM61" i="1"/>
  <c r="AZ61" i="1" s="1"/>
  <c r="AL61" i="1"/>
  <c r="AY61" i="1" s="1"/>
  <c r="AK61" i="1"/>
  <c r="AX61" i="1" s="1"/>
  <c r="AJ61" i="1"/>
  <c r="AW61" i="1" s="1"/>
  <c r="AI61" i="1"/>
  <c r="AV61" i="1" s="1"/>
  <c r="AH61" i="1"/>
  <c r="AU61" i="1" s="1"/>
  <c r="AG61" i="1"/>
  <c r="AT61" i="1" s="1"/>
  <c r="AF61" i="1"/>
  <c r="AS61" i="1" s="1"/>
  <c r="AE61" i="1"/>
  <c r="AR61" i="1" s="1"/>
  <c r="AD61" i="1"/>
  <c r="AQ61" i="1" s="1"/>
  <c r="AC61" i="1"/>
  <c r="AP61" i="1" s="1"/>
  <c r="AN60" i="1"/>
  <c r="BA60" i="1" s="1"/>
  <c r="AM60" i="1"/>
  <c r="AZ60" i="1" s="1"/>
  <c r="AL60" i="1"/>
  <c r="AY60" i="1" s="1"/>
  <c r="AK60" i="1"/>
  <c r="AX60" i="1" s="1"/>
  <c r="AJ60" i="1"/>
  <c r="AW60" i="1" s="1"/>
  <c r="AI60" i="1"/>
  <c r="AV60" i="1" s="1"/>
  <c r="AH60" i="1"/>
  <c r="AU60" i="1" s="1"/>
  <c r="AG60" i="1"/>
  <c r="AT60" i="1" s="1"/>
  <c r="AF60" i="1"/>
  <c r="AS60" i="1" s="1"/>
  <c r="AE60" i="1"/>
  <c r="AR60" i="1" s="1"/>
  <c r="AD60" i="1"/>
  <c r="AQ60" i="1" s="1"/>
  <c r="AC60" i="1"/>
  <c r="AN59" i="1"/>
  <c r="BA59" i="1" s="1"/>
  <c r="AM59" i="1"/>
  <c r="AZ59" i="1" s="1"/>
  <c r="AL59" i="1"/>
  <c r="AY59" i="1" s="1"/>
  <c r="AK59" i="1"/>
  <c r="AX59" i="1" s="1"/>
  <c r="AJ59" i="1"/>
  <c r="AW59" i="1" s="1"/>
  <c r="AI59" i="1"/>
  <c r="AV59" i="1" s="1"/>
  <c r="AH59" i="1"/>
  <c r="AU59" i="1" s="1"/>
  <c r="AG59" i="1"/>
  <c r="AT59" i="1" s="1"/>
  <c r="AF59" i="1"/>
  <c r="AS59" i="1" s="1"/>
  <c r="AE59" i="1"/>
  <c r="AR59" i="1" s="1"/>
  <c r="AD59" i="1"/>
  <c r="AQ59" i="1" s="1"/>
  <c r="AC59" i="1"/>
  <c r="AP59" i="1" s="1"/>
  <c r="AN58" i="1"/>
  <c r="BA58" i="1" s="1"/>
  <c r="AM58" i="1"/>
  <c r="AZ58" i="1" s="1"/>
  <c r="AL58" i="1"/>
  <c r="AY58" i="1" s="1"/>
  <c r="AK58" i="1"/>
  <c r="AX58" i="1" s="1"/>
  <c r="AJ58" i="1"/>
  <c r="AW58" i="1" s="1"/>
  <c r="AI58" i="1"/>
  <c r="AV58" i="1" s="1"/>
  <c r="AH58" i="1"/>
  <c r="AU58" i="1" s="1"/>
  <c r="AG58" i="1"/>
  <c r="AT58" i="1" s="1"/>
  <c r="AF58" i="1"/>
  <c r="AS58" i="1" s="1"/>
  <c r="AE58" i="1"/>
  <c r="AR58" i="1" s="1"/>
  <c r="AD58" i="1"/>
  <c r="AQ58" i="1" s="1"/>
  <c r="AC58" i="1"/>
  <c r="AN57" i="1"/>
  <c r="BA57" i="1" s="1"/>
  <c r="AM57" i="1"/>
  <c r="AZ57" i="1" s="1"/>
  <c r="AL57" i="1"/>
  <c r="AY57" i="1" s="1"/>
  <c r="AK57" i="1"/>
  <c r="AX57" i="1" s="1"/>
  <c r="AJ57" i="1"/>
  <c r="AW57" i="1" s="1"/>
  <c r="AI57" i="1"/>
  <c r="AV57" i="1" s="1"/>
  <c r="AH57" i="1"/>
  <c r="AU57" i="1" s="1"/>
  <c r="AG57" i="1"/>
  <c r="AT57" i="1" s="1"/>
  <c r="AF57" i="1"/>
  <c r="AS57" i="1" s="1"/>
  <c r="AE57" i="1"/>
  <c r="AR57" i="1" s="1"/>
  <c r="AD57" i="1"/>
  <c r="AQ57" i="1" s="1"/>
  <c r="AC57" i="1"/>
  <c r="AN56" i="1"/>
  <c r="BA56" i="1" s="1"/>
  <c r="AM56" i="1"/>
  <c r="AZ56" i="1" s="1"/>
  <c r="AL56" i="1"/>
  <c r="AY56" i="1" s="1"/>
  <c r="AK56" i="1"/>
  <c r="AX56" i="1" s="1"/>
  <c r="AJ56" i="1"/>
  <c r="AW56" i="1" s="1"/>
  <c r="AI56" i="1"/>
  <c r="AV56" i="1" s="1"/>
  <c r="AH56" i="1"/>
  <c r="AU56" i="1" s="1"/>
  <c r="AG56" i="1"/>
  <c r="AT56" i="1" s="1"/>
  <c r="AF56" i="1"/>
  <c r="AS56" i="1" s="1"/>
  <c r="AE56" i="1"/>
  <c r="AR56" i="1" s="1"/>
  <c r="AD56" i="1"/>
  <c r="AQ56" i="1" s="1"/>
  <c r="AC56" i="1"/>
  <c r="AP56" i="1" s="1"/>
  <c r="AN55" i="1"/>
  <c r="BA55" i="1" s="1"/>
  <c r="AM55" i="1"/>
  <c r="AZ55" i="1" s="1"/>
  <c r="AL55" i="1"/>
  <c r="AY55" i="1" s="1"/>
  <c r="AK55" i="1"/>
  <c r="AX55" i="1" s="1"/>
  <c r="AJ55" i="1"/>
  <c r="AW55" i="1" s="1"/>
  <c r="AI55" i="1"/>
  <c r="AV55" i="1" s="1"/>
  <c r="AH55" i="1"/>
  <c r="AU55" i="1" s="1"/>
  <c r="AG55" i="1"/>
  <c r="AT55" i="1" s="1"/>
  <c r="AF55" i="1"/>
  <c r="AS55" i="1" s="1"/>
  <c r="AE55" i="1"/>
  <c r="AR55" i="1" s="1"/>
  <c r="AD55" i="1"/>
  <c r="AQ55" i="1" s="1"/>
  <c r="AC55" i="1"/>
  <c r="AP55" i="1" s="1"/>
  <c r="AN54" i="1"/>
  <c r="BA54" i="1" s="1"/>
  <c r="AM54" i="1"/>
  <c r="AZ54" i="1" s="1"/>
  <c r="AL54" i="1"/>
  <c r="AY54" i="1" s="1"/>
  <c r="AK54" i="1"/>
  <c r="AX54" i="1" s="1"/>
  <c r="AJ54" i="1"/>
  <c r="AW54" i="1" s="1"/>
  <c r="AI54" i="1"/>
  <c r="AV54" i="1" s="1"/>
  <c r="AH54" i="1"/>
  <c r="AU54" i="1" s="1"/>
  <c r="AG54" i="1"/>
  <c r="AT54" i="1" s="1"/>
  <c r="AF54" i="1"/>
  <c r="AS54" i="1" s="1"/>
  <c r="AE54" i="1"/>
  <c r="AR54" i="1" s="1"/>
  <c r="AD54" i="1"/>
  <c r="AQ54" i="1" s="1"/>
  <c r="AC54" i="1"/>
  <c r="AN53" i="1"/>
  <c r="BA53" i="1" s="1"/>
  <c r="AM53" i="1"/>
  <c r="AZ53" i="1" s="1"/>
  <c r="AL53" i="1"/>
  <c r="AY53" i="1" s="1"/>
  <c r="AK53" i="1"/>
  <c r="AX53" i="1" s="1"/>
  <c r="AJ53" i="1"/>
  <c r="AW53" i="1" s="1"/>
  <c r="AI53" i="1"/>
  <c r="AV53" i="1" s="1"/>
  <c r="AH53" i="1"/>
  <c r="AU53" i="1" s="1"/>
  <c r="AG53" i="1"/>
  <c r="AT53" i="1" s="1"/>
  <c r="AF53" i="1"/>
  <c r="AS53" i="1" s="1"/>
  <c r="AE53" i="1"/>
  <c r="AR53" i="1" s="1"/>
  <c r="AD53" i="1"/>
  <c r="AQ53" i="1" s="1"/>
  <c r="AC53" i="1"/>
  <c r="AP53" i="1" s="1"/>
  <c r="AN52" i="1"/>
  <c r="BA52" i="1" s="1"/>
  <c r="AM52" i="1"/>
  <c r="AZ52" i="1" s="1"/>
  <c r="AL52" i="1"/>
  <c r="AY52" i="1" s="1"/>
  <c r="AK52" i="1"/>
  <c r="AX52" i="1" s="1"/>
  <c r="AJ52" i="1"/>
  <c r="AW52" i="1" s="1"/>
  <c r="AI52" i="1"/>
  <c r="AV52" i="1" s="1"/>
  <c r="AH52" i="1"/>
  <c r="AU52" i="1" s="1"/>
  <c r="AG52" i="1"/>
  <c r="AT52" i="1" s="1"/>
  <c r="AF52" i="1"/>
  <c r="AS52" i="1" s="1"/>
  <c r="AE52" i="1"/>
  <c r="AR52" i="1" s="1"/>
  <c r="AD52" i="1"/>
  <c r="AQ52" i="1" s="1"/>
  <c r="AC52" i="1"/>
  <c r="AN51" i="1"/>
  <c r="BA51" i="1" s="1"/>
  <c r="AM51" i="1"/>
  <c r="AZ51" i="1" s="1"/>
  <c r="AL51" i="1"/>
  <c r="AY51" i="1" s="1"/>
  <c r="AK51" i="1"/>
  <c r="AX51" i="1" s="1"/>
  <c r="AJ51" i="1"/>
  <c r="AW51" i="1" s="1"/>
  <c r="AI51" i="1"/>
  <c r="AV51" i="1" s="1"/>
  <c r="AH51" i="1"/>
  <c r="AU51" i="1" s="1"/>
  <c r="AG51" i="1"/>
  <c r="AT51" i="1" s="1"/>
  <c r="AF51" i="1"/>
  <c r="AS51" i="1" s="1"/>
  <c r="AE51" i="1"/>
  <c r="AR51" i="1" s="1"/>
  <c r="AD51" i="1"/>
  <c r="AQ51" i="1" s="1"/>
  <c r="AC51" i="1"/>
  <c r="AP51" i="1" s="1"/>
  <c r="AN50" i="1"/>
  <c r="BA50" i="1" s="1"/>
  <c r="AM50" i="1"/>
  <c r="AZ50" i="1" s="1"/>
  <c r="AL50" i="1"/>
  <c r="AY50" i="1" s="1"/>
  <c r="AK50" i="1"/>
  <c r="AX50" i="1" s="1"/>
  <c r="AJ50" i="1"/>
  <c r="AW50" i="1" s="1"/>
  <c r="AI50" i="1"/>
  <c r="AV50" i="1" s="1"/>
  <c r="AH50" i="1"/>
  <c r="AU50" i="1" s="1"/>
  <c r="AG50" i="1"/>
  <c r="AT50" i="1" s="1"/>
  <c r="AF50" i="1"/>
  <c r="AS50" i="1" s="1"/>
  <c r="AE50" i="1"/>
  <c r="AR50" i="1" s="1"/>
  <c r="AD50" i="1"/>
  <c r="AQ50" i="1" s="1"/>
  <c r="AC50" i="1"/>
  <c r="AP50" i="1" s="1"/>
  <c r="AN49" i="1"/>
  <c r="BA49" i="1" s="1"/>
  <c r="AM49" i="1"/>
  <c r="AZ49" i="1" s="1"/>
  <c r="AL49" i="1"/>
  <c r="AY49" i="1" s="1"/>
  <c r="AK49" i="1"/>
  <c r="AX49" i="1" s="1"/>
  <c r="AJ49" i="1"/>
  <c r="AW49" i="1" s="1"/>
  <c r="AI49" i="1"/>
  <c r="AV49" i="1" s="1"/>
  <c r="AH49" i="1"/>
  <c r="AU49" i="1" s="1"/>
  <c r="AG49" i="1"/>
  <c r="AT49" i="1" s="1"/>
  <c r="AF49" i="1"/>
  <c r="AS49" i="1" s="1"/>
  <c r="AE49" i="1"/>
  <c r="AR49" i="1" s="1"/>
  <c r="AD49" i="1"/>
  <c r="AQ49" i="1" s="1"/>
  <c r="AC49" i="1"/>
  <c r="AP49" i="1" s="1"/>
  <c r="AN48" i="1"/>
  <c r="BA48" i="1" s="1"/>
  <c r="AM48" i="1"/>
  <c r="AZ48" i="1" s="1"/>
  <c r="AL48" i="1"/>
  <c r="AY48" i="1" s="1"/>
  <c r="AK48" i="1"/>
  <c r="AX48" i="1" s="1"/>
  <c r="AJ48" i="1"/>
  <c r="AW48" i="1" s="1"/>
  <c r="AI48" i="1"/>
  <c r="AV48" i="1" s="1"/>
  <c r="AH48" i="1"/>
  <c r="AU48" i="1" s="1"/>
  <c r="AG48" i="1"/>
  <c r="AT48" i="1" s="1"/>
  <c r="AF48" i="1"/>
  <c r="AS48" i="1" s="1"/>
  <c r="AE48" i="1"/>
  <c r="AR48" i="1" s="1"/>
  <c r="AD48" i="1"/>
  <c r="AQ48" i="1" s="1"/>
  <c r="AC48" i="1"/>
  <c r="AN47" i="1"/>
  <c r="BA47" i="1" s="1"/>
  <c r="AM47" i="1"/>
  <c r="AZ47" i="1" s="1"/>
  <c r="AL47" i="1"/>
  <c r="AY47" i="1" s="1"/>
  <c r="AK47" i="1"/>
  <c r="AX47" i="1" s="1"/>
  <c r="AJ47" i="1"/>
  <c r="AW47" i="1" s="1"/>
  <c r="AI47" i="1"/>
  <c r="AV47" i="1" s="1"/>
  <c r="AH47" i="1"/>
  <c r="AU47" i="1" s="1"/>
  <c r="AG47" i="1"/>
  <c r="AT47" i="1" s="1"/>
  <c r="AF47" i="1"/>
  <c r="AS47" i="1" s="1"/>
  <c r="AE47" i="1"/>
  <c r="AR47" i="1" s="1"/>
  <c r="AD47" i="1"/>
  <c r="AQ47" i="1" s="1"/>
  <c r="AC47" i="1"/>
  <c r="AP47" i="1" s="1"/>
  <c r="AN46" i="1"/>
  <c r="BA46" i="1" s="1"/>
  <c r="AM46" i="1"/>
  <c r="AZ46" i="1" s="1"/>
  <c r="AL46" i="1"/>
  <c r="AY46" i="1" s="1"/>
  <c r="AK46" i="1"/>
  <c r="AX46" i="1" s="1"/>
  <c r="AJ46" i="1"/>
  <c r="AW46" i="1" s="1"/>
  <c r="AI46" i="1"/>
  <c r="AV46" i="1" s="1"/>
  <c r="AH46" i="1"/>
  <c r="AU46" i="1" s="1"/>
  <c r="AG46" i="1"/>
  <c r="AT46" i="1" s="1"/>
  <c r="AF46" i="1"/>
  <c r="AS46" i="1" s="1"/>
  <c r="AE46" i="1"/>
  <c r="AR46" i="1" s="1"/>
  <c r="AD46" i="1"/>
  <c r="AQ46" i="1" s="1"/>
  <c r="AC46" i="1"/>
  <c r="AN45" i="1"/>
  <c r="BA45" i="1" s="1"/>
  <c r="AM45" i="1"/>
  <c r="AZ45" i="1" s="1"/>
  <c r="AL45" i="1"/>
  <c r="AY45" i="1" s="1"/>
  <c r="AK45" i="1"/>
  <c r="AX45" i="1" s="1"/>
  <c r="AJ45" i="1"/>
  <c r="AW45" i="1" s="1"/>
  <c r="AI45" i="1"/>
  <c r="AV45" i="1" s="1"/>
  <c r="AH45" i="1"/>
  <c r="AU45" i="1" s="1"/>
  <c r="AG45" i="1"/>
  <c r="AT45" i="1" s="1"/>
  <c r="AF45" i="1"/>
  <c r="AS45" i="1" s="1"/>
  <c r="AE45" i="1"/>
  <c r="AR45" i="1" s="1"/>
  <c r="AD45" i="1"/>
  <c r="AQ45" i="1" s="1"/>
  <c r="AC45" i="1"/>
  <c r="AN44" i="1"/>
  <c r="BA44" i="1" s="1"/>
  <c r="AM44" i="1"/>
  <c r="AZ44" i="1" s="1"/>
  <c r="AL44" i="1"/>
  <c r="AY44" i="1" s="1"/>
  <c r="AK44" i="1"/>
  <c r="AX44" i="1" s="1"/>
  <c r="AJ44" i="1"/>
  <c r="AW44" i="1" s="1"/>
  <c r="AI44" i="1"/>
  <c r="AV44" i="1" s="1"/>
  <c r="AH44" i="1"/>
  <c r="AU44" i="1" s="1"/>
  <c r="AG44" i="1"/>
  <c r="AT44" i="1" s="1"/>
  <c r="AF44" i="1"/>
  <c r="AS44" i="1" s="1"/>
  <c r="AE44" i="1"/>
  <c r="AR44" i="1" s="1"/>
  <c r="AD44" i="1"/>
  <c r="AQ44" i="1" s="1"/>
  <c r="AC44" i="1"/>
  <c r="AP44" i="1" s="1"/>
  <c r="AN43" i="1"/>
  <c r="BA43" i="1" s="1"/>
  <c r="AM43" i="1"/>
  <c r="AZ43" i="1" s="1"/>
  <c r="AL43" i="1"/>
  <c r="AY43" i="1" s="1"/>
  <c r="AK43" i="1"/>
  <c r="AX43" i="1" s="1"/>
  <c r="AJ43" i="1"/>
  <c r="AW43" i="1" s="1"/>
  <c r="AI43" i="1"/>
  <c r="AV43" i="1" s="1"/>
  <c r="AH43" i="1"/>
  <c r="AU43" i="1" s="1"/>
  <c r="AG43" i="1"/>
  <c r="AT43" i="1" s="1"/>
  <c r="AF43" i="1"/>
  <c r="AS43" i="1" s="1"/>
  <c r="AE43" i="1"/>
  <c r="AR43" i="1" s="1"/>
  <c r="AD43" i="1"/>
  <c r="AQ43" i="1" s="1"/>
  <c r="AC43" i="1"/>
  <c r="AN42" i="1"/>
  <c r="BA42" i="1" s="1"/>
  <c r="AM42" i="1"/>
  <c r="AZ42" i="1" s="1"/>
  <c r="AL42" i="1"/>
  <c r="AY42" i="1" s="1"/>
  <c r="AK42" i="1"/>
  <c r="AX42" i="1" s="1"/>
  <c r="AJ42" i="1"/>
  <c r="AW42" i="1" s="1"/>
  <c r="AI42" i="1"/>
  <c r="AV42" i="1" s="1"/>
  <c r="AH42" i="1"/>
  <c r="AU42" i="1" s="1"/>
  <c r="AG42" i="1"/>
  <c r="AT42" i="1" s="1"/>
  <c r="AF42" i="1"/>
  <c r="AS42" i="1" s="1"/>
  <c r="AE42" i="1"/>
  <c r="AR42" i="1" s="1"/>
  <c r="AD42" i="1"/>
  <c r="AQ42" i="1" s="1"/>
  <c r="AC42" i="1"/>
  <c r="AP42" i="1" s="1"/>
  <c r="AN41" i="1"/>
  <c r="BA41" i="1" s="1"/>
  <c r="AM41" i="1"/>
  <c r="AZ41" i="1" s="1"/>
  <c r="AL41" i="1"/>
  <c r="AY41" i="1" s="1"/>
  <c r="AK41" i="1"/>
  <c r="AX41" i="1" s="1"/>
  <c r="AJ41" i="1"/>
  <c r="AW41" i="1" s="1"/>
  <c r="AI41" i="1"/>
  <c r="AV41" i="1" s="1"/>
  <c r="AH41" i="1"/>
  <c r="AU41" i="1" s="1"/>
  <c r="AG41" i="1"/>
  <c r="AT41" i="1" s="1"/>
  <c r="AF41" i="1"/>
  <c r="AS41" i="1" s="1"/>
  <c r="AE41" i="1"/>
  <c r="AR41" i="1" s="1"/>
  <c r="AD41" i="1"/>
  <c r="AQ41" i="1" s="1"/>
  <c r="AC41" i="1"/>
  <c r="AN40" i="1"/>
  <c r="BA40" i="1" s="1"/>
  <c r="AM40" i="1"/>
  <c r="AZ40" i="1" s="1"/>
  <c r="AL40" i="1"/>
  <c r="AY40" i="1" s="1"/>
  <c r="AK40" i="1"/>
  <c r="AX40" i="1" s="1"/>
  <c r="AJ40" i="1"/>
  <c r="AW40" i="1" s="1"/>
  <c r="AI40" i="1"/>
  <c r="AV40" i="1" s="1"/>
  <c r="AH40" i="1"/>
  <c r="AU40" i="1" s="1"/>
  <c r="AG40" i="1"/>
  <c r="AT40" i="1" s="1"/>
  <c r="AF40" i="1"/>
  <c r="AS40" i="1" s="1"/>
  <c r="AE40" i="1"/>
  <c r="AR40" i="1" s="1"/>
  <c r="AD40" i="1"/>
  <c r="AQ40" i="1" s="1"/>
  <c r="AC40" i="1"/>
  <c r="AP40" i="1" s="1"/>
  <c r="AN39" i="1"/>
  <c r="BA39" i="1" s="1"/>
  <c r="AM39" i="1"/>
  <c r="AZ39" i="1" s="1"/>
  <c r="AL39" i="1"/>
  <c r="AY39" i="1" s="1"/>
  <c r="AK39" i="1"/>
  <c r="AX39" i="1" s="1"/>
  <c r="AJ39" i="1"/>
  <c r="AW39" i="1" s="1"/>
  <c r="AI39" i="1"/>
  <c r="AV39" i="1" s="1"/>
  <c r="AH39" i="1"/>
  <c r="AU39" i="1" s="1"/>
  <c r="AG39" i="1"/>
  <c r="AT39" i="1" s="1"/>
  <c r="AF39" i="1"/>
  <c r="AS39" i="1" s="1"/>
  <c r="AE39" i="1"/>
  <c r="AR39" i="1" s="1"/>
  <c r="AD39" i="1"/>
  <c r="AQ39" i="1" s="1"/>
  <c r="AC39" i="1"/>
  <c r="AP39" i="1" s="1"/>
  <c r="AN38" i="1"/>
  <c r="BA38" i="1" s="1"/>
  <c r="AM38" i="1"/>
  <c r="AZ38" i="1" s="1"/>
  <c r="AL38" i="1"/>
  <c r="AY38" i="1" s="1"/>
  <c r="AK38" i="1"/>
  <c r="AX38" i="1" s="1"/>
  <c r="AJ38" i="1"/>
  <c r="AW38" i="1" s="1"/>
  <c r="AI38" i="1"/>
  <c r="AV38" i="1" s="1"/>
  <c r="AH38" i="1"/>
  <c r="AU38" i="1" s="1"/>
  <c r="AG38" i="1"/>
  <c r="AT38" i="1" s="1"/>
  <c r="AF38" i="1"/>
  <c r="AS38" i="1" s="1"/>
  <c r="AE38" i="1"/>
  <c r="AR38" i="1" s="1"/>
  <c r="AD38" i="1"/>
  <c r="AQ38" i="1" s="1"/>
  <c r="AC38" i="1"/>
  <c r="AP38" i="1" s="1"/>
  <c r="AN37" i="1"/>
  <c r="BA37" i="1" s="1"/>
  <c r="AM37" i="1"/>
  <c r="AZ37" i="1" s="1"/>
  <c r="AL37" i="1"/>
  <c r="AY37" i="1" s="1"/>
  <c r="AK37" i="1"/>
  <c r="AX37" i="1" s="1"/>
  <c r="AJ37" i="1"/>
  <c r="AW37" i="1" s="1"/>
  <c r="AI37" i="1"/>
  <c r="AV37" i="1" s="1"/>
  <c r="AH37" i="1"/>
  <c r="AU37" i="1" s="1"/>
  <c r="AG37" i="1"/>
  <c r="AT37" i="1" s="1"/>
  <c r="AF37" i="1"/>
  <c r="AS37" i="1" s="1"/>
  <c r="AE37" i="1"/>
  <c r="AR37" i="1" s="1"/>
  <c r="AD37" i="1"/>
  <c r="AQ37" i="1" s="1"/>
  <c r="AC37" i="1"/>
  <c r="AN36" i="1"/>
  <c r="BA36" i="1" s="1"/>
  <c r="AM36" i="1"/>
  <c r="AZ36" i="1" s="1"/>
  <c r="AL36" i="1"/>
  <c r="AY36" i="1" s="1"/>
  <c r="AK36" i="1"/>
  <c r="AX36" i="1" s="1"/>
  <c r="AJ36" i="1"/>
  <c r="AW36" i="1" s="1"/>
  <c r="AI36" i="1"/>
  <c r="AV36" i="1" s="1"/>
  <c r="AH36" i="1"/>
  <c r="AU36" i="1" s="1"/>
  <c r="AG36" i="1"/>
  <c r="AT36" i="1" s="1"/>
  <c r="AF36" i="1"/>
  <c r="AS36" i="1" s="1"/>
  <c r="AE36" i="1"/>
  <c r="AR36" i="1" s="1"/>
  <c r="AD36" i="1"/>
  <c r="AQ36" i="1" s="1"/>
  <c r="AC36" i="1"/>
  <c r="AP36" i="1" s="1"/>
  <c r="AN35" i="1"/>
  <c r="BA35" i="1" s="1"/>
  <c r="AM35" i="1"/>
  <c r="AZ35" i="1" s="1"/>
  <c r="AL35" i="1"/>
  <c r="AY35" i="1" s="1"/>
  <c r="AK35" i="1"/>
  <c r="AX35" i="1" s="1"/>
  <c r="AJ35" i="1"/>
  <c r="AW35" i="1" s="1"/>
  <c r="AI35" i="1"/>
  <c r="AV35" i="1" s="1"/>
  <c r="AH35" i="1"/>
  <c r="AU35" i="1" s="1"/>
  <c r="AG35" i="1"/>
  <c r="AT35" i="1" s="1"/>
  <c r="AF35" i="1"/>
  <c r="AS35" i="1" s="1"/>
  <c r="AE35" i="1"/>
  <c r="AR35" i="1" s="1"/>
  <c r="AD35" i="1"/>
  <c r="AQ35" i="1" s="1"/>
  <c r="AC35" i="1"/>
  <c r="AU34" i="1"/>
  <c r="AN34" i="1"/>
  <c r="BA34" i="1" s="1"/>
  <c r="AM34" i="1"/>
  <c r="AZ34" i="1" s="1"/>
  <c r="AL34" i="1"/>
  <c r="AY34" i="1" s="1"/>
  <c r="AK34" i="1"/>
  <c r="AX34" i="1" s="1"/>
  <c r="AJ34" i="1"/>
  <c r="AW34" i="1" s="1"/>
  <c r="AI34" i="1"/>
  <c r="AV34" i="1" s="1"/>
  <c r="AH34" i="1"/>
  <c r="AG34" i="1"/>
  <c r="AT34" i="1" s="1"/>
  <c r="AF34" i="1"/>
  <c r="AS34" i="1" s="1"/>
  <c r="AE34" i="1"/>
  <c r="AR34" i="1" s="1"/>
  <c r="AD34" i="1"/>
  <c r="AQ34" i="1" s="1"/>
  <c r="AC34" i="1"/>
  <c r="AP34" i="1" s="1"/>
  <c r="AN33" i="1"/>
  <c r="BA33" i="1" s="1"/>
  <c r="AM33" i="1"/>
  <c r="AZ33" i="1" s="1"/>
  <c r="AL33" i="1"/>
  <c r="AY33" i="1" s="1"/>
  <c r="AK33" i="1"/>
  <c r="AX33" i="1" s="1"/>
  <c r="AJ33" i="1"/>
  <c r="AW33" i="1" s="1"/>
  <c r="AI33" i="1"/>
  <c r="AV33" i="1" s="1"/>
  <c r="AH33" i="1"/>
  <c r="AU33" i="1" s="1"/>
  <c r="AG33" i="1"/>
  <c r="AT33" i="1" s="1"/>
  <c r="AF33" i="1"/>
  <c r="AS33" i="1" s="1"/>
  <c r="AE33" i="1"/>
  <c r="AR33" i="1" s="1"/>
  <c r="AD33" i="1"/>
  <c r="AQ33" i="1" s="1"/>
  <c r="AC33" i="1"/>
  <c r="AN32" i="1"/>
  <c r="BA32" i="1" s="1"/>
  <c r="AM32" i="1"/>
  <c r="AZ32" i="1" s="1"/>
  <c r="AL32" i="1"/>
  <c r="AY32" i="1" s="1"/>
  <c r="AK32" i="1"/>
  <c r="AX32" i="1" s="1"/>
  <c r="AJ32" i="1"/>
  <c r="AW32" i="1" s="1"/>
  <c r="AI32" i="1"/>
  <c r="AV32" i="1" s="1"/>
  <c r="AH32" i="1"/>
  <c r="AU32" i="1" s="1"/>
  <c r="AG32" i="1"/>
  <c r="AT32" i="1" s="1"/>
  <c r="AF32" i="1"/>
  <c r="AS32" i="1" s="1"/>
  <c r="AE32" i="1"/>
  <c r="AR32" i="1" s="1"/>
  <c r="AD32" i="1"/>
  <c r="AQ32" i="1" s="1"/>
  <c r="AC32" i="1"/>
  <c r="AP32" i="1" s="1"/>
  <c r="AN31" i="1"/>
  <c r="BA31" i="1" s="1"/>
  <c r="AM31" i="1"/>
  <c r="AZ31" i="1" s="1"/>
  <c r="AL31" i="1"/>
  <c r="AY31" i="1" s="1"/>
  <c r="AK31" i="1"/>
  <c r="AX31" i="1" s="1"/>
  <c r="AJ31" i="1"/>
  <c r="AW31" i="1" s="1"/>
  <c r="AI31" i="1"/>
  <c r="AV31" i="1" s="1"/>
  <c r="AH31" i="1"/>
  <c r="AU31" i="1" s="1"/>
  <c r="AG31" i="1"/>
  <c r="AT31" i="1" s="1"/>
  <c r="AF31" i="1"/>
  <c r="AS31" i="1" s="1"/>
  <c r="AE31" i="1"/>
  <c r="AR31" i="1" s="1"/>
  <c r="AD31" i="1"/>
  <c r="AQ31" i="1" s="1"/>
  <c r="AC31" i="1"/>
  <c r="AP31" i="1" s="1"/>
  <c r="AN30" i="1"/>
  <c r="BA30" i="1" s="1"/>
  <c r="AM30" i="1"/>
  <c r="AZ30" i="1" s="1"/>
  <c r="AL30" i="1"/>
  <c r="AY30" i="1" s="1"/>
  <c r="AK30" i="1"/>
  <c r="AX30" i="1" s="1"/>
  <c r="AJ30" i="1"/>
  <c r="AW30" i="1" s="1"/>
  <c r="AI30" i="1"/>
  <c r="AV30" i="1" s="1"/>
  <c r="AH30" i="1"/>
  <c r="AU30" i="1" s="1"/>
  <c r="AG30" i="1"/>
  <c r="AT30" i="1" s="1"/>
  <c r="AF30" i="1"/>
  <c r="AS30" i="1" s="1"/>
  <c r="AE30" i="1"/>
  <c r="AR30" i="1" s="1"/>
  <c r="AD30" i="1"/>
  <c r="AQ30" i="1" s="1"/>
  <c r="AC30" i="1"/>
  <c r="AN29" i="1"/>
  <c r="BA29" i="1" s="1"/>
  <c r="AM29" i="1"/>
  <c r="AZ29" i="1" s="1"/>
  <c r="AL29" i="1"/>
  <c r="AY29" i="1" s="1"/>
  <c r="AK29" i="1"/>
  <c r="AX29" i="1" s="1"/>
  <c r="AJ29" i="1"/>
  <c r="AW29" i="1" s="1"/>
  <c r="AI29" i="1"/>
  <c r="AV29" i="1" s="1"/>
  <c r="AH29" i="1"/>
  <c r="AU29" i="1" s="1"/>
  <c r="AG29" i="1"/>
  <c r="AT29" i="1" s="1"/>
  <c r="AF29" i="1"/>
  <c r="AS29" i="1" s="1"/>
  <c r="AE29" i="1"/>
  <c r="AR29" i="1" s="1"/>
  <c r="AD29" i="1"/>
  <c r="AQ29" i="1" s="1"/>
  <c r="AC29" i="1"/>
  <c r="AN28" i="1"/>
  <c r="BA28" i="1" s="1"/>
  <c r="AM28" i="1"/>
  <c r="AZ28" i="1" s="1"/>
  <c r="AL28" i="1"/>
  <c r="AY28" i="1" s="1"/>
  <c r="AK28" i="1"/>
  <c r="AX28" i="1" s="1"/>
  <c r="AJ28" i="1"/>
  <c r="AW28" i="1" s="1"/>
  <c r="AI28" i="1"/>
  <c r="AV28" i="1" s="1"/>
  <c r="AH28" i="1"/>
  <c r="AU28" i="1" s="1"/>
  <c r="AG28" i="1"/>
  <c r="AT28" i="1" s="1"/>
  <c r="AF28" i="1"/>
  <c r="AS28" i="1" s="1"/>
  <c r="AE28" i="1"/>
  <c r="AR28" i="1" s="1"/>
  <c r="AD28" i="1"/>
  <c r="AQ28" i="1" s="1"/>
  <c r="AC28" i="1"/>
  <c r="AP28" i="1" s="1"/>
  <c r="AN27" i="1"/>
  <c r="BA27" i="1" s="1"/>
  <c r="AM27" i="1"/>
  <c r="AZ27" i="1" s="1"/>
  <c r="AL27" i="1"/>
  <c r="AY27" i="1" s="1"/>
  <c r="AK27" i="1"/>
  <c r="AX27" i="1" s="1"/>
  <c r="AJ27" i="1"/>
  <c r="AW27" i="1" s="1"/>
  <c r="AI27" i="1"/>
  <c r="AV27" i="1" s="1"/>
  <c r="AH27" i="1"/>
  <c r="AU27" i="1" s="1"/>
  <c r="AG27" i="1"/>
  <c r="AT27" i="1" s="1"/>
  <c r="AF27" i="1"/>
  <c r="AS27" i="1" s="1"/>
  <c r="AE27" i="1"/>
  <c r="AR27" i="1" s="1"/>
  <c r="AD27" i="1"/>
  <c r="AQ27" i="1" s="1"/>
  <c r="AC27" i="1"/>
  <c r="AN26" i="1"/>
  <c r="BA26" i="1" s="1"/>
  <c r="AM26" i="1"/>
  <c r="AZ26" i="1" s="1"/>
  <c r="AL26" i="1"/>
  <c r="AY26" i="1" s="1"/>
  <c r="AK26" i="1"/>
  <c r="AX26" i="1" s="1"/>
  <c r="AJ26" i="1"/>
  <c r="AW26" i="1" s="1"/>
  <c r="AI26" i="1"/>
  <c r="AV26" i="1" s="1"/>
  <c r="AH26" i="1"/>
  <c r="AU26" i="1" s="1"/>
  <c r="AG26" i="1"/>
  <c r="AT26" i="1" s="1"/>
  <c r="AF26" i="1"/>
  <c r="AS26" i="1" s="1"/>
  <c r="AE26" i="1"/>
  <c r="AR26" i="1" s="1"/>
  <c r="AD26" i="1"/>
  <c r="AQ26" i="1" s="1"/>
  <c r="AC26" i="1"/>
  <c r="AN25" i="1"/>
  <c r="BA25" i="1" s="1"/>
  <c r="AM25" i="1"/>
  <c r="AZ25" i="1" s="1"/>
  <c r="AL25" i="1"/>
  <c r="AY25" i="1" s="1"/>
  <c r="AK25" i="1"/>
  <c r="AX25" i="1" s="1"/>
  <c r="AJ25" i="1"/>
  <c r="AW25" i="1" s="1"/>
  <c r="AI25" i="1"/>
  <c r="AV25" i="1" s="1"/>
  <c r="AH25" i="1"/>
  <c r="AU25" i="1" s="1"/>
  <c r="AG25" i="1"/>
  <c r="AT25" i="1" s="1"/>
  <c r="AF25" i="1"/>
  <c r="AS25" i="1" s="1"/>
  <c r="AE25" i="1"/>
  <c r="AR25" i="1" s="1"/>
  <c r="AD25" i="1"/>
  <c r="AQ25" i="1" s="1"/>
  <c r="AC25" i="1"/>
  <c r="AP25" i="1" s="1"/>
  <c r="AN24" i="1"/>
  <c r="BA24" i="1" s="1"/>
  <c r="AM24" i="1"/>
  <c r="AZ24" i="1" s="1"/>
  <c r="AL24" i="1"/>
  <c r="AY24" i="1" s="1"/>
  <c r="AK24" i="1"/>
  <c r="AX24" i="1" s="1"/>
  <c r="AJ24" i="1"/>
  <c r="AW24" i="1" s="1"/>
  <c r="AI24" i="1"/>
  <c r="AV24" i="1" s="1"/>
  <c r="AH24" i="1"/>
  <c r="AU24" i="1" s="1"/>
  <c r="AG24" i="1"/>
  <c r="AT24" i="1" s="1"/>
  <c r="AF24" i="1"/>
  <c r="AS24" i="1" s="1"/>
  <c r="AE24" i="1"/>
  <c r="AR24" i="1" s="1"/>
  <c r="AD24" i="1"/>
  <c r="AQ24" i="1" s="1"/>
  <c r="AC24" i="1"/>
  <c r="AP24" i="1" s="1"/>
  <c r="AN23" i="1"/>
  <c r="BA23" i="1" s="1"/>
  <c r="AM23" i="1"/>
  <c r="AZ23" i="1" s="1"/>
  <c r="AL23" i="1"/>
  <c r="AY23" i="1" s="1"/>
  <c r="AK23" i="1"/>
  <c r="AX23" i="1" s="1"/>
  <c r="AJ23" i="1"/>
  <c r="AW23" i="1" s="1"/>
  <c r="AI23" i="1"/>
  <c r="AV23" i="1" s="1"/>
  <c r="AH23" i="1"/>
  <c r="AU23" i="1" s="1"/>
  <c r="AG23" i="1"/>
  <c r="AT23" i="1" s="1"/>
  <c r="AF23" i="1"/>
  <c r="AS23" i="1" s="1"/>
  <c r="AE23" i="1"/>
  <c r="AR23" i="1" s="1"/>
  <c r="AD23" i="1"/>
  <c r="AQ23" i="1" s="1"/>
  <c r="AC23" i="1"/>
  <c r="AP23" i="1" s="1"/>
  <c r="AN22" i="1"/>
  <c r="BA22" i="1" s="1"/>
  <c r="AM22" i="1"/>
  <c r="AZ22" i="1" s="1"/>
  <c r="AL22" i="1"/>
  <c r="AY22" i="1" s="1"/>
  <c r="AK22" i="1"/>
  <c r="AX22" i="1" s="1"/>
  <c r="AJ22" i="1"/>
  <c r="AW22" i="1" s="1"/>
  <c r="AI22" i="1"/>
  <c r="AV22" i="1" s="1"/>
  <c r="AH22" i="1"/>
  <c r="AU22" i="1" s="1"/>
  <c r="AG22" i="1"/>
  <c r="AT22" i="1" s="1"/>
  <c r="AF22" i="1"/>
  <c r="AS22" i="1" s="1"/>
  <c r="AE22" i="1"/>
  <c r="AR22" i="1" s="1"/>
  <c r="AD22" i="1"/>
  <c r="AQ22" i="1" s="1"/>
  <c r="AC22" i="1"/>
  <c r="AN21" i="1"/>
  <c r="BA21" i="1" s="1"/>
  <c r="AM21" i="1"/>
  <c r="AZ21" i="1" s="1"/>
  <c r="AL21" i="1"/>
  <c r="AY21" i="1" s="1"/>
  <c r="AK21" i="1"/>
  <c r="AX21" i="1" s="1"/>
  <c r="AJ21" i="1"/>
  <c r="AW21" i="1" s="1"/>
  <c r="AI21" i="1"/>
  <c r="AV21" i="1" s="1"/>
  <c r="AH21" i="1"/>
  <c r="AU21" i="1" s="1"/>
  <c r="AG21" i="1"/>
  <c r="AT21" i="1" s="1"/>
  <c r="AF21" i="1"/>
  <c r="AS21" i="1" s="1"/>
  <c r="AE21" i="1"/>
  <c r="AR21" i="1" s="1"/>
  <c r="AD21" i="1"/>
  <c r="AQ21" i="1" s="1"/>
  <c r="AC21" i="1"/>
  <c r="AP21" i="1" s="1"/>
  <c r="AN20" i="1"/>
  <c r="BA20" i="1" s="1"/>
  <c r="AM20" i="1"/>
  <c r="AZ20" i="1" s="1"/>
  <c r="AL20" i="1"/>
  <c r="AY20" i="1" s="1"/>
  <c r="AK20" i="1"/>
  <c r="AX20" i="1" s="1"/>
  <c r="AJ20" i="1"/>
  <c r="AW20" i="1" s="1"/>
  <c r="AI20" i="1"/>
  <c r="AV20" i="1" s="1"/>
  <c r="AH20" i="1"/>
  <c r="AU20" i="1" s="1"/>
  <c r="AG20" i="1"/>
  <c r="AT20" i="1" s="1"/>
  <c r="AF20" i="1"/>
  <c r="AS20" i="1" s="1"/>
  <c r="AE20" i="1"/>
  <c r="AR20" i="1" s="1"/>
  <c r="AD20" i="1"/>
  <c r="AQ20" i="1" s="1"/>
  <c r="AC20" i="1"/>
  <c r="AP20" i="1" s="1"/>
  <c r="AN19" i="1"/>
  <c r="BA19" i="1" s="1"/>
  <c r="AM19" i="1"/>
  <c r="AZ19" i="1" s="1"/>
  <c r="AL19" i="1"/>
  <c r="AY19" i="1" s="1"/>
  <c r="AK19" i="1"/>
  <c r="AX19" i="1" s="1"/>
  <c r="AJ19" i="1"/>
  <c r="AW19" i="1" s="1"/>
  <c r="AI19" i="1"/>
  <c r="AV19" i="1" s="1"/>
  <c r="AH19" i="1"/>
  <c r="AU19" i="1" s="1"/>
  <c r="AG19" i="1"/>
  <c r="AT19" i="1" s="1"/>
  <c r="AF19" i="1"/>
  <c r="AS19" i="1" s="1"/>
  <c r="AE19" i="1"/>
  <c r="AR19" i="1" s="1"/>
  <c r="AD19" i="1"/>
  <c r="AQ19" i="1" s="1"/>
  <c r="AC19" i="1"/>
  <c r="AP19" i="1" s="1"/>
  <c r="AN18" i="1"/>
  <c r="BA18" i="1" s="1"/>
  <c r="AM18" i="1"/>
  <c r="AZ18" i="1" s="1"/>
  <c r="AL18" i="1"/>
  <c r="AY18" i="1" s="1"/>
  <c r="AK18" i="1"/>
  <c r="AX18" i="1" s="1"/>
  <c r="AJ18" i="1"/>
  <c r="AW18" i="1" s="1"/>
  <c r="AI18" i="1"/>
  <c r="AV18" i="1" s="1"/>
  <c r="AH18" i="1"/>
  <c r="AU18" i="1" s="1"/>
  <c r="AG18" i="1"/>
  <c r="AT18" i="1" s="1"/>
  <c r="AF18" i="1"/>
  <c r="AS18" i="1" s="1"/>
  <c r="AE18" i="1"/>
  <c r="AR18" i="1" s="1"/>
  <c r="AD18" i="1"/>
  <c r="AQ18" i="1" s="1"/>
  <c r="AC18" i="1"/>
  <c r="AN17" i="1"/>
  <c r="BA17" i="1" s="1"/>
  <c r="AM17" i="1"/>
  <c r="AZ17" i="1" s="1"/>
  <c r="AL17" i="1"/>
  <c r="AY17" i="1" s="1"/>
  <c r="AK17" i="1"/>
  <c r="AX17" i="1" s="1"/>
  <c r="AJ17" i="1"/>
  <c r="AW17" i="1" s="1"/>
  <c r="AI17" i="1"/>
  <c r="AV17" i="1" s="1"/>
  <c r="AH17" i="1"/>
  <c r="AU17" i="1" s="1"/>
  <c r="AG17" i="1"/>
  <c r="AT17" i="1" s="1"/>
  <c r="AF17" i="1"/>
  <c r="AS17" i="1" s="1"/>
  <c r="AE17" i="1"/>
  <c r="AR17" i="1" s="1"/>
  <c r="AD17" i="1"/>
  <c r="AQ17" i="1" s="1"/>
  <c r="AC17" i="1"/>
  <c r="AP17" i="1" s="1"/>
  <c r="AN16" i="1"/>
  <c r="BA16" i="1" s="1"/>
  <c r="AM16" i="1"/>
  <c r="AZ16" i="1" s="1"/>
  <c r="AL16" i="1"/>
  <c r="AY16" i="1" s="1"/>
  <c r="AK16" i="1"/>
  <c r="AX16" i="1" s="1"/>
  <c r="AJ16" i="1"/>
  <c r="AW16" i="1" s="1"/>
  <c r="AI16" i="1"/>
  <c r="AV16" i="1" s="1"/>
  <c r="AH16" i="1"/>
  <c r="AU16" i="1" s="1"/>
  <c r="AG16" i="1"/>
  <c r="AT16" i="1" s="1"/>
  <c r="AF16" i="1"/>
  <c r="AS16" i="1" s="1"/>
  <c r="AE16" i="1"/>
  <c r="AR16" i="1" s="1"/>
  <c r="AD16" i="1"/>
  <c r="AQ16" i="1" s="1"/>
  <c r="AC16" i="1"/>
  <c r="AP16" i="1" s="1"/>
  <c r="AN15" i="1"/>
  <c r="BA15" i="1" s="1"/>
  <c r="AM15" i="1"/>
  <c r="AZ15" i="1" s="1"/>
  <c r="AL15" i="1"/>
  <c r="AY15" i="1" s="1"/>
  <c r="AK15" i="1"/>
  <c r="AX15" i="1" s="1"/>
  <c r="AJ15" i="1"/>
  <c r="AW15" i="1" s="1"/>
  <c r="AI15" i="1"/>
  <c r="AV15" i="1" s="1"/>
  <c r="AH15" i="1"/>
  <c r="AU15" i="1" s="1"/>
  <c r="AG15" i="1"/>
  <c r="AT15" i="1" s="1"/>
  <c r="AF15" i="1"/>
  <c r="AS15" i="1" s="1"/>
  <c r="AE15" i="1"/>
  <c r="AR15" i="1" s="1"/>
  <c r="AD15" i="1"/>
  <c r="AQ15" i="1" s="1"/>
  <c r="AC15" i="1"/>
  <c r="AP15" i="1" s="1"/>
  <c r="AN14" i="1"/>
  <c r="BA14" i="1" s="1"/>
  <c r="AM14" i="1"/>
  <c r="AZ14" i="1" s="1"/>
  <c r="AL14" i="1"/>
  <c r="AY14" i="1" s="1"/>
  <c r="AK14" i="1"/>
  <c r="AX14" i="1" s="1"/>
  <c r="AJ14" i="1"/>
  <c r="AW14" i="1" s="1"/>
  <c r="AI14" i="1"/>
  <c r="AV14" i="1" s="1"/>
  <c r="AH14" i="1"/>
  <c r="AU14" i="1" s="1"/>
  <c r="AG14" i="1"/>
  <c r="AT14" i="1" s="1"/>
  <c r="AF14" i="1"/>
  <c r="AS14" i="1" s="1"/>
  <c r="AE14" i="1"/>
  <c r="AR14" i="1" s="1"/>
  <c r="AD14" i="1"/>
  <c r="AQ14" i="1" s="1"/>
  <c r="AC14" i="1"/>
  <c r="AP14" i="1" s="1"/>
  <c r="BF13" i="1"/>
  <c r="AN13" i="1"/>
  <c r="BA13" i="1" s="1"/>
  <c r="AM13" i="1"/>
  <c r="AZ13" i="1" s="1"/>
  <c r="AL13" i="1"/>
  <c r="AY13" i="1" s="1"/>
  <c r="AK13" i="1"/>
  <c r="AX13" i="1" s="1"/>
  <c r="AJ13" i="1"/>
  <c r="AW13" i="1" s="1"/>
  <c r="AI13" i="1"/>
  <c r="AV13" i="1" s="1"/>
  <c r="AH13" i="1"/>
  <c r="AU13" i="1" s="1"/>
  <c r="AG13" i="1"/>
  <c r="AT13" i="1" s="1"/>
  <c r="AF13" i="1"/>
  <c r="AS13" i="1" s="1"/>
  <c r="AE13" i="1"/>
  <c r="AR13" i="1" s="1"/>
  <c r="AD13" i="1"/>
  <c r="AQ13" i="1" s="1"/>
  <c r="AC13" i="1"/>
  <c r="AP13" i="1" s="1"/>
  <c r="AN12" i="1"/>
  <c r="BA12" i="1" s="1"/>
  <c r="AM12" i="1"/>
  <c r="AZ12" i="1" s="1"/>
  <c r="AL12" i="1"/>
  <c r="AY12" i="1" s="1"/>
  <c r="AK12" i="1"/>
  <c r="AX12" i="1" s="1"/>
  <c r="AJ12" i="1"/>
  <c r="AW12" i="1" s="1"/>
  <c r="AI12" i="1"/>
  <c r="AV12" i="1" s="1"/>
  <c r="AH12" i="1"/>
  <c r="AU12" i="1" s="1"/>
  <c r="AG12" i="1"/>
  <c r="AT12" i="1" s="1"/>
  <c r="AF12" i="1"/>
  <c r="AS12" i="1" s="1"/>
  <c r="AE12" i="1"/>
  <c r="AR12" i="1" s="1"/>
  <c r="AD12" i="1"/>
  <c r="AQ12" i="1" s="1"/>
  <c r="AC12" i="1"/>
  <c r="AP12" i="1" s="1"/>
  <c r="AQ11" i="1"/>
  <c r="AN11" i="1"/>
  <c r="BA11" i="1" s="1"/>
  <c r="AM11" i="1"/>
  <c r="AZ11" i="1" s="1"/>
  <c r="AL11" i="1"/>
  <c r="AY11" i="1" s="1"/>
  <c r="AK11" i="1"/>
  <c r="AX11" i="1" s="1"/>
  <c r="AJ11" i="1"/>
  <c r="AW11" i="1" s="1"/>
  <c r="AI11" i="1"/>
  <c r="AV11" i="1" s="1"/>
  <c r="AH11" i="1"/>
  <c r="AU11" i="1" s="1"/>
  <c r="AG11" i="1"/>
  <c r="AT11" i="1" s="1"/>
  <c r="AF11" i="1"/>
  <c r="AS11" i="1" s="1"/>
  <c r="AE11" i="1"/>
  <c r="AR11" i="1" s="1"/>
  <c r="AD11" i="1"/>
  <c r="AC11" i="1"/>
  <c r="AP11" i="1" s="1"/>
  <c r="AN10" i="1"/>
  <c r="BA10" i="1" s="1"/>
  <c r="AM10" i="1"/>
  <c r="AZ10" i="1" s="1"/>
  <c r="AL10" i="1"/>
  <c r="AY10" i="1" s="1"/>
  <c r="AK10" i="1"/>
  <c r="AX10" i="1" s="1"/>
  <c r="AJ10" i="1"/>
  <c r="AW10" i="1" s="1"/>
  <c r="AI10" i="1"/>
  <c r="AV10" i="1" s="1"/>
  <c r="AH10" i="1"/>
  <c r="AU10" i="1" s="1"/>
  <c r="AG10" i="1"/>
  <c r="AT10" i="1" s="1"/>
  <c r="AF10" i="1"/>
  <c r="AS10" i="1" s="1"/>
  <c r="AE10" i="1"/>
  <c r="AR10" i="1" s="1"/>
  <c r="AD10" i="1"/>
  <c r="AQ10" i="1" s="1"/>
  <c r="AC10" i="1"/>
  <c r="AN9" i="1"/>
  <c r="BA9" i="1" s="1"/>
  <c r="AM9" i="1"/>
  <c r="AZ9" i="1" s="1"/>
  <c r="AL9" i="1"/>
  <c r="AK9" i="1"/>
  <c r="AX9" i="1" s="1"/>
  <c r="AJ9" i="1"/>
  <c r="AW9" i="1" s="1"/>
  <c r="AI9" i="1"/>
  <c r="AV9" i="1" s="1"/>
  <c r="AH9" i="1"/>
  <c r="AU9" i="1" s="1"/>
  <c r="AG9" i="1"/>
  <c r="AF9" i="1"/>
  <c r="AS9" i="1" s="1"/>
  <c r="AE9" i="1"/>
  <c r="AR9" i="1" s="1"/>
  <c r="AD9" i="1"/>
  <c r="AQ9" i="1" s="1"/>
  <c r="AC9" i="1"/>
  <c r="AN8" i="1"/>
  <c r="BA8" i="1" s="1"/>
  <c r="AM8" i="1"/>
  <c r="AZ8" i="1" s="1"/>
  <c r="AL8" i="1"/>
  <c r="AY8" i="1" s="1"/>
  <c r="AK8" i="1"/>
  <c r="AX8" i="1" s="1"/>
  <c r="AJ8" i="1"/>
  <c r="AW8" i="1" s="1"/>
  <c r="AI8" i="1"/>
  <c r="AV8" i="1" s="1"/>
  <c r="AH8" i="1"/>
  <c r="AU8" i="1" s="1"/>
  <c r="AG8" i="1"/>
  <c r="AT8" i="1" s="1"/>
  <c r="AF8" i="1"/>
  <c r="AS8" i="1" s="1"/>
  <c r="AE8" i="1"/>
  <c r="AD8" i="1"/>
  <c r="AQ8" i="1" s="1"/>
  <c r="AC8" i="1"/>
  <c r="AP8" i="1" s="1"/>
  <c r="AO417" i="1" l="1"/>
  <c r="AO201" i="1"/>
  <c r="AO413" i="1"/>
  <c r="AO673" i="1"/>
  <c r="AO750" i="1"/>
  <c r="AO783" i="1"/>
  <c r="AO794" i="1"/>
  <c r="AO881" i="1"/>
  <c r="BB333" i="1"/>
  <c r="Z333" i="1" s="1"/>
  <c r="AA333" i="1" s="1"/>
  <c r="AO476" i="1"/>
  <c r="AO217" i="1"/>
  <c r="AO344" i="1"/>
  <c r="BB70" i="1"/>
  <c r="Z70" i="1" s="1"/>
  <c r="AA70" i="1" s="1"/>
  <c r="AO193" i="1"/>
  <c r="AO282" i="1"/>
  <c r="AO298" i="1"/>
  <c r="BB321" i="1"/>
  <c r="Z321" i="1" s="1"/>
  <c r="AA321" i="1" s="1"/>
  <c r="BB425" i="1"/>
  <c r="Z425" i="1" s="1"/>
  <c r="AA425" i="1" s="1"/>
  <c r="BB461" i="1"/>
  <c r="Z461" i="1" s="1"/>
  <c r="AA461" i="1" s="1"/>
  <c r="BB698" i="1"/>
  <c r="Z698" i="1" s="1"/>
  <c r="AA698" i="1" s="1"/>
  <c r="AO722" i="1"/>
  <c r="BB746" i="1"/>
  <c r="Z746" i="1" s="1"/>
  <c r="AA746" i="1" s="1"/>
  <c r="BB856" i="1"/>
  <c r="Z856" i="1" s="1"/>
  <c r="AA856" i="1" s="1"/>
  <c r="AO877" i="1"/>
  <c r="BB879" i="1"/>
  <c r="Z879" i="1" s="1"/>
  <c r="AA879" i="1" s="1"/>
  <c r="AU550" i="1"/>
  <c r="AU551" i="1" s="1"/>
  <c r="AE1" i="1"/>
  <c r="AV550" i="1"/>
  <c r="AV551" i="1" s="1"/>
  <c r="AZ550" i="1"/>
  <c r="BE23" i="1" s="1"/>
  <c r="AO195" i="1"/>
  <c r="AO203" i="1"/>
  <c r="AO330" i="1"/>
  <c r="AO346" i="1"/>
  <c r="AS550" i="1"/>
  <c r="AS551" i="1" s="1"/>
  <c r="AW550" i="1"/>
  <c r="BE20" i="1" s="1"/>
  <c r="BA550" i="1"/>
  <c r="AL1" i="1"/>
  <c r="BB31" i="1"/>
  <c r="Z31" i="1" s="1"/>
  <c r="AA31" i="1" s="1"/>
  <c r="BB62" i="1"/>
  <c r="Z62" i="1" s="1"/>
  <c r="AA62" i="1" s="1"/>
  <c r="AO197" i="1"/>
  <c r="AO205" i="1"/>
  <c r="AO209" i="1"/>
  <c r="AO210" i="1"/>
  <c r="AQ550" i="1"/>
  <c r="AQ551" i="1" s="1"/>
  <c r="AX550" i="1"/>
  <c r="BE21" i="1" s="1"/>
  <c r="AO191" i="1"/>
  <c r="AO199" i="1"/>
  <c r="BB222" i="1"/>
  <c r="Z222" i="1" s="1"/>
  <c r="AA222" i="1" s="1"/>
  <c r="AO293" i="1"/>
  <c r="AO332" i="1"/>
  <c r="AO341" i="1"/>
  <c r="AO353" i="1"/>
  <c r="AO240" i="1"/>
  <c r="AO272" i="1"/>
  <c r="BB316" i="1"/>
  <c r="Z316" i="1" s="1"/>
  <c r="AA316" i="1" s="1"/>
  <c r="AO401" i="1"/>
  <c r="BB448" i="1"/>
  <c r="Z448" i="1" s="1"/>
  <c r="AA448" i="1" s="1"/>
  <c r="AO452" i="1"/>
  <c r="BB489" i="1"/>
  <c r="Z489" i="1" s="1"/>
  <c r="AA489" i="1" s="1"/>
  <c r="AO603" i="1"/>
  <c r="AP673" i="1"/>
  <c r="BB704" i="1"/>
  <c r="Z704" i="1" s="1"/>
  <c r="AA704" i="1" s="1"/>
  <c r="AP750" i="1"/>
  <c r="BB388" i="1"/>
  <c r="Z388" i="1" s="1"/>
  <c r="AA388" i="1" s="1"/>
  <c r="BB700" i="1"/>
  <c r="Z700" i="1" s="1"/>
  <c r="AA700" i="1" s="1"/>
  <c r="BB357" i="1"/>
  <c r="Z357" i="1" s="1"/>
  <c r="AA357" i="1" s="1"/>
  <c r="AO381" i="1"/>
  <c r="AO397" i="1"/>
  <c r="AO429" i="1"/>
  <c r="AO434" i="1"/>
  <c r="AO493" i="1"/>
  <c r="AO550" i="1"/>
  <c r="AP755" i="1"/>
  <c r="AO484" i="1"/>
  <c r="AO500" i="1"/>
  <c r="AO638" i="1"/>
  <c r="AO645" i="1"/>
  <c r="AP678" i="1"/>
  <c r="BB678" i="1" s="1"/>
  <c r="Z678" i="1" s="1"/>
  <c r="AA678" i="1" s="1"/>
  <c r="AB678" i="1" s="1"/>
  <c r="BB685" i="1"/>
  <c r="Z685" i="1" s="1"/>
  <c r="AA685" i="1" s="1"/>
  <c r="AP722" i="1"/>
  <c r="AP738" i="1"/>
  <c r="BB738" i="1" s="1"/>
  <c r="Z738" i="1" s="1"/>
  <c r="AA738" i="1" s="1"/>
  <c r="AB738" i="1" s="1"/>
  <c r="AO607" i="1"/>
  <c r="BB612" i="1"/>
  <c r="Z612" i="1" s="1"/>
  <c r="AA612" i="1" s="1"/>
  <c r="AO614" i="1"/>
  <c r="AO618" i="1"/>
  <c r="AO622" i="1"/>
  <c r="AO634" i="1"/>
  <c r="AO640" i="1"/>
  <c r="BB667" i="1"/>
  <c r="Z667" i="1" s="1"/>
  <c r="AA667" i="1" s="1"/>
  <c r="AO684" i="1"/>
  <c r="AP684" i="1"/>
  <c r="BB703" i="1"/>
  <c r="Z703" i="1" s="1"/>
  <c r="AA703" i="1" s="1"/>
  <c r="AO732" i="1"/>
  <c r="AP732" i="1"/>
  <c r="AO742" i="1"/>
  <c r="AP742" i="1"/>
  <c r="BB754" i="1"/>
  <c r="Z754" i="1" s="1"/>
  <c r="AA754" i="1" s="1"/>
  <c r="AO758" i="1"/>
  <c r="AP758" i="1"/>
  <c r="BB758" i="1" s="1"/>
  <c r="Z758" i="1" s="1"/>
  <c r="AA758" i="1" s="1"/>
  <c r="BB771" i="1"/>
  <c r="Z771" i="1" s="1"/>
  <c r="AA771" i="1" s="1"/>
  <c r="AO670" i="1"/>
  <c r="AP670" i="1"/>
  <c r="BB670" i="1" s="1"/>
  <c r="Z670" i="1" s="1"/>
  <c r="AA670" i="1" s="1"/>
  <c r="AO681" i="1"/>
  <c r="AP681" i="1"/>
  <c r="AO686" i="1"/>
  <c r="AP686" i="1"/>
  <c r="BB686" i="1" s="1"/>
  <c r="Z686" i="1" s="1"/>
  <c r="AA686" i="1" s="1"/>
  <c r="AO695" i="1"/>
  <c r="AP695" i="1"/>
  <c r="AO696" i="1"/>
  <c r="AP696" i="1"/>
  <c r="BB713" i="1"/>
  <c r="Z713" i="1" s="1"/>
  <c r="AA713" i="1" s="1"/>
  <c r="BB720" i="1"/>
  <c r="Z720" i="1" s="1"/>
  <c r="AA720" i="1" s="1"/>
  <c r="BB726" i="1"/>
  <c r="Z726" i="1" s="1"/>
  <c r="AA726" i="1" s="1"/>
  <c r="BB727" i="1"/>
  <c r="Z727" i="1" s="1"/>
  <c r="AA727" i="1" s="1"/>
  <c r="AO736" i="1"/>
  <c r="AP736" i="1"/>
  <c r="BB739" i="1"/>
  <c r="Z739" i="1" s="1"/>
  <c r="AA739" i="1" s="1"/>
  <c r="BB749" i="1"/>
  <c r="Z749" i="1" s="1"/>
  <c r="AA749" i="1" s="1"/>
  <c r="AO676" i="1"/>
  <c r="AP676" i="1"/>
  <c r="AO689" i="1"/>
  <c r="AP689" i="1"/>
  <c r="BB699" i="1"/>
  <c r="Z699" i="1" s="1"/>
  <c r="AA699" i="1" s="1"/>
  <c r="AO711" i="1"/>
  <c r="AP711" i="1"/>
  <c r="BB712" i="1"/>
  <c r="Z712" i="1" s="1"/>
  <c r="AA712" i="1" s="1"/>
  <c r="BB743" i="1"/>
  <c r="Z743" i="1" s="1"/>
  <c r="AA743" i="1" s="1"/>
  <c r="BB852" i="1"/>
  <c r="Z852" i="1" s="1"/>
  <c r="AA852" i="1" s="1"/>
  <c r="AO707" i="1"/>
  <c r="AP707" i="1"/>
  <c r="BB716" i="1"/>
  <c r="Z716" i="1" s="1"/>
  <c r="AA716" i="1" s="1"/>
  <c r="BB723" i="1"/>
  <c r="Z723" i="1" s="1"/>
  <c r="AA723" i="1" s="1"/>
  <c r="AO731" i="1"/>
  <c r="AP731" i="1"/>
  <c r="BB731" i="1" s="1"/>
  <c r="Z731" i="1" s="1"/>
  <c r="AA731" i="1" s="1"/>
  <c r="AO765" i="1"/>
  <c r="AP765" i="1"/>
  <c r="BB766" i="1"/>
  <c r="Z766" i="1" s="1"/>
  <c r="AA766" i="1" s="1"/>
  <c r="AO773" i="1"/>
  <c r="AP773" i="1"/>
  <c r="BB773" i="1" s="1"/>
  <c r="Z773" i="1" s="1"/>
  <c r="AA773" i="1" s="1"/>
  <c r="BB801" i="1"/>
  <c r="Z801" i="1" s="1"/>
  <c r="AA801" i="1" s="1"/>
  <c r="BB831" i="1"/>
  <c r="Z831" i="1" s="1"/>
  <c r="AA831" i="1" s="1"/>
  <c r="AO834" i="1"/>
  <c r="AP834" i="1"/>
  <c r="BB834" i="1" s="1"/>
  <c r="Z834" i="1" s="1"/>
  <c r="AA834" i="1" s="1"/>
  <c r="AO841" i="1"/>
  <c r="AP841" i="1"/>
  <c r="BB843" i="1"/>
  <c r="Z843" i="1" s="1"/>
  <c r="AA843" i="1" s="1"/>
  <c r="AO848" i="1"/>
  <c r="AP848" i="1"/>
  <c r="BB848" i="1" s="1"/>
  <c r="Z848" i="1" s="1"/>
  <c r="AA848" i="1" s="1"/>
  <c r="AO858" i="1"/>
  <c r="AP858" i="1"/>
  <c r="BB864" i="1"/>
  <c r="Z864" i="1" s="1"/>
  <c r="AA864" i="1" s="1"/>
  <c r="AP881" i="1"/>
  <c r="BB881" i="1" s="1"/>
  <c r="Z881" i="1" s="1"/>
  <c r="AA881" i="1" s="1"/>
  <c r="BB896" i="1"/>
  <c r="Z896" i="1" s="1"/>
  <c r="AA896" i="1" s="1"/>
  <c r="AO836" i="1"/>
  <c r="AP836" i="1"/>
  <c r="BB840" i="1"/>
  <c r="Z840" i="1" s="1"/>
  <c r="AA840" i="1" s="1"/>
  <c r="AO844" i="1"/>
  <c r="AP844" i="1"/>
  <c r="BB845" i="1"/>
  <c r="Z845" i="1" s="1"/>
  <c r="AA845" i="1" s="1"/>
  <c r="AP877" i="1"/>
  <c r="BB877" i="1" s="1"/>
  <c r="Z877" i="1" s="1"/>
  <c r="AA877" i="1" s="1"/>
  <c r="AO785" i="1"/>
  <c r="AO853" i="1"/>
  <c r="AP853" i="1"/>
  <c r="BB853" i="1" s="1"/>
  <c r="Z853" i="1" s="1"/>
  <c r="AA853" i="1" s="1"/>
  <c r="AO860" i="1"/>
  <c r="AP860" i="1"/>
  <c r="BB860" i="1" s="1"/>
  <c r="Z860" i="1" s="1"/>
  <c r="AA860" i="1" s="1"/>
  <c r="BB858" i="1"/>
  <c r="Z858" i="1" s="1"/>
  <c r="AA858" i="1" s="1"/>
  <c r="BB878" i="1"/>
  <c r="Z878" i="1" s="1"/>
  <c r="AA878" i="1" s="1"/>
  <c r="BB887" i="1"/>
  <c r="Z887" i="1" s="1"/>
  <c r="AA887" i="1" s="1"/>
  <c r="AO888" i="1"/>
  <c r="AP888" i="1"/>
  <c r="BB892" i="1"/>
  <c r="Z892" i="1" s="1"/>
  <c r="AA892" i="1" s="1"/>
  <c r="BB898" i="1"/>
  <c r="Z898" i="1" s="1"/>
  <c r="AA898" i="1" s="1"/>
  <c r="AO873" i="1"/>
  <c r="AP873" i="1"/>
  <c r="BB873" i="1" s="1"/>
  <c r="Z873" i="1" s="1"/>
  <c r="AA873" i="1" s="1"/>
  <c r="BB890" i="1"/>
  <c r="Z890" i="1" s="1"/>
  <c r="AA890" i="1" s="1"/>
  <c r="AO893" i="1"/>
  <c r="AP893" i="1"/>
  <c r="BB893" i="1" s="1"/>
  <c r="Z893" i="1" s="1"/>
  <c r="AA893" i="1" s="1"/>
  <c r="AB893" i="1" s="1"/>
  <c r="AO868" i="1"/>
  <c r="AP868" i="1"/>
  <c r="BB868" i="1" s="1"/>
  <c r="Z868" i="1" s="1"/>
  <c r="AA868" i="1" s="1"/>
  <c r="AO883" i="1"/>
  <c r="AP883" i="1"/>
  <c r="AO891" i="1"/>
  <c r="AP891" i="1"/>
  <c r="BB12" i="1"/>
  <c r="Z12" i="1" s="1"/>
  <c r="AA12" i="1" s="1"/>
  <c r="BB13" i="1"/>
  <c r="Z13" i="1" s="1"/>
  <c r="AA13" i="1" s="1"/>
  <c r="BB20" i="1"/>
  <c r="Z20" i="1" s="1"/>
  <c r="AA20" i="1" s="1"/>
  <c r="BB50" i="1"/>
  <c r="Z50" i="1" s="1"/>
  <c r="AA50" i="1" s="1"/>
  <c r="BB56" i="1"/>
  <c r="Z56" i="1" s="1"/>
  <c r="AA56" i="1" s="1"/>
  <c r="AO9" i="1"/>
  <c r="AY9" i="1"/>
  <c r="AY550" i="1" s="1"/>
  <c r="BB16" i="1"/>
  <c r="Z16" i="1" s="1"/>
  <c r="AA16" i="1" s="1"/>
  <c r="AO18" i="1"/>
  <c r="AP18" i="1"/>
  <c r="BB18" i="1" s="1"/>
  <c r="Z18" i="1" s="1"/>
  <c r="AA18" i="1" s="1"/>
  <c r="AO22" i="1"/>
  <c r="AP22" i="1"/>
  <c r="BB22" i="1" s="1"/>
  <c r="Z22" i="1" s="1"/>
  <c r="AA22" i="1" s="1"/>
  <c r="BB24" i="1"/>
  <c r="Z24" i="1" s="1"/>
  <c r="AA24" i="1" s="1"/>
  <c r="AO27" i="1"/>
  <c r="AP27" i="1"/>
  <c r="AO33" i="1"/>
  <c r="AO35" i="1"/>
  <c r="AP35" i="1"/>
  <c r="BB35" i="1" s="1"/>
  <c r="Z35" i="1" s="1"/>
  <c r="AA35" i="1" s="1"/>
  <c r="AO41" i="1"/>
  <c r="AO43" i="1"/>
  <c r="AP43" i="1"/>
  <c r="BB43" i="1" s="1"/>
  <c r="Z43" i="1" s="1"/>
  <c r="AA43" i="1" s="1"/>
  <c r="BB51" i="1"/>
  <c r="Z51" i="1" s="1"/>
  <c r="AA51" i="1" s="1"/>
  <c r="BB53" i="1"/>
  <c r="Z53" i="1" s="1"/>
  <c r="AA53" i="1" s="1"/>
  <c r="BB179" i="1"/>
  <c r="Z179" i="1" s="1"/>
  <c r="AA179" i="1" s="1"/>
  <c r="BB187" i="1"/>
  <c r="Z187" i="1" s="1"/>
  <c r="AA187" i="1" s="1"/>
  <c r="AF1" i="1"/>
  <c r="BB39" i="1"/>
  <c r="Z39" i="1" s="1"/>
  <c r="AA39" i="1" s="1"/>
  <c r="AO10" i="1"/>
  <c r="AP10" i="1"/>
  <c r="BB27" i="1"/>
  <c r="Z27" i="1" s="1"/>
  <c r="AA27" i="1" s="1"/>
  <c r="AO30" i="1"/>
  <c r="AP30" i="1"/>
  <c r="BB30" i="1" s="1"/>
  <c r="Z30" i="1" s="1"/>
  <c r="AA30" i="1" s="1"/>
  <c r="BB40" i="1"/>
  <c r="Z40" i="1" s="1"/>
  <c r="AA40" i="1" s="1"/>
  <c r="AO46" i="1"/>
  <c r="AP46" i="1"/>
  <c r="BB46" i="1" s="1"/>
  <c r="Z46" i="1" s="1"/>
  <c r="AA46" i="1" s="1"/>
  <c r="AO52" i="1"/>
  <c r="AP52" i="1"/>
  <c r="BB52" i="1" s="1"/>
  <c r="Z52" i="1" s="1"/>
  <c r="AA52" i="1" s="1"/>
  <c r="BB183" i="1"/>
  <c r="Z183" i="1" s="1"/>
  <c r="AA183" i="1" s="1"/>
  <c r="BB165" i="1"/>
  <c r="Z165" i="1" s="1"/>
  <c r="AA165" i="1" s="1"/>
  <c r="BB175" i="1"/>
  <c r="Z175" i="1" s="1"/>
  <c r="AA175" i="1" s="1"/>
  <c r="AP191" i="1"/>
  <c r="BB191" i="1" s="1"/>
  <c r="Z191" i="1" s="1"/>
  <c r="AA191" i="1" s="1"/>
  <c r="AP193" i="1"/>
  <c r="BB193" i="1" s="1"/>
  <c r="Z193" i="1" s="1"/>
  <c r="AA193" i="1" s="1"/>
  <c r="AP195" i="1"/>
  <c r="BB195" i="1" s="1"/>
  <c r="Z195" i="1" s="1"/>
  <c r="AA195" i="1" s="1"/>
  <c r="AP197" i="1"/>
  <c r="BB197" i="1" s="1"/>
  <c r="Z197" i="1" s="1"/>
  <c r="AA197" i="1" s="1"/>
  <c r="AP199" i="1"/>
  <c r="AP201" i="1"/>
  <c r="AP203" i="1"/>
  <c r="AP205" i="1"/>
  <c r="BB205" i="1" s="1"/>
  <c r="Z205" i="1" s="1"/>
  <c r="AA205" i="1" s="1"/>
  <c r="AB205" i="1" s="1"/>
  <c r="AP209" i="1"/>
  <c r="AP217" i="1"/>
  <c r="BB63" i="1"/>
  <c r="Z63" i="1" s="1"/>
  <c r="AA63" i="1" s="1"/>
  <c r="AO69" i="1"/>
  <c r="AP69" i="1"/>
  <c r="BB69" i="1" s="1"/>
  <c r="Z69" i="1" s="1"/>
  <c r="AA69" i="1" s="1"/>
  <c r="AO73" i="1"/>
  <c r="AP73" i="1"/>
  <c r="BB73" i="1" s="1"/>
  <c r="Z73" i="1" s="1"/>
  <c r="AA73" i="1" s="1"/>
  <c r="BB75" i="1"/>
  <c r="Z75" i="1" s="1"/>
  <c r="AA75" i="1" s="1"/>
  <c r="AO77" i="1"/>
  <c r="AP77" i="1"/>
  <c r="BB79" i="1"/>
  <c r="Z79" i="1" s="1"/>
  <c r="AA79" i="1" s="1"/>
  <c r="AO81" i="1"/>
  <c r="AP81" i="1"/>
  <c r="BB83" i="1"/>
  <c r="Z83" i="1" s="1"/>
  <c r="AA83" i="1" s="1"/>
  <c r="AO85" i="1"/>
  <c r="AP85" i="1"/>
  <c r="BB87" i="1"/>
  <c r="Z87" i="1" s="1"/>
  <c r="AA87" i="1" s="1"/>
  <c r="AO89" i="1"/>
  <c r="AP89" i="1"/>
  <c r="BB89" i="1" s="1"/>
  <c r="Z89" i="1" s="1"/>
  <c r="AA89" i="1" s="1"/>
  <c r="BB91" i="1"/>
  <c r="Z91" i="1" s="1"/>
  <c r="AA91" i="1" s="1"/>
  <c r="AO93" i="1"/>
  <c r="AP93" i="1"/>
  <c r="BB93" i="1" s="1"/>
  <c r="Z93" i="1" s="1"/>
  <c r="AA93" i="1" s="1"/>
  <c r="AB93" i="1" s="1"/>
  <c r="BB95" i="1"/>
  <c r="Z95" i="1" s="1"/>
  <c r="AA95" i="1" s="1"/>
  <c r="AO97" i="1"/>
  <c r="AP97" i="1"/>
  <c r="BB97" i="1" s="1"/>
  <c r="Z97" i="1" s="1"/>
  <c r="AA97" i="1" s="1"/>
  <c r="BB99" i="1"/>
  <c r="Z99" i="1" s="1"/>
  <c r="AA99" i="1" s="1"/>
  <c r="AO101" i="1"/>
  <c r="AP101" i="1"/>
  <c r="BB103" i="1"/>
  <c r="Z103" i="1" s="1"/>
  <c r="AA103" i="1" s="1"/>
  <c r="AO105" i="1"/>
  <c r="AP105" i="1"/>
  <c r="BB105" i="1" s="1"/>
  <c r="Z105" i="1" s="1"/>
  <c r="AA105" i="1" s="1"/>
  <c r="BB107" i="1"/>
  <c r="Z107" i="1" s="1"/>
  <c r="AA107" i="1" s="1"/>
  <c r="AO109" i="1"/>
  <c r="AP109" i="1"/>
  <c r="BB111" i="1"/>
  <c r="Z111" i="1" s="1"/>
  <c r="AA111" i="1" s="1"/>
  <c r="AO113" i="1"/>
  <c r="AP113" i="1"/>
  <c r="BB115" i="1"/>
  <c r="Z115" i="1" s="1"/>
  <c r="AA115" i="1" s="1"/>
  <c r="AO117" i="1"/>
  <c r="AP117" i="1"/>
  <c r="BB119" i="1"/>
  <c r="Z119" i="1" s="1"/>
  <c r="AA119" i="1" s="1"/>
  <c r="AO121" i="1"/>
  <c r="AP121" i="1"/>
  <c r="BB121" i="1" s="1"/>
  <c r="Z121" i="1" s="1"/>
  <c r="AA121" i="1" s="1"/>
  <c r="BB123" i="1"/>
  <c r="Z123" i="1" s="1"/>
  <c r="AA123" i="1" s="1"/>
  <c r="AO125" i="1"/>
  <c r="AP125" i="1"/>
  <c r="BB127" i="1"/>
  <c r="Z127" i="1" s="1"/>
  <c r="AA127" i="1" s="1"/>
  <c r="AO129" i="1"/>
  <c r="AP129" i="1"/>
  <c r="BB129" i="1" s="1"/>
  <c r="Z129" i="1" s="1"/>
  <c r="AA129" i="1" s="1"/>
  <c r="BB131" i="1"/>
  <c r="Z131" i="1" s="1"/>
  <c r="AA131" i="1" s="1"/>
  <c r="AO133" i="1"/>
  <c r="AP133" i="1"/>
  <c r="BB135" i="1"/>
  <c r="Z135" i="1" s="1"/>
  <c r="AA135" i="1" s="1"/>
  <c r="AO137" i="1"/>
  <c r="AP137" i="1"/>
  <c r="BB139" i="1"/>
  <c r="Z139" i="1" s="1"/>
  <c r="AA139" i="1" s="1"/>
  <c r="AO141" i="1"/>
  <c r="AP141" i="1"/>
  <c r="BB141" i="1" s="1"/>
  <c r="Z141" i="1" s="1"/>
  <c r="AA141" i="1" s="1"/>
  <c r="BB143" i="1"/>
  <c r="Z143" i="1" s="1"/>
  <c r="AA143" i="1" s="1"/>
  <c r="AO145" i="1"/>
  <c r="AP145" i="1"/>
  <c r="BB147" i="1"/>
  <c r="Z147" i="1" s="1"/>
  <c r="AA147" i="1" s="1"/>
  <c r="AO149" i="1"/>
  <c r="AP149" i="1"/>
  <c r="BB151" i="1"/>
  <c r="Z151" i="1" s="1"/>
  <c r="AA151" i="1" s="1"/>
  <c r="BB155" i="1"/>
  <c r="Z155" i="1" s="1"/>
  <c r="AA155" i="1" s="1"/>
  <c r="AO157" i="1"/>
  <c r="AP157" i="1"/>
  <c r="BB168" i="1"/>
  <c r="Z168" i="1" s="1"/>
  <c r="AA168" i="1" s="1"/>
  <c r="AO211" i="1"/>
  <c r="AP211" i="1"/>
  <c r="BB212" i="1"/>
  <c r="Z212" i="1" s="1"/>
  <c r="AA212" i="1" s="1"/>
  <c r="AO224" i="1"/>
  <c r="AP224" i="1"/>
  <c r="BB224" i="1" s="1"/>
  <c r="Z224" i="1" s="1"/>
  <c r="AA224" i="1" s="1"/>
  <c r="AB224" i="1" s="1"/>
  <c r="AO225" i="1"/>
  <c r="BB228" i="1"/>
  <c r="Z228" i="1" s="1"/>
  <c r="AA228" i="1" s="1"/>
  <c r="AO167" i="1"/>
  <c r="AP167" i="1"/>
  <c r="BB167" i="1" s="1"/>
  <c r="Z167" i="1" s="1"/>
  <c r="AA167" i="1" s="1"/>
  <c r="AO171" i="1"/>
  <c r="AP171" i="1"/>
  <c r="BB171" i="1" s="1"/>
  <c r="Z171" i="1" s="1"/>
  <c r="AA171" i="1" s="1"/>
  <c r="BB180" i="1"/>
  <c r="Z180" i="1" s="1"/>
  <c r="AA180" i="1" s="1"/>
  <c r="BB184" i="1"/>
  <c r="Z184" i="1" s="1"/>
  <c r="AA184" i="1" s="1"/>
  <c r="AO186" i="1"/>
  <c r="BB192" i="1"/>
  <c r="Z192" i="1" s="1"/>
  <c r="AA192" i="1" s="1"/>
  <c r="AO194" i="1"/>
  <c r="BB196" i="1"/>
  <c r="Z196" i="1" s="1"/>
  <c r="AA196" i="1" s="1"/>
  <c r="AO198" i="1"/>
  <c r="BB200" i="1"/>
  <c r="Z200" i="1" s="1"/>
  <c r="AA200" i="1" s="1"/>
  <c r="AO202" i="1"/>
  <c r="BB204" i="1"/>
  <c r="Z204" i="1" s="1"/>
  <c r="AA204" i="1" s="1"/>
  <c r="AO206" i="1"/>
  <c r="AO213" i="1"/>
  <c r="AP213" i="1"/>
  <c r="AO214" i="1"/>
  <c r="AO230" i="1"/>
  <c r="AP230" i="1"/>
  <c r="BB230" i="1" s="1"/>
  <c r="Z230" i="1" s="1"/>
  <c r="AA230" i="1" s="1"/>
  <c r="AO58" i="1"/>
  <c r="AP58" i="1"/>
  <c r="BB58" i="1" s="1"/>
  <c r="Z58" i="1" s="1"/>
  <c r="AA58" i="1" s="1"/>
  <c r="AB58" i="1" s="1"/>
  <c r="AO64" i="1"/>
  <c r="AO66" i="1"/>
  <c r="AP66" i="1"/>
  <c r="BB66" i="1" s="1"/>
  <c r="Z66" i="1" s="1"/>
  <c r="AA66" i="1" s="1"/>
  <c r="AO72" i="1"/>
  <c r="AO74" i="1"/>
  <c r="AP74" i="1"/>
  <c r="BB74" i="1" s="1"/>
  <c r="Z74" i="1" s="1"/>
  <c r="AA74" i="1" s="1"/>
  <c r="AO76" i="1"/>
  <c r="AO78" i="1"/>
  <c r="AP78" i="1"/>
  <c r="BB78" i="1" s="1"/>
  <c r="Z78" i="1" s="1"/>
  <c r="AA78" i="1" s="1"/>
  <c r="AO80" i="1"/>
  <c r="AO82" i="1"/>
  <c r="AP82" i="1"/>
  <c r="BB82" i="1" s="1"/>
  <c r="Z82" i="1" s="1"/>
  <c r="AA82" i="1" s="1"/>
  <c r="AO84" i="1"/>
  <c r="AO86" i="1"/>
  <c r="AP86" i="1"/>
  <c r="BB86" i="1" s="1"/>
  <c r="Z86" i="1" s="1"/>
  <c r="AA86" i="1" s="1"/>
  <c r="AO88" i="1"/>
  <c r="AO90" i="1"/>
  <c r="AP90" i="1"/>
  <c r="BB90" i="1" s="1"/>
  <c r="Z90" i="1" s="1"/>
  <c r="AA90" i="1" s="1"/>
  <c r="AO92" i="1"/>
  <c r="AO94" i="1"/>
  <c r="AP94" i="1"/>
  <c r="BB94" i="1" s="1"/>
  <c r="Z94" i="1" s="1"/>
  <c r="AA94" i="1" s="1"/>
  <c r="AO96" i="1"/>
  <c r="AO98" i="1"/>
  <c r="AP98" i="1"/>
  <c r="BB98" i="1" s="1"/>
  <c r="Z98" i="1" s="1"/>
  <c r="AA98" i="1" s="1"/>
  <c r="AO100" i="1"/>
  <c r="AO102" i="1"/>
  <c r="AP102" i="1"/>
  <c r="BB102" i="1" s="1"/>
  <c r="Z102" i="1" s="1"/>
  <c r="AA102" i="1" s="1"/>
  <c r="AO104" i="1"/>
  <c r="AO106" i="1"/>
  <c r="AP106" i="1"/>
  <c r="BB106" i="1" s="1"/>
  <c r="Z106" i="1" s="1"/>
  <c r="AA106" i="1" s="1"/>
  <c r="AO108" i="1"/>
  <c r="AO110" i="1"/>
  <c r="AP110" i="1"/>
  <c r="BB110" i="1" s="1"/>
  <c r="Z110" i="1" s="1"/>
  <c r="AA110" i="1" s="1"/>
  <c r="AO112" i="1"/>
  <c r="AO114" i="1"/>
  <c r="AP114" i="1"/>
  <c r="BB114" i="1" s="1"/>
  <c r="Z114" i="1" s="1"/>
  <c r="AA114" i="1" s="1"/>
  <c r="AO116" i="1"/>
  <c r="AO118" i="1"/>
  <c r="AP118" i="1"/>
  <c r="BB118" i="1" s="1"/>
  <c r="Z118" i="1" s="1"/>
  <c r="AA118" i="1" s="1"/>
  <c r="AO120" i="1"/>
  <c r="AO122" i="1"/>
  <c r="AP122" i="1"/>
  <c r="BB122" i="1" s="1"/>
  <c r="Z122" i="1" s="1"/>
  <c r="AA122" i="1" s="1"/>
  <c r="AO124" i="1"/>
  <c r="AO126" i="1"/>
  <c r="AP126" i="1"/>
  <c r="BB126" i="1" s="1"/>
  <c r="Z126" i="1" s="1"/>
  <c r="AA126" i="1" s="1"/>
  <c r="AO128" i="1"/>
  <c r="AO130" i="1"/>
  <c r="AP130" i="1"/>
  <c r="BB130" i="1" s="1"/>
  <c r="Z130" i="1" s="1"/>
  <c r="AA130" i="1" s="1"/>
  <c r="AO132" i="1"/>
  <c r="AO134" i="1"/>
  <c r="AP134" i="1"/>
  <c r="BB134" i="1" s="1"/>
  <c r="Z134" i="1" s="1"/>
  <c r="AA134" i="1" s="1"/>
  <c r="AO136" i="1"/>
  <c r="AO138" i="1"/>
  <c r="AP138" i="1"/>
  <c r="BB138" i="1" s="1"/>
  <c r="Z138" i="1" s="1"/>
  <c r="AA138" i="1" s="1"/>
  <c r="AO140" i="1"/>
  <c r="AO142" i="1"/>
  <c r="AP142" i="1"/>
  <c r="BB142" i="1" s="1"/>
  <c r="Z142" i="1" s="1"/>
  <c r="AA142" i="1" s="1"/>
  <c r="AO144" i="1"/>
  <c r="AO146" i="1"/>
  <c r="AP146" i="1"/>
  <c r="BB146" i="1" s="1"/>
  <c r="Z146" i="1" s="1"/>
  <c r="AA146" i="1" s="1"/>
  <c r="AO148" i="1"/>
  <c r="AO150" i="1"/>
  <c r="AP150" i="1"/>
  <c r="BB150" i="1" s="1"/>
  <c r="Z150" i="1" s="1"/>
  <c r="AA150" i="1" s="1"/>
  <c r="AO152" i="1"/>
  <c r="AO160" i="1"/>
  <c r="BB163" i="1"/>
  <c r="Z163" i="1" s="1"/>
  <c r="AA163" i="1" s="1"/>
  <c r="AO166" i="1"/>
  <c r="AO170" i="1"/>
  <c r="AO207" i="1"/>
  <c r="AP207" i="1"/>
  <c r="BB207" i="1" s="1"/>
  <c r="Z207" i="1" s="1"/>
  <c r="AA207" i="1" s="1"/>
  <c r="BB208" i="1"/>
  <c r="Z208" i="1" s="1"/>
  <c r="AA208" i="1" s="1"/>
  <c r="AO215" i="1"/>
  <c r="AP215" i="1"/>
  <c r="BB215" i="1" s="1"/>
  <c r="Z215" i="1" s="1"/>
  <c r="AA215" i="1" s="1"/>
  <c r="BB216" i="1"/>
  <c r="Z216" i="1" s="1"/>
  <c r="AA216" i="1" s="1"/>
  <c r="AO229" i="1"/>
  <c r="AP229" i="1"/>
  <c r="AP240" i="1"/>
  <c r="BB240" i="1" s="1"/>
  <c r="Z240" i="1" s="1"/>
  <c r="AA240" i="1" s="1"/>
  <c r="AB240" i="1" s="1"/>
  <c r="BB269" i="1"/>
  <c r="Z269" i="1" s="1"/>
  <c r="AA269" i="1" s="1"/>
  <c r="AP272" i="1"/>
  <c r="BB272" i="1" s="1"/>
  <c r="Z272" i="1" s="1"/>
  <c r="AA272" i="1" s="1"/>
  <c r="AP282" i="1"/>
  <c r="BB282" i="1" s="1"/>
  <c r="Z282" i="1" s="1"/>
  <c r="AA282" i="1" s="1"/>
  <c r="AB282" i="1" s="1"/>
  <c r="BB292" i="1"/>
  <c r="Z292" i="1" s="1"/>
  <c r="AA292" i="1" s="1"/>
  <c r="AP298" i="1"/>
  <c r="BB308" i="1"/>
  <c r="Z308" i="1" s="1"/>
  <c r="AA308" i="1" s="1"/>
  <c r="BB313" i="1"/>
  <c r="Z313" i="1" s="1"/>
  <c r="AA313" i="1" s="1"/>
  <c r="BB318" i="1"/>
  <c r="Z318" i="1" s="1"/>
  <c r="AA318" i="1" s="1"/>
  <c r="AP332" i="1"/>
  <c r="AP344" i="1"/>
  <c r="BB346" i="1"/>
  <c r="Z346" i="1" s="1"/>
  <c r="AA346" i="1" s="1"/>
  <c r="AB346" i="1" s="1"/>
  <c r="AP346" i="1"/>
  <c r="AP353" i="1"/>
  <c r="BB392" i="1"/>
  <c r="Z392" i="1" s="1"/>
  <c r="AA392" i="1" s="1"/>
  <c r="AO219" i="1"/>
  <c r="AB219" i="1" s="1"/>
  <c r="AP219" i="1"/>
  <c r="BB219" i="1" s="1"/>
  <c r="Z219" i="1" s="1"/>
  <c r="AA219" i="1" s="1"/>
  <c r="AO220" i="1"/>
  <c r="AP220" i="1"/>
  <c r="BB220" i="1" s="1"/>
  <c r="Z220" i="1" s="1"/>
  <c r="AA220" i="1" s="1"/>
  <c r="BB238" i="1"/>
  <c r="Z238" i="1" s="1"/>
  <c r="AA238" i="1" s="1"/>
  <c r="BB241" i="1"/>
  <c r="Z241" i="1" s="1"/>
  <c r="AA241" i="1" s="1"/>
  <c r="BB249" i="1"/>
  <c r="Z249" i="1" s="1"/>
  <c r="AA249" i="1" s="1"/>
  <c r="AO250" i="1"/>
  <c r="AP250" i="1"/>
  <c r="BB250" i="1" s="1"/>
  <c r="Z250" i="1" s="1"/>
  <c r="AA250" i="1" s="1"/>
  <c r="AB250" i="1" s="1"/>
  <c r="BB265" i="1"/>
  <c r="Z265" i="1" s="1"/>
  <c r="AA265" i="1" s="1"/>
  <c r="AO288" i="1"/>
  <c r="AP288" i="1"/>
  <c r="AO304" i="1"/>
  <c r="AP304" i="1"/>
  <c r="AO314" i="1"/>
  <c r="AP314" i="1"/>
  <c r="AO325" i="1"/>
  <c r="BB329" i="1"/>
  <c r="Z329" i="1" s="1"/>
  <c r="AA329" i="1" s="1"/>
  <c r="AO348" i="1"/>
  <c r="AP348" i="1"/>
  <c r="AO350" i="1"/>
  <c r="BB352" i="1"/>
  <c r="Z352" i="1" s="1"/>
  <c r="AA352" i="1" s="1"/>
  <c r="AO256" i="1"/>
  <c r="AP256" i="1"/>
  <c r="BB256" i="1" s="1"/>
  <c r="Z256" i="1" s="1"/>
  <c r="AA256" i="1" s="1"/>
  <c r="BB273" i="1"/>
  <c r="Z273" i="1" s="1"/>
  <c r="AA273" i="1" s="1"/>
  <c r="BB274" i="1"/>
  <c r="Z274" i="1" s="1"/>
  <c r="AA274" i="1" s="1"/>
  <c r="AO277" i="1"/>
  <c r="AP277" i="1"/>
  <c r="BB278" i="1"/>
  <c r="Z278" i="1" s="1"/>
  <c r="AA278" i="1" s="1"/>
  <c r="BB286" i="1"/>
  <c r="Z286" i="1" s="1"/>
  <c r="AA286" i="1" s="1"/>
  <c r="BB302" i="1"/>
  <c r="Z302" i="1" s="1"/>
  <c r="AA302" i="1" s="1"/>
  <c r="BB233" i="1"/>
  <c r="Z233" i="1" s="1"/>
  <c r="AA233" i="1" s="1"/>
  <c r="AO234" i="1"/>
  <c r="AP234" i="1"/>
  <c r="BB234" i="1" s="1"/>
  <c r="Z234" i="1" s="1"/>
  <c r="AA234" i="1" s="1"/>
  <c r="BB254" i="1"/>
  <c r="Z254" i="1" s="1"/>
  <c r="AA254" i="1" s="1"/>
  <c r="BB260" i="1"/>
  <c r="Z260" i="1" s="1"/>
  <c r="AA260" i="1" s="1"/>
  <c r="AO266" i="1"/>
  <c r="AP266" i="1"/>
  <c r="AP293" i="1"/>
  <c r="BB293" i="1" s="1"/>
  <c r="Z293" i="1" s="1"/>
  <c r="AA293" i="1" s="1"/>
  <c r="AB293" i="1" s="1"/>
  <c r="BB334" i="1"/>
  <c r="Z334" i="1" s="1"/>
  <c r="AA334" i="1" s="1"/>
  <c r="BB338" i="1"/>
  <c r="Z338" i="1" s="1"/>
  <c r="AA338" i="1" s="1"/>
  <c r="BB376" i="1"/>
  <c r="Z376" i="1" s="1"/>
  <c r="AA376" i="1" s="1"/>
  <c r="BB384" i="1"/>
  <c r="Z384" i="1" s="1"/>
  <c r="AA384" i="1" s="1"/>
  <c r="AO389" i="1"/>
  <c r="AP389" i="1"/>
  <c r="BB389" i="1" s="1"/>
  <c r="Z389" i="1" s="1"/>
  <c r="AA389" i="1" s="1"/>
  <c r="AB389" i="1" s="1"/>
  <c r="BB402" i="1"/>
  <c r="Z402" i="1" s="1"/>
  <c r="AA402" i="1" s="1"/>
  <c r="BB405" i="1"/>
  <c r="Z405" i="1" s="1"/>
  <c r="AA405" i="1" s="1"/>
  <c r="BB406" i="1"/>
  <c r="Z406" i="1" s="1"/>
  <c r="AA406" i="1" s="1"/>
  <c r="AO408" i="1"/>
  <c r="AP408" i="1"/>
  <c r="BB408" i="1" s="1"/>
  <c r="Z408" i="1" s="1"/>
  <c r="AA408" i="1" s="1"/>
  <c r="BB418" i="1"/>
  <c r="Z418" i="1" s="1"/>
  <c r="AA418" i="1" s="1"/>
  <c r="BB421" i="1"/>
  <c r="Z421" i="1" s="1"/>
  <c r="AA421" i="1" s="1"/>
  <c r="BB422" i="1"/>
  <c r="Z422" i="1" s="1"/>
  <c r="AA422" i="1" s="1"/>
  <c r="AO424" i="1"/>
  <c r="AP424" i="1"/>
  <c r="BB424" i="1" s="1"/>
  <c r="Z424" i="1" s="1"/>
  <c r="AA424" i="1" s="1"/>
  <c r="AO430" i="1"/>
  <c r="AP430" i="1"/>
  <c r="BB430" i="1" s="1"/>
  <c r="Z430" i="1" s="1"/>
  <c r="AA430" i="1" s="1"/>
  <c r="AB430" i="1" s="1"/>
  <c r="AO436" i="1"/>
  <c r="AP436" i="1"/>
  <c r="AO361" i="1"/>
  <c r="AO377" i="1"/>
  <c r="AO393" i="1"/>
  <c r="BB444" i="1"/>
  <c r="Z444" i="1" s="1"/>
  <c r="AA444" i="1" s="1"/>
  <c r="AP381" i="1"/>
  <c r="BB381" i="1" s="1"/>
  <c r="Z381" i="1" s="1"/>
  <c r="AA381" i="1" s="1"/>
  <c r="AB381" i="1" s="1"/>
  <c r="AP397" i="1"/>
  <c r="BB397" i="1" s="1"/>
  <c r="Z397" i="1" s="1"/>
  <c r="AA397" i="1" s="1"/>
  <c r="AB397" i="1" s="1"/>
  <c r="AP401" i="1"/>
  <c r="BB401" i="1" s="1"/>
  <c r="Z401" i="1" s="1"/>
  <c r="AA401" i="1" s="1"/>
  <c r="BB403" i="1"/>
  <c r="Z403" i="1" s="1"/>
  <c r="AA403" i="1" s="1"/>
  <c r="AP413" i="1"/>
  <c r="BB413" i="1" s="1"/>
  <c r="Z413" i="1" s="1"/>
  <c r="AA413" i="1" s="1"/>
  <c r="AB413" i="1" s="1"/>
  <c r="AP417" i="1"/>
  <c r="BB417" i="1" s="1"/>
  <c r="Z417" i="1" s="1"/>
  <c r="AA417" i="1" s="1"/>
  <c r="BB419" i="1"/>
  <c r="Z419" i="1" s="1"/>
  <c r="AA419" i="1" s="1"/>
  <c r="AP429" i="1"/>
  <c r="BB429" i="1" s="1"/>
  <c r="Z429" i="1" s="1"/>
  <c r="AA429" i="1" s="1"/>
  <c r="AB429" i="1" s="1"/>
  <c r="AP434" i="1"/>
  <c r="BB434" i="1" s="1"/>
  <c r="Z434" i="1" s="1"/>
  <c r="AA434" i="1" s="1"/>
  <c r="BB440" i="1"/>
  <c r="Z440" i="1" s="1"/>
  <c r="AA440" i="1" s="1"/>
  <c r="AO309" i="1"/>
  <c r="AP309" i="1"/>
  <c r="BB309" i="1" s="1"/>
  <c r="Z309" i="1" s="1"/>
  <c r="AA309" i="1" s="1"/>
  <c r="AO320" i="1"/>
  <c r="AP320" i="1"/>
  <c r="BB320" i="1" s="1"/>
  <c r="Z320" i="1" s="1"/>
  <c r="AA320" i="1" s="1"/>
  <c r="AO328" i="1"/>
  <c r="AP328" i="1"/>
  <c r="BB328" i="1" s="1"/>
  <c r="Z328" i="1" s="1"/>
  <c r="AA328" i="1" s="1"/>
  <c r="BB366" i="1"/>
  <c r="Z366" i="1" s="1"/>
  <c r="AA366" i="1" s="1"/>
  <c r="AO369" i="1"/>
  <c r="AO385" i="1"/>
  <c r="BB409" i="1"/>
  <c r="Z409" i="1" s="1"/>
  <c r="AA409" i="1" s="1"/>
  <c r="BB481" i="1"/>
  <c r="Z481" i="1" s="1"/>
  <c r="AA481" i="1" s="1"/>
  <c r="AO445" i="1"/>
  <c r="AP445" i="1"/>
  <c r="BB445" i="1" s="1"/>
  <c r="Z445" i="1" s="1"/>
  <c r="AA445" i="1" s="1"/>
  <c r="AO450" i="1"/>
  <c r="AP450" i="1"/>
  <c r="BB456" i="1"/>
  <c r="Z456" i="1" s="1"/>
  <c r="AA456" i="1" s="1"/>
  <c r="AO462" i="1"/>
  <c r="AP462" i="1"/>
  <c r="BB462" i="1" s="1"/>
  <c r="Z462" i="1" s="1"/>
  <c r="AA462" i="1" s="1"/>
  <c r="BB505" i="1"/>
  <c r="Z505" i="1" s="1"/>
  <c r="AA505" i="1" s="1"/>
  <c r="BB465" i="1"/>
  <c r="Z465" i="1" s="1"/>
  <c r="AA465" i="1" s="1"/>
  <c r="BB470" i="1"/>
  <c r="Z470" i="1" s="1"/>
  <c r="AA470" i="1" s="1"/>
  <c r="AP473" i="1"/>
  <c r="BB473" i="1" s="1"/>
  <c r="Z473" i="1" s="1"/>
  <c r="AA473" i="1" s="1"/>
  <c r="AB473" i="1" s="1"/>
  <c r="BB474" i="1"/>
  <c r="Z474" i="1" s="1"/>
  <c r="AA474" i="1" s="1"/>
  <c r="AP476" i="1"/>
  <c r="BB482" i="1"/>
  <c r="Z482" i="1" s="1"/>
  <c r="AA482" i="1" s="1"/>
  <c r="AP484" i="1"/>
  <c r="BB484" i="1" s="1"/>
  <c r="Z484" i="1" s="1"/>
  <c r="AA484" i="1" s="1"/>
  <c r="AP493" i="1"/>
  <c r="BB493" i="1" s="1"/>
  <c r="Z493" i="1" s="1"/>
  <c r="AA493" i="1" s="1"/>
  <c r="BB516" i="1"/>
  <c r="Z516" i="1" s="1"/>
  <c r="AA516" i="1" s="1"/>
  <c r="BB546" i="1"/>
  <c r="Z546" i="1" s="1"/>
  <c r="AA546" i="1" s="1"/>
  <c r="AP452" i="1"/>
  <c r="BB452" i="1" s="1"/>
  <c r="Z452" i="1" s="1"/>
  <c r="AA452" i="1" s="1"/>
  <c r="BB463" i="1"/>
  <c r="Z463" i="1" s="1"/>
  <c r="AA463" i="1" s="1"/>
  <c r="BB477" i="1"/>
  <c r="Z477" i="1" s="1"/>
  <c r="AA477" i="1" s="1"/>
  <c r="BB485" i="1"/>
  <c r="Z485" i="1" s="1"/>
  <c r="AA485" i="1" s="1"/>
  <c r="BB450" i="1"/>
  <c r="Z450" i="1" s="1"/>
  <c r="AA450" i="1" s="1"/>
  <c r="AO466" i="1"/>
  <c r="AP466" i="1"/>
  <c r="BB466" i="1" s="1"/>
  <c r="Z466" i="1" s="1"/>
  <c r="AA466" i="1" s="1"/>
  <c r="AO468" i="1"/>
  <c r="AP468" i="1"/>
  <c r="AO478" i="1"/>
  <c r="AP478" i="1"/>
  <c r="BB478" i="1" s="1"/>
  <c r="Z478" i="1" s="1"/>
  <c r="AA478" i="1" s="1"/>
  <c r="AO488" i="1"/>
  <c r="AP488" i="1"/>
  <c r="BB488" i="1" s="1"/>
  <c r="Z488" i="1" s="1"/>
  <c r="AA488" i="1" s="1"/>
  <c r="BB498" i="1"/>
  <c r="Z498" i="1" s="1"/>
  <c r="AA498" i="1" s="1"/>
  <c r="AP500" i="1"/>
  <c r="BB501" i="1"/>
  <c r="Z501" i="1" s="1"/>
  <c r="AA501" i="1" s="1"/>
  <c r="AO504" i="1"/>
  <c r="AB504" i="1" s="1"/>
  <c r="AP504" i="1"/>
  <c r="BB504" i="1" s="1"/>
  <c r="Z504" i="1" s="1"/>
  <c r="AA504" i="1" s="1"/>
  <c r="BB514" i="1"/>
  <c r="Z514" i="1" s="1"/>
  <c r="AA514" i="1" s="1"/>
  <c r="BB526" i="1"/>
  <c r="Z526" i="1" s="1"/>
  <c r="AA526" i="1" s="1"/>
  <c r="AO548" i="1"/>
  <c r="AP548" i="1"/>
  <c r="BB548" i="1" s="1"/>
  <c r="Z548" i="1" s="1"/>
  <c r="AA548" i="1" s="1"/>
  <c r="AO523" i="1"/>
  <c r="AP523" i="1"/>
  <c r="BB523" i="1" s="1"/>
  <c r="Z523" i="1" s="1"/>
  <c r="AA523" i="1" s="1"/>
  <c r="AO497" i="1"/>
  <c r="AP497" i="1"/>
  <c r="BB497" i="1" s="1"/>
  <c r="Z497" i="1" s="1"/>
  <c r="AA497" i="1" s="1"/>
  <c r="BB499" i="1"/>
  <c r="Z499" i="1" s="1"/>
  <c r="AA499" i="1" s="1"/>
  <c r="AO509" i="1"/>
  <c r="AP509" i="1"/>
  <c r="BB509" i="1" s="1"/>
  <c r="Z509" i="1" s="1"/>
  <c r="AA509" i="1" s="1"/>
  <c r="AO513" i="1"/>
  <c r="AP513" i="1"/>
  <c r="BB513" i="1" s="1"/>
  <c r="Z513" i="1" s="1"/>
  <c r="AA513" i="1" s="1"/>
  <c r="BB515" i="1"/>
  <c r="Z515" i="1" s="1"/>
  <c r="AA515" i="1" s="1"/>
  <c r="AO518" i="1"/>
  <c r="AP518" i="1"/>
  <c r="BB518" i="1" s="1"/>
  <c r="Z518" i="1" s="1"/>
  <c r="AA518" i="1" s="1"/>
  <c r="BB522" i="1"/>
  <c r="Z522" i="1" s="1"/>
  <c r="AA522" i="1" s="1"/>
  <c r="BB527" i="1"/>
  <c r="Z527" i="1" s="1"/>
  <c r="AA527" i="1" s="1"/>
  <c r="AO528" i="1"/>
  <c r="AP528" i="1"/>
  <c r="BB528" i="1" s="1"/>
  <c r="Z528" i="1" s="1"/>
  <c r="AA528" i="1" s="1"/>
  <c r="AO532" i="1"/>
  <c r="AP532" i="1"/>
  <c r="BB532" i="1" s="1"/>
  <c r="Z532" i="1" s="1"/>
  <c r="AA532" i="1" s="1"/>
  <c r="AO534" i="1"/>
  <c r="AP534" i="1"/>
  <c r="AO539" i="1"/>
  <c r="AP539" i="1"/>
  <c r="AO543" i="1"/>
  <c r="AP543" i="1"/>
  <c r="BB543" i="1" s="1"/>
  <c r="Z543" i="1" s="1"/>
  <c r="AA543" i="1" s="1"/>
  <c r="BB545" i="1"/>
  <c r="Z545" i="1" s="1"/>
  <c r="AA545" i="1" s="1"/>
  <c r="BB554" i="1"/>
  <c r="Z554" i="1" s="1"/>
  <c r="AA554" i="1" s="1"/>
  <c r="AO555" i="1"/>
  <c r="AP555" i="1"/>
  <c r="BB538" i="1"/>
  <c r="Z538" i="1" s="1"/>
  <c r="AA538" i="1" s="1"/>
  <c r="BB559" i="1"/>
  <c r="Z559" i="1" s="1"/>
  <c r="AA559" i="1" s="1"/>
  <c r="AO560" i="1"/>
  <c r="AP560" i="1"/>
  <c r="AO564" i="1"/>
  <c r="AP564" i="1"/>
  <c r="BB564" i="1" s="1"/>
  <c r="Z564" i="1" s="1"/>
  <c r="AA564" i="1" s="1"/>
  <c r="AO566" i="1"/>
  <c r="AP566" i="1"/>
  <c r="AO575" i="1"/>
  <c r="AP575" i="1"/>
  <c r="BB575" i="1" s="1"/>
  <c r="Z575" i="1" s="1"/>
  <c r="AA575" i="1" s="1"/>
  <c r="AO578" i="1"/>
  <c r="AP578" i="1"/>
  <c r="AO586" i="1"/>
  <c r="AP586" i="1"/>
  <c r="BB586" i="1" s="1"/>
  <c r="Z586" i="1" s="1"/>
  <c r="AA586" i="1" s="1"/>
  <c r="AO598" i="1"/>
  <c r="AP598" i="1"/>
  <c r="BB598" i="1" s="1"/>
  <c r="Z598" i="1" s="1"/>
  <c r="AA598" i="1" s="1"/>
  <c r="BB611" i="1"/>
  <c r="Z611" i="1" s="1"/>
  <c r="AA611" i="1" s="1"/>
  <c r="AO583" i="1"/>
  <c r="AP583" i="1"/>
  <c r="BB583" i="1" s="1"/>
  <c r="Z583" i="1" s="1"/>
  <c r="AA583" i="1" s="1"/>
  <c r="AO594" i="1"/>
  <c r="AP594" i="1"/>
  <c r="BB594" i="1" s="1"/>
  <c r="Z594" i="1" s="1"/>
  <c r="AA594" i="1" s="1"/>
  <c r="AP614" i="1"/>
  <c r="BB614" i="1" s="1"/>
  <c r="Z614" i="1" s="1"/>
  <c r="AA614" i="1" s="1"/>
  <c r="AB614" i="1" s="1"/>
  <c r="BB570" i="1"/>
  <c r="Z570" i="1" s="1"/>
  <c r="AA570" i="1" s="1"/>
  <c r="BB580" i="1"/>
  <c r="Z580" i="1" s="1"/>
  <c r="AA580" i="1" s="1"/>
  <c r="AP591" i="1"/>
  <c r="BB595" i="1"/>
  <c r="Z595" i="1" s="1"/>
  <c r="AA595" i="1" s="1"/>
  <c r="AP603" i="1"/>
  <c r="BB603" i="1" s="1"/>
  <c r="Z603" i="1" s="1"/>
  <c r="AA603" i="1" s="1"/>
  <c r="AP607" i="1"/>
  <c r="BB607" i="1" s="1"/>
  <c r="Z607" i="1" s="1"/>
  <c r="AA607" i="1" s="1"/>
  <c r="AB607" i="1" s="1"/>
  <c r="BB588" i="1"/>
  <c r="Z588" i="1" s="1"/>
  <c r="AA588" i="1" s="1"/>
  <c r="BB608" i="1"/>
  <c r="Z608" i="1" s="1"/>
  <c r="AA608" i="1" s="1"/>
  <c r="AO610" i="1"/>
  <c r="AP610" i="1"/>
  <c r="AP618" i="1"/>
  <c r="AP622" i="1"/>
  <c r="BB622" i="1" s="1"/>
  <c r="Z622" i="1" s="1"/>
  <c r="AA622" i="1" s="1"/>
  <c r="AB622" i="1" s="1"/>
  <c r="AP624" i="1"/>
  <c r="BB624" i="1" s="1"/>
  <c r="Z624" i="1" s="1"/>
  <c r="AA624" i="1" s="1"/>
  <c r="AB624" i="1" s="1"/>
  <c r="BB628" i="1"/>
  <c r="Z628" i="1" s="1"/>
  <c r="AA628" i="1" s="1"/>
  <c r="AP634" i="1"/>
  <c r="AP638" i="1"/>
  <c r="AP640" i="1"/>
  <c r="BB640" i="1" s="1"/>
  <c r="Z640" i="1" s="1"/>
  <c r="AA640" i="1" s="1"/>
  <c r="AB640" i="1" s="1"/>
  <c r="AP645" i="1"/>
  <c r="BB660" i="1"/>
  <c r="Z660" i="1" s="1"/>
  <c r="AA660" i="1" s="1"/>
  <c r="BB644" i="1"/>
  <c r="Z644" i="1" s="1"/>
  <c r="AA644" i="1" s="1"/>
  <c r="AO649" i="1"/>
  <c r="AP649" i="1"/>
  <c r="BB653" i="1"/>
  <c r="Z653" i="1" s="1"/>
  <c r="AA653" i="1" s="1"/>
  <c r="BB609" i="1"/>
  <c r="Z609" i="1" s="1"/>
  <c r="AA609" i="1" s="1"/>
  <c r="AO619" i="1"/>
  <c r="AP619" i="1"/>
  <c r="BB619" i="1" s="1"/>
  <c r="Z619" i="1" s="1"/>
  <c r="AA619" i="1" s="1"/>
  <c r="BB625" i="1"/>
  <c r="Z625" i="1" s="1"/>
  <c r="AA625" i="1" s="1"/>
  <c r="BB632" i="1"/>
  <c r="Z632" i="1" s="1"/>
  <c r="AA632" i="1" s="1"/>
  <c r="AO633" i="1"/>
  <c r="AP633" i="1"/>
  <c r="BB633" i="1" s="1"/>
  <c r="Z633" i="1" s="1"/>
  <c r="AA633" i="1" s="1"/>
  <c r="BB668" i="1"/>
  <c r="Z668" i="1" s="1"/>
  <c r="AA668" i="1" s="1"/>
  <c r="BB677" i="1"/>
  <c r="Z677" i="1" s="1"/>
  <c r="AA677" i="1" s="1"/>
  <c r="BB615" i="1"/>
  <c r="Z615" i="1" s="1"/>
  <c r="AA615" i="1" s="1"/>
  <c r="AO629" i="1"/>
  <c r="AP629" i="1"/>
  <c r="BB629" i="1" s="1"/>
  <c r="Z629" i="1" s="1"/>
  <c r="AA629" i="1" s="1"/>
  <c r="AB629" i="1" s="1"/>
  <c r="AO654" i="1"/>
  <c r="AP654" i="1"/>
  <c r="BB654" i="1" s="1"/>
  <c r="Z654" i="1" s="1"/>
  <c r="AA654" i="1" s="1"/>
  <c r="AO656" i="1"/>
  <c r="AP656" i="1"/>
  <c r="BB656" i="1" s="1"/>
  <c r="Z656" i="1" s="1"/>
  <c r="AA656" i="1" s="1"/>
  <c r="BB673" i="1"/>
  <c r="Z673" i="1" s="1"/>
  <c r="AA673" i="1" s="1"/>
  <c r="AP783" i="1"/>
  <c r="BB783" i="1" s="1"/>
  <c r="Z783" i="1" s="1"/>
  <c r="AA783" i="1" s="1"/>
  <c r="AP785" i="1"/>
  <c r="BB785" i="1" s="1"/>
  <c r="Z785" i="1" s="1"/>
  <c r="AA785" i="1" s="1"/>
  <c r="AP794" i="1"/>
  <c r="BB794" i="1" s="1"/>
  <c r="Z794" i="1" s="1"/>
  <c r="AA794" i="1" s="1"/>
  <c r="AB794" i="1" s="1"/>
  <c r="AO790" i="1"/>
  <c r="AP790" i="1"/>
  <c r="BB793" i="1"/>
  <c r="Z793" i="1" s="1"/>
  <c r="AA793" i="1" s="1"/>
  <c r="BB798" i="1"/>
  <c r="Z798" i="1" s="1"/>
  <c r="AA798" i="1" s="1"/>
  <c r="BB811" i="1"/>
  <c r="Z811" i="1" s="1"/>
  <c r="AA811" i="1" s="1"/>
  <c r="BB814" i="1"/>
  <c r="Z814" i="1" s="1"/>
  <c r="AA814" i="1" s="1"/>
  <c r="BB815" i="1"/>
  <c r="Z815" i="1" s="1"/>
  <c r="AA815" i="1" s="1"/>
  <c r="AO817" i="1"/>
  <c r="AP817" i="1"/>
  <c r="BB817" i="1" s="1"/>
  <c r="Z817" i="1" s="1"/>
  <c r="AA817" i="1" s="1"/>
  <c r="AO775" i="1"/>
  <c r="AP775" i="1"/>
  <c r="AO778" i="1"/>
  <c r="AP778" i="1"/>
  <c r="BB782" i="1"/>
  <c r="Z782" i="1" s="1"/>
  <c r="AA782" i="1" s="1"/>
  <c r="AO795" i="1"/>
  <c r="AP795" i="1"/>
  <c r="AO797" i="1"/>
  <c r="AP797" i="1"/>
  <c r="BB797" i="1" s="1"/>
  <c r="Z797" i="1" s="1"/>
  <c r="AA797" i="1" s="1"/>
  <c r="AO830" i="1"/>
  <c r="BB777" i="1"/>
  <c r="Z777" i="1" s="1"/>
  <c r="AA777" i="1" s="1"/>
  <c r="AO802" i="1"/>
  <c r="AP802" i="1"/>
  <c r="BB802" i="1" s="1"/>
  <c r="Z802" i="1" s="1"/>
  <c r="AA802" i="1" s="1"/>
  <c r="AO806" i="1"/>
  <c r="AP806" i="1"/>
  <c r="BB806" i="1" s="1"/>
  <c r="Z806" i="1" s="1"/>
  <c r="AA806" i="1" s="1"/>
  <c r="AO810" i="1"/>
  <c r="AP810" i="1"/>
  <c r="BB810" i="1" s="1"/>
  <c r="Z810" i="1" s="1"/>
  <c r="AA810" i="1" s="1"/>
  <c r="BB812" i="1"/>
  <c r="Z812" i="1" s="1"/>
  <c r="AA812" i="1" s="1"/>
  <c r="AO822" i="1"/>
  <c r="AP822" i="1"/>
  <c r="BB822" i="1" s="1"/>
  <c r="Z822" i="1" s="1"/>
  <c r="AA822" i="1" s="1"/>
  <c r="BE24" i="1"/>
  <c r="BB10" i="1"/>
  <c r="Z10" i="1" s="1"/>
  <c r="AA10" i="1" s="1"/>
  <c r="BB14" i="1"/>
  <c r="Z14" i="1" s="1"/>
  <c r="AA14" i="1" s="1"/>
  <c r="AR8" i="1"/>
  <c r="AO51" i="1"/>
  <c r="AB52" i="1"/>
  <c r="AO63" i="1"/>
  <c r="AO19" i="1"/>
  <c r="BB23" i="1"/>
  <c r="Z23" i="1" s="1"/>
  <c r="AA23" i="1" s="1"/>
  <c r="AO23" i="1"/>
  <c r="BB28" i="1"/>
  <c r="Z28" i="1" s="1"/>
  <c r="AA28" i="1" s="1"/>
  <c r="AO28" i="1"/>
  <c r="AO29" i="1"/>
  <c r="AO34" i="1"/>
  <c r="BB34" i="1"/>
  <c r="Z34" i="1" s="1"/>
  <c r="AA34" i="1" s="1"/>
  <c r="AO39" i="1"/>
  <c r="BB44" i="1"/>
  <c r="Z44" i="1" s="1"/>
  <c r="AA44" i="1" s="1"/>
  <c r="AO44" i="1"/>
  <c r="AO45" i="1"/>
  <c r="AO50" i="1"/>
  <c r="AO56" i="1"/>
  <c r="AO57" i="1"/>
  <c r="AO62" i="1"/>
  <c r="AB62" i="1" s="1"/>
  <c r="BB67" i="1"/>
  <c r="Z67" i="1" s="1"/>
  <c r="AA67" i="1" s="1"/>
  <c r="AO67" i="1"/>
  <c r="AO68" i="1"/>
  <c r="BB153" i="1"/>
  <c r="Z153" i="1" s="1"/>
  <c r="AA153" i="1" s="1"/>
  <c r="BB156" i="1"/>
  <c r="Z156" i="1" s="1"/>
  <c r="AA156" i="1" s="1"/>
  <c r="BB11" i="1"/>
  <c r="Z11" i="1" s="1"/>
  <c r="AA11" i="1" s="1"/>
  <c r="AO11" i="1"/>
  <c r="AO40" i="1"/>
  <c r="AB40" i="1" s="1"/>
  <c r="AO13" i="1"/>
  <c r="AO14" i="1"/>
  <c r="AO15" i="1"/>
  <c r="BB19" i="1"/>
  <c r="Z19" i="1" s="1"/>
  <c r="AA19" i="1" s="1"/>
  <c r="AI1" i="1"/>
  <c r="AN1" i="1"/>
  <c r="AO8" i="1"/>
  <c r="AG1" i="1"/>
  <c r="AO24" i="1"/>
  <c r="AB27" i="1"/>
  <c r="BB32" i="1"/>
  <c r="Z32" i="1" s="1"/>
  <c r="AA32" i="1" s="1"/>
  <c r="AO32" i="1"/>
  <c r="AB32" i="1" s="1"/>
  <c r="AO38" i="1"/>
  <c r="BB38" i="1"/>
  <c r="Z38" i="1" s="1"/>
  <c r="AA38" i="1" s="1"/>
  <c r="AO49" i="1"/>
  <c r="BB49" i="1"/>
  <c r="Z49" i="1" s="1"/>
  <c r="AA49" i="1" s="1"/>
  <c r="AO55" i="1"/>
  <c r="BB55" i="1"/>
  <c r="Z55" i="1" s="1"/>
  <c r="AA55" i="1" s="1"/>
  <c r="AO61" i="1"/>
  <c r="BB61" i="1"/>
  <c r="Z61" i="1" s="1"/>
  <c r="AA61" i="1" s="1"/>
  <c r="AP71" i="1"/>
  <c r="BB71" i="1" s="1"/>
  <c r="Z71" i="1" s="1"/>
  <c r="AA71" i="1" s="1"/>
  <c r="AO71" i="1"/>
  <c r="BB77" i="1"/>
  <c r="Z77" i="1" s="1"/>
  <c r="AA77" i="1" s="1"/>
  <c r="BB81" i="1"/>
  <c r="Z81" i="1" s="1"/>
  <c r="AA81" i="1" s="1"/>
  <c r="AB81" i="1" s="1"/>
  <c r="BB85" i="1"/>
  <c r="Z85" i="1" s="1"/>
  <c r="AA85" i="1" s="1"/>
  <c r="BB101" i="1"/>
  <c r="Z101" i="1" s="1"/>
  <c r="AA101" i="1" s="1"/>
  <c r="AB101" i="1" s="1"/>
  <c r="BB109" i="1"/>
  <c r="Z109" i="1" s="1"/>
  <c r="AA109" i="1" s="1"/>
  <c r="BB113" i="1"/>
  <c r="Z113" i="1" s="1"/>
  <c r="AA113" i="1" s="1"/>
  <c r="AB113" i="1" s="1"/>
  <c r="BB117" i="1"/>
  <c r="Z117" i="1" s="1"/>
  <c r="AA117" i="1" s="1"/>
  <c r="AB117" i="1" s="1"/>
  <c r="BB125" i="1"/>
  <c r="Z125" i="1" s="1"/>
  <c r="AA125" i="1" s="1"/>
  <c r="AB125" i="1" s="1"/>
  <c r="BB133" i="1"/>
  <c r="Z133" i="1" s="1"/>
  <c r="AA133" i="1" s="1"/>
  <c r="BB137" i="1"/>
  <c r="Z137" i="1" s="1"/>
  <c r="AA137" i="1" s="1"/>
  <c r="AB137" i="1" s="1"/>
  <c r="BB145" i="1"/>
  <c r="Z145" i="1" s="1"/>
  <c r="AA145" i="1" s="1"/>
  <c r="AB145" i="1" s="1"/>
  <c r="BB149" i="1"/>
  <c r="Z149" i="1" s="1"/>
  <c r="AA149" i="1" s="1"/>
  <c r="BB157" i="1"/>
  <c r="Z157" i="1" s="1"/>
  <c r="AA157" i="1" s="1"/>
  <c r="AB157" i="1" s="1"/>
  <c r="BB159" i="1"/>
  <c r="Z159" i="1" s="1"/>
  <c r="AA159" i="1" s="1"/>
  <c r="AH1" i="1"/>
  <c r="AM1" i="1"/>
  <c r="AO12" i="1"/>
  <c r="AB12" i="1" s="1"/>
  <c r="BB15" i="1"/>
  <c r="Z15" i="1" s="1"/>
  <c r="AA15" i="1" s="1"/>
  <c r="AD1" i="1"/>
  <c r="AC1" i="1"/>
  <c r="AK1" i="1"/>
  <c r="AT9" i="1"/>
  <c r="AO16" i="1"/>
  <c r="AB16" i="1" s="1"/>
  <c r="AO20" i="1"/>
  <c r="AB20" i="1" s="1"/>
  <c r="AJ1" i="1"/>
  <c r="AP9" i="1"/>
  <c r="BB17" i="1"/>
  <c r="Z17" i="1" s="1"/>
  <c r="AA17" i="1" s="1"/>
  <c r="AO17" i="1"/>
  <c r="BB21" i="1"/>
  <c r="Z21" i="1" s="1"/>
  <c r="AA21" i="1" s="1"/>
  <c r="AO21" i="1"/>
  <c r="BB25" i="1"/>
  <c r="Z25" i="1" s="1"/>
  <c r="AA25" i="1" s="1"/>
  <c r="AO25" i="1"/>
  <c r="AO26" i="1"/>
  <c r="AO31" i="1"/>
  <c r="BB36" i="1"/>
  <c r="Z36" i="1" s="1"/>
  <c r="AA36" i="1" s="1"/>
  <c r="AO36" i="1"/>
  <c r="AO37" i="1"/>
  <c r="AO42" i="1"/>
  <c r="BB42" i="1"/>
  <c r="Z42" i="1" s="1"/>
  <c r="AA42" i="1" s="1"/>
  <c r="BB47" i="1"/>
  <c r="Z47" i="1" s="1"/>
  <c r="AA47" i="1" s="1"/>
  <c r="AO47" i="1"/>
  <c r="AO48" i="1"/>
  <c r="AO53" i="1"/>
  <c r="AB53" i="1" s="1"/>
  <c r="AO54" i="1"/>
  <c r="BB59" i="1"/>
  <c r="Z59" i="1" s="1"/>
  <c r="AA59" i="1" s="1"/>
  <c r="AO59" i="1"/>
  <c r="AO60" i="1"/>
  <c r="AO65" i="1"/>
  <c r="BB65" i="1"/>
  <c r="Z65" i="1" s="1"/>
  <c r="AA65" i="1" s="1"/>
  <c r="AO70" i="1"/>
  <c r="AB70" i="1" s="1"/>
  <c r="AP26" i="1"/>
  <c r="BB26" i="1" s="1"/>
  <c r="Z26" i="1" s="1"/>
  <c r="AA26" i="1" s="1"/>
  <c r="AP29" i="1"/>
  <c r="BB29" i="1" s="1"/>
  <c r="Z29" i="1" s="1"/>
  <c r="AA29" i="1" s="1"/>
  <c r="AP33" i="1"/>
  <c r="BB33" i="1" s="1"/>
  <c r="Z33" i="1" s="1"/>
  <c r="AA33" i="1" s="1"/>
  <c r="AB33" i="1" s="1"/>
  <c r="AP37" i="1"/>
  <c r="BB37" i="1" s="1"/>
  <c r="Z37" i="1" s="1"/>
  <c r="AA37" i="1" s="1"/>
  <c r="AP41" i="1"/>
  <c r="BB41" i="1" s="1"/>
  <c r="Z41" i="1" s="1"/>
  <c r="AA41" i="1" s="1"/>
  <c r="AB41" i="1" s="1"/>
  <c r="AP45" i="1"/>
  <c r="BB45" i="1" s="1"/>
  <c r="Z45" i="1" s="1"/>
  <c r="AA45" i="1" s="1"/>
  <c r="AP48" i="1"/>
  <c r="BB48" i="1" s="1"/>
  <c r="Z48" i="1" s="1"/>
  <c r="AA48" i="1" s="1"/>
  <c r="AP54" i="1"/>
  <c r="BB54" i="1" s="1"/>
  <c r="Z54" i="1" s="1"/>
  <c r="AA54" i="1" s="1"/>
  <c r="AP57" i="1"/>
  <c r="BB57" i="1" s="1"/>
  <c r="Z57" i="1" s="1"/>
  <c r="AA57" i="1" s="1"/>
  <c r="AP60" i="1"/>
  <c r="BB60" i="1" s="1"/>
  <c r="Z60" i="1" s="1"/>
  <c r="AA60" i="1" s="1"/>
  <c r="AP64" i="1"/>
  <c r="BB64" i="1" s="1"/>
  <c r="Z64" i="1" s="1"/>
  <c r="AA64" i="1" s="1"/>
  <c r="AB64" i="1" s="1"/>
  <c r="AP68" i="1"/>
  <c r="BB68" i="1" s="1"/>
  <c r="Z68" i="1" s="1"/>
  <c r="AA68" i="1" s="1"/>
  <c r="AP72" i="1"/>
  <c r="BB72" i="1" s="1"/>
  <c r="Z72" i="1" s="1"/>
  <c r="AA72" i="1" s="1"/>
  <c r="AB72" i="1" s="1"/>
  <c r="AP76" i="1"/>
  <c r="BB76" i="1" s="1"/>
  <c r="Z76" i="1" s="1"/>
  <c r="AA76" i="1" s="1"/>
  <c r="AB76" i="1" s="1"/>
  <c r="AP80" i="1"/>
  <c r="BB80" i="1" s="1"/>
  <c r="Z80" i="1" s="1"/>
  <c r="AA80" i="1" s="1"/>
  <c r="AP84" i="1"/>
  <c r="BB84" i="1" s="1"/>
  <c r="Z84" i="1" s="1"/>
  <c r="AA84" i="1" s="1"/>
  <c r="AP88" i="1"/>
  <c r="BB88" i="1" s="1"/>
  <c r="Z88" i="1" s="1"/>
  <c r="AA88" i="1" s="1"/>
  <c r="AB88" i="1" s="1"/>
  <c r="AP92" i="1"/>
  <c r="BB92" i="1" s="1"/>
  <c r="Z92" i="1" s="1"/>
  <c r="AA92" i="1" s="1"/>
  <c r="AB92" i="1" s="1"/>
  <c r="AP96" i="1"/>
  <c r="BB96" i="1" s="1"/>
  <c r="Z96" i="1" s="1"/>
  <c r="AA96" i="1" s="1"/>
  <c r="AP100" i="1"/>
  <c r="BB100" i="1" s="1"/>
  <c r="Z100" i="1" s="1"/>
  <c r="AA100" i="1" s="1"/>
  <c r="AP104" i="1"/>
  <c r="BB104" i="1" s="1"/>
  <c r="Z104" i="1" s="1"/>
  <c r="AA104" i="1" s="1"/>
  <c r="AB104" i="1" s="1"/>
  <c r="AP108" i="1"/>
  <c r="BB108" i="1" s="1"/>
  <c r="Z108" i="1" s="1"/>
  <c r="AA108" i="1" s="1"/>
  <c r="AB108" i="1" s="1"/>
  <c r="AP112" i="1"/>
  <c r="BB112" i="1" s="1"/>
  <c r="Z112" i="1" s="1"/>
  <c r="AA112" i="1" s="1"/>
  <c r="AP116" i="1"/>
  <c r="BB116" i="1" s="1"/>
  <c r="Z116" i="1" s="1"/>
  <c r="AA116" i="1" s="1"/>
  <c r="AP120" i="1"/>
  <c r="BB120" i="1" s="1"/>
  <c r="Z120" i="1" s="1"/>
  <c r="AA120" i="1" s="1"/>
  <c r="AB120" i="1" s="1"/>
  <c r="AP124" i="1"/>
  <c r="BB124" i="1" s="1"/>
  <c r="Z124" i="1" s="1"/>
  <c r="AA124" i="1" s="1"/>
  <c r="AB124" i="1" s="1"/>
  <c r="AP128" i="1"/>
  <c r="BB128" i="1" s="1"/>
  <c r="Z128" i="1" s="1"/>
  <c r="AA128" i="1" s="1"/>
  <c r="AP132" i="1"/>
  <c r="BB132" i="1" s="1"/>
  <c r="Z132" i="1" s="1"/>
  <c r="AA132" i="1" s="1"/>
  <c r="AP136" i="1"/>
  <c r="BB136" i="1" s="1"/>
  <c r="Z136" i="1" s="1"/>
  <c r="AA136" i="1" s="1"/>
  <c r="AB136" i="1" s="1"/>
  <c r="AP140" i="1"/>
  <c r="BB140" i="1" s="1"/>
  <c r="Z140" i="1" s="1"/>
  <c r="AA140" i="1" s="1"/>
  <c r="AB140" i="1" s="1"/>
  <c r="AP144" i="1"/>
  <c r="BB144" i="1" s="1"/>
  <c r="Z144" i="1" s="1"/>
  <c r="AA144" i="1" s="1"/>
  <c r="AP148" i="1"/>
  <c r="BB148" i="1" s="1"/>
  <c r="Z148" i="1" s="1"/>
  <c r="AA148" i="1" s="1"/>
  <c r="AP152" i="1"/>
  <c r="BB152" i="1" s="1"/>
  <c r="Z152" i="1" s="1"/>
  <c r="AA152" i="1" s="1"/>
  <c r="AB152" i="1" s="1"/>
  <c r="AO155" i="1"/>
  <c r="AB155" i="1" s="1"/>
  <c r="AO156" i="1"/>
  <c r="AB156" i="1" s="1"/>
  <c r="AP160" i="1"/>
  <c r="BB160" i="1" s="1"/>
  <c r="Z160" i="1" s="1"/>
  <c r="AA160" i="1" s="1"/>
  <c r="BB161" i="1"/>
  <c r="Z161" i="1" s="1"/>
  <c r="AA161" i="1" s="1"/>
  <c r="AO161" i="1"/>
  <c r="BB173" i="1"/>
  <c r="Z173" i="1" s="1"/>
  <c r="AA173" i="1" s="1"/>
  <c r="AO174" i="1"/>
  <c r="AO175" i="1"/>
  <c r="BB176" i="1"/>
  <c r="Z176" i="1" s="1"/>
  <c r="AA176" i="1" s="1"/>
  <c r="AO176" i="1"/>
  <c r="BB181" i="1"/>
  <c r="Z181" i="1" s="1"/>
  <c r="AA181" i="1" s="1"/>
  <c r="AO183" i="1"/>
  <c r="BB188" i="1"/>
  <c r="Z188" i="1" s="1"/>
  <c r="AA188" i="1" s="1"/>
  <c r="AO188" i="1"/>
  <c r="AO189" i="1"/>
  <c r="BB189" i="1"/>
  <c r="Z189" i="1" s="1"/>
  <c r="AA189" i="1" s="1"/>
  <c r="AO162" i="1"/>
  <c r="AO163" i="1"/>
  <c r="BB164" i="1"/>
  <c r="Z164" i="1" s="1"/>
  <c r="AA164" i="1" s="1"/>
  <c r="AO164" i="1"/>
  <c r="BB177" i="1"/>
  <c r="Z177" i="1" s="1"/>
  <c r="AA177" i="1" s="1"/>
  <c r="AO178" i="1"/>
  <c r="AO179" i="1"/>
  <c r="AO182" i="1"/>
  <c r="AO187" i="1"/>
  <c r="AB187" i="1" s="1"/>
  <c r="AO192" i="1"/>
  <c r="BB199" i="1"/>
  <c r="Z199" i="1" s="1"/>
  <c r="AA199" i="1" s="1"/>
  <c r="AB199" i="1" s="1"/>
  <c r="BB201" i="1"/>
  <c r="Z201" i="1" s="1"/>
  <c r="AA201" i="1" s="1"/>
  <c r="AB201" i="1" s="1"/>
  <c r="BB203" i="1"/>
  <c r="Z203" i="1" s="1"/>
  <c r="AA203" i="1" s="1"/>
  <c r="AB203" i="1" s="1"/>
  <c r="BB209" i="1"/>
  <c r="Z209" i="1" s="1"/>
  <c r="AA209" i="1" s="1"/>
  <c r="BB211" i="1"/>
  <c r="Z211" i="1" s="1"/>
  <c r="AA211" i="1" s="1"/>
  <c r="AB211" i="1" s="1"/>
  <c r="BB213" i="1"/>
  <c r="Z213" i="1" s="1"/>
  <c r="AA213" i="1" s="1"/>
  <c r="BB217" i="1"/>
  <c r="Z217" i="1" s="1"/>
  <c r="AA217" i="1" s="1"/>
  <c r="AB217" i="1" s="1"/>
  <c r="AO75" i="1"/>
  <c r="AB75" i="1" s="1"/>
  <c r="AO79" i="1"/>
  <c r="AO83" i="1"/>
  <c r="AB83" i="1" s="1"/>
  <c r="AO87" i="1"/>
  <c r="AO91" i="1"/>
  <c r="AB91" i="1" s="1"/>
  <c r="AO95" i="1"/>
  <c r="AO99" i="1"/>
  <c r="AB99" i="1" s="1"/>
  <c r="AO103" i="1"/>
  <c r="AO107" i="1"/>
  <c r="AB107" i="1" s="1"/>
  <c r="AO111" i="1"/>
  <c r="AO115" i="1"/>
  <c r="AB115" i="1" s="1"/>
  <c r="AO119" i="1"/>
  <c r="AO123" i="1"/>
  <c r="AB123" i="1" s="1"/>
  <c r="AO127" i="1"/>
  <c r="AO131" i="1"/>
  <c r="AB131" i="1" s="1"/>
  <c r="AO135" i="1"/>
  <c r="AO139" i="1"/>
  <c r="AB139" i="1" s="1"/>
  <c r="AO143" i="1"/>
  <c r="AO147" i="1"/>
  <c r="AB147" i="1" s="1"/>
  <c r="AO151" i="1"/>
  <c r="AO153" i="1"/>
  <c r="BB158" i="1"/>
  <c r="Z158" i="1" s="1"/>
  <c r="AA158" i="1" s="1"/>
  <c r="AO158" i="1"/>
  <c r="AB167" i="1"/>
  <c r="AO168" i="1"/>
  <c r="AO180" i="1"/>
  <c r="AB180" i="1" s="1"/>
  <c r="BB154" i="1"/>
  <c r="Z154" i="1" s="1"/>
  <c r="AA154" i="1" s="1"/>
  <c r="AO154" i="1"/>
  <c r="AO159" i="1"/>
  <c r="BB169" i="1"/>
  <c r="Z169" i="1" s="1"/>
  <c r="AA169" i="1" s="1"/>
  <c r="BB172" i="1"/>
  <c r="Z172" i="1" s="1"/>
  <c r="AA172" i="1" s="1"/>
  <c r="AO172" i="1"/>
  <c r="AO184" i="1"/>
  <c r="AO185" i="1"/>
  <c r="BB185" i="1"/>
  <c r="Z185" i="1" s="1"/>
  <c r="AA185" i="1" s="1"/>
  <c r="AO190" i="1"/>
  <c r="BB229" i="1"/>
  <c r="Z229" i="1" s="1"/>
  <c r="AA229" i="1" s="1"/>
  <c r="AB229" i="1" s="1"/>
  <c r="BB244" i="1"/>
  <c r="Z244" i="1" s="1"/>
  <c r="AA244" i="1" s="1"/>
  <c r="AP162" i="1"/>
  <c r="BB162" i="1" s="1"/>
  <c r="Z162" i="1" s="1"/>
  <c r="AA162" i="1" s="1"/>
  <c r="AP166" i="1"/>
  <c r="BB166" i="1" s="1"/>
  <c r="Z166" i="1" s="1"/>
  <c r="AA166" i="1" s="1"/>
  <c r="AB166" i="1" s="1"/>
  <c r="AP170" i="1"/>
  <c r="BB170" i="1" s="1"/>
  <c r="Z170" i="1" s="1"/>
  <c r="AA170" i="1" s="1"/>
  <c r="AB170" i="1" s="1"/>
  <c r="AP174" i="1"/>
  <c r="BB174" i="1" s="1"/>
  <c r="Z174" i="1" s="1"/>
  <c r="AA174" i="1" s="1"/>
  <c r="AP178" i="1"/>
  <c r="BB178" i="1" s="1"/>
  <c r="Z178" i="1" s="1"/>
  <c r="AA178" i="1" s="1"/>
  <c r="AP182" i="1"/>
  <c r="BB182" i="1" s="1"/>
  <c r="Z182" i="1" s="1"/>
  <c r="AA182" i="1" s="1"/>
  <c r="AP186" i="1"/>
  <c r="BB186" i="1" s="1"/>
  <c r="Z186" i="1" s="1"/>
  <c r="AA186" i="1" s="1"/>
  <c r="AP190" i="1"/>
  <c r="BB190" i="1" s="1"/>
  <c r="Z190" i="1" s="1"/>
  <c r="AA190" i="1" s="1"/>
  <c r="AP194" i="1"/>
  <c r="BB194" i="1" s="1"/>
  <c r="Z194" i="1" s="1"/>
  <c r="AA194" i="1" s="1"/>
  <c r="AB194" i="1" s="1"/>
  <c r="AP198" i="1"/>
  <c r="BB198" i="1" s="1"/>
  <c r="Z198" i="1" s="1"/>
  <c r="AA198" i="1" s="1"/>
  <c r="AP202" i="1"/>
  <c r="BB202" i="1" s="1"/>
  <c r="Z202" i="1" s="1"/>
  <c r="AA202" i="1" s="1"/>
  <c r="AB202" i="1" s="1"/>
  <c r="AP206" i="1"/>
  <c r="BB206" i="1" s="1"/>
  <c r="Z206" i="1" s="1"/>
  <c r="AA206" i="1" s="1"/>
  <c r="AP210" i="1"/>
  <c r="BB210" i="1" s="1"/>
  <c r="Z210" i="1" s="1"/>
  <c r="AA210" i="1" s="1"/>
  <c r="AB210" i="1" s="1"/>
  <c r="AP214" i="1"/>
  <c r="BB214" i="1" s="1"/>
  <c r="Z214" i="1" s="1"/>
  <c r="AA214" i="1" s="1"/>
  <c r="AP225" i="1"/>
  <c r="BB225" i="1" s="1"/>
  <c r="Z225" i="1" s="1"/>
  <c r="AA225" i="1" s="1"/>
  <c r="BB226" i="1"/>
  <c r="Z226" i="1" s="1"/>
  <c r="AA226" i="1" s="1"/>
  <c r="AO226" i="1"/>
  <c r="BB231" i="1"/>
  <c r="Z231" i="1" s="1"/>
  <c r="AA231" i="1" s="1"/>
  <c r="AO231" i="1"/>
  <c r="BB232" i="1"/>
  <c r="Z232" i="1" s="1"/>
  <c r="AA232" i="1" s="1"/>
  <c r="AO236" i="1"/>
  <c r="BB236" i="1"/>
  <c r="Z236" i="1" s="1"/>
  <c r="AA236" i="1" s="1"/>
  <c r="BB237" i="1"/>
  <c r="Z237" i="1" s="1"/>
  <c r="AA237" i="1" s="1"/>
  <c r="AO237" i="1"/>
  <c r="BB246" i="1"/>
  <c r="Z246" i="1" s="1"/>
  <c r="AA246" i="1" s="1"/>
  <c r="AO246" i="1"/>
  <c r="AO261" i="1"/>
  <c r="BB261" i="1"/>
  <c r="Z261" i="1" s="1"/>
  <c r="AA261" i="1" s="1"/>
  <c r="BB266" i="1"/>
  <c r="Z266" i="1" s="1"/>
  <c r="AA266" i="1" s="1"/>
  <c r="AB266" i="1" s="1"/>
  <c r="BB276" i="1"/>
  <c r="Z276" i="1" s="1"/>
  <c r="AA276" i="1" s="1"/>
  <c r="BB281" i="1"/>
  <c r="Z281" i="1" s="1"/>
  <c r="AA281" i="1" s="1"/>
  <c r="BB289" i="1"/>
  <c r="Z289" i="1" s="1"/>
  <c r="AA289" i="1" s="1"/>
  <c r="BB290" i="1"/>
  <c r="Z290" i="1" s="1"/>
  <c r="AA290" i="1" s="1"/>
  <c r="BB294" i="1"/>
  <c r="Z294" i="1" s="1"/>
  <c r="AA294" i="1" s="1"/>
  <c r="BB296" i="1"/>
  <c r="Z296" i="1" s="1"/>
  <c r="AA296" i="1" s="1"/>
  <c r="BB297" i="1"/>
  <c r="Z297" i="1" s="1"/>
  <c r="AA297" i="1" s="1"/>
  <c r="BB305" i="1"/>
  <c r="Z305" i="1" s="1"/>
  <c r="AA305" i="1" s="1"/>
  <c r="BB306" i="1"/>
  <c r="Z306" i="1" s="1"/>
  <c r="AA306" i="1" s="1"/>
  <c r="BB310" i="1"/>
  <c r="Z310" i="1" s="1"/>
  <c r="AA310" i="1" s="1"/>
  <c r="BB317" i="1"/>
  <c r="Z317" i="1" s="1"/>
  <c r="AA317" i="1" s="1"/>
  <c r="BB322" i="1"/>
  <c r="Z322" i="1" s="1"/>
  <c r="AA322" i="1" s="1"/>
  <c r="BB326" i="1"/>
  <c r="Z326" i="1" s="1"/>
  <c r="AA326" i="1" s="1"/>
  <c r="AO196" i="1"/>
  <c r="AB196" i="1" s="1"/>
  <c r="AO200" i="1"/>
  <c r="AB200" i="1" s="1"/>
  <c r="AO204" i="1"/>
  <c r="AB204" i="1" s="1"/>
  <c r="AO208" i="1"/>
  <c r="AB208" i="1" s="1"/>
  <c r="AO212" i="1"/>
  <c r="AO216" i="1"/>
  <c r="AB216" i="1" s="1"/>
  <c r="AO241" i="1"/>
  <c r="AB241" i="1" s="1"/>
  <c r="BB248" i="1"/>
  <c r="Z248" i="1" s="1"/>
  <c r="AA248" i="1" s="1"/>
  <c r="BB262" i="1"/>
  <c r="Z262" i="1" s="1"/>
  <c r="AA262" i="1" s="1"/>
  <c r="AO262" i="1"/>
  <c r="BB298" i="1"/>
  <c r="Z298" i="1" s="1"/>
  <c r="AA298" i="1" s="1"/>
  <c r="AB298" i="1" s="1"/>
  <c r="AO165" i="1"/>
  <c r="AO169" i="1"/>
  <c r="AO173" i="1"/>
  <c r="AO177" i="1"/>
  <c r="AO181" i="1"/>
  <c r="AB181" i="1" s="1"/>
  <c r="BB242" i="1"/>
  <c r="Z242" i="1" s="1"/>
  <c r="AA242" i="1" s="1"/>
  <c r="AO242" i="1"/>
  <c r="BB251" i="1"/>
  <c r="Z251" i="1" s="1"/>
  <c r="AA251" i="1" s="1"/>
  <c r="AO251" i="1"/>
  <c r="BB258" i="1"/>
  <c r="Z258" i="1" s="1"/>
  <c r="AA258" i="1" s="1"/>
  <c r="BB264" i="1"/>
  <c r="Z264" i="1" s="1"/>
  <c r="AA264" i="1" s="1"/>
  <c r="BB268" i="1"/>
  <c r="Z268" i="1" s="1"/>
  <c r="AA268" i="1" s="1"/>
  <c r="BB270" i="1"/>
  <c r="Z270" i="1" s="1"/>
  <c r="AA270" i="1" s="1"/>
  <c r="BB285" i="1"/>
  <c r="Z285" i="1" s="1"/>
  <c r="AA285" i="1" s="1"/>
  <c r="BB288" i="1"/>
  <c r="Z288" i="1" s="1"/>
  <c r="AA288" i="1" s="1"/>
  <c r="AB288" i="1" s="1"/>
  <c r="BB301" i="1"/>
  <c r="Z301" i="1" s="1"/>
  <c r="AA301" i="1" s="1"/>
  <c r="BB304" i="1"/>
  <c r="Z304" i="1" s="1"/>
  <c r="AA304" i="1" s="1"/>
  <c r="BB312" i="1"/>
  <c r="Z312" i="1" s="1"/>
  <c r="AA312" i="1" s="1"/>
  <c r="BB324" i="1"/>
  <c r="Z324" i="1" s="1"/>
  <c r="AA324" i="1" s="1"/>
  <c r="BB336" i="1"/>
  <c r="Z336" i="1" s="1"/>
  <c r="AA336" i="1" s="1"/>
  <c r="BB337" i="1"/>
  <c r="Z337" i="1" s="1"/>
  <c r="AA337" i="1" s="1"/>
  <c r="BB342" i="1"/>
  <c r="Z342" i="1" s="1"/>
  <c r="AA342" i="1" s="1"/>
  <c r="AO218" i="1"/>
  <c r="AP218" i="1"/>
  <c r="BB218" i="1" s="1"/>
  <c r="Z218" i="1" s="1"/>
  <c r="AA218" i="1" s="1"/>
  <c r="BB221" i="1"/>
  <c r="Z221" i="1" s="1"/>
  <c r="AA221" i="1" s="1"/>
  <c r="AO221" i="1"/>
  <c r="BB235" i="1"/>
  <c r="Z235" i="1" s="1"/>
  <c r="AA235" i="1" s="1"/>
  <c r="AO235" i="1"/>
  <c r="AO245" i="1"/>
  <c r="BB245" i="1"/>
  <c r="Z245" i="1" s="1"/>
  <c r="AA245" i="1" s="1"/>
  <c r="BB252" i="1"/>
  <c r="Z252" i="1" s="1"/>
  <c r="AA252" i="1" s="1"/>
  <c r="BB253" i="1"/>
  <c r="Z253" i="1" s="1"/>
  <c r="AA253" i="1" s="1"/>
  <c r="BB257" i="1"/>
  <c r="Z257" i="1" s="1"/>
  <c r="AA257" i="1" s="1"/>
  <c r="AO257" i="1"/>
  <c r="BB277" i="1"/>
  <c r="Z277" i="1" s="1"/>
  <c r="AA277" i="1" s="1"/>
  <c r="AB277" i="1" s="1"/>
  <c r="BB280" i="1"/>
  <c r="Z280" i="1" s="1"/>
  <c r="AA280" i="1" s="1"/>
  <c r="BB284" i="1"/>
  <c r="Z284" i="1" s="1"/>
  <c r="AA284" i="1" s="1"/>
  <c r="BB300" i="1"/>
  <c r="Z300" i="1" s="1"/>
  <c r="AA300" i="1" s="1"/>
  <c r="BB314" i="1"/>
  <c r="Z314" i="1" s="1"/>
  <c r="AA314" i="1" s="1"/>
  <c r="AB314" i="1" s="1"/>
  <c r="BB332" i="1"/>
  <c r="Z332" i="1" s="1"/>
  <c r="AA332" i="1" s="1"/>
  <c r="AB332" i="1" s="1"/>
  <c r="BB340" i="1"/>
  <c r="Z340" i="1" s="1"/>
  <c r="AA340" i="1" s="1"/>
  <c r="BB267" i="1"/>
  <c r="Z267" i="1" s="1"/>
  <c r="AA267" i="1" s="1"/>
  <c r="AO267" i="1"/>
  <c r="AO273" i="1"/>
  <c r="AO278" i="1"/>
  <c r="BB283" i="1"/>
  <c r="Z283" i="1" s="1"/>
  <c r="AA283" i="1" s="1"/>
  <c r="AO283" i="1"/>
  <c r="AO289" i="1"/>
  <c r="AO294" i="1"/>
  <c r="AB294" i="1" s="1"/>
  <c r="BB299" i="1"/>
  <c r="Z299" i="1" s="1"/>
  <c r="AA299" i="1" s="1"/>
  <c r="AO299" i="1"/>
  <c r="AO305" i="1"/>
  <c r="AO310" i="1"/>
  <c r="BB315" i="1"/>
  <c r="Z315" i="1" s="1"/>
  <c r="AA315" i="1" s="1"/>
  <c r="AO315" i="1"/>
  <c r="AO321" i="1"/>
  <c r="AB321" i="1" s="1"/>
  <c r="AP325" i="1"/>
  <c r="BB325" i="1" s="1"/>
  <c r="Z325" i="1" s="1"/>
  <c r="AA325" i="1" s="1"/>
  <c r="AO326" i="1"/>
  <c r="AP330" i="1"/>
  <c r="BB330" i="1" s="1"/>
  <c r="Z330" i="1" s="1"/>
  <c r="AA330" i="1" s="1"/>
  <c r="AB330" i="1" s="1"/>
  <c r="BB331" i="1"/>
  <c r="Z331" i="1" s="1"/>
  <c r="AA331" i="1" s="1"/>
  <c r="AO331" i="1"/>
  <c r="AO336" i="1"/>
  <c r="AO337" i="1"/>
  <c r="AP341" i="1"/>
  <c r="BB341" i="1" s="1"/>
  <c r="Z341" i="1" s="1"/>
  <c r="AA341" i="1" s="1"/>
  <c r="AB341" i="1" s="1"/>
  <c r="AO342" i="1"/>
  <c r="BB349" i="1"/>
  <c r="Z349" i="1" s="1"/>
  <c r="AA349" i="1" s="1"/>
  <c r="AO349" i="1"/>
  <c r="BB354" i="1"/>
  <c r="Z354" i="1" s="1"/>
  <c r="AA354" i="1" s="1"/>
  <c r="AO354" i="1"/>
  <c r="BB356" i="1"/>
  <c r="Z356" i="1" s="1"/>
  <c r="AA356" i="1" s="1"/>
  <c r="AO357" i="1"/>
  <c r="AB357" i="1" s="1"/>
  <c r="AO365" i="1"/>
  <c r="BB365" i="1"/>
  <c r="Z365" i="1" s="1"/>
  <c r="AA365" i="1" s="1"/>
  <c r="BB368" i="1"/>
  <c r="Z368" i="1" s="1"/>
  <c r="AA368" i="1" s="1"/>
  <c r="BB372" i="1"/>
  <c r="Z372" i="1" s="1"/>
  <c r="AA372" i="1" s="1"/>
  <c r="BB380" i="1"/>
  <c r="Z380" i="1" s="1"/>
  <c r="AA380" i="1" s="1"/>
  <c r="BB247" i="1"/>
  <c r="Z247" i="1" s="1"/>
  <c r="AA247" i="1" s="1"/>
  <c r="AO247" i="1"/>
  <c r="AO252" i="1"/>
  <c r="AO253" i="1"/>
  <c r="AO258" i="1"/>
  <c r="BB263" i="1"/>
  <c r="Z263" i="1" s="1"/>
  <c r="AA263" i="1" s="1"/>
  <c r="AO263" i="1"/>
  <c r="AO268" i="1"/>
  <c r="AO269" i="1"/>
  <c r="AB269" i="1" s="1"/>
  <c r="AO274" i="1"/>
  <c r="AB274" i="1" s="1"/>
  <c r="BB279" i="1"/>
  <c r="Z279" i="1" s="1"/>
  <c r="AA279" i="1" s="1"/>
  <c r="AO279" i="1"/>
  <c r="AO284" i="1"/>
  <c r="AO285" i="1"/>
  <c r="AO290" i="1"/>
  <c r="BB295" i="1"/>
  <c r="Z295" i="1" s="1"/>
  <c r="AA295" i="1" s="1"/>
  <c r="AO295" i="1"/>
  <c r="AO300" i="1"/>
  <c r="AO301" i="1"/>
  <c r="AO306" i="1"/>
  <c r="BB311" i="1"/>
  <c r="Z311" i="1" s="1"/>
  <c r="AA311" i="1" s="1"/>
  <c r="AO311" i="1"/>
  <c r="AO316" i="1"/>
  <c r="AB316" i="1" s="1"/>
  <c r="AO317" i="1"/>
  <c r="AO322" i="1"/>
  <c r="BB327" i="1"/>
  <c r="Z327" i="1" s="1"/>
  <c r="AA327" i="1" s="1"/>
  <c r="AO327" i="1"/>
  <c r="AO333" i="1"/>
  <c r="AB333" i="1" s="1"/>
  <c r="AO338" i="1"/>
  <c r="BB344" i="1"/>
  <c r="Z344" i="1" s="1"/>
  <c r="AA344" i="1" s="1"/>
  <c r="AB344" i="1" s="1"/>
  <c r="AO366" i="1"/>
  <c r="AB366" i="1" s="1"/>
  <c r="AO373" i="1"/>
  <c r="BB373" i="1"/>
  <c r="Z373" i="1" s="1"/>
  <c r="AA373" i="1" s="1"/>
  <c r="AO222" i="1"/>
  <c r="AB222" i="1" s="1"/>
  <c r="BB227" i="1"/>
  <c r="Z227" i="1" s="1"/>
  <c r="AA227" i="1" s="1"/>
  <c r="AO227" i="1"/>
  <c r="AO232" i="1"/>
  <c r="AO233" i="1"/>
  <c r="AB233" i="1" s="1"/>
  <c r="AO238" i="1"/>
  <c r="BB243" i="1"/>
  <c r="Z243" i="1" s="1"/>
  <c r="AA243" i="1" s="1"/>
  <c r="AO243" i="1"/>
  <c r="AO248" i="1"/>
  <c r="AO249" i="1"/>
  <c r="AB249" i="1" s="1"/>
  <c r="AO254" i="1"/>
  <c r="BB259" i="1"/>
  <c r="Z259" i="1" s="1"/>
  <c r="AA259" i="1" s="1"/>
  <c r="AO259" i="1"/>
  <c r="AO264" i="1"/>
  <c r="AO265" i="1"/>
  <c r="AB265" i="1" s="1"/>
  <c r="AO270" i="1"/>
  <c r="BB275" i="1"/>
  <c r="Z275" i="1" s="1"/>
  <c r="AA275" i="1" s="1"/>
  <c r="AO275" i="1"/>
  <c r="AO280" i="1"/>
  <c r="AO281" i="1"/>
  <c r="AO286" i="1"/>
  <c r="AB286" i="1" s="1"/>
  <c r="BB291" i="1"/>
  <c r="Z291" i="1" s="1"/>
  <c r="AA291" i="1" s="1"/>
  <c r="AO291" i="1"/>
  <c r="AO296" i="1"/>
  <c r="AO297" i="1"/>
  <c r="AO302" i="1"/>
  <c r="AB302" i="1" s="1"/>
  <c r="BB307" i="1"/>
  <c r="Z307" i="1" s="1"/>
  <c r="AA307" i="1" s="1"/>
  <c r="AO307" i="1"/>
  <c r="AO312" i="1"/>
  <c r="AB312" i="1" s="1"/>
  <c r="AO313" i="1"/>
  <c r="AO318" i="1"/>
  <c r="AB318" i="1" s="1"/>
  <c r="BB323" i="1"/>
  <c r="Z323" i="1" s="1"/>
  <c r="AA323" i="1" s="1"/>
  <c r="AO323" i="1"/>
  <c r="AO329" i="1"/>
  <c r="AB329" i="1" s="1"/>
  <c r="AO334" i="1"/>
  <c r="AB334" i="1" s="1"/>
  <c r="BB339" i="1"/>
  <c r="Z339" i="1" s="1"/>
  <c r="AA339" i="1" s="1"/>
  <c r="AO339" i="1"/>
  <c r="AO345" i="1"/>
  <c r="AP345" i="1"/>
  <c r="BB345" i="1" s="1"/>
  <c r="Z345" i="1" s="1"/>
  <c r="AA345" i="1" s="1"/>
  <c r="BB348" i="1"/>
  <c r="Z348" i="1" s="1"/>
  <c r="AA348" i="1" s="1"/>
  <c r="AB348" i="1" s="1"/>
  <c r="AO358" i="1"/>
  <c r="BB358" i="1"/>
  <c r="Z358" i="1" s="1"/>
  <c r="AA358" i="1" s="1"/>
  <c r="BB360" i="1"/>
  <c r="Z360" i="1" s="1"/>
  <c r="AA360" i="1" s="1"/>
  <c r="AP374" i="1"/>
  <c r="BB374" i="1" s="1"/>
  <c r="Z374" i="1" s="1"/>
  <c r="AA374" i="1" s="1"/>
  <c r="AO374" i="1"/>
  <c r="BB223" i="1"/>
  <c r="Z223" i="1" s="1"/>
  <c r="AA223" i="1" s="1"/>
  <c r="AO223" i="1"/>
  <c r="AO228" i="1"/>
  <c r="BB239" i="1"/>
  <c r="Z239" i="1" s="1"/>
  <c r="AA239" i="1" s="1"/>
  <c r="AO239" i="1"/>
  <c r="AO244" i="1"/>
  <c r="BB255" i="1"/>
  <c r="Z255" i="1" s="1"/>
  <c r="AA255" i="1" s="1"/>
  <c r="AO255" i="1"/>
  <c r="AO260" i="1"/>
  <c r="AB260" i="1" s="1"/>
  <c r="BB271" i="1"/>
  <c r="Z271" i="1" s="1"/>
  <c r="AA271" i="1" s="1"/>
  <c r="AO271" i="1"/>
  <c r="AO276" i="1"/>
  <c r="BB287" i="1"/>
  <c r="Z287" i="1" s="1"/>
  <c r="AA287" i="1" s="1"/>
  <c r="AO287" i="1"/>
  <c r="AO292" i="1"/>
  <c r="AB292" i="1" s="1"/>
  <c r="BB303" i="1"/>
  <c r="Z303" i="1" s="1"/>
  <c r="AA303" i="1" s="1"/>
  <c r="AO303" i="1"/>
  <c r="AO308" i="1"/>
  <c r="AB308" i="1" s="1"/>
  <c r="BB319" i="1"/>
  <c r="Z319" i="1" s="1"/>
  <c r="AA319" i="1" s="1"/>
  <c r="AO319" i="1"/>
  <c r="AO324" i="1"/>
  <c r="BB335" i="1"/>
  <c r="Z335" i="1" s="1"/>
  <c r="AA335" i="1" s="1"/>
  <c r="AO335" i="1"/>
  <c r="AO340" i="1"/>
  <c r="BB343" i="1"/>
  <c r="Z343" i="1" s="1"/>
  <c r="AA343" i="1" s="1"/>
  <c r="AO343" i="1"/>
  <c r="BB353" i="1"/>
  <c r="Z353" i="1" s="1"/>
  <c r="AA353" i="1" s="1"/>
  <c r="AB353" i="1" s="1"/>
  <c r="BB359" i="1"/>
  <c r="Z359" i="1" s="1"/>
  <c r="AA359" i="1" s="1"/>
  <c r="AO359" i="1"/>
  <c r="BB364" i="1"/>
  <c r="Z364" i="1" s="1"/>
  <c r="AA364" i="1" s="1"/>
  <c r="AP350" i="1"/>
  <c r="BB350" i="1" s="1"/>
  <c r="Z350" i="1" s="1"/>
  <c r="AA350" i="1" s="1"/>
  <c r="BB351" i="1"/>
  <c r="Z351" i="1" s="1"/>
  <c r="AA351" i="1" s="1"/>
  <c r="AO351" i="1"/>
  <c r="AO356" i="1"/>
  <c r="AP361" i="1"/>
  <c r="BB361" i="1" s="1"/>
  <c r="Z361" i="1" s="1"/>
  <c r="AA361" i="1" s="1"/>
  <c r="AB361" i="1" s="1"/>
  <c r="BB362" i="1"/>
  <c r="Z362" i="1" s="1"/>
  <c r="AA362" i="1" s="1"/>
  <c r="AO362" i="1"/>
  <c r="AP369" i="1"/>
  <c r="BB369" i="1" s="1"/>
  <c r="Z369" i="1" s="1"/>
  <c r="AA369" i="1" s="1"/>
  <c r="BB370" i="1"/>
  <c r="Z370" i="1" s="1"/>
  <c r="AA370" i="1" s="1"/>
  <c r="AO370" i="1"/>
  <c r="AP377" i="1"/>
  <c r="BB377" i="1" s="1"/>
  <c r="Z377" i="1" s="1"/>
  <c r="AA377" i="1" s="1"/>
  <c r="AB377" i="1" s="1"/>
  <c r="BB378" i="1"/>
  <c r="Z378" i="1" s="1"/>
  <c r="AA378" i="1" s="1"/>
  <c r="AO378" i="1"/>
  <c r="AP385" i="1"/>
  <c r="BB385" i="1" s="1"/>
  <c r="Z385" i="1" s="1"/>
  <c r="AA385" i="1" s="1"/>
  <c r="AB385" i="1" s="1"/>
  <c r="BB386" i="1"/>
  <c r="Z386" i="1" s="1"/>
  <c r="AA386" i="1" s="1"/>
  <c r="AO386" i="1"/>
  <c r="AP393" i="1"/>
  <c r="BB393" i="1" s="1"/>
  <c r="Z393" i="1" s="1"/>
  <c r="AA393" i="1" s="1"/>
  <c r="AB393" i="1" s="1"/>
  <c r="BB394" i="1"/>
  <c r="Z394" i="1" s="1"/>
  <c r="AA394" i="1" s="1"/>
  <c r="AO394" i="1"/>
  <c r="BB395" i="1"/>
  <c r="Z395" i="1" s="1"/>
  <c r="AA395" i="1" s="1"/>
  <c r="AO400" i="1"/>
  <c r="BB400" i="1"/>
  <c r="Z400" i="1" s="1"/>
  <c r="AA400" i="1" s="1"/>
  <c r="AO405" i="1"/>
  <c r="BB410" i="1"/>
  <c r="Z410" i="1" s="1"/>
  <c r="AA410" i="1" s="1"/>
  <c r="AO410" i="1"/>
  <c r="BB411" i="1"/>
  <c r="Z411" i="1" s="1"/>
  <c r="AA411" i="1" s="1"/>
  <c r="AO416" i="1"/>
  <c r="BB416" i="1"/>
  <c r="Z416" i="1" s="1"/>
  <c r="AA416" i="1" s="1"/>
  <c r="AO421" i="1"/>
  <c r="AB421" i="1" s="1"/>
  <c r="BB426" i="1"/>
  <c r="Z426" i="1" s="1"/>
  <c r="AA426" i="1" s="1"/>
  <c r="AO426" i="1"/>
  <c r="BB427" i="1"/>
  <c r="Z427" i="1" s="1"/>
  <c r="AA427" i="1" s="1"/>
  <c r="BB431" i="1"/>
  <c r="Z431" i="1" s="1"/>
  <c r="AA431" i="1" s="1"/>
  <c r="AO431" i="1"/>
  <c r="BB449" i="1"/>
  <c r="Z449" i="1" s="1"/>
  <c r="AA449" i="1" s="1"/>
  <c r="BB454" i="1"/>
  <c r="Z454" i="1" s="1"/>
  <c r="AA454" i="1" s="1"/>
  <c r="AO457" i="1"/>
  <c r="BB457" i="1"/>
  <c r="Z457" i="1" s="1"/>
  <c r="AA457" i="1" s="1"/>
  <c r="BB468" i="1"/>
  <c r="Z468" i="1" s="1"/>
  <c r="AA468" i="1" s="1"/>
  <c r="AB468" i="1" s="1"/>
  <c r="BB347" i="1"/>
  <c r="Z347" i="1" s="1"/>
  <c r="AA347" i="1" s="1"/>
  <c r="AO347" i="1"/>
  <c r="AO352" i="1"/>
  <c r="AB352" i="1" s="1"/>
  <c r="BB363" i="1"/>
  <c r="Z363" i="1" s="1"/>
  <c r="AA363" i="1" s="1"/>
  <c r="AO364" i="1"/>
  <c r="BB371" i="1"/>
  <c r="Z371" i="1" s="1"/>
  <c r="AA371" i="1" s="1"/>
  <c r="AO372" i="1"/>
  <c r="BB379" i="1"/>
  <c r="Z379" i="1" s="1"/>
  <c r="AA379" i="1" s="1"/>
  <c r="AO380" i="1"/>
  <c r="BB387" i="1"/>
  <c r="Z387" i="1" s="1"/>
  <c r="AA387" i="1" s="1"/>
  <c r="AO388" i="1"/>
  <c r="AB388" i="1" s="1"/>
  <c r="BB398" i="1"/>
  <c r="Z398" i="1" s="1"/>
  <c r="AA398" i="1" s="1"/>
  <c r="AO398" i="1"/>
  <c r="BB399" i="1"/>
  <c r="Z399" i="1" s="1"/>
  <c r="AA399" i="1" s="1"/>
  <c r="AO404" i="1"/>
  <c r="BB404" i="1"/>
  <c r="Z404" i="1" s="1"/>
  <c r="AA404" i="1" s="1"/>
  <c r="AO409" i="1"/>
  <c r="BB414" i="1"/>
  <c r="Z414" i="1" s="1"/>
  <c r="AA414" i="1" s="1"/>
  <c r="AO414" i="1"/>
  <c r="BB415" i="1"/>
  <c r="Z415" i="1" s="1"/>
  <c r="AA415" i="1" s="1"/>
  <c r="AO420" i="1"/>
  <c r="BB420" i="1"/>
  <c r="Z420" i="1" s="1"/>
  <c r="AA420" i="1" s="1"/>
  <c r="AO425" i="1"/>
  <c r="AB425" i="1" s="1"/>
  <c r="BB433" i="1"/>
  <c r="Z433" i="1" s="1"/>
  <c r="AA433" i="1" s="1"/>
  <c r="BB438" i="1"/>
  <c r="Z438" i="1" s="1"/>
  <c r="AA438" i="1" s="1"/>
  <c r="AO441" i="1"/>
  <c r="BB441" i="1"/>
  <c r="Z441" i="1" s="1"/>
  <c r="AA441" i="1" s="1"/>
  <c r="AO446" i="1"/>
  <c r="BB446" i="1"/>
  <c r="Z446" i="1" s="1"/>
  <c r="AA446" i="1" s="1"/>
  <c r="BB453" i="1"/>
  <c r="Z453" i="1" s="1"/>
  <c r="AA453" i="1" s="1"/>
  <c r="AO453" i="1"/>
  <c r="BB458" i="1"/>
  <c r="Z458" i="1" s="1"/>
  <c r="AA458" i="1" s="1"/>
  <c r="AO458" i="1"/>
  <c r="BB460" i="1"/>
  <c r="Z460" i="1" s="1"/>
  <c r="AA460" i="1" s="1"/>
  <c r="AO461" i="1"/>
  <c r="AB461" i="1" s="1"/>
  <c r="BB464" i="1"/>
  <c r="Z464" i="1" s="1"/>
  <c r="AA464" i="1" s="1"/>
  <c r="BB382" i="1"/>
  <c r="Z382" i="1" s="1"/>
  <c r="AA382" i="1" s="1"/>
  <c r="AO382" i="1"/>
  <c r="BB390" i="1"/>
  <c r="Z390" i="1" s="1"/>
  <c r="AA390" i="1" s="1"/>
  <c r="AO390" i="1"/>
  <c r="AO402" i="1"/>
  <c r="AB402" i="1" s="1"/>
  <c r="AB408" i="1"/>
  <c r="AO418" i="1"/>
  <c r="BB437" i="1"/>
  <c r="Z437" i="1" s="1"/>
  <c r="AA437" i="1" s="1"/>
  <c r="AO437" i="1"/>
  <c r="BB442" i="1"/>
  <c r="Z442" i="1" s="1"/>
  <c r="AA442" i="1" s="1"/>
  <c r="AO442" i="1"/>
  <c r="AO463" i="1"/>
  <c r="AB463" i="1" s="1"/>
  <c r="AP469" i="1"/>
  <c r="BB469" i="1" s="1"/>
  <c r="Z469" i="1" s="1"/>
  <c r="AA469" i="1" s="1"/>
  <c r="AO469" i="1"/>
  <c r="BB355" i="1"/>
  <c r="Z355" i="1" s="1"/>
  <c r="AA355" i="1" s="1"/>
  <c r="AO355" i="1"/>
  <c r="AO360" i="1"/>
  <c r="BB367" i="1"/>
  <c r="Z367" i="1" s="1"/>
  <c r="AA367" i="1" s="1"/>
  <c r="AO368" i="1"/>
  <c r="AB368" i="1" s="1"/>
  <c r="BB375" i="1"/>
  <c r="Z375" i="1" s="1"/>
  <c r="AA375" i="1" s="1"/>
  <c r="AO376" i="1"/>
  <c r="AB376" i="1" s="1"/>
  <c r="BB383" i="1"/>
  <c r="Z383" i="1" s="1"/>
  <c r="AA383" i="1" s="1"/>
  <c r="AO384" i="1"/>
  <c r="AB384" i="1" s="1"/>
  <c r="BB391" i="1"/>
  <c r="Z391" i="1" s="1"/>
  <c r="AA391" i="1" s="1"/>
  <c r="AO392" i="1"/>
  <c r="AB392" i="1" s="1"/>
  <c r="AO396" i="1"/>
  <c r="BB396" i="1"/>
  <c r="Z396" i="1" s="1"/>
  <c r="AA396" i="1" s="1"/>
  <c r="AB401" i="1"/>
  <c r="AO406" i="1"/>
  <c r="AB406" i="1" s="1"/>
  <c r="BB407" i="1"/>
  <c r="Z407" i="1" s="1"/>
  <c r="AA407" i="1" s="1"/>
  <c r="AO412" i="1"/>
  <c r="BB412" i="1"/>
  <c r="Z412" i="1" s="1"/>
  <c r="AA412" i="1" s="1"/>
  <c r="AB417" i="1"/>
  <c r="AO422" i="1"/>
  <c r="BB423" i="1"/>
  <c r="Z423" i="1" s="1"/>
  <c r="AA423" i="1" s="1"/>
  <c r="BB432" i="1"/>
  <c r="Z432" i="1" s="1"/>
  <c r="AA432" i="1" s="1"/>
  <c r="BB436" i="1"/>
  <c r="Z436" i="1" s="1"/>
  <c r="AA436" i="1" s="1"/>
  <c r="BB447" i="1"/>
  <c r="Z447" i="1" s="1"/>
  <c r="AA447" i="1" s="1"/>
  <c r="AO447" i="1"/>
  <c r="BB472" i="1"/>
  <c r="Z472" i="1" s="1"/>
  <c r="AA472" i="1" s="1"/>
  <c r="AO474" i="1"/>
  <c r="AB474" i="1" s="1"/>
  <c r="BB475" i="1"/>
  <c r="Z475" i="1" s="1"/>
  <c r="AA475" i="1" s="1"/>
  <c r="AO475" i="1"/>
  <c r="BB476" i="1"/>
  <c r="Z476" i="1" s="1"/>
  <c r="AA476" i="1" s="1"/>
  <c r="AB476" i="1" s="1"/>
  <c r="AO482" i="1"/>
  <c r="AB482" i="1" s="1"/>
  <c r="BB483" i="1"/>
  <c r="Z483" i="1" s="1"/>
  <c r="AA483" i="1" s="1"/>
  <c r="AO483" i="1"/>
  <c r="AB488" i="1"/>
  <c r="AB493" i="1"/>
  <c r="AO498" i="1"/>
  <c r="AB498" i="1" s="1"/>
  <c r="AO514" i="1"/>
  <c r="AB514" i="1" s="1"/>
  <c r="BB519" i="1"/>
  <c r="Z519" i="1" s="1"/>
  <c r="AA519" i="1" s="1"/>
  <c r="AO519" i="1"/>
  <c r="BB539" i="1"/>
  <c r="Z539" i="1" s="1"/>
  <c r="AA539" i="1" s="1"/>
  <c r="AB539" i="1" s="1"/>
  <c r="AO545" i="1"/>
  <c r="AB545" i="1" s="1"/>
  <c r="BB552" i="1"/>
  <c r="Z552" i="1" s="1"/>
  <c r="AA552" i="1" s="1"/>
  <c r="BB555" i="1"/>
  <c r="Z555" i="1" s="1"/>
  <c r="AA555" i="1" s="1"/>
  <c r="BB560" i="1"/>
  <c r="Z560" i="1" s="1"/>
  <c r="AA560" i="1" s="1"/>
  <c r="AO625" i="1"/>
  <c r="AB625" i="1" s="1"/>
  <c r="BB634" i="1"/>
  <c r="Z634" i="1" s="1"/>
  <c r="AA634" i="1" s="1"/>
  <c r="AB634" i="1" s="1"/>
  <c r="AO723" i="1"/>
  <c r="AB723" i="1" s="1"/>
  <c r="BB888" i="1"/>
  <c r="Z888" i="1" s="1"/>
  <c r="AA888" i="1" s="1"/>
  <c r="AO363" i="1"/>
  <c r="AO367" i="1"/>
  <c r="AO371" i="1"/>
  <c r="AO375" i="1"/>
  <c r="AO379" i="1"/>
  <c r="AO383" i="1"/>
  <c r="AO387" i="1"/>
  <c r="AO391" i="1"/>
  <c r="AO395" i="1"/>
  <c r="AO399" i="1"/>
  <c r="AO403" i="1"/>
  <c r="AB403" i="1" s="1"/>
  <c r="AO407" i="1"/>
  <c r="AO411" i="1"/>
  <c r="AO415" i="1"/>
  <c r="AO419" i="1"/>
  <c r="AB419" i="1" s="1"/>
  <c r="AO423" i="1"/>
  <c r="AO427" i="1"/>
  <c r="AO432" i="1"/>
  <c r="AO433" i="1"/>
  <c r="AO438" i="1"/>
  <c r="AB438" i="1" s="1"/>
  <c r="BB443" i="1"/>
  <c r="Z443" i="1" s="1"/>
  <c r="AA443" i="1" s="1"/>
  <c r="AO443" i="1"/>
  <c r="AO448" i="1"/>
  <c r="AB448" i="1" s="1"/>
  <c r="AO449" i="1"/>
  <c r="AO454" i="1"/>
  <c r="BB459" i="1"/>
  <c r="Z459" i="1" s="1"/>
  <c r="AA459" i="1" s="1"/>
  <c r="AO459" i="1"/>
  <c r="AO464" i="1"/>
  <c r="AO465" i="1"/>
  <c r="AB465" i="1" s="1"/>
  <c r="AO470" i="1"/>
  <c r="AB470" i="1" s="1"/>
  <c r="AO481" i="1"/>
  <c r="BB486" i="1"/>
  <c r="Z486" i="1" s="1"/>
  <c r="AA486" i="1" s="1"/>
  <c r="AO486" i="1"/>
  <c r="BB487" i="1"/>
  <c r="Z487" i="1" s="1"/>
  <c r="AA487" i="1" s="1"/>
  <c r="AO492" i="1"/>
  <c r="BB492" i="1"/>
  <c r="Z492" i="1" s="1"/>
  <c r="AA492" i="1" s="1"/>
  <c r="BB502" i="1"/>
  <c r="Z502" i="1" s="1"/>
  <c r="AA502" i="1" s="1"/>
  <c r="AO502" i="1"/>
  <c r="BB503" i="1"/>
  <c r="Z503" i="1" s="1"/>
  <c r="AA503" i="1" s="1"/>
  <c r="AO508" i="1"/>
  <c r="BB508" i="1"/>
  <c r="Z508" i="1" s="1"/>
  <c r="AA508" i="1" s="1"/>
  <c r="AO527" i="1"/>
  <c r="AB527" i="1" s="1"/>
  <c r="BB531" i="1"/>
  <c r="Z531" i="1" s="1"/>
  <c r="AA531" i="1" s="1"/>
  <c r="BB534" i="1"/>
  <c r="Z534" i="1" s="1"/>
  <c r="AA534" i="1" s="1"/>
  <c r="BB540" i="1"/>
  <c r="Z540" i="1" s="1"/>
  <c r="AA540" i="1" s="1"/>
  <c r="AO540" i="1"/>
  <c r="AO551" i="1"/>
  <c r="BB556" i="1"/>
  <c r="Z556" i="1" s="1"/>
  <c r="AA556" i="1" s="1"/>
  <c r="AO556" i="1"/>
  <c r="BB558" i="1"/>
  <c r="Z558" i="1" s="1"/>
  <c r="AA558" i="1" s="1"/>
  <c r="AO559" i="1"/>
  <c r="AB559" i="1" s="1"/>
  <c r="BB563" i="1"/>
  <c r="Z563" i="1" s="1"/>
  <c r="AA563" i="1" s="1"/>
  <c r="BB566" i="1"/>
  <c r="Z566" i="1" s="1"/>
  <c r="AA566" i="1" s="1"/>
  <c r="AB566" i="1" s="1"/>
  <c r="BB645" i="1"/>
  <c r="Z645" i="1" s="1"/>
  <c r="AA645" i="1" s="1"/>
  <c r="AB645" i="1" s="1"/>
  <c r="AO712" i="1"/>
  <c r="AB712" i="1" s="1"/>
  <c r="AO428" i="1"/>
  <c r="AP428" i="1"/>
  <c r="BB428" i="1" s="1"/>
  <c r="Z428" i="1" s="1"/>
  <c r="AA428" i="1" s="1"/>
  <c r="BB439" i="1"/>
  <c r="Z439" i="1" s="1"/>
  <c r="AA439" i="1" s="1"/>
  <c r="AO439" i="1"/>
  <c r="AO444" i="1"/>
  <c r="AB444" i="1" s="1"/>
  <c r="BB455" i="1"/>
  <c r="Z455" i="1" s="1"/>
  <c r="AA455" i="1" s="1"/>
  <c r="AO455" i="1"/>
  <c r="AO460" i="1"/>
  <c r="BB471" i="1"/>
  <c r="Z471" i="1" s="1"/>
  <c r="AA471" i="1" s="1"/>
  <c r="AO471" i="1"/>
  <c r="BB479" i="1"/>
  <c r="Z479" i="1" s="1"/>
  <c r="AA479" i="1" s="1"/>
  <c r="AO479" i="1"/>
  <c r="AO480" i="1"/>
  <c r="BB480" i="1"/>
  <c r="Z480" i="1" s="1"/>
  <c r="AA480" i="1" s="1"/>
  <c r="BB490" i="1"/>
  <c r="Z490" i="1" s="1"/>
  <c r="AA490" i="1" s="1"/>
  <c r="AO490" i="1"/>
  <c r="BB491" i="1"/>
  <c r="Z491" i="1" s="1"/>
  <c r="AA491" i="1" s="1"/>
  <c r="AO496" i="1"/>
  <c r="BB496" i="1"/>
  <c r="Z496" i="1" s="1"/>
  <c r="AA496" i="1" s="1"/>
  <c r="AO501" i="1"/>
  <c r="AB501" i="1" s="1"/>
  <c r="BB506" i="1"/>
  <c r="Z506" i="1" s="1"/>
  <c r="AA506" i="1" s="1"/>
  <c r="AO506" i="1"/>
  <c r="BB507" i="1"/>
  <c r="Z507" i="1" s="1"/>
  <c r="AA507" i="1" s="1"/>
  <c r="AO512" i="1"/>
  <c r="BB512" i="1"/>
  <c r="Z512" i="1" s="1"/>
  <c r="AA512" i="1" s="1"/>
  <c r="BB524" i="1"/>
  <c r="Z524" i="1" s="1"/>
  <c r="AA524" i="1" s="1"/>
  <c r="AO524" i="1"/>
  <c r="BB529" i="1"/>
  <c r="Z529" i="1" s="1"/>
  <c r="AA529" i="1" s="1"/>
  <c r="AO529" i="1"/>
  <c r="BB530" i="1"/>
  <c r="Z530" i="1" s="1"/>
  <c r="AA530" i="1" s="1"/>
  <c r="BB536" i="1"/>
  <c r="Z536" i="1" s="1"/>
  <c r="AA536" i="1" s="1"/>
  <c r="AO544" i="1"/>
  <c r="BB544" i="1"/>
  <c r="Z544" i="1" s="1"/>
  <c r="AA544" i="1" s="1"/>
  <c r="AB548" i="1"/>
  <c r="BB561" i="1"/>
  <c r="Z561" i="1" s="1"/>
  <c r="AA561" i="1" s="1"/>
  <c r="AO561" i="1"/>
  <c r="BB562" i="1"/>
  <c r="Z562" i="1" s="1"/>
  <c r="AA562" i="1" s="1"/>
  <c r="BB568" i="1"/>
  <c r="Z568" i="1" s="1"/>
  <c r="AA568" i="1" s="1"/>
  <c r="AO571" i="1"/>
  <c r="BB571" i="1"/>
  <c r="Z571" i="1" s="1"/>
  <c r="AA571" i="1" s="1"/>
  <c r="AO576" i="1"/>
  <c r="BB576" i="1"/>
  <c r="Z576" i="1" s="1"/>
  <c r="AA576" i="1" s="1"/>
  <c r="BB579" i="1"/>
  <c r="Z579" i="1" s="1"/>
  <c r="AA579" i="1" s="1"/>
  <c r="AO584" i="1"/>
  <c r="BB584" i="1"/>
  <c r="Z584" i="1" s="1"/>
  <c r="AA584" i="1" s="1"/>
  <c r="BB596" i="1"/>
  <c r="Z596" i="1" s="1"/>
  <c r="AA596" i="1" s="1"/>
  <c r="BB599" i="1"/>
  <c r="Z599" i="1" s="1"/>
  <c r="AA599" i="1" s="1"/>
  <c r="AO608" i="1"/>
  <c r="BB638" i="1"/>
  <c r="Z638" i="1" s="1"/>
  <c r="AA638" i="1" s="1"/>
  <c r="AB638" i="1" s="1"/>
  <c r="AO667" i="1"/>
  <c r="AB667" i="1" s="1"/>
  <c r="AO703" i="1"/>
  <c r="AB703" i="1" s="1"/>
  <c r="BB435" i="1"/>
  <c r="Z435" i="1" s="1"/>
  <c r="AA435" i="1" s="1"/>
  <c r="AO435" i="1"/>
  <c r="AO440" i="1"/>
  <c r="AB440" i="1" s="1"/>
  <c r="BB451" i="1"/>
  <c r="Z451" i="1" s="1"/>
  <c r="AA451" i="1" s="1"/>
  <c r="AO451" i="1"/>
  <c r="AO456" i="1"/>
  <c r="AB456" i="1" s="1"/>
  <c r="BB467" i="1"/>
  <c r="Z467" i="1" s="1"/>
  <c r="AA467" i="1" s="1"/>
  <c r="AO467" i="1"/>
  <c r="AO472" i="1"/>
  <c r="AO477" i="1"/>
  <c r="AB477" i="1" s="1"/>
  <c r="AO485" i="1"/>
  <c r="AO489" i="1"/>
  <c r="AB489" i="1" s="1"/>
  <c r="BB494" i="1"/>
  <c r="Z494" i="1" s="1"/>
  <c r="AA494" i="1" s="1"/>
  <c r="AO494" i="1"/>
  <c r="BB495" i="1"/>
  <c r="Z495" i="1" s="1"/>
  <c r="AA495" i="1" s="1"/>
  <c r="BB500" i="1"/>
  <c r="Z500" i="1" s="1"/>
  <c r="AA500" i="1" s="1"/>
  <c r="AB500" i="1" s="1"/>
  <c r="AO505" i="1"/>
  <c r="BB510" i="1"/>
  <c r="Z510" i="1" s="1"/>
  <c r="AA510" i="1" s="1"/>
  <c r="AO510" i="1"/>
  <c r="BB511" i="1"/>
  <c r="Z511" i="1" s="1"/>
  <c r="AA511" i="1" s="1"/>
  <c r="AO516" i="1"/>
  <c r="AB516" i="1" s="1"/>
  <c r="BB520" i="1"/>
  <c r="Z520" i="1" s="1"/>
  <c r="AA520" i="1" s="1"/>
  <c r="BB535" i="1"/>
  <c r="Z535" i="1" s="1"/>
  <c r="AA535" i="1" s="1"/>
  <c r="AO535" i="1"/>
  <c r="BB542" i="1"/>
  <c r="Z542" i="1" s="1"/>
  <c r="AA542" i="1" s="1"/>
  <c r="BB547" i="1"/>
  <c r="Z547" i="1" s="1"/>
  <c r="AA547" i="1" s="1"/>
  <c r="BB567" i="1"/>
  <c r="Z567" i="1" s="1"/>
  <c r="AA567" i="1" s="1"/>
  <c r="AO567" i="1"/>
  <c r="BB572" i="1"/>
  <c r="Z572" i="1" s="1"/>
  <c r="AA572" i="1" s="1"/>
  <c r="AO572" i="1"/>
  <c r="BB574" i="1"/>
  <c r="Z574" i="1" s="1"/>
  <c r="AA574" i="1" s="1"/>
  <c r="BB587" i="1"/>
  <c r="Z587" i="1" s="1"/>
  <c r="AA587" i="1" s="1"/>
  <c r="BB591" i="1"/>
  <c r="Z591" i="1" s="1"/>
  <c r="AA591" i="1" s="1"/>
  <c r="AB591" i="1" s="1"/>
  <c r="AO592" i="1"/>
  <c r="BB592" i="1"/>
  <c r="Z592" i="1" s="1"/>
  <c r="AA592" i="1" s="1"/>
  <c r="BB649" i="1"/>
  <c r="Z649" i="1" s="1"/>
  <c r="AA649" i="1" s="1"/>
  <c r="BB662" i="1"/>
  <c r="Z662" i="1" s="1"/>
  <c r="AA662" i="1" s="1"/>
  <c r="AO662" i="1"/>
  <c r="BB665" i="1"/>
  <c r="Z665" i="1" s="1"/>
  <c r="AA665" i="1" s="1"/>
  <c r="AO487" i="1"/>
  <c r="AO491" i="1"/>
  <c r="AO495" i="1"/>
  <c r="AO499" i="1"/>
  <c r="AB499" i="1" s="1"/>
  <c r="AO503" i="1"/>
  <c r="AB503" i="1" s="1"/>
  <c r="AO507" i="1"/>
  <c r="AO511" i="1"/>
  <c r="AO515" i="1"/>
  <c r="AB515" i="1" s="1"/>
  <c r="AO520" i="1"/>
  <c r="BB525" i="1"/>
  <c r="Z525" i="1" s="1"/>
  <c r="AA525" i="1" s="1"/>
  <c r="AO525" i="1"/>
  <c r="AO530" i="1"/>
  <c r="AO531" i="1"/>
  <c r="AB531" i="1" s="1"/>
  <c r="AO536" i="1"/>
  <c r="BB541" i="1"/>
  <c r="Z541" i="1" s="1"/>
  <c r="AA541" i="1" s="1"/>
  <c r="AO541" i="1"/>
  <c r="AO546" i="1"/>
  <c r="AB546" i="1" s="1"/>
  <c r="AO547" i="1"/>
  <c r="AO552" i="1"/>
  <c r="BB557" i="1"/>
  <c r="Z557" i="1" s="1"/>
  <c r="AA557" i="1" s="1"/>
  <c r="AO557" i="1"/>
  <c r="AO562" i="1"/>
  <c r="AO563" i="1"/>
  <c r="AO568" i="1"/>
  <c r="BB573" i="1"/>
  <c r="Z573" i="1" s="1"/>
  <c r="AA573" i="1" s="1"/>
  <c r="AO573" i="1"/>
  <c r="AO580" i="1"/>
  <c r="BB581" i="1"/>
  <c r="Z581" i="1" s="1"/>
  <c r="AA581" i="1" s="1"/>
  <c r="AO581" i="1"/>
  <c r="AO582" i="1"/>
  <c r="BB582" i="1"/>
  <c r="Z582" i="1" s="1"/>
  <c r="AA582" i="1" s="1"/>
  <c r="AO588" i="1"/>
  <c r="AB588" i="1" s="1"/>
  <c r="BB589" i="1"/>
  <c r="Z589" i="1" s="1"/>
  <c r="AA589" i="1" s="1"/>
  <c r="AO589" i="1"/>
  <c r="AO590" i="1"/>
  <c r="BB590" i="1"/>
  <c r="Z590" i="1" s="1"/>
  <c r="AA590" i="1" s="1"/>
  <c r="AO596" i="1"/>
  <c r="AP597" i="1"/>
  <c r="BB597" i="1" s="1"/>
  <c r="Z597" i="1" s="1"/>
  <c r="AA597" i="1" s="1"/>
  <c r="AO597" i="1"/>
  <c r="AO602" i="1"/>
  <c r="BB602" i="1"/>
  <c r="Z602" i="1" s="1"/>
  <c r="AA602" i="1" s="1"/>
  <c r="AO612" i="1"/>
  <c r="AB612" i="1" s="1"/>
  <c r="BB613" i="1"/>
  <c r="Z613" i="1" s="1"/>
  <c r="AA613" i="1" s="1"/>
  <c r="BB618" i="1"/>
  <c r="Z618" i="1" s="1"/>
  <c r="AA618" i="1" s="1"/>
  <c r="AB618" i="1" s="1"/>
  <c r="BB637" i="1"/>
  <c r="Z637" i="1" s="1"/>
  <c r="AA637" i="1" s="1"/>
  <c r="BB646" i="1"/>
  <c r="Z646" i="1" s="1"/>
  <c r="AA646" i="1" s="1"/>
  <c r="AO646" i="1"/>
  <c r="BB651" i="1"/>
  <c r="Z651" i="1" s="1"/>
  <c r="AA651" i="1" s="1"/>
  <c r="AO651" i="1"/>
  <c r="BB652" i="1"/>
  <c r="Z652" i="1" s="1"/>
  <c r="AA652" i="1" s="1"/>
  <c r="BB658" i="1"/>
  <c r="Z658" i="1" s="1"/>
  <c r="AA658" i="1" s="1"/>
  <c r="BB674" i="1"/>
  <c r="Z674" i="1" s="1"/>
  <c r="AA674" i="1" s="1"/>
  <c r="AO674" i="1"/>
  <c r="BB675" i="1"/>
  <c r="Z675" i="1" s="1"/>
  <c r="AA675" i="1" s="1"/>
  <c r="AO675" i="1"/>
  <c r="BB676" i="1"/>
  <c r="Z676" i="1" s="1"/>
  <c r="AA676" i="1" s="1"/>
  <c r="AB676" i="1" s="1"/>
  <c r="BB695" i="1"/>
  <c r="Z695" i="1" s="1"/>
  <c r="AA695" i="1" s="1"/>
  <c r="AB695" i="1" s="1"/>
  <c r="BB696" i="1"/>
  <c r="Z696" i="1" s="1"/>
  <c r="AA696" i="1" s="1"/>
  <c r="BB707" i="1"/>
  <c r="Z707" i="1" s="1"/>
  <c r="AA707" i="1" s="1"/>
  <c r="BB708" i="1"/>
  <c r="Z708" i="1" s="1"/>
  <c r="AA708" i="1" s="1"/>
  <c r="AO708" i="1"/>
  <c r="AO713" i="1"/>
  <c r="AB713" i="1" s="1"/>
  <c r="BB715" i="1"/>
  <c r="Z715" i="1" s="1"/>
  <c r="AA715" i="1" s="1"/>
  <c r="BB732" i="1"/>
  <c r="Z732" i="1" s="1"/>
  <c r="AA732" i="1" s="1"/>
  <c r="AB732" i="1" s="1"/>
  <c r="BB521" i="1"/>
  <c r="Z521" i="1" s="1"/>
  <c r="AA521" i="1" s="1"/>
  <c r="AO521" i="1"/>
  <c r="AO526" i="1"/>
  <c r="BB537" i="1"/>
  <c r="Z537" i="1" s="1"/>
  <c r="AA537" i="1" s="1"/>
  <c r="AO537" i="1"/>
  <c r="AO542" i="1"/>
  <c r="AB542" i="1" s="1"/>
  <c r="BB553" i="1"/>
  <c r="Z553" i="1" s="1"/>
  <c r="AA553" i="1" s="1"/>
  <c r="AO553" i="1"/>
  <c r="AO558" i="1"/>
  <c r="BB569" i="1"/>
  <c r="Z569" i="1" s="1"/>
  <c r="AA569" i="1" s="1"/>
  <c r="AO569" i="1"/>
  <c r="AO574" i="1"/>
  <c r="AO579" i="1"/>
  <c r="AO587" i="1"/>
  <c r="AO595" i="1"/>
  <c r="BB600" i="1"/>
  <c r="Z600" i="1" s="1"/>
  <c r="AA600" i="1" s="1"/>
  <c r="AO600" i="1"/>
  <c r="BB601" i="1"/>
  <c r="Z601" i="1" s="1"/>
  <c r="AA601" i="1" s="1"/>
  <c r="AO606" i="1"/>
  <c r="BB606" i="1"/>
  <c r="Z606" i="1" s="1"/>
  <c r="AA606" i="1" s="1"/>
  <c r="AO611" i="1"/>
  <c r="BB616" i="1"/>
  <c r="Z616" i="1" s="1"/>
  <c r="AA616" i="1" s="1"/>
  <c r="AO616" i="1"/>
  <c r="BB617" i="1"/>
  <c r="Z617" i="1" s="1"/>
  <c r="AA617" i="1" s="1"/>
  <c r="BB630" i="1"/>
  <c r="Z630" i="1" s="1"/>
  <c r="AA630" i="1" s="1"/>
  <c r="AO630" i="1"/>
  <c r="BB635" i="1"/>
  <c r="Z635" i="1" s="1"/>
  <c r="AA635" i="1" s="1"/>
  <c r="AO635" i="1"/>
  <c r="BB636" i="1"/>
  <c r="Z636" i="1" s="1"/>
  <c r="AA636" i="1" s="1"/>
  <c r="BB642" i="1"/>
  <c r="Z642" i="1" s="1"/>
  <c r="AA642" i="1" s="1"/>
  <c r="BB657" i="1"/>
  <c r="Z657" i="1" s="1"/>
  <c r="AA657" i="1" s="1"/>
  <c r="AO657" i="1"/>
  <c r="BB664" i="1"/>
  <c r="Z664" i="1" s="1"/>
  <c r="AA664" i="1" s="1"/>
  <c r="AO666" i="1"/>
  <c r="BB666" i="1"/>
  <c r="Z666" i="1" s="1"/>
  <c r="AA666" i="1" s="1"/>
  <c r="BB681" i="1"/>
  <c r="Z681" i="1" s="1"/>
  <c r="AA681" i="1" s="1"/>
  <c r="AB681" i="1" s="1"/>
  <c r="BB682" i="1"/>
  <c r="Z682" i="1" s="1"/>
  <c r="AA682" i="1" s="1"/>
  <c r="AO682" i="1"/>
  <c r="BB683" i="1"/>
  <c r="Z683" i="1" s="1"/>
  <c r="AA683" i="1" s="1"/>
  <c r="AO683" i="1"/>
  <c r="BB684" i="1"/>
  <c r="Z684" i="1" s="1"/>
  <c r="AA684" i="1" s="1"/>
  <c r="AB684" i="1" s="1"/>
  <c r="BB694" i="1"/>
  <c r="Z694" i="1" s="1"/>
  <c r="AA694" i="1" s="1"/>
  <c r="BB736" i="1"/>
  <c r="Z736" i="1" s="1"/>
  <c r="AA736" i="1" s="1"/>
  <c r="AB736" i="1" s="1"/>
  <c r="AO743" i="1"/>
  <c r="AB743" i="1" s="1"/>
  <c r="BB755" i="1"/>
  <c r="Z755" i="1" s="1"/>
  <c r="AA755" i="1" s="1"/>
  <c r="AB755" i="1" s="1"/>
  <c r="BB764" i="1"/>
  <c r="Z764" i="1" s="1"/>
  <c r="AA764" i="1" s="1"/>
  <c r="BB517" i="1"/>
  <c r="Z517" i="1" s="1"/>
  <c r="AA517" i="1" s="1"/>
  <c r="AO517" i="1"/>
  <c r="AO522" i="1"/>
  <c r="AB522" i="1" s="1"/>
  <c r="BB533" i="1"/>
  <c r="Z533" i="1" s="1"/>
  <c r="AA533" i="1" s="1"/>
  <c r="AO533" i="1"/>
  <c r="AO538" i="1"/>
  <c r="AB538" i="1" s="1"/>
  <c r="BB549" i="1"/>
  <c r="Z549" i="1" s="1"/>
  <c r="AA549" i="1" s="1"/>
  <c r="AO549" i="1"/>
  <c r="AO554" i="1"/>
  <c r="AB554" i="1" s="1"/>
  <c r="BB565" i="1"/>
  <c r="Z565" i="1" s="1"/>
  <c r="AA565" i="1" s="1"/>
  <c r="AO565" i="1"/>
  <c r="AO570" i="1"/>
  <c r="AB570" i="1" s="1"/>
  <c r="BB577" i="1"/>
  <c r="Z577" i="1" s="1"/>
  <c r="AA577" i="1" s="1"/>
  <c r="AO577" i="1"/>
  <c r="BB578" i="1"/>
  <c r="Z578" i="1" s="1"/>
  <c r="AA578" i="1" s="1"/>
  <c r="AB578" i="1" s="1"/>
  <c r="BB585" i="1"/>
  <c r="Z585" i="1" s="1"/>
  <c r="AA585" i="1" s="1"/>
  <c r="AO585" i="1"/>
  <c r="BB593" i="1"/>
  <c r="Z593" i="1" s="1"/>
  <c r="AA593" i="1" s="1"/>
  <c r="AO593" i="1"/>
  <c r="AO599" i="1"/>
  <c r="BB604" i="1"/>
  <c r="Z604" i="1" s="1"/>
  <c r="AA604" i="1" s="1"/>
  <c r="AO604" i="1"/>
  <c r="BB605" i="1"/>
  <c r="Z605" i="1" s="1"/>
  <c r="AA605" i="1" s="1"/>
  <c r="BB610" i="1"/>
  <c r="Z610" i="1" s="1"/>
  <c r="AA610" i="1" s="1"/>
  <c r="AO615" i="1"/>
  <c r="AB615" i="1" s="1"/>
  <c r="BB620" i="1"/>
  <c r="Z620" i="1" s="1"/>
  <c r="AA620" i="1" s="1"/>
  <c r="AO620" i="1"/>
  <c r="BB621" i="1"/>
  <c r="Z621" i="1" s="1"/>
  <c r="AA621" i="1" s="1"/>
  <c r="BB626" i="1"/>
  <c r="Z626" i="1" s="1"/>
  <c r="AA626" i="1" s="1"/>
  <c r="BB641" i="1"/>
  <c r="Z641" i="1" s="1"/>
  <c r="AA641" i="1" s="1"/>
  <c r="AO641" i="1"/>
  <c r="BB648" i="1"/>
  <c r="Z648" i="1" s="1"/>
  <c r="AA648" i="1" s="1"/>
  <c r="AO650" i="1"/>
  <c r="BB650" i="1"/>
  <c r="Z650" i="1" s="1"/>
  <c r="AA650" i="1" s="1"/>
  <c r="AO661" i="1"/>
  <c r="BB661" i="1"/>
  <c r="Z661" i="1" s="1"/>
  <c r="AA661" i="1" s="1"/>
  <c r="AO665" i="1"/>
  <c r="BB669" i="1"/>
  <c r="Z669" i="1" s="1"/>
  <c r="AA669" i="1" s="1"/>
  <c r="BB689" i="1"/>
  <c r="Z689" i="1" s="1"/>
  <c r="AA689" i="1" s="1"/>
  <c r="BB690" i="1"/>
  <c r="Z690" i="1" s="1"/>
  <c r="AA690" i="1" s="1"/>
  <c r="AO690" i="1"/>
  <c r="BB691" i="1"/>
  <c r="Z691" i="1" s="1"/>
  <c r="AA691" i="1" s="1"/>
  <c r="AO691" i="1"/>
  <c r="BB706" i="1"/>
  <c r="Z706" i="1" s="1"/>
  <c r="AA706" i="1" s="1"/>
  <c r="BB710" i="1"/>
  <c r="Z710" i="1" s="1"/>
  <c r="AA710" i="1" s="1"/>
  <c r="BB711" i="1"/>
  <c r="Z711" i="1" s="1"/>
  <c r="AA711" i="1" s="1"/>
  <c r="AB711" i="1" s="1"/>
  <c r="BB722" i="1"/>
  <c r="Z722" i="1" s="1"/>
  <c r="AA722" i="1" s="1"/>
  <c r="AB722" i="1" s="1"/>
  <c r="BB728" i="1"/>
  <c r="Z728" i="1" s="1"/>
  <c r="AA728" i="1" s="1"/>
  <c r="BB751" i="1"/>
  <c r="Z751" i="1" s="1"/>
  <c r="AA751" i="1" s="1"/>
  <c r="AO601" i="1"/>
  <c r="AO605" i="1"/>
  <c r="AB605" i="1" s="1"/>
  <c r="AO609" i="1"/>
  <c r="AO613" i="1"/>
  <c r="AO617" i="1"/>
  <c r="AO621" i="1"/>
  <c r="AO626" i="1"/>
  <c r="BB631" i="1"/>
  <c r="Z631" i="1" s="1"/>
  <c r="AA631" i="1" s="1"/>
  <c r="AO631" i="1"/>
  <c r="AO636" i="1"/>
  <c r="AO637" i="1"/>
  <c r="AO642" i="1"/>
  <c r="BB647" i="1"/>
  <c r="Z647" i="1" s="1"/>
  <c r="AA647" i="1" s="1"/>
  <c r="AO647" i="1"/>
  <c r="AO652" i="1"/>
  <c r="AO653" i="1"/>
  <c r="AB653" i="1" s="1"/>
  <c r="AO658" i="1"/>
  <c r="BB663" i="1"/>
  <c r="Z663" i="1" s="1"/>
  <c r="AA663" i="1" s="1"/>
  <c r="AO663" i="1"/>
  <c r="AO668" i="1"/>
  <c r="AB668" i="1" s="1"/>
  <c r="AO669" i="1"/>
  <c r="AB689" i="1"/>
  <c r="BB701" i="1"/>
  <c r="Z701" i="1" s="1"/>
  <c r="AA701" i="1" s="1"/>
  <c r="AO701" i="1"/>
  <c r="AO702" i="1"/>
  <c r="BB702" i="1"/>
  <c r="Z702" i="1" s="1"/>
  <c r="AA702" i="1" s="1"/>
  <c r="BB714" i="1"/>
  <c r="Z714" i="1" s="1"/>
  <c r="AA714" i="1" s="1"/>
  <c r="BB719" i="1"/>
  <c r="Z719" i="1" s="1"/>
  <c r="AA719" i="1" s="1"/>
  <c r="AO719" i="1"/>
  <c r="BB724" i="1"/>
  <c r="Z724" i="1" s="1"/>
  <c r="AA724" i="1" s="1"/>
  <c r="AO724" i="1"/>
  <c r="AO728" i="1"/>
  <c r="BB729" i="1"/>
  <c r="Z729" i="1" s="1"/>
  <c r="AA729" i="1" s="1"/>
  <c r="AO729" i="1"/>
  <c r="AO739" i="1"/>
  <c r="AO747" i="1"/>
  <c r="BB747" i="1"/>
  <c r="Z747" i="1" s="1"/>
  <c r="AA747" i="1" s="1"/>
  <c r="BB750" i="1"/>
  <c r="Z750" i="1" s="1"/>
  <c r="AA750" i="1" s="1"/>
  <c r="AB750" i="1" s="1"/>
  <c r="BB756" i="1"/>
  <c r="Z756" i="1" s="1"/>
  <c r="AA756" i="1" s="1"/>
  <c r="AO756" i="1"/>
  <c r="AO771" i="1"/>
  <c r="AB771" i="1" s="1"/>
  <c r="BB627" i="1"/>
  <c r="Z627" i="1" s="1"/>
  <c r="AA627" i="1" s="1"/>
  <c r="AO627" i="1"/>
  <c r="AO632" i="1"/>
  <c r="BB643" i="1"/>
  <c r="Z643" i="1" s="1"/>
  <c r="AA643" i="1" s="1"/>
  <c r="AO643" i="1"/>
  <c r="AO648" i="1"/>
  <c r="BB659" i="1"/>
  <c r="Z659" i="1" s="1"/>
  <c r="AA659" i="1" s="1"/>
  <c r="AO659" i="1"/>
  <c r="AO664" i="1"/>
  <c r="AB664" i="1" s="1"/>
  <c r="BB671" i="1"/>
  <c r="Z671" i="1" s="1"/>
  <c r="AA671" i="1" s="1"/>
  <c r="AO671" i="1"/>
  <c r="AO672" i="1"/>
  <c r="BB672" i="1"/>
  <c r="Z672" i="1" s="1"/>
  <c r="AA672" i="1" s="1"/>
  <c r="BB679" i="1"/>
  <c r="Z679" i="1" s="1"/>
  <c r="AA679" i="1" s="1"/>
  <c r="AO679" i="1"/>
  <c r="AO680" i="1"/>
  <c r="BB680" i="1"/>
  <c r="Z680" i="1" s="1"/>
  <c r="AA680" i="1" s="1"/>
  <c r="BB687" i="1"/>
  <c r="Z687" i="1" s="1"/>
  <c r="AA687" i="1" s="1"/>
  <c r="AO687" i="1"/>
  <c r="AO688" i="1"/>
  <c r="BB688" i="1"/>
  <c r="Z688" i="1" s="1"/>
  <c r="AA688" i="1" s="1"/>
  <c r="AO699" i="1"/>
  <c r="AB699" i="1" s="1"/>
  <c r="AO700" i="1"/>
  <c r="AB700" i="1" s="1"/>
  <c r="AO704" i="1"/>
  <c r="AB704" i="1" s="1"/>
  <c r="BB717" i="1"/>
  <c r="Z717" i="1" s="1"/>
  <c r="AA717" i="1" s="1"/>
  <c r="AO717" i="1"/>
  <c r="AO718" i="1"/>
  <c r="BB718" i="1"/>
  <c r="Z718" i="1" s="1"/>
  <c r="AA718" i="1" s="1"/>
  <c r="AO727" i="1"/>
  <c r="AB727" i="1" s="1"/>
  <c r="BB730" i="1"/>
  <c r="Z730" i="1" s="1"/>
  <c r="AA730" i="1" s="1"/>
  <c r="BB735" i="1"/>
  <c r="Z735" i="1" s="1"/>
  <c r="AA735" i="1" s="1"/>
  <c r="AO735" i="1"/>
  <c r="BB740" i="1"/>
  <c r="Z740" i="1" s="1"/>
  <c r="AA740" i="1" s="1"/>
  <c r="AO740" i="1"/>
  <c r="BB741" i="1"/>
  <c r="Z741" i="1" s="1"/>
  <c r="AA741" i="1" s="1"/>
  <c r="BB748" i="1"/>
  <c r="Z748" i="1" s="1"/>
  <c r="AA748" i="1" s="1"/>
  <c r="AO748" i="1"/>
  <c r="AO751" i="1"/>
  <c r="BB762" i="1"/>
  <c r="Z762" i="1" s="1"/>
  <c r="AA762" i="1" s="1"/>
  <c r="BB765" i="1"/>
  <c r="Z765" i="1" s="1"/>
  <c r="AA765" i="1" s="1"/>
  <c r="AB765" i="1" s="1"/>
  <c r="AO766" i="1"/>
  <c r="AB766" i="1" s="1"/>
  <c r="BB769" i="1"/>
  <c r="Z769" i="1" s="1"/>
  <c r="AA769" i="1" s="1"/>
  <c r="AO798" i="1"/>
  <c r="BB623" i="1"/>
  <c r="Z623" i="1" s="1"/>
  <c r="AA623" i="1" s="1"/>
  <c r="AO623" i="1"/>
  <c r="AO628" i="1"/>
  <c r="AB628" i="1" s="1"/>
  <c r="BB639" i="1"/>
  <c r="Z639" i="1" s="1"/>
  <c r="AA639" i="1" s="1"/>
  <c r="AO639" i="1"/>
  <c r="AO644" i="1"/>
  <c r="AB644" i="1" s="1"/>
  <c r="BB655" i="1"/>
  <c r="Z655" i="1" s="1"/>
  <c r="AA655" i="1" s="1"/>
  <c r="AO655" i="1"/>
  <c r="AO660" i="1"/>
  <c r="AB660" i="1" s="1"/>
  <c r="AO677" i="1"/>
  <c r="AB677" i="1" s="1"/>
  <c r="AO685" i="1"/>
  <c r="AB685" i="1" s="1"/>
  <c r="BB692" i="1"/>
  <c r="Z692" i="1" s="1"/>
  <c r="AA692" i="1" s="1"/>
  <c r="AO692" i="1"/>
  <c r="BB697" i="1"/>
  <c r="Z697" i="1" s="1"/>
  <c r="AA697" i="1" s="1"/>
  <c r="AO697" i="1"/>
  <c r="AO706" i="1"/>
  <c r="AO715" i="1"/>
  <c r="AO716" i="1"/>
  <c r="AB716" i="1" s="1"/>
  <c r="AO720" i="1"/>
  <c r="AB720" i="1" s="1"/>
  <c r="BB733" i="1"/>
  <c r="Z733" i="1" s="1"/>
  <c r="AA733" i="1" s="1"/>
  <c r="AO733" i="1"/>
  <c r="AO734" i="1"/>
  <c r="BB734" i="1"/>
  <c r="Z734" i="1" s="1"/>
  <c r="AA734" i="1" s="1"/>
  <c r="BB742" i="1"/>
  <c r="Z742" i="1" s="1"/>
  <c r="AA742" i="1" s="1"/>
  <c r="AB742" i="1" s="1"/>
  <c r="BB757" i="1"/>
  <c r="Z757" i="1" s="1"/>
  <c r="AA757" i="1" s="1"/>
  <c r="BB774" i="1"/>
  <c r="Z774" i="1" s="1"/>
  <c r="AA774" i="1" s="1"/>
  <c r="BB759" i="1"/>
  <c r="Z759" i="1" s="1"/>
  <c r="AA759" i="1" s="1"/>
  <c r="AO759" i="1"/>
  <c r="BB795" i="1"/>
  <c r="Z795" i="1" s="1"/>
  <c r="AA795" i="1" s="1"/>
  <c r="BB693" i="1"/>
  <c r="Z693" i="1" s="1"/>
  <c r="AA693" i="1" s="1"/>
  <c r="AO693" i="1"/>
  <c r="AO698" i="1"/>
  <c r="AB698" i="1" s="1"/>
  <c r="BB709" i="1"/>
  <c r="Z709" i="1" s="1"/>
  <c r="AA709" i="1" s="1"/>
  <c r="AO709" i="1"/>
  <c r="AO714" i="1"/>
  <c r="BB725" i="1"/>
  <c r="Z725" i="1" s="1"/>
  <c r="AA725" i="1" s="1"/>
  <c r="AO725" i="1"/>
  <c r="AO730" i="1"/>
  <c r="BB744" i="1"/>
  <c r="Z744" i="1" s="1"/>
  <c r="AA744" i="1" s="1"/>
  <c r="AO744" i="1"/>
  <c r="BB752" i="1"/>
  <c r="Z752" i="1" s="1"/>
  <c r="AA752" i="1" s="1"/>
  <c r="AO752" i="1"/>
  <c r="AO760" i="1"/>
  <c r="BB760" i="1"/>
  <c r="Z760" i="1" s="1"/>
  <c r="AA760" i="1" s="1"/>
  <c r="BB761" i="1"/>
  <c r="Z761" i="1" s="1"/>
  <c r="AA761" i="1" s="1"/>
  <c r="AO761" i="1"/>
  <c r="BB768" i="1"/>
  <c r="Z768" i="1" s="1"/>
  <c r="AA768" i="1" s="1"/>
  <c r="AO770" i="1"/>
  <c r="BB770" i="1"/>
  <c r="Z770" i="1" s="1"/>
  <c r="AA770" i="1" s="1"/>
  <c r="AO774" i="1"/>
  <c r="BB778" i="1"/>
  <c r="Z778" i="1" s="1"/>
  <c r="AA778" i="1" s="1"/>
  <c r="AO694" i="1"/>
  <c r="BB705" i="1"/>
  <c r="Z705" i="1" s="1"/>
  <c r="AA705" i="1" s="1"/>
  <c r="AO705" i="1"/>
  <c r="AO710" i="1"/>
  <c r="BB721" i="1"/>
  <c r="Z721" i="1" s="1"/>
  <c r="AA721" i="1" s="1"/>
  <c r="AO721" i="1"/>
  <c r="AO726" i="1"/>
  <c r="AB726" i="1" s="1"/>
  <c r="BB737" i="1"/>
  <c r="Z737" i="1" s="1"/>
  <c r="AA737" i="1" s="1"/>
  <c r="AO737" i="1"/>
  <c r="BB745" i="1"/>
  <c r="Z745" i="1" s="1"/>
  <c r="AA745" i="1" s="1"/>
  <c r="AO746" i="1"/>
  <c r="AB746" i="1" s="1"/>
  <c r="BB753" i="1"/>
  <c r="Z753" i="1" s="1"/>
  <c r="AA753" i="1" s="1"/>
  <c r="AO754" i="1"/>
  <c r="AB754" i="1" s="1"/>
  <c r="AO764" i="1"/>
  <c r="AO769" i="1"/>
  <c r="BB789" i="1"/>
  <c r="Z789" i="1" s="1"/>
  <c r="AA789" i="1" s="1"/>
  <c r="BB790" i="1"/>
  <c r="Z790" i="1" s="1"/>
  <c r="AA790" i="1" s="1"/>
  <c r="AB790" i="1" s="1"/>
  <c r="AO741" i="1"/>
  <c r="AO745" i="1"/>
  <c r="AO749" i="1"/>
  <c r="AB749" i="1" s="1"/>
  <c r="AO753" i="1"/>
  <c r="AO757" i="1"/>
  <c r="AO762" i="1"/>
  <c r="BB767" i="1"/>
  <c r="Z767" i="1" s="1"/>
  <c r="AA767" i="1" s="1"/>
  <c r="AO767" i="1"/>
  <c r="AB773" i="1"/>
  <c r="BB776" i="1"/>
  <c r="Z776" i="1" s="1"/>
  <c r="AA776" i="1" s="1"/>
  <c r="BB780" i="1"/>
  <c r="Z780" i="1" s="1"/>
  <c r="AA780" i="1" s="1"/>
  <c r="AO780" i="1"/>
  <c r="BB781" i="1"/>
  <c r="Z781" i="1" s="1"/>
  <c r="AA781" i="1" s="1"/>
  <c r="BB787" i="1"/>
  <c r="Z787" i="1" s="1"/>
  <c r="AA787" i="1" s="1"/>
  <c r="BB791" i="1"/>
  <c r="Z791" i="1" s="1"/>
  <c r="AA791" i="1" s="1"/>
  <c r="AO791" i="1"/>
  <c r="AO811" i="1"/>
  <c r="AB811" i="1" s="1"/>
  <c r="AO831" i="1"/>
  <c r="AB831" i="1" s="1"/>
  <c r="BB763" i="1"/>
  <c r="Z763" i="1" s="1"/>
  <c r="AA763" i="1" s="1"/>
  <c r="AO763" i="1"/>
  <c r="AO768" i="1"/>
  <c r="AB768" i="1" s="1"/>
  <c r="BB786" i="1"/>
  <c r="Z786" i="1" s="1"/>
  <c r="AA786" i="1" s="1"/>
  <c r="AO786" i="1"/>
  <c r="BB796" i="1"/>
  <c r="Z796" i="1" s="1"/>
  <c r="AA796" i="1" s="1"/>
  <c r="AO796" i="1"/>
  <c r="BB818" i="1"/>
  <c r="Z818" i="1" s="1"/>
  <c r="AA818" i="1" s="1"/>
  <c r="BB829" i="1"/>
  <c r="Z829" i="1" s="1"/>
  <c r="AA829" i="1" s="1"/>
  <c r="BB775" i="1"/>
  <c r="Z775" i="1" s="1"/>
  <c r="AA775" i="1" s="1"/>
  <c r="AB775" i="1" s="1"/>
  <c r="AO779" i="1"/>
  <c r="BB779" i="1"/>
  <c r="Z779" i="1" s="1"/>
  <c r="AA779" i="1" s="1"/>
  <c r="AO776" i="1"/>
  <c r="AO781" i="1"/>
  <c r="AO782" i="1"/>
  <c r="AB782" i="1" s="1"/>
  <c r="AO787" i="1"/>
  <c r="BB792" i="1"/>
  <c r="Z792" i="1" s="1"/>
  <c r="AA792" i="1" s="1"/>
  <c r="AO792" i="1"/>
  <c r="BB799" i="1"/>
  <c r="Z799" i="1" s="1"/>
  <c r="AA799" i="1" s="1"/>
  <c r="AO799" i="1"/>
  <c r="AO805" i="1"/>
  <c r="BB805" i="1"/>
  <c r="Z805" i="1" s="1"/>
  <c r="AA805" i="1" s="1"/>
  <c r="AB810" i="1"/>
  <c r="AO815" i="1"/>
  <c r="AB815" i="1" s="1"/>
  <c r="BB816" i="1"/>
  <c r="Z816" i="1" s="1"/>
  <c r="AA816" i="1" s="1"/>
  <c r="AO821" i="1"/>
  <c r="BB821" i="1"/>
  <c r="Z821" i="1" s="1"/>
  <c r="AA821" i="1" s="1"/>
  <c r="BB833" i="1"/>
  <c r="Z833" i="1" s="1"/>
  <c r="AA833" i="1" s="1"/>
  <c r="BB838" i="1"/>
  <c r="Z838" i="1" s="1"/>
  <c r="AA838" i="1" s="1"/>
  <c r="BB849" i="1"/>
  <c r="Z849" i="1" s="1"/>
  <c r="AA849" i="1" s="1"/>
  <c r="BB772" i="1"/>
  <c r="Z772" i="1" s="1"/>
  <c r="AA772" i="1" s="1"/>
  <c r="AO772" i="1"/>
  <c r="AO777" i="1"/>
  <c r="BB788" i="1"/>
  <c r="Z788" i="1" s="1"/>
  <c r="AA788" i="1" s="1"/>
  <c r="AO788" i="1"/>
  <c r="AO793" i="1"/>
  <c r="AB793" i="1" s="1"/>
  <c r="BB800" i="1"/>
  <c r="Z800" i="1" s="1"/>
  <c r="AA800" i="1" s="1"/>
  <c r="AO801" i="1"/>
  <c r="AB801" i="1" s="1"/>
  <c r="BB803" i="1"/>
  <c r="Z803" i="1" s="1"/>
  <c r="AA803" i="1" s="1"/>
  <c r="AO803" i="1"/>
  <c r="BB804" i="1"/>
  <c r="Z804" i="1" s="1"/>
  <c r="AA804" i="1" s="1"/>
  <c r="AO809" i="1"/>
  <c r="BB809" i="1"/>
  <c r="Z809" i="1" s="1"/>
  <c r="AA809" i="1" s="1"/>
  <c r="AO814" i="1"/>
  <c r="AB814" i="1" s="1"/>
  <c r="BB819" i="1"/>
  <c r="Z819" i="1" s="1"/>
  <c r="AA819" i="1" s="1"/>
  <c r="AO819" i="1"/>
  <c r="BB820" i="1"/>
  <c r="Z820" i="1" s="1"/>
  <c r="AA820" i="1" s="1"/>
  <c r="AO825" i="1"/>
  <c r="BB825" i="1"/>
  <c r="Z825" i="1" s="1"/>
  <c r="AA825" i="1" s="1"/>
  <c r="BB830" i="1"/>
  <c r="Z830" i="1" s="1"/>
  <c r="AA830" i="1" s="1"/>
  <c r="BB837" i="1"/>
  <c r="Z837" i="1" s="1"/>
  <c r="AA837" i="1" s="1"/>
  <c r="AO837" i="1"/>
  <c r="BB784" i="1"/>
  <c r="Z784" i="1" s="1"/>
  <c r="AA784" i="1" s="1"/>
  <c r="AO784" i="1"/>
  <c r="AO789" i="1"/>
  <c r="BB807" i="1"/>
  <c r="Z807" i="1" s="1"/>
  <c r="AA807" i="1" s="1"/>
  <c r="AO807" i="1"/>
  <c r="BB808" i="1"/>
  <c r="Z808" i="1" s="1"/>
  <c r="AA808" i="1" s="1"/>
  <c r="AO813" i="1"/>
  <c r="BB813" i="1"/>
  <c r="Z813" i="1" s="1"/>
  <c r="AA813" i="1" s="1"/>
  <c r="AO818" i="1"/>
  <c r="BB823" i="1"/>
  <c r="Z823" i="1" s="1"/>
  <c r="AA823" i="1" s="1"/>
  <c r="AO823" i="1"/>
  <c r="BB824" i="1"/>
  <c r="Z824" i="1" s="1"/>
  <c r="AA824" i="1" s="1"/>
  <c r="BB826" i="1"/>
  <c r="Z826" i="1" s="1"/>
  <c r="AA826" i="1" s="1"/>
  <c r="AO826" i="1"/>
  <c r="BB828" i="1"/>
  <c r="Z828" i="1" s="1"/>
  <c r="AA828" i="1" s="1"/>
  <c r="AO829" i="1"/>
  <c r="BB832" i="1"/>
  <c r="Z832" i="1" s="1"/>
  <c r="AA832" i="1" s="1"/>
  <c r="BB836" i="1"/>
  <c r="Z836" i="1" s="1"/>
  <c r="AA836" i="1" s="1"/>
  <c r="AB836" i="1" s="1"/>
  <c r="BB841" i="1"/>
  <c r="Z841" i="1" s="1"/>
  <c r="AA841" i="1" s="1"/>
  <c r="AB841" i="1" s="1"/>
  <c r="AO800" i="1"/>
  <c r="AO804" i="1"/>
  <c r="AO808" i="1"/>
  <c r="AB808" i="1" s="1"/>
  <c r="AO812" i="1"/>
  <c r="AB812" i="1" s="1"/>
  <c r="AO816" i="1"/>
  <c r="AO820" i="1"/>
  <c r="AO824" i="1"/>
  <c r="BB827" i="1"/>
  <c r="Z827" i="1" s="1"/>
  <c r="AA827" i="1" s="1"/>
  <c r="AO827" i="1"/>
  <c r="AO832" i="1"/>
  <c r="AO833" i="1"/>
  <c r="AO838" i="1"/>
  <c r="BB846" i="1"/>
  <c r="Z846" i="1" s="1"/>
  <c r="AA846" i="1" s="1"/>
  <c r="AO846" i="1"/>
  <c r="BB847" i="1"/>
  <c r="Z847" i="1" s="1"/>
  <c r="AA847" i="1" s="1"/>
  <c r="BB855" i="1"/>
  <c r="Z855" i="1" s="1"/>
  <c r="AA855" i="1" s="1"/>
  <c r="AO855" i="1"/>
  <c r="AB858" i="1"/>
  <c r="BB885" i="1"/>
  <c r="Z885" i="1" s="1"/>
  <c r="AA885" i="1" s="1"/>
  <c r="AO828" i="1"/>
  <c r="AP839" i="1"/>
  <c r="BB839" i="1" s="1"/>
  <c r="Z839" i="1" s="1"/>
  <c r="AA839" i="1" s="1"/>
  <c r="AO839" i="1"/>
  <c r="AO840" i="1"/>
  <c r="AB840" i="1" s="1"/>
  <c r="AO845" i="1"/>
  <c r="AB845" i="1" s="1"/>
  <c r="BB850" i="1"/>
  <c r="Z850" i="1" s="1"/>
  <c r="AA850" i="1" s="1"/>
  <c r="AO850" i="1"/>
  <c r="BB857" i="1"/>
  <c r="Z857" i="1" s="1"/>
  <c r="AA857" i="1" s="1"/>
  <c r="BB862" i="1"/>
  <c r="Z862" i="1" s="1"/>
  <c r="AA862" i="1" s="1"/>
  <c r="AO865" i="1"/>
  <c r="BB865" i="1"/>
  <c r="Z865" i="1" s="1"/>
  <c r="AA865" i="1" s="1"/>
  <c r="BB869" i="1"/>
  <c r="Z869" i="1" s="1"/>
  <c r="AA869" i="1" s="1"/>
  <c r="AO878" i="1"/>
  <c r="AB878" i="1" s="1"/>
  <c r="BB835" i="1"/>
  <c r="Z835" i="1" s="1"/>
  <c r="AA835" i="1" s="1"/>
  <c r="AO835" i="1"/>
  <c r="BB842" i="1"/>
  <c r="Z842" i="1" s="1"/>
  <c r="AA842" i="1" s="1"/>
  <c r="AO842" i="1"/>
  <c r="BB844" i="1"/>
  <c r="Z844" i="1" s="1"/>
  <c r="AA844" i="1" s="1"/>
  <c r="AB844" i="1" s="1"/>
  <c r="AO849" i="1"/>
  <c r="AO854" i="1"/>
  <c r="BB854" i="1"/>
  <c r="Z854" i="1" s="1"/>
  <c r="AA854" i="1" s="1"/>
  <c r="BB861" i="1"/>
  <c r="Z861" i="1" s="1"/>
  <c r="AA861" i="1" s="1"/>
  <c r="AO861" i="1"/>
  <c r="AO866" i="1"/>
  <c r="BB866" i="1"/>
  <c r="Z866" i="1" s="1"/>
  <c r="AA866" i="1" s="1"/>
  <c r="AO843" i="1"/>
  <c r="AB843" i="1" s="1"/>
  <c r="AO847" i="1"/>
  <c r="BB851" i="1"/>
  <c r="Z851" i="1" s="1"/>
  <c r="AA851" i="1" s="1"/>
  <c r="AO851" i="1"/>
  <c r="AO856" i="1"/>
  <c r="AB856" i="1" s="1"/>
  <c r="AO857" i="1"/>
  <c r="AO862" i="1"/>
  <c r="AO872" i="1"/>
  <c r="BB872" i="1"/>
  <c r="Z872" i="1" s="1"/>
  <c r="AA872" i="1" s="1"/>
  <c r="BB884" i="1"/>
  <c r="Z884" i="1" s="1"/>
  <c r="AA884" i="1" s="1"/>
  <c r="AO884" i="1"/>
  <c r="BB889" i="1"/>
  <c r="Z889" i="1" s="1"/>
  <c r="AA889" i="1" s="1"/>
  <c r="AO889" i="1"/>
  <c r="AO852" i="1"/>
  <c r="AB852" i="1" s="1"/>
  <c r="BB863" i="1"/>
  <c r="Z863" i="1" s="1"/>
  <c r="AA863" i="1" s="1"/>
  <c r="AO863" i="1"/>
  <c r="BB870" i="1"/>
  <c r="Z870" i="1" s="1"/>
  <c r="AA870" i="1" s="1"/>
  <c r="AO870" i="1"/>
  <c r="BB871" i="1"/>
  <c r="Z871" i="1" s="1"/>
  <c r="AA871" i="1" s="1"/>
  <c r="AO876" i="1"/>
  <c r="BB876" i="1"/>
  <c r="Z876" i="1" s="1"/>
  <c r="AA876" i="1" s="1"/>
  <c r="AB881" i="1"/>
  <c r="BB891" i="1"/>
  <c r="Z891" i="1" s="1"/>
  <c r="AA891" i="1" s="1"/>
  <c r="AB891" i="1" s="1"/>
  <c r="BB899" i="1"/>
  <c r="Z899" i="1" s="1"/>
  <c r="AA899" i="1" s="1"/>
  <c r="BB859" i="1"/>
  <c r="Z859" i="1" s="1"/>
  <c r="AA859" i="1" s="1"/>
  <c r="AO859" i="1"/>
  <c r="AO864" i="1"/>
  <c r="AB864" i="1" s="1"/>
  <c r="BB867" i="1"/>
  <c r="Z867" i="1" s="1"/>
  <c r="AA867" i="1" s="1"/>
  <c r="AO867" i="1"/>
  <c r="AO869" i="1"/>
  <c r="BB874" i="1"/>
  <c r="Z874" i="1" s="1"/>
  <c r="AA874" i="1" s="1"/>
  <c r="AO874" i="1"/>
  <c r="BB875" i="1"/>
  <c r="Z875" i="1" s="1"/>
  <c r="AA875" i="1" s="1"/>
  <c r="BB880" i="1"/>
  <c r="Z880" i="1" s="1"/>
  <c r="AA880" i="1" s="1"/>
  <c r="BB883" i="1"/>
  <c r="Z883" i="1" s="1"/>
  <c r="AA883" i="1" s="1"/>
  <c r="AB883" i="1" s="1"/>
  <c r="AO890" i="1"/>
  <c r="AB890" i="1" s="1"/>
  <c r="BB897" i="1"/>
  <c r="Z897" i="1" s="1"/>
  <c r="AA897" i="1" s="1"/>
  <c r="AO897" i="1"/>
  <c r="AO898" i="1"/>
  <c r="AB898" i="1" s="1"/>
  <c r="AO871" i="1"/>
  <c r="AO875" i="1"/>
  <c r="AB875" i="1" s="1"/>
  <c r="AO879" i="1"/>
  <c r="AB879" i="1" s="1"/>
  <c r="AO880" i="1"/>
  <c r="AO885" i="1"/>
  <c r="AO896" i="1"/>
  <c r="AB896" i="1" s="1"/>
  <c r="BB886" i="1"/>
  <c r="Z886" i="1" s="1"/>
  <c r="AA886" i="1" s="1"/>
  <c r="AO886" i="1"/>
  <c r="BB894" i="1"/>
  <c r="Z894" i="1" s="1"/>
  <c r="AA894" i="1" s="1"/>
  <c r="AO894" i="1"/>
  <c r="AO895" i="1"/>
  <c r="BB895" i="1"/>
  <c r="Z895" i="1" s="1"/>
  <c r="AA895" i="1" s="1"/>
  <c r="BB882" i="1"/>
  <c r="Z882" i="1" s="1"/>
  <c r="AA882" i="1" s="1"/>
  <c r="AO882" i="1"/>
  <c r="AO887" i="1"/>
  <c r="AB887" i="1" s="1"/>
  <c r="AO892" i="1"/>
  <c r="AB892" i="1" s="1"/>
  <c r="AO899" i="1"/>
  <c r="AB583" i="1" l="1"/>
  <c r="AB509" i="1"/>
  <c r="AB22" i="1"/>
  <c r="AB758" i="1"/>
  <c r="AB276" i="1"/>
  <c r="AB297" i="1"/>
  <c r="AB169" i="1"/>
  <c r="AB159" i="1"/>
  <c r="AB129" i="1"/>
  <c r="AB97" i="1"/>
  <c r="AB69" i="1"/>
  <c r="AB14" i="1"/>
  <c r="AB306" i="1"/>
  <c r="AB158" i="1"/>
  <c r="AB829" i="1"/>
  <c r="AB762" i="1"/>
  <c r="AB769" i="1"/>
  <c r="AB730" i="1"/>
  <c r="AB748" i="1"/>
  <c r="AB643" i="1"/>
  <c r="AB600" i="1"/>
  <c r="AB558" i="1"/>
  <c r="AB537" i="1"/>
  <c r="AB460" i="1"/>
  <c r="AB437" i="1"/>
  <c r="AB369" i="1"/>
  <c r="AB268" i="1"/>
  <c r="AB273" i="1"/>
  <c r="AB304" i="1"/>
  <c r="AB251" i="1"/>
  <c r="AB165" i="1"/>
  <c r="AB214" i="1"/>
  <c r="AB184" i="1"/>
  <c r="AB153" i="1"/>
  <c r="AB179" i="1"/>
  <c r="BF46" i="1"/>
  <c r="AB673" i="1"/>
  <c r="AB445" i="1"/>
  <c r="AB215" i="1"/>
  <c r="AB121" i="1"/>
  <c r="AB105" i="1"/>
  <c r="AB89" i="1"/>
  <c r="AB73" i="1"/>
  <c r="AB197" i="1"/>
  <c r="AB877" i="1"/>
  <c r="AB823" i="1"/>
  <c r="AB796" i="1"/>
  <c r="AB741" i="1"/>
  <c r="AB733" i="1"/>
  <c r="AB692" i="1"/>
  <c r="AB639" i="1"/>
  <c r="AB735" i="1"/>
  <c r="AB659" i="1"/>
  <c r="AB327" i="1"/>
  <c r="AB263" i="1"/>
  <c r="AB50" i="1"/>
  <c r="AB46" i="1"/>
  <c r="BE19" i="1"/>
  <c r="BE56" i="1" s="1"/>
  <c r="AB599" i="1"/>
  <c r="AB587" i="1"/>
  <c r="AB63" i="1"/>
  <c r="AB603" i="1"/>
  <c r="AB452" i="1"/>
  <c r="AB272" i="1"/>
  <c r="AB191" i="1"/>
  <c r="BE14" i="1"/>
  <c r="AB198" i="1"/>
  <c r="AB143" i="1"/>
  <c r="AB127" i="1"/>
  <c r="AB111" i="1"/>
  <c r="AB95" i="1"/>
  <c r="AB79" i="1"/>
  <c r="AB195" i="1"/>
  <c r="AB160" i="1"/>
  <c r="AB148" i="1"/>
  <c r="AB132" i="1"/>
  <c r="AB116" i="1"/>
  <c r="AB100" i="1"/>
  <c r="AB84" i="1"/>
  <c r="AB31" i="1"/>
  <c r="AB85" i="1"/>
  <c r="AB10" i="1"/>
  <c r="AB320" i="1"/>
  <c r="AB234" i="1"/>
  <c r="AB731" i="1"/>
  <c r="AB248" i="1"/>
  <c r="AB337" i="1"/>
  <c r="AB632" i="1"/>
  <c r="AB613" i="1"/>
  <c r="AB595" i="1"/>
  <c r="AB707" i="1"/>
  <c r="AB507" i="1"/>
  <c r="AB505" i="1"/>
  <c r="AB608" i="1"/>
  <c r="AB534" i="1"/>
  <c r="AB464" i="1"/>
  <c r="AB888" i="1"/>
  <c r="AB560" i="1"/>
  <c r="AB350" i="1"/>
  <c r="AB173" i="1"/>
  <c r="AB206" i="1"/>
  <c r="AB209" i="1"/>
  <c r="AB149" i="1"/>
  <c r="AB133" i="1"/>
  <c r="AB13" i="1"/>
  <c r="AB51" i="1"/>
  <c r="BE18" i="1"/>
  <c r="AB806" i="1"/>
  <c r="AB785" i="1"/>
  <c r="AB532" i="1"/>
  <c r="AB484" i="1"/>
  <c r="AB462" i="1"/>
  <c r="AB450" i="1"/>
  <c r="AB328" i="1"/>
  <c r="AB309" i="1"/>
  <c r="AB434" i="1"/>
  <c r="AB859" i="1"/>
  <c r="AB777" i="1"/>
  <c r="AB778" i="1"/>
  <c r="AB739" i="1"/>
  <c r="AB609" i="1"/>
  <c r="AB521" i="1"/>
  <c r="AB696" i="1"/>
  <c r="AB490" i="1"/>
  <c r="AB479" i="1"/>
  <c r="AB439" i="1"/>
  <c r="AB481" i="1"/>
  <c r="AB433" i="1"/>
  <c r="AB555" i="1"/>
  <c r="AB422" i="1"/>
  <c r="AB338" i="1"/>
  <c r="AB325" i="1"/>
  <c r="AB278" i="1"/>
  <c r="AB225" i="1"/>
  <c r="AB186" i="1"/>
  <c r="AB175" i="1"/>
  <c r="AB61" i="1"/>
  <c r="AB49" i="1"/>
  <c r="BE16" i="1"/>
  <c r="AB783" i="1"/>
  <c r="AB193" i="1"/>
  <c r="AB821" i="1"/>
  <c r="AB882" i="1"/>
  <c r="AB894" i="1"/>
  <c r="AB849" i="1"/>
  <c r="AB776" i="1"/>
  <c r="AB728" i="1"/>
  <c r="AB642" i="1"/>
  <c r="AB657" i="1"/>
  <c r="AB635" i="1"/>
  <c r="AB590" i="1"/>
  <c r="AB563" i="1"/>
  <c r="AB495" i="1"/>
  <c r="AB592" i="1"/>
  <c r="AB524" i="1"/>
  <c r="AB383" i="1"/>
  <c r="AB367" i="1"/>
  <c r="AB382" i="1"/>
  <c r="AB347" i="1"/>
  <c r="AB410" i="1"/>
  <c r="AB378" i="1"/>
  <c r="AB296" i="1"/>
  <c r="AB257" i="1"/>
  <c r="AB802" i="1"/>
  <c r="AB797" i="1"/>
  <c r="AB513" i="1"/>
  <c r="AB424" i="1"/>
  <c r="AB686" i="1"/>
  <c r="AB670" i="1"/>
  <c r="AB837" i="1"/>
  <c r="AB803" i="1"/>
  <c r="AB772" i="1"/>
  <c r="AB724" i="1"/>
  <c r="AB652" i="1"/>
  <c r="AB665" i="1"/>
  <c r="AB589" i="1"/>
  <c r="AB573" i="1"/>
  <c r="AB562" i="1"/>
  <c r="AB379" i="1"/>
  <c r="AB363" i="1"/>
  <c r="AB343" i="1"/>
  <c r="AB287" i="1"/>
  <c r="AB223" i="1"/>
  <c r="AB291" i="1"/>
  <c r="AB227" i="1"/>
  <c r="AB354" i="1"/>
  <c r="AB331" i="1"/>
  <c r="AB262" i="1"/>
  <c r="AB154" i="1"/>
  <c r="AB235" i="1"/>
  <c r="AB221" i="1"/>
  <c r="AB237" i="1"/>
  <c r="AB586" i="1"/>
  <c r="AB575" i="1"/>
  <c r="AB564" i="1"/>
  <c r="AB853" i="1"/>
  <c r="AB848" i="1"/>
  <c r="AB834" i="1"/>
  <c r="AB544" i="1"/>
  <c r="AB895" i="1"/>
  <c r="AB734" i="1"/>
  <c r="AB571" i="1"/>
  <c r="AB65" i="1"/>
  <c r="AB656" i="1"/>
  <c r="AB598" i="1"/>
  <c r="AB543" i="1"/>
  <c r="AB528" i="1"/>
  <c r="AB518" i="1"/>
  <c r="AB497" i="1"/>
  <c r="AB466" i="1"/>
  <c r="AB207" i="1"/>
  <c r="AB150" i="1"/>
  <c r="AB134" i="1"/>
  <c r="AB118" i="1"/>
  <c r="AB102" i="1"/>
  <c r="AB86" i="1"/>
  <c r="AB66" i="1"/>
  <c r="AB230" i="1"/>
  <c r="AB171" i="1"/>
  <c r="AB873" i="1"/>
  <c r="AB770" i="1"/>
  <c r="AB596" i="1"/>
  <c r="AB472" i="1"/>
  <c r="AB496" i="1"/>
  <c r="AB492" i="1"/>
  <c r="AB387" i="1"/>
  <c r="AB371" i="1"/>
  <c r="AB446" i="1"/>
  <c r="AB280" i="1"/>
  <c r="AB322" i="1"/>
  <c r="AB258" i="1"/>
  <c r="AR550" i="1"/>
  <c r="AR551" i="1" s="1"/>
  <c r="AB436" i="1"/>
  <c r="AB899" i="1"/>
  <c r="AB833" i="1"/>
  <c r="AB745" i="1"/>
  <c r="AB710" i="1"/>
  <c r="AB714" i="1"/>
  <c r="AB693" i="1"/>
  <c r="AB658" i="1"/>
  <c r="AB617" i="1"/>
  <c r="AB606" i="1"/>
  <c r="AB674" i="1"/>
  <c r="AB651" i="1"/>
  <c r="AB480" i="1"/>
  <c r="AB428" i="1"/>
  <c r="AB443" i="1"/>
  <c r="AB432" i="1"/>
  <c r="AB415" i="1"/>
  <c r="AB399" i="1"/>
  <c r="AB453" i="1"/>
  <c r="AB414" i="1"/>
  <c r="AB404" i="1"/>
  <c r="AB372" i="1"/>
  <c r="AB359" i="1"/>
  <c r="AB264" i="1"/>
  <c r="AB317" i="1"/>
  <c r="AB279" i="1"/>
  <c r="AB245" i="1"/>
  <c r="AB218" i="1"/>
  <c r="AB59" i="1"/>
  <c r="AB48" i="1"/>
  <c r="AB21" i="1"/>
  <c r="AB38" i="1"/>
  <c r="AB67" i="1"/>
  <c r="AB822" i="1"/>
  <c r="AB817" i="1"/>
  <c r="AB654" i="1"/>
  <c r="AB633" i="1"/>
  <c r="AB619" i="1"/>
  <c r="AB594" i="1"/>
  <c r="AB523" i="1"/>
  <c r="AB142" i="1"/>
  <c r="AB126" i="1"/>
  <c r="AB110" i="1"/>
  <c r="AB94" i="1"/>
  <c r="AB78" i="1"/>
  <c r="AB30" i="1"/>
  <c r="AB43" i="1"/>
  <c r="AB35" i="1"/>
  <c r="AB18" i="1"/>
  <c r="BE22" i="1"/>
  <c r="AB868" i="1"/>
  <c r="AB860" i="1"/>
  <c r="AT550" i="1"/>
  <c r="AB795" i="1"/>
  <c r="AB610" i="1"/>
  <c r="AB141" i="1"/>
  <c r="AB109" i="1"/>
  <c r="AB77" i="1"/>
  <c r="AP550" i="1"/>
  <c r="AB774" i="1"/>
  <c r="AB715" i="1"/>
  <c r="AB661" i="1"/>
  <c r="AB611" i="1"/>
  <c r="AB649" i="1"/>
  <c r="AB396" i="1"/>
  <c r="AB253" i="1"/>
  <c r="AB177" i="1"/>
  <c r="AB212" i="1"/>
  <c r="AB236" i="1"/>
  <c r="AB168" i="1"/>
  <c r="AB182" i="1"/>
  <c r="AB183" i="1"/>
  <c r="AB60" i="1"/>
  <c r="AB24" i="1"/>
  <c r="AB39" i="1"/>
  <c r="AB478" i="1"/>
  <c r="AB256" i="1"/>
  <c r="AB138" i="1"/>
  <c r="AB122" i="1"/>
  <c r="AB106" i="1"/>
  <c r="AB90" i="1"/>
  <c r="AB74" i="1"/>
  <c r="AB862" i="1"/>
  <c r="AB854" i="1"/>
  <c r="AB789" i="1"/>
  <c r="AB889" i="1"/>
  <c r="AB857" i="1"/>
  <c r="AB847" i="1"/>
  <c r="AB861" i="1"/>
  <c r="AB835" i="1"/>
  <c r="AB850" i="1"/>
  <c r="AB839" i="1"/>
  <c r="AB846" i="1"/>
  <c r="AB832" i="1"/>
  <c r="AB820" i="1"/>
  <c r="AB826" i="1"/>
  <c r="AB784" i="1"/>
  <c r="AB830" i="1"/>
  <c r="AB809" i="1"/>
  <c r="AB764" i="1"/>
  <c r="AB706" i="1"/>
  <c r="AB655" i="1"/>
  <c r="AB798" i="1"/>
  <c r="AB747" i="1"/>
  <c r="AB702" i="1"/>
  <c r="AB663" i="1"/>
  <c r="AB637" i="1"/>
  <c r="AB626" i="1"/>
  <c r="AB641" i="1"/>
  <c r="AB620" i="1"/>
  <c r="AB577" i="1"/>
  <c r="AB517" i="1"/>
  <c r="AB682" i="1"/>
  <c r="AB602" i="1"/>
  <c r="AB568" i="1"/>
  <c r="AB530" i="1"/>
  <c r="AB567" i="1"/>
  <c r="AB510" i="1"/>
  <c r="AB467" i="1"/>
  <c r="AB486" i="1"/>
  <c r="AB454" i="1"/>
  <c r="AB427" i="1"/>
  <c r="AB395" i="1"/>
  <c r="AB447" i="1"/>
  <c r="AB360" i="1"/>
  <c r="AB418" i="1"/>
  <c r="AB409" i="1"/>
  <c r="AB380" i="1"/>
  <c r="AB416" i="1"/>
  <c r="AB405" i="1"/>
  <c r="AB340" i="1"/>
  <c r="AB254" i="1"/>
  <c r="AB290" i="1"/>
  <c r="AB252" i="1"/>
  <c r="AB185" i="1"/>
  <c r="AB220" i="1"/>
  <c r="AB56" i="1"/>
  <c r="AB871" i="1"/>
  <c r="AB866" i="1"/>
  <c r="AB824" i="1"/>
  <c r="AB897" i="1"/>
  <c r="AB863" i="1"/>
  <c r="AB792" i="1"/>
  <c r="AB781" i="1"/>
  <c r="AB737" i="1"/>
  <c r="AB694" i="1"/>
  <c r="AB744" i="1"/>
  <c r="AB751" i="1"/>
  <c r="AB648" i="1"/>
  <c r="AB701" i="1"/>
  <c r="AB647" i="1"/>
  <c r="AB636" i="1"/>
  <c r="AB621" i="1"/>
  <c r="AB690" i="1"/>
  <c r="AB585" i="1"/>
  <c r="AB533" i="1"/>
  <c r="AB526" i="1"/>
  <c r="AB597" i="1"/>
  <c r="AB580" i="1"/>
  <c r="AB552" i="1"/>
  <c r="AB525" i="1"/>
  <c r="AB511" i="1"/>
  <c r="AB662" i="1"/>
  <c r="AB485" i="1"/>
  <c r="AB449" i="1"/>
  <c r="AB423" i="1"/>
  <c r="AB519" i="1"/>
  <c r="AB355" i="1"/>
  <c r="AB457" i="1"/>
  <c r="AB431" i="1"/>
  <c r="AB370" i="1"/>
  <c r="AB335" i="1"/>
  <c r="AB271" i="1"/>
  <c r="AB228" i="1"/>
  <c r="AB374" i="1"/>
  <c r="AB313" i="1"/>
  <c r="AB275" i="1"/>
  <c r="AB238" i="1"/>
  <c r="AB336" i="1"/>
  <c r="AB326" i="1"/>
  <c r="AB231" i="1"/>
  <c r="AB151" i="1"/>
  <c r="AB135" i="1"/>
  <c r="AB119" i="1"/>
  <c r="AB103" i="1"/>
  <c r="AB87" i="1"/>
  <c r="AB213" i="1"/>
  <c r="AB192" i="1"/>
  <c r="AB163" i="1"/>
  <c r="AB144" i="1"/>
  <c r="AB128" i="1"/>
  <c r="AB112" i="1"/>
  <c r="AB96" i="1"/>
  <c r="AB80" i="1"/>
  <c r="AB146" i="1"/>
  <c r="AB130" i="1"/>
  <c r="AB114" i="1"/>
  <c r="AB98" i="1"/>
  <c r="AB82" i="1"/>
  <c r="AB869" i="1"/>
  <c r="AB876" i="1"/>
  <c r="AB804" i="1"/>
  <c r="AB805" i="1"/>
  <c r="AB779" i="1"/>
  <c r="AB688" i="1"/>
  <c r="AB680" i="1"/>
  <c r="AB672" i="1"/>
  <c r="AB579" i="1"/>
  <c r="AB582" i="1"/>
  <c r="AB547" i="1"/>
  <c r="AB536" i="1"/>
  <c r="AB491" i="1"/>
  <c r="AB584" i="1"/>
  <c r="AB512" i="1"/>
  <c r="AB508" i="1"/>
  <c r="AB411" i="1"/>
  <c r="AB441" i="1"/>
  <c r="AB400" i="1"/>
  <c r="AB244" i="1"/>
  <c r="AB358" i="1"/>
  <c r="AB345" i="1"/>
  <c r="AB301" i="1"/>
  <c r="AB365" i="1"/>
  <c r="AB342" i="1"/>
  <c r="AB310" i="1"/>
  <c r="AB261" i="1"/>
  <c r="AB178" i="1"/>
  <c r="AB189" i="1"/>
  <c r="AB174" i="1"/>
  <c r="AB42" i="1"/>
  <c r="BB9" i="1"/>
  <c r="Z9" i="1" s="1"/>
  <c r="AA9" i="1" s="1"/>
  <c r="AB9" i="1" s="1"/>
  <c r="AB55" i="1"/>
  <c r="AB45" i="1"/>
  <c r="AB813" i="1"/>
  <c r="AB825" i="1"/>
  <c r="AB885" i="1"/>
  <c r="AB867" i="1"/>
  <c r="AB884" i="1"/>
  <c r="AB872" i="1"/>
  <c r="AB851" i="1"/>
  <c r="AB865" i="1"/>
  <c r="AB855" i="1"/>
  <c r="AB827" i="1"/>
  <c r="AB816" i="1"/>
  <c r="AB800" i="1"/>
  <c r="AB788" i="1"/>
  <c r="AB799" i="1"/>
  <c r="AB787" i="1"/>
  <c r="AB763" i="1"/>
  <c r="AB757" i="1"/>
  <c r="AB705" i="1"/>
  <c r="AB761" i="1"/>
  <c r="AB752" i="1"/>
  <c r="AB709" i="1"/>
  <c r="AB759" i="1"/>
  <c r="AB697" i="1"/>
  <c r="AB718" i="1"/>
  <c r="AB687" i="1"/>
  <c r="AB679" i="1"/>
  <c r="AB671" i="1"/>
  <c r="AB756" i="1"/>
  <c r="AB729" i="1"/>
  <c r="AB669" i="1"/>
  <c r="AB631" i="1"/>
  <c r="AB601" i="1"/>
  <c r="AB650" i="1"/>
  <c r="AB604" i="1"/>
  <c r="AB593" i="1"/>
  <c r="AB549" i="1"/>
  <c r="AB666" i="1"/>
  <c r="AB630" i="1"/>
  <c r="AB574" i="1"/>
  <c r="AB553" i="1"/>
  <c r="AB675" i="1"/>
  <c r="AB646" i="1"/>
  <c r="AB581" i="1"/>
  <c r="AB557" i="1"/>
  <c r="AB520" i="1"/>
  <c r="AB487" i="1"/>
  <c r="AB572" i="1"/>
  <c r="AB494" i="1"/>
  <c r="AB435" i="1"/>
  <c r="AB576" i="1"/>
  <c r="AB529" i="1"/>
  <c r="AB455" i="1"/>
  <c r="AB407" i="1"/>
  <c r="AB391" i="1"/>
  <c r="AB375" i="1"/>
  <c r="AB483" i="1"/>
  <c r="AB475" i="1"/>
  <c r="AB412" i="1"/>
  <c r="AB458" i="1"/>
  <c r="AB420" i="1"/>
  <c r="AB398" i="1"/>
  <c r="AB364" i="1"/>
  <c r="AB386" i="1"/>
  <c r="AB356" i="1"/>
  <c r="AB324" i="1"/>
  <c r="AB303" i="1"/>
  <c r="AB239" i="1"/>
  <c r="AB339" i="1"/>
  <c r="AB323" i="1"/>
  <c r="AB259" i="1"/>
  <c r="AB373" i="1"/>
  <c r="AB311" i="1"/>
  <c r="AB300" i="1"/>
  <c r="AB285" i="1"/>
  <c r="AB247" i="1"/>
  <c r="AB305" i="1"/>
  <c r="AB289" i="1"/>
  <c r="AB242" i="1"/>
  <c r="AB246" i="1"/>
  <c r="AB190" i="1"/>
  <c r="AB172" i="1"/>
  <c r="AB162" i="1"/>
  <c r="AB188" i="1"/>
  <c r="AB176" i="1"/>
  <c r="AB47" i="1"/>
  <c r="AB37" i="1"/>
  <c r="AB26" i="1"/>
  <c r="AB15" i="1"/>
  <c r="AB11" i="1"/>
  <c r="AB68" i="1"/>
  <c r="AB57" i="1"/>
  <c r="AB44" i="1"/>
  <c r="AB34" i="1"/>
  <c r="AB23" i="1"/>
  <c r="AB760" i="1"/>
  <c r="AB886" i="1"/>
  <c r="AB880" i="1"/>
  <c r="AB874" i="1"/>
  <c r="AB870" i="1"/>
  <c r="AB842" i="1"/>
  <c r="AB828" i="1"/>
  <c r="AB838" i="1"/>
  <c r="AB818" i="1"/>
  <c r="AB807" i="1"/>
  <c r="AB819" i="1"/>
  <c r="AB786" i="1"/>
  <c r="AB791" i="1"/>
  <c r="AB780" i="1"/>
  <c r="AB767" i="1"/>
  <c r="AB753" i="1"/>
  <c r="AB721" i="1"/>
  <c r="AB725" i="1"/>
  <c r="AB623" i="1"/>
  <c r="AB740" i="1"/>
  <c r="AB717" i="1"/>
  <c r="AB627" i="1"/>
  <c r="AB719" i="1"/>
  <c r="AB691" i="1"/>
  <c r="AB565" i="1"/>
  <c r="AB683" i="1"/>
  <c r="AB616" i="1"/>
  <c r="AB569" i="1"/>
  <c r="AB708" i="1"/>
  <c r="AB541" i="1"/>
  <c r="AB535" i="1"/>
  <c r="AB451" i="1"/>
  <c r="AB561" i="1"/>
  <c r="AB506" i="1"/>
  <c r="AB471" i="1"/>
  <c r="AB556" i="1"/>
  <c r="AB540" i="1"/>
  <c r="AB502" i="1"/>
  <c r="AB459" i="1"/>
  <c r="AB469" i="1"/>
  <c r="AB442" i="1"/>
  <c r="AB390" i="1"/>
  <c r="AB426" i="1"/>
  <c r="AB394" i="1"/>
  <c r="AB362" i="1"/>
  <c r="AB351" i="1"/>
  <c r="AB319" i="1"/>
  <c r="AB255" i="1"/>
  <c r="AB307" i="1"/>
  <c r="AB281" i="1"/>
  <c r="AB270" i="1"/>
  <c r="AB243" i="1"/>
  <c r="AB232" i="1"/>
  <c r="AB295" i="1"/>
  <c r="AB284" i="1"/>
  <c r="AB349" i="1"/>
  <c r="AB315" i="1"/>
  <c r="AB299" i="1"/>
  <c r="AB283" i="1"/>
  <c r="AB267" i="1"/>
  <c r="AB226" i="1"/>
  <c r="AB164" i="1"/>
  <c r="AB161" i="1"/>
  <c r="AB54" i="1"/>
  <c r="AB36" i="1"/>
  <c r="AB25" i="1"/>
  <c r="AB17" i="1"/>
  <c r="AB71" i="1"/>
  <c r="AB29" i="1"/>
  <c r="AB28" i="1"/>
  <c r="AB19" i="1"/>
  <c r="BB8" i="1"/>
  <c r="Z8" i="1" s="1"/>
  <c r="AA8" i="1" s="1"/>
  <c r="AB8" i="1" s="1"/>
  <c r="AP551" i="1" l="1"/>
  <c r="BB550" i="1"/>
  <c r="Z550" i="1" s="1"/>
  <c r="AA550" i="1" s="1"/>
  <c r="AB550" i="1" s="1"/>
  <c r="BE13" i="1"/>
  <c r="AT551" i="1"/>
  <c r="BE17" i="1" s="1"/>
  <c r="M2" i="1"/>
  <c r="BE15" i="1"/>
  <c r="BE26" i="1" l="1"/>
  <c r="BE51" i="1" s="1"/>
  <c r="BE53" i="1" s="1"/>
  <c r="BE57" i="1" s="1"/>
  <c r="BB551" i="1"/>
  <c r="Z551" i="1" s="1"/>
  <c r="AA551" i="1" s="1"/>
  <c r="AB551" i="1" s="1"/>
</calcChain>
</file>

<file path=xl/comments1.xml><?xml version="1.0" encoding="utf-8"?>
<comments xmlns="http://schemas.openxmlformats.org/spreadsheetml/2006/main">
  <authors>
    <author>Michael Jansen</author>
  </authors>
  <commentList>
    <comment ref="M5" authorId="0" shapeId="0">
      <text>
        <r>
          <rPr>
            <sz val="9"/>
            <color indexed="81"/>
            <rFont val="Tahoma"/>
            <family val="2"/>
          </rPr>
          <t>Budget kan veranderen na mutaties</t>
        </r>
      </text>
    </comment>
    <comment ref="N5" authorId="0" shapeId="0">
      <text>
        <r>
          <rPr>
            <sz val="9"/>
            <color indexed="81"/>
            <rFont val="Tahoma"/>
            <family val="2"/>
          </rPr>
          <t>Oorspronkelijk budget vanuit de IO die wij van DO hebben ontvangenwr</t>
        </r>
      </text>
    </comment>
  </commentList>
</comments>
</file>

<file path=xl/sharedStrings.xml><?xml version="1.0" encoding="utf-8"?>
<sst xmlns="http://schemas.openxmlformats.org/spreadsheetml/2006/main" count="6077" uniqueCount="1080">
  <si>
    <t>Reference number</t>
  </si>
  <si>
    <t>Agency</t>
  </si>
  <si>
    <t>Applicant</t>
  </si>
  <si>
    <t>Client</t>
  </si>
  <si>
    <t>Campaign name</t>
  </si>
  <si>
    <t>Startdate</t>
  </si>
  <si>
    <t>Enddate</t>
  </si>
  <si>
    <t>Product</t>
  </si>
  <si>
    <t># Impressions</t>
  </si>
  <si>
    <t># Impressions per day</t>
  </si>
  <si>
    <t>CPM</t>
  </si>
  <si>
    <t>Oorspronkelijk budget</t>
  </si>
  <si>
    <t>Clientstatus</t>
  </si>
  <si>
    <t>Xaxis GEPL</t>
  </si>
  <si>
    <t>Agency GEPL</t>
  </si>
  <si>
    <t>Gender</t>
  </si>
  <si>
    <t>Age</t>
  </si>
  <si>
    <t>Frequency cap / contact</t>
  </si>
  <si>
    <t>Viewabillity %</t>
  </si>
  <si>
    <t>Turbine Segments</t>
  </si>
  <si>
    <t>Umfeld</t>
  </si>
  <si>
    <t>Remarks</t>
  </si>
  <si>
    <t>Finance</t>
  </si>
  <si>
    <t>Facturatie check</t>
  </si>
  <si>
    <t>Te veel geleverde impressies</t>
  </si>
  <si>
    <t>Te factureren</t>
  </si>
  <si>
    <t>Januari</t>
  </si>
  <si>
    <t>Februari</t>
  </si>
  <si>
    <t>Maart</t>
  </si>
  <si>
    <t>April</t>
  </si>
  <si>
    <t>Mei</t>
  </si>
  <si>
    <t>Juni</t>
  </si>
  <si>
    <t>Juli</t>
  </si>
  <si>
    <t>Augustus</t>
  </si>
  <si>
    <t>September</t>
  </si>
  <si>
    <t>Oktober</t>
  </si>
  <si>
    <t>November</t>
  </si>
  <si>
    <t>December</t>
  </si>
  <si>
    <t>Totaal geleverde impressies</t>
  </si>
  <si>
    <t>Omzet 2015</t>
  </si>
  <si>
    <t>Mindshare</t>
  </si>
  <si>
    <t>Harleigh Welvaart</t>
  </si>
  <si>
    <t>Menzis</t>
  </si>
  <si>
    <t>Menzis Najaar Smartphone - Flight 2</t>
  </si>
  <si>
    <t>Xaxis Mobile</t>
  </si>
  <si>
    <t>Signed</t>
  </si>
  <si>
    <t/>
  </si>
  <si>
    <t>None</t>
  </si>
  <si>
    <t>35-65</t>
  </si>
  <si>
    <t>Per campaign</t>
  </si>
  <si>
    <t xml:space="preserve">Ook Interessesegmenten: Insurance, Financial planning en Health and Fitness. Turbine pixel op click. </t>
  </si>
  <si>
    <t>Martijn Pronk</t>
  </si>
  <si>
    <t>Anderzorg Najaar 2015</t>
  </si>
  <si>
    <t>18-35</t>
  </si>
  <si>
    <t>Turbine pixel op click. Tags+materiaal gebruiken van Flight 1 (20150759).</t>
  </si>
  <si>
    <t>MEC</t>
  </si>
  <si>
    <t>David Schimmel</t>
  </si>
  <si>
    <t>Friesland Campina</t>
  </si>
  <si>
    <t>2015.FC.APPELSIENTJE.111201.AVMX-1.0</t>
  </si>
  <si>
    <t>Xaxis TV</t>
  </si>
  <si>
    <t>Female</t>
  </si>
  <si>
    <t>20-49</t>
  </si>
  <si>
    <t>Evelin Olev</t>
  </si>
  <si>
    <t>Mandemakers Keukens</t>
  </si>
  <si>
    <t>KeukenConcurrent week 52-53</t>
  </si>
  <si>
    <t>20-34</t>
  </si>
  <si>
    <t>MediaCom</t>
  </si>
  <si>
    <t>Suzanne Koelewijn</t>
  </si>
  <si>
    <t>Sony</t>
  </si>
  <si>
    <t>2015-11 Sony Mobile Xperia Z5</t>
  </si>
  <si>
    <t>18-34</t>
  </si>
  <si>
    <t>Frank -&gt; briefing Suzanne</t>
  </si>
  <si>
    <t>Correctie 2015</t>
  </si>
  <si>
    <t>Xaxis Display</t>
  </si>
  <si>
    <t>Frank -&gt; briefing Suzanne. Retargeting preroll viewers</t>
  </si>
  <si>
    <t>Pending</t>
  </si>
  <si>
    <t xml:space="preserve">Frank -&gt; briefing Suzanne. Retargeting preroll non-viewers. </t>
  </si>
  <si>
    <t>Frank -&gt; briefing Suzanne. Retargeting high impact viewers</t>
  </si>
  <si>
    <t xml:space="preserve">Frank -&gt; briefing Suzanne. Retargeting website </t>
  </si>
  <si>
    <t>Frank -&gt; briefing Suzanne. Retargeting review pages partnerships</t>
  </si>
  <si>
    <t>KeukenKampioen - OLV - Week 52-53</t>
  </si>
  <si>
    <t>Start 27 december na 18:00 t/m 2 januari 19:00</t>
  </si>
  <si>
    <t>Laura Kim Nijhuis</t>
  </si>
  <si>
    <t>AEGON</t>
  </si>
  <si>
    <t>2015.AEGON.COMMUNICATIE.MERKCAMPAGNE.1112.OLV-1.0</t>
  </si>
  <si>
    <t>Linsey Nannes</t>
  </si>
  <si>
    <t>Van de Moortele</t>
  </si>
  <si>
    <t>2015-12 Diamant December-Januari</t>
  </si>
  <si>
    <t>25-55</t>
  </si>
  <si>
    <t>Nationale Nederlanden</t>
  </si>
  <si>
    <t>NN Pensioen Ophelder Service</t>
  </si>
  <si>
    <t>25-35</t>
  </si>
  <si>
    <t>Tele2</t>
  </si>
  <si>
    <t>Smartphone in-app</t>
  </si>
  <si>
    <t>18-30</t>
  </si>
  <si>
    <t>Week 50 uitsluiten met eerste contacten bereiken. Enkel retargeting.</t>
  </si>
  <si>
    <t>Smartphone web</t>
  </si>
  <si>
    <t>Tablet</t>
  </si>
  <si>
    <t xml:space="preserve">Desktop </t>
  </si>
  <si>
    <t>Correctie</t>
  </si>
  <si>
    <t>Maxus</t>
  </si>
  <si>
    <t>Casper Benjamins</t>
  </si>
  <si>
    <t>Huawei Technologies</t>
  </si>
  <si>
    <t>Huawei Watch W1 Display - DEC 2015</t>
  </si>
  <si>
    <t>Male</t>
  </si>
  <si>
    <t>Lifestyle umfelt</t>
  </si>
  <si>
    <t>Totaal</t>
  </si>
  <si>
    <t>Lifestyle umfelt - enkel targeting op Android en Huawei devices</t>
  </si>
  <si>
    <t>MAX-126634-2015-0348 - Honor 7 -Display</t>
  </si>
  <si>
    <t xml:space="preserve">Focus op Entertainment, Nieuws en Sport umfelt OF Interesse Sport Movies Music. Uitsluiten MAC gebruikers. Optimalisatie op viewability 70%. </t>
  </si>
  <si>
    <t xml:space="preserve">Maxus </t>
  </si>
  <si>
    <t>MAX-126634-2015-0349 - Honor 7 -Mobile display</t>
  </si>
  <si>
    <t xml:space="preserve">Focus op Entertainment, Nieuws en Sport umfelt. Enkel uitlevering op Android devices. </t>
  </si>
  <si>
    <t>Mariette van Tuyl</t>
  </si>
  <si>
    <t>De'Longhi Benelux</t>
  </si>
  <si>
    <t>2015-11 KENWOOD KCOOK</t>
  </si>
  <si>
    <t>Turbine interesses: Family &amp; Parenting; Weddings</t>
  </si>
  <si>
    <t xml:space="preserve">Retargeting op de video. </t>
  </si>
  <si>
    <t>Tempur Sealy Benelux</t>
  </si>
  <si>
    <t>Tempur Display NL - Dec</t>
  </si>
  <si>
    <t>30-55</t>
  </si>
  <si>
    <t>Campagnes HPA &amp; BB koppelen in Bright</t>
  </si>
  <si>
    <t>Thomas de Graaff</t>
  </si>
  <si>
    <t>Volvo</t>
  </si>
  <si>
    <t>Online Winter Nordic</t>
  </si>
  <si>
    <t>35-55</t>
  </si>
  <si>
    <t>datum exact</t>
  </si>
  <si>
    <t>Saldo exact:</t>
  </si>
  <si>
    <t>Saldo salestracker:</t>
  </si>
  <si>
    <t>Verschil:</t>
  </si>
  <si>
    <t>Jorick Meeuwisz</t>
  </si>
  <si>
    <t>2016.FC.OPTIMEL.ONLINE-2.0</t>
  </si>
  <si>
    <t>Display - Sync</t>
  </si>
  <si>
    <t>Display</t>
  </si>
  <si>
    <t>Display - Frequency booster</t>
  </si>
  <si>
    <t>Contact 3-5</t>
  </si>
  <si>
    <t>70% van het aantal impressies uitleveren in contactbuckets 3-5. Retargeting pixels BC plaatsen.</t>
  </si>
  <si>
    <t>verklaring verschil</t>
  </si>
  <si>
    <t>ANWB</t>
  </si>
  <si>
    <t>2016.ANWB.VERZEKERINGEN.ADR.0102.ONL-1.02</t>
  </si>
  <si>
    <t>50-65</t>
  </si>
  <si>
    <t>70 -75%</t>
  </si>
  <si>
    <t xml:space="preserve">20% van het budget overhouden voor de retargeting op bucket 1,2,3 naar bucket 4,5 in de laatste week. </t>
  </si>
  <si>
    <t>omzet jul</t>
  </si>
  <si>
    <t>Sylvana Lageweg</t>
  </si>
  <si>
    <t>IKEA</t>
  </si>
  <si>
    <t>2016.IKEA.NEWS.LIGHTING.01.ONL-1.0</t>
  </si>
  <si>
    <t>Display - Half Page Ad</t>
  </si>
  <si>
    <t>Home &amp; Deco</t>
  </si>
  <si>
    <t>nader te verklaren in aug</t>
  </si>
  <si>
    <t>Nancy Tesselaar</t>
  </si>
  <si>
    <t>De Keukenman B.V.</t>
  </si>
  <si>
    <t>Keukenkampioen - Koopnacht 2015</t>
  </si>
  <si>
    <t>Video - Preroll 20s</t>
  </si>
  <si>
    <t>35-49</t>
  </si>
  <si>
    <t>3 per campaign</t>
  </si>
  <si>
    <t>Video</t>
  </si>
  <si>
    <t>Maartje Leerink</t>
  </si>
  <si>
    <t>Eneco</t>
  </si>
  <si>
    <t>Eneco Kick off 2016</t>
  </si>
  <si>
    <t>25-34</t>
  </si>
  <si>
    <t>Start campagne na 18:00</t>
  </si>
  <si>
    <t>2016.FC.APPELSIENTJE.01.AVMX-1.0</t>
  </si>
  <si>
    <t>Let op: Offline van 11 tot en met 17 Januari</t>
  </si>
  <si>
    <t>2016,FC,CAMPINA,01,AVMX-1,0</t>
  </si>
  <si>
    <t>1 per campaign</t>
  </si>
  <si>
    <t xml:space="preserve">Let op: cap hanteren van 1 per campagne (Project MEC van Esther en Frank). </t>
  </si>
  <si>
    <t>Renske Bernard</t>
  </si>
  <si>
    <t>Mazda</t>
  </si>
  <si>
    <t xml:space="preserve">CX3 OLV Januari </t>
  </si>
  <si>
    <t>35-54</t>
  </si>
  <si>
    <t>2016.FC.MILNER.01.AVMX-1.0</t>
  </si>
  <si>
    <t>Francis van der Maas</t>
  </si>
  <si>
    <t>Albert Heijn</t>
  </si>
  <si>
    <t>2016.AH.HAM.AVM-1.0</t>
  </si>
  <si>
    <t>Ikea</t>
  </si>
  <si>
    <t>2016.IKEA.NEW.LIGHTING.01.OLV.-1.0</t>
  </si>
  <si>
    <t>Manon Schalkwijk</t>
  </si>
  <si>
    <t>2016.FC.MONA.01.AVMX-1.0</t>
  </si>
  <si>
    <t>2016.FC.OPTIMEL.01.AVMX-1.0</t>
  </si>
  <si>
    <t>2016.FC.VIFIT.01.AVMX-1.0</t>
  </si>
  <si>
    <t>Etos</t>
  </si>
  <si>
    <t>2016.ETOS.PRIJS.WWW.AVM-1.0</t>
  </si>
  <si>
    <t>2016.AH.GOE.AVM-1.0</t>
  </si>
  <si>
    <t>2016.ETOS.PRIJS.WWW.AVM-2.0</t>
  </si>
  <si>
    <t>AEGON NEDERLAND N.V.</t>
  </si>
  <si>
    <t>2016.AEGON.COMMUNICATIE.MERKCAMPAGNE.01.OLV-1.0</t>
  </si>
  <si>
    <t>Video - Preroll 30s</t>
  </si>
  <si>
    <t>Not agreed</t>
  </si>
  <si>
    <t>Jessica ter Reehorst</t>
  </si>
  <si>
    <t>Ford</t>
  </si>
  <si>
    <t>S-Max_OLV_JAN_2016</t>
  </si>
  <si>
    <t>Mustang Jan-Feb</t>
  </si>
  <si>
    <t>Linda Worp</t>
  </si>
  <si>
    <t>Geberit</t>
  </si>
  <si>
    <t>2016.GEBERIT.AQUACLEAN.B2C.0205.ONL-1.0</t>
  </si>
  <si>
    <t>35-50</t>
  </si>
  <si>
    <t>30% netto bereik</t>
  </si>
  <si>
    <t>Mobile - Halfpage ad</t>
  </si>
  <si>
    <t>Woon&amp;Lifestyle umfeld/apps</t>
  </si>
  <si>
    <t>Danone</t>
  </si>
  <si>
    <t xml:space="preserve">2015-01 Activia AV Good Intentions </t>
  </si>
  <si>
    <t>25-40</t>
  </si>
  <si>
    <t>Charlotte Hamers</t>
  </si>
  <si>
    <t>T-Mobile</t>
  </si>
  <si>
    <t>2016-01 BEN PRE-ROLL Q1</t>
  </si>
  <si>
    <t>Bij eindevaluatie Turbine segmenten uitdraaien. Turbine pixel + LAL gemaakt op users die de video 100% hebben uitgekeken.</t>
  </si>
  <si>
    <t>Volvo_OLV_V60_Winter_jan_2016</t>
  </si>
  <si>
    <t>Jaguar Land Rover</t>
  </si>
  <si>
    <t>Land Rover Evoque Jan 2016</t>
  </si>
  <si>
    <t>30-50</t>
  </si>
  <si>
    <t>Maxus-Helder</t>
  </si>
  <si>
    <t>Joline Deen</t>
  </si>
  <si>
    <t>Sky Radio</t>
  </si>
  <si>
    <t>MAX-92133-2015-0368- Sky Radio actie</t>
  </si>
  <si>
    <t>30-49</t>
  </si>
  <si>
    <t>Telegraaf uitsluiten</t>
  </si>
  <si>
    <t>2016.FC.CAMPINA.01.AVMX-1.0</t>
  </si>
  <si>
    <t>Marloes Gaaf</t>
  </si>
  <si>
    <t>VIMN</t>
  </si>
  <si>
    <t>2016.VIMN.COMEDYCENTRAL.0102.OLV-1.0</t>
  </si>
  <si>
    <t>Mobile - Video</t>
  </si>
  <si>
    <t>Robin Mortier</t>
  </si>
  <si>
    <t>Volvo_Continue Automotive Q1 2016</t>
  </si>
  <si>
    <t>Contact 4-7</t>
  </si>
  <si>
    <t xml:space="preserve">Autmotive </t>
  </si>
  <si>
    <t xml:space="preserve">Turbine pixels op Volvo site plaatsen per type. Er volgt een lijst van Thomas. Gebruikers op landingspagina uitsluiten (clickers). </t>
  </si>
  <si>
    <t>2016.AH.ECOM.HEMAN.ONL-1.0</t>
  </si>
  <si>
    <t xml:space="preserve">Babies &amp; Toddlers </t>
  </si>
  <si>
    <t xml:space="preserve">Regiotargeting - zie mail Esther op 30 december </t>
  </si>
  <si>
    <t>Metagenics Netherlands B.V.</t>
  </si>
  <si>
    <t>2016.METAGENICS.METARELAX.0203.ONL-1.0</t>
  </si>
  <si>
    <t>Display - Standard</t>
  </si>
  <si>
    <t>25-64</t>
  </si>
  <si>
    <t>Uitlevering desktop + tablet</t>
  </si>
  <si>
    <t>KeukenConcurrent_OLV_Week 6_2016</t>
  </si>
  <si>
    <t>Display - Standard Visibility</t>
  </si>
  <si>
    <t xml:space="preserve">7 per campaign </t>
  </si>
  <si>
    <t>Mediacom</t>
  </si>
  <si>
    <t>Jeffrey den Outer</t>
  </si>
  <si>
    <t>Novartis</t>
  </si>
  <si>
    <t>2016-01 AV OTRIVIN</t>
  </si>
  <si>
    <t>25-54</t>
  </si>
  <si>
    <t>Checken of de einddatum klopt.</t>
  </si>
  <si>
    <t>Marieke Giling</t>
  </si>
  <si>
    <t>2016.IKEA.NEWS.BED.02.OLV-1.0</t>
  </si>
  <si>
    <t>2016.METAGENICS.METARELAX.0203.OLV-1.0</t>
  </si>
  <si>
    <t>uitsluiten week 9.</t>
  </si>
  <si>
    <t>2016.AH.SMU.AVM-1.0</t>
  </si>
  <si>
    <t>Tele 2</t>
  </si>
  <si>
    <t>2016.TELE2.CONSUMENT.YOKO.01.OLV-1.0</t>
  </si>
  <si>
    <t>16-30</t>
  </si>
  <si>
    <t xml:space="preserve">Bestaande spot </t>
  </si>
  <si>
    <t>Sherida Jansen</t>
  </si>
  <si>
    <t>2016.Eneco_Toon_jan-feb</t>
  </si>
  <si>
    <t>Boris Cobelens</t>
  </si>
  <si>
    <t>Karcher</t>
  </si>
  <si>
    <t xml:space="preserve">2016. Karcher Steam Cleaner Display
- Jan-Dec </t>
  </si>
  <si>
    <t>20-50</t>
  </si>
  <si>
    <t>Doelgroep is opgevraagd bij Boris door Martina</t>
  </si>
  <si>
    <t>2016. Karcher Steam Cleaner Display</t>
  </si>
  <si>
    <t>Fiat</t>
  </si>
  <si>
    <t xml:space="preserve">2016. Fiat 500 OLV - January </t>
  </si>
  <si>
    <t xml:space="preserve">Online video 10 sec en een gelijkmatige uitlevering. </t>
  </si>
  <si>
    <t>2016. OLV Campina Merk februari mrt</t>
  </si>
  <si>
    <t>2016.FC.MONA.02.AVMX-1.0</t>
  </si>
  <si>
    <t>Doelgroep: boodschappers + kind</t>
  </si>
  <si>
    <t>2016.FC.MILNER.02.AVMX-1.0</t>
  </si>
  <si>
    <t>2016.FC.OPTIMEL.02.AVMX-1.0</t>
  </si>
  <si>
    <t>2016.FC.VIFIT.02.AVMX-1.0</t>
  </si>
  <si>
    <t>2016.FC.COOLBEST.0203.AVMX-1.0</t>
  </si>
  <si>
    <t xml:space="preserve">Dumpert en Geenstijl excluden. LET OP! week 8 en week 10 off-air! Dus alleen week 7,9 en 11 live. Orde is gecanceled. </t>
  </si>
  <si>
    <t>Birgitt van der Put</t>
  </si>
  <si>
    <t>BOL.COM B.V.</t>
  </si>
  <si>
    <t>2016.BOL.KenW.AVM-1.0</t>
  </si>
  <si>
    <t>Tess Jonkman</t>
  </si>
  <si>
    <t>HENNES &amp; MAURITZ NETHERLANDS B.V.</t>
  </si>
  <si>
    <t>2016-02 HM 3046 Modern Essentials</t>
  </si>
  <si>
    <t>4 per campaign</t>
  </si>
  <si>
    <t>Green Tomato Holding</t>
  </si>
  <si>
    <t>New York Pizza</t>
  </si>
  <si>
    <t>20-29</t>
  </si>
  <si>
    <t xml:space="preserve">Let op: Alleen live tussen 16:30 - 20:00 dagelijks. </t>
  </si>
  <si>
    <t>2016.FC.CAMPINA.VLA.ONL-2.0</t>
  </si>
  <si>
    <t>Contact 2-3</t>
  </si>
  <si>
    <t>Netto bereik realiseren van 55% in doelgroep. Sturen op 2-3 contacten.</t>
  </si>
  <si>
    <t>Charlotte Jack</t>
  </si>
  <si>
    <t>2016.AH.ECOM.STEDELI JK.ONL-1.0</t>
  </si>
  <si>
    <t>5 per campaign</t>
  </si>
  <si>
    <t>Regiotargeting in: Amsterdam, Rotterdam, Utrecht, Leusden, Blaricum, Huizen, Hilversum, Naarden, Bussum, Laren, Apeldoorn, Baarn, Soest en extra druk in Amersfoort.</t>
  </si>
  <si>
    <t>2016.AH.SMURFEN.ONL-1.0</t>
  </si>
  <si>
    <t>Food en drink</t>
  </si>
  <si>
    <t xml:space="preserve">Billboard en Halfpage ad met Twist ideeën op het interessesegment Food en Drink. Een cap van 5 over de 2 formaten. </t>
  </si>
  <si>
    <t>Mobile swipe cube - swipe to see twist - Time targeting tijdens spits 16-19 uur - 3G en 4G only - breed uitleveren</t>
  </si>
  <si>
    <t xml:space="preserve">Postview retargeting - Na 3 contacten met swipe cube CAP 3 (300x250 en 320x240). Aanpassing: per 9 feb na 1 contact met swipe cube retargeten. </t>
  </si>
  <si>
    <t>2016.FC.APPELSIENTJE.02.AVMX-1.0</t>
  </si>
  <si>
    <t xml:space="preserve">BDS+Kind- 20 sec cap 3, PAUZE van 8 t/m 14feb. Deze order is gecanceled. </t>
  </si>
  <si>
    <t>STAGE ENTERTAINMENT NEDERLAND</t>
  </si>
  <si>
    <t>2016.Stage_BEAUTY_AND_THE BEAST_OLV.JAN/FEB</t>
  </si>
  <si>
    <t>2016.AH.VIK.AVM-1.0</t>
  </si>
  <si>
    <t>Geenstjil en dumpert excluden. Appnexus segment 4719888 excluden. We gaan de RTL inzet excluden</t>
  </si>
  <si>
    <t>2016-02 Activia AV Good intentions</t>
  </si>
  <si>
    <t>Deze campagne is geannuleerd extra kosten zijn voor onze rekening 25-2-16</t>
  </si>
  <si>
    <t>Van der Moortele</t>
  </si>
  <si>
    <t>2016-02 Diamant feb-mrt (AV)</t>
  </si>
  <si>
    <t>Etos B.V.</t>
  </si>
  <si>
    <t>2016. OLV Etos prijs 3.0</t>
  </si>
  <si>
    <t>Kathelijn Knapper</t>
  </si>
  <si>
    <t>2016.AEGON.COMMUNICATIE.PENNYWISEFOOLISCH.02.OLV-1.0</t>
  </si>
  <si>
    <t>Daphne Mylonas</t>
  </si>
  <si>
    <t>2016.TELE2.CONSUMENT.YOKO.02.OLV-1.0</t>
  </si>
  <si>
    <t>Desktop- Nieuw materiaal</t>
  </si>
  <si>
    <t>tablet &amp; smartphone - Nieuw materiaal</t>
  </si>
  <si>
    <t>Gall en Gall B.V.</t>
  </si>
  <si>
    <t>2016.GALL.WWD.AVM-1.0</t>
  </si>
  <si>
    <t>STIVA. Wijnliefhebbers 35-49, starten op zondagnacht tot en met zaterdagochtend STIVA tijdvak ( 15 feb 00:00 20 feb 6:00 uur) order wordt aangepast</t>
  </si>
  <si>
    <t>Turbine segment: Wine</t>
  </si>
  <si>
    <t xml:space="preserve">Order wordt aangepast! STIVA. Wijnliefhebbers 35-49, starten op zondagnacht tot en met zaterdagochtend STIVA tijdvak ( 15 feb 00:00 20 feb 6:00 uur). Klant wil achteraf inzicht in de resultaten van de turbine segmenten. </t>
  </si>
  <si>
    <t>De Persgroep Nederland B.V.</t>
  </si>
  <si>
    <t>De_Persgroep_Nederland_B.V._(NLD)_Ad-
Wegener_OLV_Online_jan-feb_2016</t>
  </si>
  <si>
    <t>Regionale Targeting - zie verspreidingsgebieden</t>
  </si>
  <si>
    <t>Volvo_OLV_V60_Winter_feb_2016</t>
  </si>
  <si>
    <t>KeukenKampioen - OLV - Week 5_2016</t>
  </si>
  <si>
    <t>Let op!  Zondag starten na 18:00 uur t/m zaterdag 19:00 uur</t>
  </si>
  <si>
    <t>INTERGAMMA B.V.</t>
  </si>
  <si>
    <t>GAMMA_OLV_dat vraag ik_week 7-10</t>
  </si>
  <si>
    <t>Violet Bicanic</t>
  </si>
  <si>
    <t>Activision</t>
  </si>
  <si>
    <t>MEC-76430-2016-0141 -- 2016.ACB.COD.DLC1.ONL-1.0</t>
  </si>
  <si>
    <t xml:space="preserve">Mochten er problemen zijn met uitleveren, dan is het mogelijk om tech sites toe te voegen. Mochten er daarna nog steeds problemen zijn met uitleveren, dan mogen entertainment sites worden toegevoegd. Let op: de video is 30". </t>
  </si>
  <si>
    <t xml:space="preserve">Mochten er problemen zijn met uitleveren, dan is het mogelijk om tech sites toe te voegen. Mochten er daarna nog steeds problemen zijn met uitleveren, dan mogen entertainment sites worden toegevoegd. Let op: Tablet pre-roll 15:". </t>
  </si>
  <si>
    <t xml:space="preserve">Mochten er problemen zijn met uitleveren, dan is het mogelijk om tech sites toe te voegen. Mochten er daarna nog steeds problemen zijn met uitleveren, dan mogen entertainment sites worden toegevoegd. Let op: Smartphone pre-roll 15:". </t>
  </si>
  <si>
    <t>Sky Radio artiestencommercial OLV - Feb 2016</t>
  </si>
  <si>
    <t>Mediabasics</t>
  </si>
  <si>
    <t>Petra Stoel</t>
  </si>
  <si>
    <t>Holland Casino</t>
  </si>
  <si>
    <t>Holland Casino Zandvoort Online flight 1</t>
  </si>
  <si>
    <t>30-65</t>
  </si>
  <si>
    <t>2 vragen bij petra liggen: wat is de doelgroep en wat is de cap? extra info: bannering in Zandvoort straal 15 km, De Friday Night Out vindt plaats op 26 februari. De campagne dient daarom te
lopen tot en met deze dag.</t>
  </si>
  <si>
    <t>Marlot van der Stoel</t>
  </si>
  <si>
    <t>CHOCOLADEFABRIKEN LINDT &amp; SPRUNGLI</t>
  </si>
  <si>
    <t>MEC-120155-2016-0178 -- 2016.LINDT.EASTER.0304.OLV-1.0</t>
  </si>
  <si>
    <t>none</t>
  </si>
  <si>
    <t>29-55</t>
  </si>
  <si>
    <t>Cap van 3 in totaal</t>
  </si>
  <si>
    <t>2016-02 AV OTRIVIN FEBRUARI</t>
  </si>
  <si>
    <t>Karcher Multi Vac Display - Jan-Dec 2016</t>
  </si>
  <si>
    <t>24-45</t>
  </si>
  <si>
    <t>GreenTomatoHolding_NewYorkPizza_Feb_Maart_2016</t>
  </si>
  <si>
    <t>Let op: Alleen live tussen 16:30 - 20:00 dagelijks. Graag sturen naar completed views. Tijdens de vorige campagne was het % 0-25% uitgekeken nl. vrij hoog (18%)</t>
  </si>
  <si>
    <t>Marjolein Kersbergen</t>
  </si>
  <si>
    <t>2016.ANWB.WW.TOUCH.02.ONL-1.0</t>
  </si>
  <si>
    <t xml:space="preserve">Creditering van E 23.846,58 vanwege foutieve targeting op 50+. 10% van het budget overhouden voor de laatste 4 dagen (25 feb t/m 28 feb). Gedurende deze periode alleen nog maar retargeten op buckets 1,2 &amp; 3 naar bucket 4/5.  </t>
  </si>
  <si>
    <t>SHURGARD EUROPE</t>
  </si>
  <si>
    <t>Shurgard - OLV - Mar-Jun 2016 - Flight 1</t>
  </si>
  <si>
    <t xml:space="preserve">Divorce,Apartments, Business construction, Real estate- Buying selling homes/remodeling and construction, Vintage cars met motorcycles en minivan. Collecting. Travel </t>
  </si>
  <si>
    <t xml:space="preserve">                                                                   </t>
  </si>
  <si>
    <t>Shurgard - OLV - Mar-Jun 2016 - Flight 2</t>
  </si>
  <si>
    <t xml:space="preserve">Aziza el Idrissi </t>
  </si>
  <si>
    <t>OLV Ecosport-Februari_2016</t>
  </si>
  <si>
    <t>25-45</t>
  </si>
  <si>
    <t>HUAWEI TECHNOLOGIES (NETHERLANDS) B.V.</t>
  </si>
  <si>
    <t>Huawei MateS Display - Feb-Mar 2016</t>
  </si>
  <si>
    <t>Rich Media - Skin</t>
  </si>
  <si>
    <t>Huawei P8 OLV - Feb 2016</t>
  </si>
  <si>
    <t>20-35</t>
  </si>
  <si>
    <t xml:space="preserve">Uitzendinstructies:
KPN                                      9 t/m 14 februari
T-mobile &amp; Vodafone   15 t/m 28 februari (alternerend)
</t>
  </si>
  <si>
    <t>HOLLAND CASINO</t>
  </si>
  <si>
    <t>Friday Night Out Februari 2016</t>
  </si>
  <si>
    <t>18-50</t>
  </si>
  <si>
    <t>6 per campaign</t>
  </si>
  <si>
    <t>Targeting op Breda met een straal van 45 km</t>
  </si>
  <si>
    <t>Sonja Vaessen</t>
  </si>
  <si>
    <t>CROSSOVER HOLDING B.V.</t>
  </si>
  <si>
    <t>MBA-129135-2016-0058 -- Tankpas</t>
  </si>
  <si>
    <t xml:space="preserve">Swipe Cube. Er worden 2 flights ingezet. Flight 1: 7 maart t/m 31 mei 2016, 3.052.044 gerealiseerde impressies. Flight 2: 1 september t/m 30 november 2016, 2.347.956 impressies. Per flight geldt een cap van 3. Geo-targeting. Graag op de volgende tactics inzetten: 1) bouwmarkten, 2) flexplekken, 3) Macro’s, 4) Sligro’s, 5) grote bedrijventerreinen. 19-4: Graag 500.000 impressies van de eerste flight verschuiven van geo-targeting naar inzet op Mannen 35-49 jaar met een cap van 3. </t>
  </si>
  <si>
    <t>MBA-80912-2016-0065 -- Friday Night Out Maart 2016 ( Food en Music)</t>
  </si>
  <si>
    <t>40-65</t>
  </si>
  <si>
    <t>Targeting op 40-65 jaar in de provincie Groningen en Drenthe</t>
  </si>
  <si>
    <t>2016-03 HM1046 Spring Fashion maart (AV)</t>
  </si>
  <si>
    <t>pas na 18:00 uur live</t>
  </si>
  <si>
    <t>2016-03 TMO Meer 4G mrt-apr AV</t>
  </si>
  <si>
    <t>Spring Kids maart-april</t>
  </si>
  <si>
    <t xml:space="preserve">DE KEUKENMAN B.V. </t>
  </si>
  <si>
    <t>KeukenKampioen - OLV - Week 8_2016</t>
  </si>
  <si>
    <t>ENECO CONSUMENTEN NEDERLAND B.V.</t>
  </si>
  <si>
    <t>Eneco_Toon_feb-mrt_OLV_2016</t>
  </si>
  <si>
    <t>Albert Koops</t>
  </si>
  <si>
    <t>2016.AH.ECOM.B2B.ONL-1.0</t>
  </si>
  <si>
    <t>Entrepreneurs</t>
  </si>
  <si>
    <t>Geenstijl en Dumpert excluden. Graag meer druk op de Billboard dan de Halfpage ad.</t>
  </si>
  <si>
    <t>HUNKEMOLLER INTERNATIONAL B.V.</t>
  </si>
  <si>
    <t>2016.HUNKEMOLLER.BRAPARTY.0304.OLV-1.0</t>
  </si>
  <si>
    <t xml:space="preserve">30-3: Doelgroep is gewijzigd van V 20-34 naar V 18-34. De freq. cap is aangepast van 2 naar 3 per campagne. </t>
  </si>
  <si>
    <t>KARWEI_OLV_tuinen_week 11-13_2016</t>
  </si>
  <si>
    <t>DANONE NEDERLAND BV</t>
  </si>
  <si>
    <t>MCM-113554-2016-0204 -- 2016-02 Activia AV Challenge</t>
  </si>
  <si>
    <t>IKEA B.V.</t>
  </si>
  <si>
    <t>MEC-43633-2016-0305 -- 2016.IKEA.NEWS.BED.03.OLV-1.0</t>
  </si>
  <si>
    <t>MCM-113554-2016-0211 -- 2016-03 Danio AV Maart April</t>
  </si>
  <si>
    <t>Anna Goede</t>
  </si>
  <si>
    <t>SAVENCIA FROMAGE &amp; DAIRY BENELUX</t>
  </si>
  <si>
    <t>MEC-42776-2016-0318 -- 2016.BONGRAIN.PATURAIN.03.OLV-1.0</t>
  </si>
  <si>
    <t>signed</t>
  </si>
  <si>
    <t>Cap 1 per week</t>
  </si>
  <si>
    <t>ETOS B.V.</t>
  </si>
  <si>
    <t>2016.ETOS.LOYALTY.ONL-1.0</t>
  </si>
  <si>
    <t>Lifestyle, nieuws en entertainment</t>
  </si>
  <si>
    <t xml:space="preserve">Targeting breed op vrouwen channels- denk bijvoorbeeld aan de segmenten lifestyle, nieuws en entertainment waar die vrouwenchannels zich in bevinden. Enkel in-app uitleveren. 07-04: De cap voor de HPA is aangepast van 5 per maand naar 3 per maand. Waarbij na het 3e contact retargetig plaats vindt vanuit de kleine formaten. 13-4: Campagneperiode is verlengd. Graag compensatie inboeken: 500.000 impressies.  </t>
  </si>
  <si>
    <t>Charlotte jack</t>
  </si>
  <si>
    <t>Mobile - Standard</t>
  </si>
  <si>
    <t xml:space="preserve">Targeting  breed op vrouwenchannels, denk aan segmenten lifestyle, nieuws en entertainment waar die vrouwenchannels zich in bevinden. 07-04: De HPA cap is aangepast van 5 per maand naar 3 per maand. Waarbij na het 3e contact retargetig plaats vindt vanuit de kleine formaten. De cap voor de kleinere formaten betreft 3-5. Graag compensatie inboeken: 1.000.000 impressies, zie mail d.d. 11 april van Cynthia. 13-4: Campagneperiode is verlengd. </t>
  </si>
  <si>
    <t>ESSILOR NEDERLAND B.V.</t>
  </si>
  <si>
    <t>MAX-128395-2016-0062 -- VARILUX</t>
  </si>
  <si>
    <t>50+</t>
  </si>
  <si>
    <t>BIG BEN INTERACTIVE</t>
  </si>
  <si>
    <t xml:space="preserve">MAX-105454-2016-0053 -- BigBen - Hitman Launch - Feb-Oct </t>
  </si>
  <si>
    <t>ALBERT HEIJN B.V.</t>
  </si>
  <si>
    <t>MEC-98972-2016-0327 -- 2016.AH.PP.SM.AVM-1.0</t>
  </si>
  <si>
    <t>Dumpert en Geenstijl excluden. Graag wel de campagne op 6 maart vanaf 20:00 uur aanzetten</t>
  </si>
  <si>
    <t>MEC-98972-2016-0326 -- 2016.AH.PP.AVM-1.0</t>
  </si>
  <si>
    <t xml:space="preserve">Dumpert en Geenstijl Excluden. </t>
  </si>
  <si>
    <t>MAX-128395-2016-0061 -- VARILUX</t>
  </si>
  <si>
    <t>2016.ETOS.LOY.AVM-1.0</t>
  </si>
  <si>
    <t>MBA-80912-2016-0078 -- Fasion Night 29-04-2016 (HC Utrecht)</t>
  </si>
  <si>
    <t xml:space="preserve">25-65 </t>
  </si>
  <si>
    <t>Uitlevering desktop + tablet doelgroep vrouwen stad Utrecht (straal 15km)</t>
  </si>
  <si>
    <t>FRIESLAND CAMPINA CONSUMER</t>
  </si>
  <si>
    <t>MEC-115997-2016-0359 -- 2016.FC.OPTIMEL.020304.AVMX-1.0</t>
  </si>
  <si>
    <t>2 per campaign</t>
  </si>
  <si>
    <t>Dumpert en Geenstijl Excluden W9/10/11: 10" sec - W12/13: 20 sec" - Cap 1. Mail gestuurd of de doelgroep verbreed kan worden 19-2-16.</t>
  </si>
  <si>
    <t>FRIESLAND CAMPINA</t>
  </si>
  <si>
    <t>MEC-115997-2016-0349 -- 2016.FC.VIFIT.03.AVMX-1.0</t>
  </si>
  <si>
    <t>Dumpert en Geenstijl excluden doelgroep kan niet verbreed worden.</t>
  </si>
  <si>
    <t>Janneke Schmidt</t>
  </si>
  <si>
    <t>ZALANDO SE</t>
  </si>
  <si>
    <t>MAX-128858-2016-0067 -- Zalando OLV - NL-BE - Feb-Mar 2016</t>
  </si>
  <si>
    <t>20-39</t>
  </si>
  <si>
    <t xml:space="preserve">NL inzet: Targeting: 60% Vrouwen en 40% Mannen. Graag aparte line items aanmaken. Graag kwalitatieve inzet aangezien complete sitelist (eenmalig) moet worden verstuurd. </t>
  </si>
  <si>
    <t xml:space="preserve">NL inzet: Targeting: 60% Vrouwen en 40% Mannen NL. Graag aparte line items aanmaken. Graag kwalitatieve inzet aangezien complete sitelist (eenmalig) moet worden verstuurd. </t>
  </si>
  <si>
    <t xml:space="preserve">BE inzet: Targeting: 60% Vlaanderen - 40% Wallonie, 60% Vrouwen 40% Mannen. Graag aparte line items aanmaken. Graag kwalitatieve inzet aangezien complete sitelist (eenmalig) moet worden verstuurd. </t>
  </si>
  <si>
    <t>MEC-115997-2016-0358 -- 2016.FC.MONA.0304.AVMX-1.0</t>
  </si>
  <si>
    <t xml:space="preserve">Dumper en Geenstijl excluden. </t>
  </si>
  <si>
    <t>MEC-115997-2016-0351 -- 2016.FC.CHOCOMEL.0304.AVMX-1.0</t>
  </si>
  <si>
    <t>Geenstijl en Dumpert excluden. gevraagd aan planner of het voor zowel mannen als vrouwen is. 19-2-16</t>
  </si>
  <si>
    <t>MBA-80912-2016-0091 -- Friday Night Out Maart 2016 ( Wolter Kroes)</t>
  </si>
  <si>
    <t>Doelgroep:Rotterdam</t>
  </si>
  <si>
    <t>Juliette Carbo</t>
  </si>
  <si>
    <t>2016.AEGON.COMMUNICATIE.PENNYWISE.0203.OLV-1.0</t>
  </si>
  <si>
    <t xml:space="preserve">De Video Zaklamp wordt ingezet broadcasters en de cutdown van 20 sec voor de overige kanalen (TMG, Sanoma etc). Graag separaat meemeten. Metrixlab meet mee!
</t>
  </si>
  <si>
    <t>Eline van Nimwegen</t>
  </si>
  <si>
    <t>2016.BOL.WMAR.DL.ONL-1.0</t>
  </si>
  <si>
    <t>35-45</t>
  </si>
  <si>
    <t xml:space="preserve">Doelgroep mag in overleg verbreed worden(ze willen zich voornamelijk op lezers richten). Sturen in contactklassen 3-5, minimaal 50% bereik in doelgroep. + houdt rekening met de viewability (ahold policy) </t>
  </si>
  <si>
    <t>MEC-106034-2016-0391 -- 2016.BOL.WMAR.DL.ONL-1.0</t>
  </si>
  <si>
    <t>(ma t/m vrij: 7.00- 9.30 en 16.30 – 19.00). Regionale targeting inzetten op basis van GPS in de buurt van stations en OV knooppunten straal van 1000 meter. Uitlevering in portals waar volume piekt, zoals nieuws, weer, verkeer, entertainment (eventueel social media kanalen). cap 5 over de formaten heen</t>
  </si>
  <si>
    <t>(ma t/m vrij: 7.00- 9.30 en 16.30 – 19.00). egionale targeting inzetten op basis van GPS in de buurt van stations en OV knooppunten straal van 1000 meter. Uitlevering in portals waar volume piekt, zoals nieuws, weer, verkeer, entertainment (eventueel social media kanalen). cap 5 over de formaten heen</t>
  </si>
  <si>
    <t>MEC-106034-2016-0387 -- 2016.BOL.BULK.AVM-1.0</t>
  </si>
  <si>
    <t xml:space="preserve">De Video is 25". 01-04: De cap is aangepast van 2 naar 3. </t>
  </si>
  <si>
    <t>DE KEUKENMAN B.V.</t>
  </si>
  <si>
    <t>Mandemakers Keukens - OLV - Week 8-10_2016</t>
  </si>
  <si>
    <t>SKY RADIO B.V.</t>
  </si>
  <si>
    <t>MAX-92133-2016-0058 -- Sky Radio Artiesten commercial Mrt 2016 van</t>
  </si>
  <si>
    <t xml:space="preserve">Gelijkmatig uitleveren. Het moet een 10 sec spot worden. </t>
  </si>
  <si>
    <t>MBA-80912-2016-0087 -- Holland Casino Scheveningen- I Winweken</t>
  </si>
  <si>
    <t>Doelgroep: In het gebied Haaglanden</t>
  </si>
  <si>
    <t>HOLLANDCASINO</t>
  </si>
  <si>
    <t>Hollands Feest 31-03-2016. Martijn Fischer</t>
  </si>
  <si>
    <t>Doelgroep: Rotterdam</t>
  </si>
  <si>
    <t>FIAT GROUP AUTOMOBILES NETHERLANDS B.V.</t>
  </si>
  <si>
    <t>MAX-79995-2016-0071 -- Fiat 500 BTW Vrij - mrt</t>
  </si>
  <si>
    <t>G VIJF B.V.</t>
  </si>
  <si>
    <t xml:space="preserve">MEC-43492-2016-0402 -- 2016.BT.BIKE TOTAAL.0304.OLV-1.0 </t>
  </si>
  <si>
    <t>Deze mag van start gaan als landelijke dekking 35-54 jaar.</t>
  </si>
  <si>
    <t xml:space="preserve">evenredig targeten op provincies: Noord Holland, Zuid Holland, Flevoland, Utrecht, Noord Brabant,Gelderland, Friesland, Groningen en Zeeland
</t>
  </si>
  <si>
    <t>Landelijke dekking dit mag van start gaan op leeftijd 35-54.</t>
  </si>
  <si>
    <t>evenredig targeten op provincies: Noord Holland, Zuid Holland, Flevoland, Utrecht, Noord Brabant, Gelderland+Groningen, Friesland en Zeeland</t>
  </si>
  <si>
    <t>ENERGIZER GROUP HOLLAND B.V.</t>
  </si>
  <si>
    <t>MEC-45030-2016-0406 -- 2016.WILKINSON.HYDROSILK.0304.VOD-1.0</t>
  </si>
  <si>
    <t>Deze GEPL is geannuleerd.</t>
  </si>
  <si>
    <t>MEC-98972-2016-0409 -- 2016.AH.PETERPAN.ONL-1.0</t>
  </si>
  <si>
    <t>Dit is volledig gecrediteerd!!!!    Billboard en Halfpage ad met swipe mogelijkheid+Interessesegment Food &amp; Drink</t>
  </si>
  <si>
    <t>Dumpert en Geenstijl excluden. Mobile swipe cube - swipe voor volgend product+ interessesegment Food, moms en lifestyle context.</t>
  </si>
  <si>
    <t>Melanie Exmann</t>
  </si>
  <si>
    <t>MEC-115997-2016-0416 -- 2016.FC.APPELSIENTJE.XAX.ONL-1.0</t>
  </si>
  <si>
    <t>25-49</t>
  </si>
  <si>
    <t xml:space="preserve">Geenstijl en Dumpert excluden. willen zoveel mogelijk impressies serveren in buckets 2-3 met max 3.  Marge test. </t>
  </si>
  <si>
    <t>Vincent Olthof</t>
  </si>
  <si>
    <t>NOVARTIS CONSUMER HEALTH B.V.</t>
  </si>
  <si>
    <t>Excedrin Xaxis</t>
  </si>
  <si>
    <t>Display - High Visibility</t>
  </si>
  <si>
    <t>Segment Hoofdpijn en Migraine</t>
  </si>
  <si>
    <t xml:space="preserve">Graag Turbine pixel op click + 100% meefiren zodat we een analyse achteraf kunnen draaien. Opzet campagne o.b.v. alleen Turbine segment Migraine. Tevens cookiepool opbouwen via plista en deze gebruiken voor retargeting via Xaxis Display. </t>
  </si>
  <si>
    <t>C.MILNER.03.AVMX-1.0</t>
  </si>
  <si>
    <t>Geenstijl en Dumper excluden.</t>
  </si>
  <si>
    <t xml:space="preserve">30-3: Doelgroep is gewijzigd van V 20-34 naar V 18-34. De freq. cap is aangepast van 1 naar 2 per campagne. </t>
  </si>
  <si>
    <t>Fabiana Broer</t>
  </si>
  <si>
    <t>FORD NEDERLAND B.V.</t>
  </si>
  <si>
    <t>Ford KUGA FO_maart-2016</t>
  </si>
  <si>
    <t>GAMMA_OLV_voorjaarscampagne_week 11-12_2016</t>
  </si>
  <si>
    <t xml:space="preserve">Doelgroep kan niet verbreed worden en looptijd kan niet langer. </t>
  </si>
  <si>
    <t>SOFFASS SPA</t>
  </si>
  <si>
    <t>2016.SOFIDEL.NALYS.0304.OLV-1.0</t>
  </si>
  <si>
    <t>Doelgroep BDS 20-49. Cap 3 op campagneniveau en een cap van 1 per week als dit kan.</t>
  </si>
  <si>
    <t>Doelgroep BDS 20-49. Cap 3 op campagneniveau en een cap van 1 per week, als dit mogeljk is.</t>
  </si>
  <si>
    <t>cap van 1 per week als dit kan. Anders cap 3 op campagne niveau</t>
  </si>
  <si>
    <t>FRIESLANDCAMPINA CHEESE B.V.</t>
  </si>
  <si>
    <t>2016.FC.CAMPINA.030405.AVMX-1.0</t>
  </si>
  <si>
    <t>Geenstijl en Dumpert excluden.</t>
  </si>
  <si>
    <t>KeukenConcurrent_OLV_Week</t>
  </si>
  <si>
    <t xml:space="preserve">ANWB </t>
  </si>
  <si>
    <t>2016.ANWB.WEGENWACHT.0304.OLV-1.0</t>
  </si>
  <si>
    <t>25 sec video,doelgroep was oorpsronkelijk 35-49</t>
  </si>
  <si>
    <t>2016.IKEA.NEWS.SOFA.04.OLV-1.0</t>
  </si>
  <si>
    <t>Campagne mag verlengd worden met max 3 dagen. Nieuw materiaal mag gebruikt worden</t>
  </si>
  <si>
    <t>Men's Night</t>
  </si>
  <si>
    <t>18-55</t>
  </si>
  <si>
    <t>Targeting op provincie Friesland</t>
  </si>
  <si>
    <t>2016.AEGON.COMMUNICATIE</t>
  </si>
  <si>
    <t>geen adkosten wel meemeten.</t>
  </si>
  <si>
    <t>Brugman - OLV- Week 11-12_2016</t>
  </si>
  <si>
    <t>Deze campagne is verlengd tot 27 maart ipv 26 maart.</t>
  </si>
  <si>
    <t>2016.AH.ECOM.B2B.ONL-3.0</t>
  </si>
  <si>
    <t>Entrepreneurs net als vorige campagne (GEPL461977)</t>
  </si>
  <si>
    <t>Interesse entrepreneurs AB test proposities en incentive.</t>
  </si>
  <si>
    <t>GREEN TOMATO HOLDING B.V.</t>
  </si>
  <si>
    <t>GreenTomatoHolding_NewYorkPizza_April Mei_2016_OLV</t>
  </si>
  <si>
    <t>tijdvak 16:30 tm 20:00 uur.</t>
  </si>
  <si>
    <t>BRITVIC</t>
  </si>
  <si>
    <t>Britvic_Fruitshoot_OLV_April_2016</t>
  </si>
  <si>
    <t>gevraagd of de doelgroep verbreed kan worden.</t>
  </si>
  <si>
    <t>WILKINSON SWORD GMBH</t>
  </si>
  <si>
    <t>2016.WILKINSON.HYDROSILK.0304.VOD-1.0</t>
  </si>
  <si>
    <t>KeukenKampioen - OLV - Week 10_2016</t>
  </si>
  <si>
    <t>KARWEI_OLV_tuinen decoratief_week 16-18_2016</t>
  </si>
  <si>
    <t xml:space="preserve">Doelgroep kan niet verbreed worden. 4 mei: Akkoord op test inzet Youtube. En inzet Smartphone (web). </t>
  </si>
  <si>
    <t>VODAFONE LIBERTEL B.V.</t>
  </si>
  <si>
    <t>2016.VF.BELCOMPANY.0304.VOD-1.0</t>
  </si>
  <si>
    <t xml:space="preserve">Activity tag meedraaien op de click, zodat we een audience discovery kunnen doen aan het eind van de campagne en ze wellicht verrassen’. </t>
  </si>
  <si>
    <t>Shurgard - Display Promo Wave- Mar-Apr 2016</t>
  </si>
  <si>
    <t xml:space="preserve">Collecting, apartments, gardening </t>
  </si>
  <si>
    <t>HC Nijmegen Lentekriebel campagne</t>
  </si>
  <si>
    <t xml:space="preserve">Desktop+tablet- Doelgroep moet zich in Nijmegen+verzorgingsgebied bevinden Verzorgingsgebied bestaat uit: Nijmegen en Arnhem, gemeenten Lingerwaard, Overbetuwe, Oss, Wijchen, Beuningen,  Ede, Apeldoorn en Rheden Deventer, Boxmeer en Uden. </t>
  </si>
  <si>
    <t>GLAXOSMITHKLINE CONSUMER HEALTHCARE B.V.</t>
  </si>
  <si>
    <t>2016-04 Paradontax</t>
  </si>
  <si>
    <t>doelgroep+ BDS 35-49.</t>
  </si>
  <si>
    <t>2016-04 Sensodyne iVIDEO</t>
  </si>
  <si>
    <t>Tim de Fluiter</t>
  </si>
  <si>
    <t>INDEED IRELAND OPERATIONS LIMITED</t>
  </si>
  <si>
    <t>Indeed AV The Netherlands</t>
  </si>
  <si>
    <t>Indeed staat op hold</t>
  </si>
  <si>
    <t xml:space="preserve">Campagne staat on hold </t>
  </si>
  <si>
    <t>Activia Fusion AV Challenge</t>
  </si>
  <si>
    <t>Danio AV</t>
  </si>
  <si>
    <t>Boodschappers 25-45</t>
  </si>
  <si>
    <t>Hier volgt een creditatie voor</t>
  </si>
  <si>
    <t>2016.AH.VIK.AVM-2.0</t>
  </si>
  <si>
    <t>Xaxis Belgie</t>
  </si>
  <si>
    <t>Claudia Burattini</t>
  </si>
  <si>
    <t>Stad Antwerpen</t>
  </si>
  <si>
    <t>Koopzondagen</t>
  </si>
  <si>
    <t>-</t>
  </si>
  <si>
    <t>Style &amp; Fashion and News</t>
  </si>
  <si>
    <t xml:space="preserve">Targeting on 18-44 year, Turbine segments and Provinces Zeeland + Noord Brabant (only: Steenbergen, Zevenbergen, Bergen-op-Zoom, Roosendaal). Flights: 1) 21 mrt-3 apr (253.818 impressies), 2) 11 apr-1 mei (262.438 + 143.449 impressies van de vorige flight = 405.887), 3) 23 mei-5 juni (253.818 impressies), 4) 22 aug-4 sep (253.818 impressies), 5) 24 okt-6 nov (253.818 impressies). 07 apr: demographic targeting (18-44 jaar) hoeft niet meer toegepast te worden vanaf de tweede flight. 
</t>
  </si>
  <si>
    <t>2016.FC.MILNER.03.AVMX-1.0</t>
  </si>
  <si>
    <t>VEMEDIA B.V.</t>
  </si>
  <si>
    <t>Vemedia_JFM_OLV_April_2016</t>
  </si>
  <si>
    <t>30-44</t>
  </si>
  <si>
    <t>Het liefst 15 sec</t>
  </si>
  <si>
    <t>KARCHER B.V.</t>
  </si>
  <si>
    <t>Karcher High Pressure Display - Mar-Jun 2016</t>
  </si>
  <si>
    <t>doelgroep+cap nagevraagd</t>
  </si>
  <si>
    <t>Karcher High Pressure Display - Mar-Jun 2016 - Flight 1</t>
  </si>
  <si>
    <t>Doelgroep nagevraagd</t>
  </si>
  <si>
    <t>Karcher High Pressure Display - Mar-Jun 2016 - Flight 2</t>
  </si>
  <si>
    <t>Karcher High Pressure Display - Mar-Jun 2016 - Flight 3</t>
  </si>
  <si>
    <t>Karcher High Pressure Display - Mar-Jun 2016 - Flight 4</t>
  </si>
  <si>
    <t>Jeroen Post</t>
  </si>
  <si>
    <t>MICHELIN NEDERLAND</t>
  </si>
  <si>
    <t>MICHELIN.TCRE.CROSSCLIMATE.0405.ONL-1.0</t>
  </si>
  <si>
    <t>Contactklasse 3-5 aanhouden s.v.p.</t>
  </si>
  <si>
    <t>Surinaamse avond 28-04-2016</t>
  </si>
  <si>
    <t>40-101</t>
  </si>
  <si>
    <t>15 per campaign</t>
  </si>
  <si>
    <t>Cap= 15 per campaign.  Doelgroep man en vrouw Scheveningen en 45km radius.</t>
  </si>
  <si>
    <t>2016.FC.MILNER.0304.AVMX-1.0</t>
  </si>
  <si>
    <t>Reddy april-mei AV</t>
  </si>
  <si>
    <t>Deze campagne is geannuleerd</t>
  </si>
  <si>
    <t>24-54</t>
  </si>
  <si>
    <t>Eneco_Hollandse Wind_April_OLV_2016</t>
  </si>
  <si>
    <t>Start campagne na 09:00 uur</t>
  </si>
  <si>
    <t>Marc Rozenveld</t>
  </si>
  <si>
    <t>BP NEDERLAND</t>
  </si>
  <si>
    <t>BP_Fuels_Introduction Fuels Active Technology_Xaxis_2016</t>
  </si>
  <si>
    <t>Integral Ad Science pixel meeschieten vanwege brand safety meting. Onder score 850 moet een site worden verwijderd. De IAS rapportage moet wekelijks worden verstuurd. Twee flights: week 17 t/m 20 en week 22-24. 4 mei: de doelgroep is aangepast van 20-29 jaar naar 20-34 jaar</t>
  </si>
  <si>
    <t>BAVARIA N.V.</t>
  </si>
  <si>
    <t>Bavaria_Pils_OLV_April_Mei_2016</t>
  </si>
  <si>
    <t>Campagne laat een achterstand zien. Hier mag van de planner Mobile aan toegevoegd worden mocht dit nodig zijn. Alleen inzet in STIVA tijdvak tussen 21:00-06:00 uur. 04 mei: Smartphone (web) is geactiveerd.</t>
  </si>
  <si>
    <t>KeukenConcurrent_OLV_Week 14-15_2016</t>
  </si>
  <si>
    <t>T-MOBILE</t>
  </si>
  <si>
    <t>TMO Roam Like Home april - mei AV</t>
  </si>
  <si>
    <t>H&amp;M</t>
  </si>
  <si>
    <t>HM 1086 Summer april-mei AV</t>
  </si>
  <si>
    <t>04 mei: Smartphone (web) is geactiveerd voor het Hemelvaart weekend.</t>
  </si>
  <si>
    <t>Stephanie Hogendorp</t>
  </si>
  <si>
    <t>Friday Night Out Django</t>
  </si>
  <si>
    <t>Targeting 26-40 in en bij Breda met een straal van 45km.</t>
  </si>
  <si>
    <t>KeukenKampioen_OLV_Week</t>
  </si>
  <si>
    <t>.CHOCOMEL.0405.AVMX-1.0</t>
  </si>
  <si>
    <t>FC.MONA.0405.AVMX-1.0</t>
  </si>
  <si>
    <t>OPTIMEL.0405.AVMX-1.0</t>
  </si>
  <si>
    <t>Meemeting vanuit Atlas, graag goed uitleveren in de doelgroep</t>
  </si>
  <si>
    <t>2016.AH.ECOM.AUGURK.ONL-2.0</t>
  </si>
  <si>
    <t>Food &amp; Drink en alleen op Android devices</t>
  </si>
  <si>
    <t xml:space="preserve">04-04: Moat pixel wordt meegefired om meer insights te kunnen geven in reporting. </t>
  </si>
  <si>
    <t xml:space="preserve">Food &amp; Drink </t>
  </si>
  <si>
    <t xml:space="preserve">Graag cookiepool opbouwen. Retargeting vindt plaats op basis van de Frequency Booster na het eerste contact. De campagneperiode is verlengd. </t>
  </si>
  <si>
    <t xml:space="preserve">Retargeting op basis van de Pre-roll inzet. Retargeting met de Frequency Booster vindt plaats na het eerste contact met Pre-roll. De campagneperiode is verlengd. </t>
  </si>
  <si>
    <t>VOLVO CARS NEDERLAND B.V.</t>
  </si>
  <si>
    <t>Volvo_Online_Continue Automotive_Q2_2016</t>
  </si>
  <si>
    <t>Automotive</t>
  </si>
  <si>
    <t>Turbine pixels op Volvo site plaatsen - optimaliseren op Audience insight. Gebruikers op landingspagina uitsluiten</t>
  </si>
  <si>
    <t>TJX NEDERLAND B.V.</t>
  </si>
  <si>
    <t>Tjx_Nederland_B.V._(NLD)_Algemeen_MOBILE_Rotterdam_Online_Maart_Juni_2016</t>
  </si>
  <si>
    <t xml:space="preserve">Mobile Swipe Cube. Targeting op de stad Rotterdam. Graag de volgende flights aanhouden: 4 apr-30 apr, 23 mei-29 mei, 20 jun-26 jun. Gelijkmatige spreiding van de impressies over de flights. </t>
  </si>
  <si>
    <t>Tjx_Nederland_B.V._(NLD)_Algemeen_MOBILE_Eindhoven_Online_Maart_Juni_2016</t>
  </si>
  <si>
    <t xml:space="preserve">Mobile Swipe Cube. Targeting op de stad Eindhoven. Graag de volgende flights aanhouden: 4 apr-30 apr, 23 mei-29 mei, 20 jun-26 jun. Gelijkmatige spreiding van de impressies over de flights. </t>
  </si>
  <si>
    <t>Karcher Window Vac OLV April 2016</t>
  </si>
  <si>
    <t>29-49</t>
  </si>
  <si>
    <t>MEC-98992-2016-0625 -- 2016.ETOS.PRIJS.AVM-4.0</t>
  </si>
  <si>
    <t>GAMMA_OLV_voorjaarscampagne_week 16-17_2016</t>
  </si>
  <si>
    <t>Doelgroep kan niet verbreed worden.</t>
  </si>
  <si>
    <t>TELE2 NEDERLAND B.V.</t>
  </si>
  <si>
    <t>MEC-78754-2016-0650 -- 2016.TELE2.CONS.NO2GEORGE.0405.OLV-1.0</t>
  </si>
  <si>
    <t>MEC-115997-2016-0664 -- 2016.FC.OPTIMEL.0405.DRINKYOGHURT.ONL-1.0</t>
  </si>
  <si>
    <t>Optimaliseren naar 2-3 contacten en tijd in beeld, addiotionele trackers van GHG implementeren</t>
  </si>
  <si>
    <t>MBA-80912-2016-0144 -- Midsummer Night - Friesland</t>
  </si>
  <si>
    <t>18-40</t>
  </si>
  <si>
    <t>Targeting op provincie Friesland. Materiaal wordt aangeleverd op 24 mei.</t>
  </si>
  <si>
    <t>MBA-80912-2016-0147 -- Midsummer Night - Groningen en Drenthe</t>
  </si>
  <si>
    <t>Targeting op provincie Groningen en Drenthe. Materiaal wordt aangeleverd op 24 mei.</t>
  </si>
  <si>
    <t>Brugman_OLV_Week 15-16_2016</t>
  </si>
  <si>
    <t>T-MOBILE NETHERLANDS B.V.</t>
  </si>
  <si>
    <t>2016-04 BEN Pre-roll Q2</t>
  </si>
  <si>
    <t xml:space="preserve">Bij eindevaluatie Turbine segmenten uitdraaien. Turbine pixel + LAL gemaakt op users die de video 100% hebben uitgekeken en die op de video hebben geklikt. Graag duaal opzetten: o.b.v. demographics en look-a-likes (net als de vorige flight). Video's: Oudjes met SimOnly, Voetbalmeiden met Samsung en Schilder met iPhone
</t>
  </si>
  <si>
    <t>Stage_Bodyguard_OLV_April_2016</t>
  </si>
  <si>
    <t>MAX-128858-2016-0171 -- Zalando OLV - NL-BE - Apr May 2016 - NL inzet</t>
  </si>
  <si>
    <t xml:space="preserve">Graag de eerste week 250.000 impressies inzetten. De resterende 150.000 impressies gelijkwaardig verdelen over de weken. Graag een pixel plaatsen op click en op view, Light Reaction gaat deze pool gebruiken voor verdere inzet. De hosting van de video vindt plaats in het Xaxis account. De trackers van Zalando worden verwerkt door GroupM Traffic tezamen met de trackers van Maxus-Helder.  Xaxis plaatst dan weer de trackers van GroupM in het Xaxis account zodat alle 3 de partijen mee kunnen meten. </t>
  </si>
  <si>
    <t>Gelijkmatige uitlevering van de impressies over de dagen. De hosting van de video vindt plaats in het Xaxis account. De trackers van Zalando worden verwerkt door GroupM Traffic tezamen met de trackers van Maxus-Helder.  Xaxis plaatst dan weer de trackers van GroupM in het Xaxis account zodat alle 3 de partijen mee kunnen meten.</t>
  </si>
  <si>
    <t>Nino de Jager</t>
  </si>
  <si>
    <t>AKZO NOBEL DECORATIVE COATINGS B.V.</t>
  </si>
  <si>
    <t>2016-04 Cetabever 2016</t>
  </si>
  <si>
    <t>Arts &amp; Crafts, Woodworking en Painting vanuit het Hobbies &amp; Interest segment en het gehele segment Home &amp; Garden</t>
  </si>
  <si>
    <t>Inzet op Turbine segmenten, 27-5: afgesproken om de campagne 2 weken te verlengen</t>
  </si>
  <si>
    <t>KARWEI_OLV_tuinen_week 19-20</t>
  </si>
  <si>
    <t xml:space="preserve">Doelgroep kan niet verbreed worden. Uitzenden op 08-05 start om 18:00 uur t/m 15 mei. Vervolgens op 16 mei start om 18:00 uur t/m 20 mei </t>
  </si>
  <si>
    <t>MEC-115994-2016-0723 -- 2016.FC.MILNER.0405.VODX-1.0</t>
  </si>
  <si>
    <t>JAGUAR LAND ROVER NEDERLAND B.V.</t>
  </si>
  <si>
    <t>Jaguar_XE_Online_April_Mei_2016</t>
  </si>
  <si>
    <t>Display - Billboard Ad</t>
  </si>
  <si>
    <t>Business en Automotive_Luxury</t>
  </si>
  <si>
    <t>Graag 2 line items opzetten: 1) Turbine segment Business en Automotive_Luxury en 2) Mannen 30-50 jaar. Hoogste prioriteit gaat uit naar line item 1. De verwachting is dat we te weinig users terugvinden, vandaar toevoeging line item 2.</t>
  </si>
  <si>
    <t>MAX-128858-2016-0171 -- Zalando OLV - NL-BE - Apr May 2016 - BE/Flanders</t>
  </si>
  <si>
    <t>Style&amp;Fashion</t>
  </si>
  <si>
    <t xml:space="preserve">Gelijkmatige uitlevering van de impressies over de dagen. </t>
  </si>
  <si>
    <t>MAX-128858-2016-0171 -- Zalando OLV - NL-BE - Apr May 2016 - BE/Wallonia</t>
  </si>
  <si>
    <t>Lenno de Man</t>
  </si>
  <si>
    <t>ANWB B.V.</t>
  </si>
  <si>
    <t>MEC-42215-2016-0728 -- 2016.ANWB.WEGENWACHT.0405.OLV-1.0</t>
  </si>
  <si>
    <t>Combi Desktop &amp; Mobile Video. O.b.v. 50% van de impressies op Desktop en 50% van de impressies op Mobile Video (In-app). Een cap van 2 per device</t>
  </si>
  <si>
    <t>Inzet op Turbine segmenten</t>
  </si>
  <si>
    <t>MDS-48634-2016-0381 -- Uw Maatwerk</t>
  </si>
  <si>
    <t>Gehele segment Business en subsegment Automotive_Wagon</t>
  </si>
  <si>
    <t>Mobile Swipe Cube. Het materiaal wordt volledig aangeleverd. Om de interactie met de swipe cube in kaart te brengen gaan we een tag implementeren zodat we het aantal swipes in kaart kunnen brengen. Deze tag zet Xaxis op. Per event wordt er een tag aangemaakt (dus voor de verschillende visuals)</t>
  </si>
  <si>
    <t>MEC-98992-2016-0744 -- 2016.ETOS.ACTIE.VOD-1.0</t>
  </si>
  <si>
    <t>MEC-78754-2016-0741 -- 2016.TELE2.CONS.NO2GEORGE.0506.OLV-1.0</t>
  </si>
  <si>
    <t>Stond  7-6-16  op stil. Gelijkmatige uitlevering s.v.p. DMA tag wordt meegeschoten. CAP verhoogd naar 2</t>
  </si>
  <si>
    <t>Stond 7-7-16 op stil. Gelijkmatige uitlevering s.v.p. DMA tag wordt meegeschoten.</t>
  </si>
  <si>
    <t>BRITVIC SOFT DRINKS LIMITED</t>
  </si>
  <si>
    <t>Britvic_Fruitshoot_De Dropping_Online_April-Oktober_2016</t>
  </si>
  <si>
    <t xml:space="preserve"> Family &amp; Parenting_Parenting kids</t>
  </si>
  <si>
    <t xml:space="preserve">Graag 2 line items opzetten: 1) Turbine segment Family &amp; Parenting_Parenting kids + Vrouwen 30-50 jaar en 2) Vrouwen 30-50 jaar. Hoogste prioriteit gaat uit naar line item 1. De verwachting is dat we te weinig users terugvinden, vandaar prioriteit 2. Sturen naar hoge viewability
</t>
  </si>
  <si>
    <t>Mobile - Interstitial smartphone</t>
  </si>
  <si>
    <t xml:space="preserve">Cap van 3 per Sync moment. Sync momenten staan gepland op iedere dag vanaf 22 april - zie mail 21 april van Cynthia. Graag cappen op 500.000 impressies per Sync moment. </t>
  </si>
  <si>
    <t>2016.FC.OPTIMEL.0506.DRINKYOGHURT.VODX-1.0</t>
  </si>
  <si>
    <t>cap verhoogd naar 2</t>
  </si>
  <si>
    <t>MEC-106034-2016-0762 -- 2016.BOL.SenM.VOD-1.0</t>
  </si>
  <si>
    <t>MBA-80912-2016-0168 -- Ladies Night</t>
  </si>
  <si>
    <t xml:space="preserve">Targeting op provincie Groningen en Drenthe + Vrouwen 18-55 </t>
  </si>
  <si>
    <t>Belcompany</t>
  </si>
  <si>
    <t>Goed checken welke commercial in gezet moet worden</t>
  </si>
  <si>
    <t>Karcher Window Vac Display - Apr-Oct 2016 - Flight 1</t>
  </si>
  <si>
    <t>Karcher Window Vac Display - Apr-Oct 2016 - Flight 2</t>
  </si>
  <si>
    <t>MAX-99572-2016-0192 -- Karcher Window Vac Display - Apr-Oct 2016</t>
  </si>
  <si>
    <t>2016-04 Indeed AV The Netherlands</t>
  </si>
  <si>
    <t>MEC-43633-2016-0749 -- 2016.IKEA.NEWS.INDOOR.0506.OLV-1.0</t>
  </si>
  <si>
    <t>25 sec video, 6-6: mag max 3 dagen verlengd worden</t>
  </si>
  <si>
    <t>5 jaar MAS Feestweekend</t>
  </si>
  <si>
    <t>Arts &amp; Entertainment_Fine Art, Education_History, Hobbies &amp; Interests_Drawing or sketching_Freelance writing_Jewelry making_Painting_Photography</t>
  </si>
  <si>
    <t>Targeting op Turbine segmenten + provincies Zeeland en Noord-Brabant</t>
  </si>
  <si>
    <t>MEC-129535-2016-0778 -- 2016.HUNKEMOLLER.SWIMWEAR.0506.OLV-1.0</t>
  </si>
  <si>
    <t>week 21 is een stopweek. Hier hebben we op 23 mei en de ochtend van 24 mei wel gelopen. Combi Desktop &amp; Mobile Video. O.b.v. 50% van de impressies op Desktop en 50% van de impressies op Mobile Video (In-app). Een cap van 2 op Desktop en een cap van 1 op Mobile.</t>
  </si>
  <si>
    <t>MEC-118615-2016-0779 -- 2016.SOFIDEL.NALYS.05.OLV-1.0</t>
  </si>
  <si>
    <t xml:space="preserve">Doelgroep is Boodschappers 20-49. Combi Desktop &amp; Mobile Video. O.b.v. 50% van de impressies op Desktop en 50% van de impressies op Mobile Video (in-app). Een cap van 2 op Desktop en een cap van 1 op Mobile. 4 mei: Akkoord op test inzet Youtube </t>
  </si>
  <si>
    <t>Oxxio_April -Mei flight_OLV_2016</t>
  </si>
  <si>
    <t>MAX-92133-2016-0183 -- Sky Radio Disney Actie OLV - mei 2016</t>
  </si>
  <si>
    <t>MEC-98972-2016-0786 -- 2016.AH.VINCENT.VG.ONL-2.0</t>
  </si>
  <si>
    <t xml:space="preserve">Campagne moet foutloos verlopen, AH zit er bovenop. </t>
  </si>
  <si>
    <t>GALL &amp; GALL B.V.</t>
  </si>
  <si>
    <t>MEC-98993-2016-0790 -- 2016.GALL.WWD.VOD-2.0</t>
  </si>
  <si>
    <t>Alleen inzet in het STIVA tijdvak tussen 21:00-06:00 uur</t>
  </si>
  <si>
    <t>MEC-115994-2016-0804 -- 2016.FC.CAMPINA.05.KAAS.VODX-1.0</t>
  </si>
  <si>
    <t>483352_4</t>
  </si>
  <si>
    <t>MAX-126634-2016-0163 -- P9 Launch- Apr-Jun 2016</t>
  </si>
  <si>
    <t>22-40</t>
  </si>
  <si>
    <t>Arts &amp; Entertainment (zonder subsegment Gossip), Science, Technology &amp; Computing, Style &amp; Fashion</t>
  </si>
  <si>
    <t>Retargeting op basis van de OLV inzet. Retargeting moet plaats vinden op 22-40 jaar en de Turbine segmenten Arts &amp; Entertainment (zonder subsegment Gossip), Science, Technology &amp; Computing, Style &amp; Fashion. Het is bekend dat de retargeting op deze wijze beperkt is. 13-5: De retargeting wordt omgezet o.b.v. nu.nl retargeting.</t>
  </si>
  <si>
    <t>Retargeting op basis van de homepage take-over op nu.nl op 22 juni. De retargetingpixel is reeds verstuurd naar GroupM Traffic. Retargeting moet plaats vinden op 22-40 jaar en de Turbine segmenten Arts &amp; Entertainment (zonder subsegment Gossip), Science, Technology &amp; Computing, Style &amp; Fashion. Het is bekend dat de retargeting op deze wijze beperkt is. Op de OLV inzet wordt wederom retargeting ingezet vanuit High Impact Display en standaard Display. Frontloaden is toegestaan (hogere impressie uitlevering aan het begin van de campagne). 29 apr: Video moet gepauzeerd worden. Nieuwe creatie volgt.</t>
  </si>
  <si>
    <t>Retargeting op basis van de OLV inzet. Retargeting moet plaats vinden op 22-40 jaar en de Turbine segmenten Arts &amp; Entertainment (zonder subsegment Gossip), Science, Technology &amp; Computing, Style &amp; Fashion. Het is bekend dat de retargeting op deze wijze beperkt is</t>
  </si>
  <si>
    <t>13+</t>
  </si>
  <si>
    <t>Negatieve retargeting op de Turbine users die bereikt zijn vanuit de nu.nl take-over</t>
  </si>
  <si>
    <t>MEC-129535-2016-0813 -- 2016.HUNKEMOLLER.SWIMWEAR.0506.ONL-1.0</t>
  </si>
  <si>
    <t xml:space="preserve">Twee verschillende soorten sync!                                                                                                                                                                                                                                               Versie 1: We beginnen met het syncen van eigen TVC gedurende periode 7 mei - 22 mei &amp; 30 mei - 5 juni. Elke week heeft 5 sync momenten.                         Dat zijn ongeveer 500.000 impressies per sync moment.                                                                                                                                                                                              Versie 2: Waarschijnlijk komt er ook een tweede versie naast versie 1 te draaien; syncen van conccurrent H&amp;M.  Het is de bedoeling dat 1x een sync moment wordt ingezet op H&amp;M(circa 750.000 impressies, budget € 2250,- netto) à het overige Sync budget is voor “versie 1”.
De campagne mag in het begin breed ingezet worden, daarna liever op vrouwen 20-49 targeten als we dit redden qua inventory. </t>
  </si>
  <si>
    <t>Holland Casino Enschede De Club campagne</t>
  </si>
  <si>
    <t>Targeting: 25-40 jaar, Enschede + 35km radius</t>
  </si>
  <si>
    <t>2015-05 Danio AV</t>
  </si>
  <si>
    <t>Doelgroep Boodschappers aanmaken middels Turbine (check bij Sjoerd)</t>
  </si>
  <si>
    <t>2016-05 Activia Fusion AV</t>
  </si>
  <si>
    <t>25-4: Bij Linsey nagevraagd of er getarget moet worden op Mannen of op Vrouwen</t>
  </si>
  <si>
    <t>MAMEHO B.V.</t>
  </si>
  <si>
    <t>Woonexpress_Xaxis_Online_April_Mei_2016</t>
  </si>
  <si>
    <t>1 per week</t>
  </si>
  <si>
    <t>Inzet week 17: 27-4 t/m 1-5. Week 18: 5-5 t/m 8-5. Week 19: 12-5 t/m 16-5. Week 21: 26-5 t/m 29-5.</t>
  </si>
  <si>
    <t>MAX-79995-2016-0210 -- Fiat Holiday edition</t>
  </si>
  <si>
    <t>MAX-79995-2016-0209 -- Fiat Holiday edition OLV Follow up</t>
  </si>
  <si>
    <t xml:space="preserve">3-6: Campagne is verschoven naar 9-6 tm 22-6 </t>
  </si>
  <si>
    <t>MAX-126634-2016-0201 -- HUAWEI P9 OLV</t>
  </si>
  <si>
    <t xml:space="preserve">4 mei: Akkoord op test inzet Youtube </t>
  </si>
  <si>
    <t>Eneco_Hollandse Wind_Mei_OLV_2016</t>
  </si>
  <si>
    <t>2016.FC.VIFIT.0506.PROTEINE.VODX-1.0</t>
  </si>
  <si>
    <t>31-5: cap naar 2, 6-6: verlengd met 2 dagen</t>
  </si>
  <si>
    <t>REFRESCO BENELUX B.V.</t>
  </si>
  <si>
    <t>2016-05 Wicky Online Mei-Juni</t>
  </si>
  <si>
    <t>Family &amp; Parenting_Parenting K6-kids</t>
  </si>
  <si>
    <t>Graag twee line items opstellen; eerste line item op basis van Vrouwen 25-45 jaar en het Turbine segment Family &amp; Parenting_Parenting K6-kids. De tweede line item bestaat uit Vrouwen 25-45 jaar. Wacht nog op getekend addendum</t>
  </si>
  <si>
    <t>Wacht nog op getekend addendum</t>
  </si>
  <si>
    <t>2016.FC.CHOCOMEL.0405.VERS.ONL-2.0</t>
  </si>
  <si>
    <t>25-39</t>
  </si>
  <si>
    <t>De doelstelling is 2-3 contacten</t>
  </si>
  <si>
    <t>Nieuws</t>
  </si>
  <si>
    <t xml:space="preserve">Normale HPA. Sturen op context (Nieuws), omdat doelgroep sturen op mobile niet werkt. Druk tussen 6:00-11:00 uur verzwaren t.o.v. rest van de dag. Vanwege zwaarte materiaal (500 mb) inzet alleen via wi-fi. Mobile web en in-app is toegestaan. </t>
  </si>
  <si>
    <t>INTERGAMMA B.V., INZAKE GAMMA</t>
  </si>
  <si>
    <t>GAMMA_OLV_voorjaarscampagne_week 19</t>
  </si>
  <si>
    <t xml:space="preserve">Doelgroep kan niet verbreed worden. 20-05: Vanwege langer doorlopen van de campagne (van 16 t/m 18 mei) wordt een compensatie van 150.000 impressies ingezet tijdens de thema campagne in mei-juni (20160334). </t>
  </si>
  <si>
    <t>Vemedia_JFM_OLV_Mei_2016</t>
  </si>
  <si>
    <t>MBA-80912-2016-0191 -- Holland Casino Zandvoort Online flight 2</t>
  </si>
  <si>
    <t>Targeting op Zandvoort met een straal van 15 km en doelgroep 30-65 jaar</t>
  </si>
  <si>
    <t>MEC-98992-2016-0877 -- 2016.ETOS.ACTIE.VOD-2.0</t>
  </si>
  <si>
    <t>Tjx_TKMAXX_Algemeen_Groningen_Mobile_Mei_Juli_2016 - Groningen</t>
  </si>
  <si>
    <t xml:space="preserve">Mobile Swipe Cube. Targeting op de stad Groningen. </t>
  </si>
  <si>
    <t>2016.FC.CHOCOMEL.0506.VERS.VODX-1.0</t>
  </si>
  <si>
    <t>2016.FC.MONA.05.VLA.VODX-1.0</t>
  </si>
  <si>
    <t>MEC-98993-2016-0897 -- 2016.GALL.VADERDAG.VOD-1.0</t>
  </si>
  <si>
    <t>Inzet in STIVA tijdvak (tussen 21:00-06:00 uur)</t>
  </si>
  <si>
    <t>2016.FC.MILNER.05.VODX-1.0</t>
  </si>
  <si>
    <t>Q-MUSIC NEDERLAND B.V.</t>
  </si>
  <si>
    <t>Q-Music_Vlogmeister_OLV_Mei_Juni_2016</t>
  </si>
  <si>
    <t>MEC-106034-2016-0918 -- 2016.BOL.BULK.VOD-2.0</t>
  </si>
  <si>
    <t>Desktop en Mobile - 20 sec - CAP 1 per device - 20-49. Desktop cap 2 en Mobiel in-app cap 1.</t>
  </si>
  <si>
    <t>De Keukenman_Brugman Keukens_OLV_Mei_2016</t>
  </si>
  <si>
    <t>MAX-128858-2016-0227 -- Zalando OLV - NL-BE - May June 2016 -SS16 flight 3</t>
  </si>
  <si>
    <t xml:space="preserve">Graag de eerste week 250.000 impressies inzetten. De resterende 250.000 impressies gelijkwaardig verdelen over de weken. Graag een pixel plaatsen op click en op view, Light Reaction gaat deze pool gebruiken voor verdere inzet. De hosting van de video vindt plaats in het Xaxis account. De trackers van Zalando worden verwerkt door GroupM Traffic tezamen met de trackers van Maxus-Helder.  Xaxis plaatst dan weer de trackers van GroupM in het Xaxis account zodat alle 3 de partijen mee kunnen meten. </t>
  </si>
  <si>
    <t>Style &amp; Fashion</t>
  </si>
  <si>
    <t>Gelijkmatige uitlevering van de impressies over de dagen. De doelgroep betreft Vrouwen 20-39 jaar en Turbine segment Style &amp; Fashion. De hosting van de video vindt plaats in het Xaxis account. De trackers van Zalando worden verwerkt door GroupM Traffic tezamen met de trackers van Maxus-Helder.  Xaxis plaatst dan weer de trackers van GroupM in het Xaxis account zodat alle 3 de partijen mee kunnen meten.</t>
  </si>
  <si>
    <t>MAX-128858-2016-0227 -- Zalando OLV - NL-BE Flanders - May June 2016 -SS16 flight 3</t>
  </si>
  <si>
    <t>MAX-128858-2016-0227 -- Zalando OLV - NL-BE Wallonia - May June 2016 -SS16 flight 3</t>
  </si>
  <si>
    <t>MEC-115997-2016-0945 -- 2016.FC.CAMPINA.050607.EPIC.VODX-1.0</t>
  </si>
  <si>
    <t>Cap van 1 per 2 weken - stopweek in week 26. gestopt op 28-6 Birgitt weet hiervan.</t>
  </si>
  <si>
    <t>TOMY EUROPE</t>
  </si>
  <si>
    <t>MAX-118157-2016-0232 -- TOMY TOYS OLV</t>
  </si>
  <si>
    <t>Boodschappers met kind</t>
  </si>
  <si>
    <t>Lois Schut</t>
  </si>
  <si>
    <t>MEC-42776-2016-0961 -- 2016.BONGRAIN.RUSTIQUE.0506.OLV-1.0</t>
  </si>
  <si>
    <t>Ford_Focus_OLV_Applause campagne_mei-juni 2016</t>
  </si>
  <si>
    <t>8-6: outstream toegevoegd</t>
  </si>
  <si>
    <t>Stage_Bodyguard_OLV_Mei_2016</t>
  </si>
  <si>
    <t>2016-06 Sensodyne</t>
  </si>
  <si>
    <t>25 sec dag verlengd om volledig uit te leveren</t>
  </si>
  <si>
    <t>MICHELIN NEDERLAND N.V., C/O B2C</t>
  </si>
  <si>
    <t>MEC-44630-2016-0962 -- 2016.MICHELIN.TCRE.PS4.060708.ONL-1.0</t>
  </si>
  <si>
    <t>2016-06 Paradontax</t>
  </si>
  <si>
    <t>Boodschappers 20-54</t>
  </si>
  <si>
    <t>2016-06 Greek Oikos juni-juli 2016</t>
  </si>
  <si>
    <t>Langer doorlopen vanuit vorige flight</t>
  </si>
  <si>
    <t>MEC-106034-2016-0974 -- 2016.BOL.THEMA.ZOMER.VOD-1.0</t>
  </si>
  <si>
    <t>cap 2 en 1 op dagbasis. Voor de Xaxis inzet willen we graag een cap 1 per device(groep): desktop + tablet web, smartphone en tablet in app  en smartphone web. 50% van de impressies op Desktop en 50% van de impressies Mobile In-app. 100.000 compensatie impressies bij desktop omdat de cap bij start vd campagne verkeerd ingesteld stond.</t>
  </si>
  <si>
    <t>MEC-98972-2016-1004 -- 2016.AH.WK21.VOD-1.0</t>
  </si>
  <si>
    <t>MBA-80912-2016-0200 -- Hollandse Avond 29 Juli 2016</t>
  </si>
  <si>
    <t>Targeting: 40-65 jaar + provincies Groningen en Drenthe</t>
  </si>
  <si>
    <t>FRIESLAND CAMPINA CHEESE B.V.</t>
  </si>
  <si>
    <t>MEC-115994-2016-1006 -- 2016.FC.MILNER.0506.VODX-1.0</t>
  </si>
  <si>
    <t>MEC-115997-2016-0970 -- 2016.FC.OPTIMEL.060708.GRIEKS-DRINKS.VODX-1.0</t>
  </si>
  <si>
    <t>Hierbij de timings voor de Cap van 1 per 2 weken: 13 juni t/m 10 juli en 18 juli t/m 14 aug. Dus week 28 uitsluiten!</t>
  </si>
  <si>
    <t>MEC-115997-2016-0976 -- 2016.FC.OPTIMEL.0506.DRINKYOGHURT.ONL-1.0</t>
  </si>
  <si>
    <t>Vrouwen/Lifestyle/Nieuwstitels</t>
  </si>
  <si>
    <t xml:space="preserve">Er zijn  8.404.257  impressies al uitgeleverd.--&gt;Sjoerd is hier mee bezig. Zoveel mogelijk uitleveren op de Mobile HalfpageAd. Mag ook meer dan 4 miljoen zijn, laat weten wat je kunt uitleveren. Aanvullend komen er mobile standaard formaten. Deze kunnen gebruikt worden om het bereik aan te vullen (dus bereik aanvullen en niet contacten toevoegen). Qua materiaal komen er 3 versies creatie, deze graag opvolgend (sequential) aan elkaar inzetten. Dus eerst versie 1, dan versie 2 en dan versie 3. Er komen 3 versies van de HPA en 3 versies van de standaard banner, dus ik kan me voorstellen dat de campagne setup uitgebreid/complex wordt. Alleen In-app inzet!
</t>
  </si>
  <si>
    <t>Alles is naar HPA gegaan. Zoveel mogelijk uitleveren op de Mobile HalfpageAd. Mag ook meer dan 4 miljoen zijn, laat weten wat je kunt uitleveren. Aanvullend komen er mobile standaard formaten. Deze kunnen gebruikt worden om het bereik aan te vullen (dus bereik aanvullen en niet contacten toevoegen). Qua materiaal komen er 3 versies creatie, deze graag opvolgend (sequential) aan elkaar inzetten. Dus eerst versie 1, dan versie 2 en dan versie 3. Er komen 3 versies van de HPA en 3 versies van de standaard banner, dus ik kan me voorstellen dat de campagne setup uitgebreid/complex wordt. Alleen In-app inzet!</t>
  </si>
  <si>
    <t>GAMMA_OLV_Prijscampagne_week 22-25</t>
  </si>
  <si>
    <t>Mobiele web is toegevoegd. Doelgroep kan niet worden verbreed. 20-05: Vanwege langer doorlopen van de 20160293 campagne (van 16 t/m 18 mei) wordt een compensatie van 150.000 impressies ingezet tijdens deze thema campagne in mei-juni. Na 18:00 starten met de campagne</t>
  </si>
  <si>
    <t>MEC-98972-2016-1005 -- 2016.AH.WK22.VOD-1.0</t>
  </si>
  <si>
    <t>2-6: Cap naar 2 met max van 1 per dag</t>
  </si>
  <si>
    <t>2016-06 Danio AV juni juli</t>
  </si>
  <si>
    <t>27-6: Mobile toegevoegd en outstream aan toegevoegd.</t>
  </si>
  <si>
    <t>Moor Shachar</t>
  </si>
  <si>
    <t>BONDUELLE NEDERLAND B.V., RETAIL CONSERVES &amp; FROZEN VEG.</t>
  </si>
  <si>
    <t>MEC-46470-2016-1009 -- 2016.BONDUELLE.BONEN.0506.VOD-1.0</t>
  </si>
  <si>
    <t>Hanteer een cap van 2 per week en 4 in totaal, uitgesteld tot de 27e</t>
  </si>
  <si>
    <t>Oxxio_Mei-Juni flight_OLV_2016</t>
  </si>
  <si>
    <t>2016.FC.VIFIT.0607.PROTEINE.VODX-1.0</t>
  </si>
  <si>
    <t>4-7 aantal dagen verlengd</t>
  </si>
  <si>
    <t>MEC-42776-2016-1014 -- 2016.BONGRAIN.CHAVROUX.0607.OLV-1.0</t>
  </si>
  <si>
    <t>Spotlengte is 25" het mobiele web aan toegevoegd. 4-7 looptijd is verlengd</t>
  </si>
  <si>
    <t>Spotlengte is 25", nieuw materiaal</t>
  </si>
  <si>
    <t>De Keukenman_KeukenKampioen_OLV_Mei_2016</t>
  </si>
  <si>
    <t>MEC-126577-2016-0996 -- 2016.WILKINSON.MEN.0506.OLV-1.0</t>
  </si>
  <si>
    <t>Combi Video pakket; 50% van de impressies op Desktop en 50% van de impressies op Mobile In-app. Voor beide devices een cap van 2 hanteren.</t>
  </si>
  <si>
    <t>MBA-80912-2016-0209 -- Friday Night Out Jan Smit</t>
  </si>
  <si>
    <t xml:space="preserve">- desktop + tablet web </t>
  </si>
  <si>
    <t>Lammert Lettinga</t>
  </si>
  <si>
    <t>SAMSONITE EUROPE NV</t>
  </si>
  <si>
    <t>2016-05 AMERICAN TOURISTER DIGITAL 2016</t>
  </si>
  <si>
    <t>Twee flights: 23 mei t/m 19 juni (588.909 impressies) en van 27 juni t/m 17 juli (300.000 impressies). Cap 2 per flight. Inclusief Smartphone web inzet.</t>
  </si>
  <si>
    <t xml:space="preserve">Twee flights: 23 mei t/m 19 juni (1.434.812 impressies) en van 27 juni t/m 17 juli (1,000.000 impressies). Cap 2 per flight. </t>
  </si>
  <si>
    <t>MEC IRELAND</t>
  </si>
  <si>
    <t>MEC-130454-2016-1035 -- 2016.CYT.Q4.VOD-1.0</t>
  </si>
  <si>
    <t>STIVA tijdvak aanhouden, inzet tussen 21:00-06:00 uur. Combi Video pakket; 50% van de impressies op Desktop en 50% van de impressies op Mobile (In-app). Smartphone web mag ingezet worden.</t>
  </si>
  <si>
    <t>Lisa Zondag</t>
  </si>
  <si>
    <t>VANDEMOORTELE NEDERLAND BV</t>
  </si>
  <si>
    <t>2016-06 Reddy juni-juli (AV)</t>
  </si>
  <si>
    <t>Boodschappers 25-54</t>
  </si>
  <si>
    <t>4-7 campagne is verlengd</t>
  </si>
  <si>
    <t>MEC-130454-2016-1034 -- 2016.CYT.Q3.VOD-1.0</t>
  </si>
  <si>
    <t>2016-06 Diamant juni (AV)</t>
  </si>
  <si>
    <t>24-5: Smartphone Web mag toegevoegd worden</t>
  </si>
  <si>
    <t>MEC-130454-2016-1033 -- 2016.CYT.Q2.VOD-1.0</t>
  </si>
  <si>
    <t>- smartphone web</t>
  </si>
  <si>
    <t>MEC-50355-2016-1029 -- 2016.AEGON.HYPOTHEEK.WONEN.0607.OLV-1.0</t>
  </si>
  <si>
    <t>Real Estate_Buying/Selling homes &amp; Finance_Credit/Debts &amp; Loans</t>
  </si>
  <si>
    <t xml:space="preserve">70% van de impressies op 20-49 en 30% van de impressies op de Turbine segmenten RealEstate + Finance. Belangrijk hierbij is dat de twee doelgroepen van elkaar ontdubbeld worden, zodat de cap 3 in het geheel over beiden gaat. </t>
  </si>
  <si>
    <t>2016.ETOS.ZOMER.VOD.-1.0</t>
  </si>
  <si>
    <t>20 sec spot</t>
  </si>
  <si>
    <t>IZETTLE AB</t>
  </si>
  <si>
    <t>iZettle - Programmatic Campaign - May-Jun 2016</t>
  </si>
  <si>
    <t>Business_Entrepreneurs</t>
  </si>
  <si>
    <t>Verlenging is niet mogelijk.</t>
  </si>
  <si>
    <t>Desktop.2016.FC.MILNER.0607.VODX-1.0</t>
  </si>
  <si>
    <t>Mobile.2016.FC.MILNER.0607.VODX-1.0</t>
  </si>
  <si>
    <t>De Keukenman_KeukenConcurrent_OLV_Mei_Juni_2016</t>
  </si>
  <si>
    <t xml:space="preserve">Smartphone web is aangezet </t>
  </si>
  <si>
    <t>GEBERIT B.V.</t>
  </si>
  <si>
    <t>2016.GEBERIT.AQUACLEAN.B2C.VTWONENSYNC.0507.ONL-1.0</t>
  </si>
  <si>
    <t xml:space="preserve">Sync op basis van timetargeting (Vt wonen) Er zijn twee momenten voor de sync:
SBS6 26-6 19.30-20.30 (‘reguliere herhaling’)
SBS9 10-8 19.30-20.30 (herhaling)
En de sync mag 3 uur ingezet worden; een uur ervoor, tijdens en erna. Dus de sync mag aan vanaf 18.30 tot 21.30.                                                                                                                         Freq. cap van 10 per sync moment
</t>
  </si>
  <si>
    <t xml:space="preserve">Sync op basis van timetargeting (Vt wonen) Er zijn twee momenten voor de sync:
SBS6 26-6 19.30-20.30 (‘reguliere herhaling’)
SBS9 10-8 19.30-20.30 (herhaling)
En de sync mag 3 uur ingezet worden; een uur ervoor, tijdens en erna. Dus de sync mag aan vanaf 18.30 tot 21.30                                                                                                                                Freq. cap van 10 per sync moment
</t>
  </si>
  <si>
    <t>Stage_Beauty and The Beast_OLV_Juni_2016</t>
  </si>
  <si>
    <t>Boodschappers 20-49</t>
  </si>
  <si>
    <t>Romy Kenepa</t>
  </si>
  <si>
    <t>JAGUAR LANDROVER NEDERLAND B.V.</t>
  </si>
  <si>
    <t>Jaguar_Land_Rover_Nederland_B.V._(NLD)_F-Pace_Online_Juni_2016</t>
  </si>
  <si>
    <t>MBA-80912-2016-0222 -- Holland Casino Leeuwarden Friese avond</t>
  </si>
  <si>
    <t>Targeting: 40-65 jaar en provincie Friesland</t>
  </si>
  <si>
    <t>Stage_Bodyguard_OLV_Mei_Juni_2016</t>
  </si>
  <si>
    <t>ENECO_TOON_OLV_JUNI 2016</t>
  </si>
  <si>
    <t>20-6: Mobile web toegevoegd</t>
  </si>
  <si>
    <t>UNIVERSAL PICTURES BENELUX</t>
  </si>
  <si>
    <t>MCM-57568-2016-0866 -- 2016-06 DADDY S HOME - DVD RELEASE</t>
  </si>
  <si>
    <t>18+</t>
  </si>
  <si>
    <t>Arts&amp;Entertainment_Humor &amp; Family &amp; Parenting</t>
  </si>
  <si>
    <t xml:space="preserve">70% van de impressies op Mannen 18+ en 30% van de impressies op de Turbine segmenten met een overkoepelende cap. </t>
  </si>
  <si>
    <t>2016.AH.WK23.VOD-1.0</t>
  </si>
  <si>
    <t>2015-01 Activia AV Challenge</t>
  </si>
  <si>
    <t>MEC-98972-2016-1113 -- 2016.AH.WK24.VOD-1.0</t>
  </si>
  <si>
    <t>PERFETTI VAN MELLE BENELUX B.V.</t>
  </si>
  <si>
    <t>2016.PERFETTI.MENTOSGUM.FLIPTOP.0609.OLV-1.0</t>
  </si>
  <si>
    <t>8 per campaign</t>
  </si>
  <si>
    <t xml:space="preserve">Er zijn 4 spots (1 spot van 20” én 3 spots van 12”). Men mag 1 creatie 2 keer zien, kortom een frequency cap van 8 en creaties als storytelling instellen. </t>
  </si>
  <si>
    <t>F-Pace_Online_Juni_2016</t>
  </si>
  <si>
    <t>Turbine Business &amp; Automotive_Luxury</t>
  </si>
  <si>
    <t>Twee inzetten: 1) Retargeting op de plista video engagements Cap 1. 2) Demogragische targeting: 30-55 + Turbine Business &amp; automotive_luxury Cap 1. Light reaction gaat retargeten op de SKIN users. GEPL volgt nog</t>
  </si>
  <si>
    <t>GEPL volgt nog</t>
  </si>
  <si>
    <t>Mobile - Interstitial tablet</t>
  </si>
  <si>
    <t>MEC-78754-2016-1142 -- 2016.TELE2.CONS.NO2GEORGE.0607.OLV-1.0</t>
  </si>
  <si>
    <t>OLV Spot Golfbaan: 70% &amp; OLV Spot Baby (danszaal tags): 30%</t>
  </si>
  <si>
    <t>CARESSE COSMETICS B.V.</t>
  </si>
  <si>
    <t>MAX-132034-2016-0297 -- Byron Bay</t>
  </si>
  <si>
    <t>20-40</t>
  </si>
  <si>
    <t>Combi Video pakket; 50% van de impressies op Desktop en 50% van de impressies op Mobile In-app. Voor beide devices een cap van 3 hanteren. Hoge druk op don/vrij/zat &amp; lichte druk op zon-woe. (Sturing op weer, hogere druk op zonnige dagen.) 24-6: campagne tot 30-6 on hold, daarna max leveren</t>
  </si>
  <si>
    <t>STAGE ENTERTAINMENT NEDERLAND,</t>
  </si>
  <si>
    <t>Stage_Bodyguard_OLV_Juni_WK 24-25_2016</t>
  </si>
  <si>
    <t>Verlengd tot de 29e</t>
  </si>
  <si>
    <t>MEC-115994-2016-1175 -- 2016.FC.MILNER.07.VODX-1.0</t>
  </si>
  <si>
    <t>2 dagen verlengd en cap verhoogd naar 2</t>
  </si>
  <si>
    <t>MEC-98972-2016-1227 - -2016.AH.WK2526.VOD-1.0</t>
  </si>
  <si>
    <t>MEC-98992-2016-1222 - -2016.ETOS.PRIJS.WWW.VOD-3.0</t>
  </si>
  <si>
    <t>DeKeukenman_Keukenkampioen_OLV_Juni_2016</t>
  </si>
  <si>
    <t xml:space="preserve">Combi Video pakket; 50% van de impressies op Desktop en 50% van de impressies op Mobile (In-app en web). Frequency cap van 3 per device (3 op dekstop en 3 op smartphone). </t>
  </si>
  <si>
    <t>MEC-115997-2016-1241 -- 2016.FC.CHOCOMEL.0708.VERS.VODX-1.0</t>
  </si>
  <si>
    <t>Desktop only. Cap 1 per 2 weken.</t>
  </si>
  <si>
    <t>De Keukenman_KeukenConcurrent_OLV_Juni_Juli_2016</t>
  </si>
  <si>
    <t>Combi Video pakket. 50% van de impressies op Desktop en 50% van de impressies op Mobile In-app</t>
  </si>
  <si>
    <t>MAX-79995-2016-0313 -- Alfa Romeo Giulia OLV</t>
  </si>
  <si>
    <t>MBA-80912-2016-0239 -- Holland Casina Zandvoort Online Zomercampagne</t>
  </si>
  <si>
    <t>30+</t>
  </si>
  <si>
    <t>Tablet en Smartphone, web en In-app. Doelgroep betreft 30+ en Zandvoort met een straal van 5 km. Let op: er is nog een tweede flight (20160391)</t>
  </si>
  <si>
    <t>Tablet en Smartphone, web en In-app. Doelgroep betreft 30+ en Zandvoort met een straal van 5 km</t>
  </si>
  <si>
    <t>INTERGAMMA B.V., INZAKE KARWEI</t>
  </si>
  <si>
    <t>KARWEI_OLV_zomercampagne_week 28-32</t>
  </si>
  <si>
    <t>De volgende instructies gelden voor deze campagne:
Uitzenden van zo 10-07 na 18hr t/m vr 15-07
Uitzenden van zo 17-07 na 18hr t/m vr 22-07
Uitzenden van zo 24-07 na 18hr t/m vr 29-07
Uitzenden van zo 31-07 na 18hr t/m vr 05-08
Uitzenden van zo 07-08 na 18hr t/m vr 12-08
(Kortom, alle dagen van de week  behalve zaterdag)</t>
  </si>
  <si>
    <t>MBA-80912-2016-0240 -- Holland Casino Scheveningen Zomercampagne</t>
  </si>
  <si>
    <t>Desktop en Tablet. Doelgroep betreft 25-55 en Haaglanden</t>
  </si>
  <si>
    <t>Slim naar Antwerpen</t>
  </si>
  <si>
    <t>100.000 compensatie impressies aan deze campagne toevoegen. Targeten op Zeeland en Noord-Brabant</t>
  </si>
  <si>
    <t>Targeten op Zeeland en Noord-Brabant</t>
  </si>
  <si>
    <t>HENKEL NEDERLAND B.V</t>
  </si>
  <si>
    <t>2016.HENKEL.SYOSS.CARE.0607.OLV-1.0</t>
  </si>
  <si>
    <t xml:space="preserve">2 trackers aanmaken met het TNS Nipo panel, voor RTL en Youtube, en deze opsturen naar traffic om te implementeren (vraag Sjoerd om meer informatie). Geen open RTB en Adfactor inzetten tijdens deze campagne. Het is een nieuwe klant dus moeten goed presteren. </t>
  </si>
  <si>
    <t>Lotte Hidma</t>
  </si>
  <si>
    <t>2016.AH.ECOM.ALIBI.ONL-1.0</t>
  </si>
  <si>
    <t>Family &amp; Parenting Babies &amp; Toddlers en Pregnancy</t>
  </si>
  <si>
    <t xml:space="preserve">Retargeting campagne; Deze campagne wordt door Bannerconnect geretarget met de kleinere formaten (IAB). Er moet dus een segment aangemaakt worden, deze wordt door Rick ban Banner Connecy aangeleverd. Rick Terpelle laten weten zodra de campagne live staat. </t>
  </si>
  <si>
    <t>OLV_Ford_Focus_Juli_2016</t>
  </si>
  <si>
    <t>Er is nog onduidelijkheid of de video 30 seconden of 20 seconden is. Ingekocht voor een gecombineerde CPM (12,50) echter is dit niet mogelijk met een 30sec video. Dit moet 15 CPM zijn. Hierover is contact opgenomen met Jessica.</t>
  </si>
  <si>
    <t>Friday Night Out Thomas Berge</t>
  </si>
  <si>
    <t>25+</t>
  </si>
  <si>
    <t>Regiotargeting: Breda</t>
  </si>
  <si>
    <t xml:space="preserve">Duaal (50-50) insteken. Oftewel de helft van de impressies op 1. locatie Breda en omgeving targeten en 2. op de doelgroep 25+ en umfeld gaming en lifestyle. </t>
  </si>
  <si>
    <t>2016.FC.DFRISSS.0708.ICETEA.VODX-1.0  </t>
  </si>
  <si>
    <t xml:space="preserve">Cap 1 per vier weken. Desktop only. Let op: twee doelgroep (V20-34/V35-49). Vraag hiervoor naar Daisy of Cynthia. </t>
  </si>
  <si>
    <t>2016.FC.COOLBEST.0708.CORE.VODX-1.0</t>
  </si>
  <si>
    <t xml:space="preserve">Desktop only. Cap van 1 per 2 weken. </t>
  </si>
  <si>
    <t>2016.ETOS.DAGACTIE.ONL-1.0</t>
  </si>
  <si>
    <t xml:space="preserve">• We gaan deze campagne zelf doen. Niet Mobpro.                                                                                                                                                                                                                                                              • Doelstelling campagne: Uniek bereik
• Uitlevering: Maandag vanaf 12.00 t/m zaterdag 17.00, iedere week op maandag een nieuwe cube met de aanbiedingen van die week (smartphone only). Dit gebeurt automatisch.
• Looptijd: 4 weken (week 28 t/m 31)
• Formaten: halfpage ad; om hierin de swibe cube te kunnen vertonen. alleen in app
• Uitlevering: grote nieuws-, weer-, entertainment en lifestyle portals 
• sturen op 3-5 contacten per week 
Voor Etos is een eerder campagne via jullie dit jaar helaas niet goed gegaan, dus is het extra belangrijk dat deze wel goed gaat. 
</t>
  </si>
  <si>
    <t>2016-07 Sensodyne AV</t>
  </si>
  <si>
    <t>30 sec video 22-7 met een week verlengd</t>
  </si>
  <si>
    <t>Volvo_Online_Continue Automotive_Q3_2016</t>
  </si>
  <si>
    <t>Look a like segmenten van Volvo</t>
  </si>
  <si>
    <t>2016-07 Parodontax AV</t>
  </si>
  <si>
    <t>20-54</t>
  </si>
  <si>
    <t>28-7 outstream en mobile toegevoegd</t>
  </si>
  <si>
    <t>2016-07 Proglasur AV</t>
  </si>
  <si>
    <t>2016-06 HM 1236 Sport For every victory Jul-Aug</t>
  </si>
  <si>
    <t>T-MOBILE NETHERLANDS</t>
  </si>
  <si>
    <t>2016-07 KNIPPR Pre-roll Xaxis</t>
  </si>
  <si>
    <t>Ingekocht voor een CPM prijs van een 20sec video maar in de opmerkingen staat dat het een 30sec video is. Er zijn al impressies vanaf gehaald. Ze beginnen met een 30sec video en in de loop van de campagne ontvangen we een 20sec video</t>
  </si>
  <si>
    <t>2016.FC.MILNER.08.VODX-1.0</t>
  </si>
  <si>
    <t>Cap 1 per 2 weken</t>
  </si>
  <si>
    <t>Karcher Zomer Campagne - Jul-Aug 2016</t>
  </si>
  <si>
    <t>Family &amp; Parenting, Home &amp; Garden, Food&amp;Drink_Barbecues &amp; Grilling</t>
  </si>
  <si>
    <t xml:space="preserve">Doelgroep is man 20-70 en vrouw 29-49. Er moeten dus twee campagnes onder de Line Items opgezet worden. Impressies mogen 50/50 ingezet worden. </t>
  </si>
  <si>
    <t>2016.FC.MILNER.0809.VODX-1.0</t>
  </si>
  <si>
    <t>De Keukenman_KeukenKampioen_OLV_Juli_2016</t>
  </si>
  <si>
    <t>Combi pakket</t>
  </si>
  <si>
    <t xml:space="preserve">Fiat BTW Vrij OLV Juli </t>
  </si>
  <si>
    <t>OLV 10 sec. Gelijkmatige uitlevering</t>
  </si>
  <si>
    <t xml:space="preserve">ALBERT HEIJN B.V. </t>
  </si>
  <si>
    <t>2016.AH.WK2829.VOD-1.0  </t>
  </si>
  <si>
    <t xml:space="preserve">Fiat Talento Online - Jul-Aug - 2016 </t>
  </si>
  <si>
    <t>30-60</t>
  </si>
  <si>
    <t xml:space="preserve">Middel Klein Bedrijf, Bestelautos, Business oriented. Doelgroep verduidelijking gevraagd bij Boris, zie mail in traffic inbox. </t>
  </si>
  <si>
    <t xml:space="preserve">MKB, Bestelautos,Business oriented.  Doelgroep verduidelijking gevraagd bij Boris, zie mail in traffic inbox. </t>
  </si>
  <si>
    <t>2016.GALL.WEB.VOD-1.0  </t>
  </si>
  <si>
    <t>STIVA tijdvak</t>
  </si>
  <si>
    <t>De Keukenman_KeukenConcurrent_OLV_Juli_2016</t>
  </si>
  <si>
    <t>Combi campagne (mobiel en desktop). Frequency cap is 3 per device</t>
  </si>
  <si>
    <t>S.F.A. BENELUX B.V.</t>
  </si>
  <si>
    <t xml:space="preserve">OLV_KINEDUO_August_2016 </t>
  </si>
  <si>
    <t xml:space="preserve">2016.FC.CAMPINA.0809.A-DAG.VODX-1.0  </t>
  </si>
  <si>
    <t>1 per 4 weken</t>
  </si>
  <si>
    <t>Vraag aan Sjoerd voor opzet. Desktop only. Campagnes 20160425 t/m 20160428 en 20160443 t/m 20160448 hebben dezelfde doelgroep en hebben gezamenlijk een cap van 1 per 4 weken</t>
  </si>
  <si>
    <t>2016.FC.OPTIMEL.080910.GRIEKS-DRINKS.VODX-1.0  </t>
  </si>
  <si>
    <t xml:space="preserve">De campagne gaat doorlopen in september maar daar is nog geen akkoord op. Vandaar dat de cap op 1 per 4 weken staat. </t>
  </si>
  <si>
    <t xml:space="preserve">Vraag aan Sjoerd voor opzet. Desktop only. Campagne 20160430 t/m 20160435 horen bij elkaar en hebben gezamelijk een cap van 1 per 4 weken. </t>
  </si>
  <si>
    <t xml:space="preserve">Vraag aan Sjoerd voor opzet. Desktop only. Campagne 20160436 t/m 20160442 horen bij elkaar en hebben gezamelijk een cap van 1 per 4 weken. </t>
  </si>
  <si>
    <t>Vraag aan Sjoerd voor opzet. Desktop only. Campagnes 20160449 t/m 20160458 hebben dezelfde doelgroep en horen bij elkaar. Overkoepelende freq. Cap is 1 per 4 weken.</t>
  </si>
  <si>
    <t xml:space="preserve">BOL.COM B.V. </t>
  </si>
  <si>
    <t>2016.BOL.THEMA.B2S.VOD-1.0  </t>
  </si>
  <si>
    <t>20-45</t>
  </si>
  <si>
    <t>CAP 2 per device - gecombineerde index voor Desktop en Mobile</t>
  </si>
  <si>
    <t>Aziza el Idrissi</t>
  </si>
  <si>
    <t>Britvic_Fruitshoot_OLV_Augustus_2016</t>
  </si>
  <si>
    <t>Freek Vincken</t>
  </si>
  <si>
    <t xml:space="preserve">2016.FC.MONA.0809.VLA.VODX-1.0 </t>
  </si>
  <si>
    <t>Cap 1 per 3 weken</t>
  </si>
  <si>
    <t>2016.FC.CHOCOMEL.0809.VERS.VODX-1.0</t>
  </si>
  <si>
    <t xml:space="preserve">Desktop only. Cap van 1 per 4 weken. </t>
  </si>
  <si>
    <t>2016-08 Aquafresh AV</t>
  </si>
  <si>
    <t>MCM-57573-2016-1164 -- 2016-08 Parodontax AV</t>
  </si>
  <si>
    <t>2016-08 Greek Oikos Aug-sept 2016</t>
  </si>
  <si>
    <t>MCM-57573-2016-1161 -- 2016-08 Sensodyne AV</t>
  </si>
  <si>
    <t>MEC-98972-2016-1484 -- 2016.AH.BROUWERS.VOD-1.0</t>
  </si>
  <si>
    <t>Desktop only - STIVA tijdvak</t>
  </si>
  <si>
    <t>MAX-79995-2016-0410 -- Alfa Romeo Giulia OLV augustus</t>
  </si>
  <si>
    <t>MEC-42776-2016-1504 -- 2016.BONGRAIN.PATURAIN.08.OLV-1.0</t>
  </si>
  <si>
    <t>MAX-79995-2016-0407 -- Alfa Romeo Giulia OLV juli</t>
  </si>
  <si>
    <t>MEC-98992-2016-1498 -- 2016.ETOS.PRIJS.WWW.VOD-4.0</t>
  </si>
  <si>
    <t>2016-08 HM 4106 Kids BTS aug-sept (AV)</t>
  </si>
  <si>
    <t>T-MOBILE NETHERLANDS B.V., INZAKE BTC</t>
  </si>
  <si>
    <t>2016-08 TMO Transfermarkt aug-sept (AV)</t>
  </si>
  <si>
    <t>MEC-98972-2016-1513 -- 2016.AH.WK32.VOD-1.0</t>
  </si>
  <si>
    <t>MEC-98972-2016-1514 -- 2016.AH.WK33.VOD-1.0</t>
  </si>
  <si>
    <t>UPI NL</t>
  </si>
  <si>
    <t>MCM-100293-2016-0403 -- 2016-03 Trailer release Ben Hur</t>
  </si>
  <si>
    <t xml:space="preserve">Zouden jullie extra scherp kunnen zijn op de tijdige uitlevering? Bij Universal is het niet mogelijk om de campagnes te verlengen, omdat de release het goed moet hebben gedaan in het eerste openingsweekend. De klant heeft een tijd geen Xaxis op willen nemen in de plannen, maar het is Mediacom nu voor het eerst weer gelukt en we willen de campagne dus zo goed mogelijk voor ze draaien </t>
  </si>
  <si>
    <t>Aziza El Idrissi</t>
  </si>
  <si>
    <t>OLV_Ford_Focus_FIESTA ST-Line_aug-sept_2016</t>
  </si>
  <si>
    <t xml:space="preserve">Wacht op omzetting in CPM tarief. Combi Video pakket (50% van de impressies op Desktop en 50% van de impressies In-app) o.b.v. 30" </t>
  </si>
  <si>
    <t>CLASSIC FM V.O.F.</t>
  </si>
  <si>
    <t xml:space="preserve">MAX-127914-2016-0414 -- Classic FM Online - Aug-Sept 2016 - Smooth Sunday </t>
  </si>
  <si>
    <t>Arts&amp;Entertainment_Music en Hobbies&amp;Interests_Radio / Interest, Predicted Interest en Intent / High, Medium en Low</t>
  </si>
  <si>
    <t>Desktop en Tablet. Alleen live op zondag tussen 00:00 - 12:00 uur op basis van een cap van 3 per dag!</t>
  </si>
  <si>
    <t>Desktop en Tablet. Alleen live op zondag tussen 00:00 - 12:00 uur op basis van een cap van 2 per dag!</t>
  </si>
  <si>
    <t>MAX-127914-2016-0414 -- Classic FM Online - Aug-Sept 2016 - Movies Monday</t>
  </si>
  <si>
    <t>Desktop en Tablet. Alleen live op maandag tussen 00:00 - 19:00 uur op basis van een cap van 4 per dag (max. 1 vertoning per uur)!</t>
  </si>
  <si>
    <t>Desktop en Tablet. Alleen live op maandag tussen 19:00 - 21:00 uur op basis van een cap van 1 per dag!</t>
  </si>
  <si>
    <t>MAX-99572-2016-0360 -- Karcher Multi Vac Display - Jul 2016</t>
  </si>
  <si>
    <t>30-54</t>
  </si>
  <si>
    <t>Melissa Spoor</t>
  </si>
  <si>
    <t>MCM-127835-2016-1191 -- DP1608 - Excedrin plan 2016</t>
  </si>
  <si>
    <t>Combi Videopakket (50% van de impressies op Desktop en 50% van de impressies In-app)</t>
  </si>
  <si>
    <t>MEC-98972-2016-1472 -- 2016.AH.WK2728.ONL-1.0 - Agriculture</t>
  </si>
  <si>
    <t>Business_Agriculture / Interest / High, Medium en Low</t>
  </si>
  <si>
    <t>Hoogste prioriteit voor deze campagne! Sturen naar zo hoog mogelijk completion rate. Graag High, Medium, Low separaat opzetten zodat we daarop kunnen rapporteren. Overkoepelende cap van 1 blijft van kracht</t>
  </si>
  <si>
    <t>MEC-98972-2016-1472 -- 2016.AH.WK2728.ONL-1.0 - Roerbakken</t>
  </si>
  <si>
    <t>Health&amp;Fitness_Healty Cooking / Interest / High, Medium en Low</t>
  </si>
  <si>
    <t>Keukenman_KeukenKampioen_OLV_Augustus_2016</t>
  </si>
  <si>
    <t>Combi Video pakket (50% van de impressies op Desktop en 50% van de impressies op Mobile)</t>
  </si>
  <si>
    <t>Marieke Gieling</t>
  </si>
  <si>
    <t xml:space="preserve">PERFETTI VAN MELLE BENELUX B.V. </t>
  </si>
  <si>
    <t>2016.PVM.SMINT.0809.OLV-1.0  </t>
  </si>
  <si>
    <t>Desktop</t>
  </si>
  <si>
    <t xml:space="preserve">Mobile </t>
  </si>
  <si>
    <t>Shurgard - Promotional Wave 2 - Aug - Nov 2016</t>
  </si>
  <si>
    <t>mid and high income (hier kunnen we niet op targeten, wel valideren met TNS NIPO. Graag meenemen in Eind Rapportage)</t>
  </si>
  <si>
    <t>KOCH MEDIA LIMITED</t>
  </si>
  <si>
    <t>MAX-132715-2016-0430 -- Koch - F1 OLV - Aug 2016</t>
  </si>
  <si>
    <t>De Keukenman_Brugman Keukens_OLV_Augustus_2016</t>
  </si>
  <si>
    <t xml:space="preserve">Holland Casino Groningen Apple event </t>
  </si>
  <si>
    <t>Regiotargeting: Groningen en Drenthe</t>
  </si>
  <si>
    <t>Net budget</t>
  </si>
  <si>
    <t>January revenue</t>
  </si>
  <si>
    <t>February revenue</t>
  </si>
  <si>
    <t>March revenue</t>
  </si>
  <si>
    <t>April revenue</t>
  </si>
  <si>
    <t>May revenue</t>
  </si>
  <si>
    <t>June revenue</t>
  </si>
  <si>
    <t>July revenue</t>
  </si>
  <si>
    <t>August revenue</t>
  </si>
  <si>
    <t>September revenue</t>
  </si>
  <si>
    <t>October revenue</t>
  </si>
  <si>
    <t>November revenue</t>
  </si>
  <si>
    <t>December revenue</t>
  </si>
  <si>
    <t>Total revenue</t>
  </si>
  <si>
    <t>Month</t>
  </si>
  <si>
    <t>Revenue</t>
  </si>
  <si>
    <t>SFG Field</t>
  </si>
  <si>
    <t>SFG Object</t>
  </si>
  <si>
    <t>N/A</t>
  </si>
  <si>
    <t>Contact</t>
  </si>
  <si>
    <t>Opportunity</t>
  </si>
  <si>
    <t>Campaign Name</t>
  </si>
  <si>
    <t>Sell Line</t>
  </si>
  <si>
    <t>Sell Volume</t>
  </si>
  <si>
    <t>Gross Rate</t>
  </si>
  <si>
    <t>Planned GROSS BUDGET</t>
  </si>
  <si>
    <t>?</t>
  </si>
  <si>
    <t>Target Gender</t>
  </si>
  <si>
    <t>Target Age Range</t>
  </si>
  <si>
    <t>Frequence Cap</t>
  </si>
  <si>
    <t>Sell Line Description</t>
  </si>
  <si>
    <t>Monthly Schedule</t>
  </si>
  <si>
    <t>Total Planned Gross Budget</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</si>
</sst>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164" formatCode="_ &quot;€&quot;\ * #,##0.00_ ;_ &quot;€&quot;\ * \-#,##0.00_ ;_ &quot;€&quot;\ * &quot;-&quot;??_ ;_ @_ "/>
    <numFmt numFmtId="165" formatCode="_ * #,##0.00_ ;_ * \-#,##0.00_ ;_ * &quot;-&quot;??_ ;_ @_ "/>
    <numFmt numFmtId="166" formatCode="_-* #,##0.00\ _k_r_-;\-* #,##0.00\ _k_r_-;_-* &quot;-&quot;??\ _k_r_-;_-@_-"/>
    <numFmt numFmtId="167" formatCode="_-* #,##0.00\ &quot;kr&quot;_-;\-* #,##0.00\ &quot;kr&quot;_-;_-* &quot;-&quot;??\ &quot;kr&quot;_-;_-@_-"/>
    <numFmt numFmtId="168" formatCode="_ [$€-413]\ * #,##0.00_ ;_ [$€-413]\ * \-#,##0.00_ ;_ [$€-413]\ * &quot;-&quot;??_ ;_ @_ "/>
    <numFmt numFmtId="169" formatCode="_-&quot;€&quot;\ * #,##0.00_-;_-&quot;€&quot;\ * #,##0.00\-;_-&quot;€&quot;\ * &quot;-&quot;??_-;_-@_-"/>
    <numFmt numFmtId="170" formatCode="dd/mm/yy;@"/>
    <numFmt numFmtId="171" formatCode="_-* #,##0_-;_-* #,##0\-;_-* &quot;-&quot;??_-;_-@_-"/>
    <numFmt numFmtId="172" formatCode="#,##0.00_ ;[Red]\-#,##0.00\ "/>
    <numFmt numFmtId="173" formatCode="_ * #,##0_ ;_ * \-#,##0_ ;_ * &quot;-&quot;??_ ;_ @_ "/>
    <numFmt numFmtId="174" formatCode="_ &quot;€&quot;\ * #,##0.0_ ;_ &quot;€&quot;\ * \-#,##0.0_ ;_ &quot;€&quot;\ * &quot;-&quot;?_ ;_ @_ "/>
  </numFmts>
  <fonts count="21" x14ac:knownFonts="1">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sz val="11"/>
      <color theme="0"/>
      <name val="Calibri"/>
      <family val="2"/>
      <scheme val="minor"/>
    </font>
    <font>
      <sz val="11"/>
      <name val="Calibri"/>
      <family val="2"/>
      <scheme val="minor"/>
    </font>
    <font>
      <sz val="8"/>
      <name val="Calibri"/>
      <family val="2"/>
      <scheme val="minor"/>
    </font>
    <font>
      <sz val="11"/>
      <color theme="0" tint="-0.249977111117893"/>
      <name val="Calibri"/>
      <family val="2"/>
      <scheme val="minor"/>
    </font>
    <font>
      <i/>
      <sz val="11"/>
      <color theme="1"/>
      <name val="Calibri"/>
      <family val="2"/>
      <scheme val="minor"/>
    </font>
    <font>
      <sz val="11"/>
      <color rgb="FF00B050"/>
      <name val="Calibri"/>
      <family val="2"/>
      <scheme val="minor"/>
    </font>
    <font>
      <u/>
      <sz val="11"/>
      <color theme="1"/>
      <name val="Calibri"/>
      <family val="2"/>
      <scheme val="minor"/>
    </font>
    <font>
      <sz val="11"/>
      <color rgb="FF00B0F0"/>
      <name val="Calibri"/>
      <family val="2"/>
      <scheme val="minor"/>
    </font>
    <font>
      <sz val="11"/>
      <color theme="9" tint="-0.249977111117893"/>
      <name val="Calibri"/>
      <family val="2"/>
      <scheme val="minor"/>
    </font>
    <font>
      <i/>
      <sz val="11"/>
      <name val="Calibri"/>
      <family val="2"/>
      <scheme val="minor"/>
    </font>
    <font>
      <sz val="8"/>
      <color rgb="FF333333"/>
      <name val="Arial"/>
      <family val="2"/>
    </font>
    <font>
      <i/>
      <sz val="11"/>
      <color rgb="FFFF0000"/>
      <name val="Calibri"/>
      <family val="2"/>
      <scheme val="minor"/>
    </font>
    <font>
      <sz val="9"/>
      <color theme="1"/>
      <name val="Arial"/>
      <family val="2"/>
    </font>
    <font>
      <sz val="11"/>
      <color theme="9"/>
      <name val="Calibri"/>
      <family val="2"/>
      <scheme val="minor"/>
    </font>
    <font>
      <sz val="8"/>
      <color theme="1"/>
      <name val="Calibri"/>
      <family val="2"/>
      <scheme val="minor"/>
    </font>
    <font>
      <sz val="9"/>
      <color indexed="81"/>
      <name val="Tahoma"/>
      <family val="2"/>
    </font>
    <font>
      <b/>
      <sz val="11"/>
      <color rgb="FFFF0000"/>
      <name val="Calibri"/>
      <family val="2"/>
      <scheme val="minor"/>
    </font>
  </fonts>
  <fills count="9">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8" tint="0.39997558519241921"/>
        <bgColor indexed="64"/>
      </patternFill>
    </fill>
    <fill>
      <patternFill patternType="solid">
        <fgColor theme="9" tint="0.79998168889431442"/>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9" tint="0.59999389629810485"/>
        <bgColor indexed="64"/>
      </patternFill>
    </fill>
  </fills>
  <borders count="18">
    <border>
      <left/>
      <right/>
      <top/>
      <bottom/>
      <diagonal/>
    </border>
    <border>
      <left style="thin">
        <color indexed="64"/>
      </left>
      <right style="medium">
        <color indexed="64"/>
      </right>
      <top style="medium">
        <color indexed="64"/>
      </top>
      <bottom style="medium">
        <color indexed="64"/>
      </bottom>
      <diagonal/>
    </border>
    <border>
      <left style="medium">
        <color indexed="64"/>
      </left>
      <right/>
      <top/>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bottom style="hair">
        <color indexed="64"/>
      </bottom>
      <diagonal/>
    </border>
    <border>
      <left style="hair">
        <color indexed="64"/>
      </left>
      <right style="medium">
        <color indexed="64"/>
      </right>
      <top style="hair">
        <color indexed="64"/>
      </top>
      <bottom style="hair">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medium">
        <color indexed="64"/>
      </right>
      <top/>
      <bottom/>
      <diagonal/>
    </border>
  </borders>
  <cellStyleXfs count="5">
    <xf numFmtId="0" fontId="0" fillId="0" borderId="0"/>
    <xf numFmtId="165" fontId="1" fillId="0" borderId="0" applyFont="0" applyFill="0" applyBorder="0" applyAlignment="0" applyProtection="0"/>
    <xf numFmtId="169" fontId="1" fillId="0" borderId="0" applyFont="0" applyFill="0" applyBorder="0" applyAlignment="0" applyProtection="0"/>
    <xf numFmtId="166" fontId="1" fillId="0" borderId="0" applyFont="0" applyFill="0" applyBorder="0" applyAlignment="0" applyProtection="0"/>
    <xf numFmtId="167" fontId="1" fillId="0" borderId="0" applyFont="0" applyFill="0" applyBorder="0" applyAlignment="0" applyProtection="0"/>
  </cellStyleXfs>
  <cellXfs count="242">
    <xf numFmtId="0" fontId="0" fillId="0" borderId="0" xfId="0"/>
    <xf numFmtId="49" fontId="5" fillId="2" borderId="0" xfId="0" applyNumberFormat="1" applyFont="1" applyFill="1" applyAlignment="1">
      <alignment horizontal="left"/>
    </xf>
    <xf numFmtId="49" fontId="5" fillId="2" borderId="0" xfId="0" applyNumberFormat="1" applyFont="1" applyFill="1"/>
    <xf numFmtId="49" fontId="5" fillId="2" borderId="0" xfId="3" applyNumberFormat="1" applyFont="1" applyFill="1" applyAlignment="1">
      <alignment horizontal="left"/>
    </xf>
    <xf numFmtId="3" fontId="5" fillId="2" borderId="0" xfId="3" applyNumberFormat="1" applyFont="1" applyFill="1" applyAlignment="1">
      <alignment horizontal="left"/>
    </xf>
    <xf numFmtId="49" fontId="5" fillId="2" borderId="0" xfId="4" applyNumberFormat="1" applyFont="1" applyFill="1" applyAlignment="1">
      <alignment horizontal="left"/>
    </xf>
    <xf numFmtId="168" fontId="5" fillId="2" borderId="0" xfId="4" applyNumberFormat="1" applyFont="1" applyFill="1"/>
    <xf numFmtId="0" fontId="5" fillId="2" borderId="0" xfId="0" applyNumberFormat="1" applyFont="1" applyFill="1" applyAlignment="1">
      <alignment horizontal="left"/>
    </xf>
    <xf numFmtId="49" fontId="5" fillId="2" borderId="0" xfId="4" applyNumberFormat="1" applyFont="1" applyFill="1"/>
    <xf numFmtId="49" fontId="6" fillId="2" borderId="0" xfId="0" applyNumberFormat="1" applyFont="1" applyFill="1"/>
    <xf numFmtId="49" fontId="5" fillId="2" borderId="0" xfId="0" applyNumberFormat="1" applyFont="1" applyFill="1" applyBorder="1"/>
    <xf numFmtId="3" fontId="5" fillId="2" borderId="0" xfId="0" applyNumberFormat="1" applyFont="1" applyFill="1"/>
    <xf numFmtId="165" fontId="7" fillId="2" borderId="0" xfId="1" applyFont="1" applyFill="1"/>
    <xf numFmtId="168" fontId="5" fillId="2" borderId="0" xfId="2" applyNumberFormat="1" applyFont="1" applyFill="1"/>
    <xf numFmtId="169" fontId="5" fillId="2" borderId="0" xfId="2" applyFont="1" applyFill="1"/>
    <xf numFmtId="3" fontId="5" fillId="2" borderId="0" xfId="1" applyNumberFormat="1" applyFont="1" applyFill="1"/>
    <xf numFmtId="0" fontId="5" fillId="2" borderId="0" xfId="0" applyNumberFormat="1" applyFont="1" applyFill="1"/>
    <xf numFmtId="4" fontId="5" fillId="2" borderId="0" xfId="0" applyNumberFormat="1" applyFont="1" applyFill="1"/>
    <xf numFmtId="0" fontId="5" fillId="2" borderId="0" xfId="0" applyFont="1" applyFill="1" applyAlignment="1">
      <alignment horizontal="center"/>
    </xf>
    <xf numFmtId="0" fontId="4" fillId="2" borderId="0" xfId="0" applyFont="1" applyFill="1" applyAlignment="1">
      <alignment horizontal="center"/>
    </xf>
    <xf numFmtId="0" fontId="3" fillId="2" borderId="1" xfId="0" applyFont="1" applyFill="1" applyBorder="1" applyAlignment="1">
      <alignment horizontal="left" wrapText="1"/>
    </xf>
    <xf numFmtId="0" fontId="3" fillId="2" borderId="2" xfId="0" applyFont="1" applyFill="1" applyBorder="1" applyAlignment="1">
      <alignment horizontal="center" wrapText="1"/>
    </xf>
    <xf numFmtId="3" fontId="3" fillId="3" borderId="3" xfId="0" applyNumberFormat="1" applyFont="1" applyFill="1" applyBorder="1" applyAlignment="1">
      <alignment horizontal="left" wrapText="1"/>
    </xf>
    <xf numFmtId="0" fontId="3" fillId="0" borderId="1" xfId="0" applyFont="1" applyFill="1" applyBorder="1" applyAlignment="1">
      <alignment horizontal="left" wrapText="1"/>
    </xf>
    <xf numFmtId="0" fontId="3" fillId="2" borderId="4" xfId="0" applyFont="1" applyFill="1" applyBorder="1" applyAlignment="1">
      <alignment horizontal="left" wrapText="1"/>
    </xf>
    <xf numFmtId="165" fontId="3" fillId="4" borderId="5" xfId="1" applyFont="1" applyFill="1" applyBorder="1"/>
    <xf numFmtId="165" fontId="3" fillId="4" borderId="6" xfId="1" applyFont="1" applyFill="1" applyBorder="1"/>
    <xf numFmtId="0" fontId="3" fillId="2" borderId="0" xfId="0" applyFont="1" applyFill="1" applyAlignment="1">
      <alignment wrapText="1"/>
    </xf>
    <xf numFmtId="0" fontId="0" fillId="5" borderId="7" xfId="0" applyFill="1" applyBorder="1" applyAlignment="1">
      <alignment horizontal="left"/>
    </xf>
    <xf numFmtId="0" fontId="0" fillId="5" borderId="8" xfId="0" applyFill="1" applyBorder="1"/>
    <xf numFmtId="170" fontId="0" fillId="5" borderId="9" xfId="0" applyNumberFormat="1" applyFill="1" applyBorder="1"/>
    <xf numFmtId="171" fontId="0" fillId="5" borderId="8" xfId="3" applyNumberFormat="1" applyFont="1" applyFill="1" applyBorder="1" applyAlignment="1">
      <alignment horizontal="left"/>
    </xf>
    <xf numFmtId="3" fontId="0" fillId="2" borderId="9" xfId="0" applyNumberFormat="1" applyFill="1" applyBorder="1" applyAlignment="1">
      <alignment horizontal="right" readingOrder="1"/>
    </xf>
    <xf numFmtId="168" fontId="0" fillId="5" borderId="8" xfId="4" applyNumberFormat="1" applyFont="1" applyFill="1" applyBorder="1"/>
    <xf numFmtId="4" fontId="0" fillId="5" borderId="8" xfId="2" applyNumberFormat="1" applyFont="1" applyFill="1" applyBorder="1"/>
    <xf numFmtId="4" fontId="0" fillId="2" borderId="8" xfId="2" applyNumberFormat="1" applyFont="1" applyFill="1" applyBorder="1"/>
    <xf numFmtId="0" fontId="0" fillId="5" borderId="8" xfId="0" applyNumberFormat="1" applyFill="1" applyBorder="1" applyAlignment="1">
      <alignment horizontal="left"/>
    </xf>
    <xf numFmtId="0" fontId="0" fillId="5" borderId="8" xfId="0" applyNumberFormat="1" applyFill="1" applyBorder="1" applyAlignment="1">
      <alignment horizontal="right"/>
    </xf>
    <xf numFmtId="0" fontId="0" fillId="5" borderId="8" xfId="2" applyNumberFormat="1" applyFont="1" applyFill="1" applyBorder="1" applyAlignment="1">
      <alignment horizontal="left"/>
    </xf>
    <xf numFmtId="1" fontId="0" fillId="5" borderId="8" xfId="2" applyNumberFormat="1" applyFont="1" applyFill="1" applyBorder="1" applyAlignment="1">
      <alignment horizontal="center"/>
    </xf>
    <xf numFmtId="1" fontId="0" fillId="5" borderId="8" xfId="0" applyNumberFormat="1" applyFill="1" applyBorder="1" applyAlignment="1">
      <alignment horizontal="center"/>
    </xf>
    <xf numFmtId="0" fontId="0" fillId="5" borderId="9" xfId="0" applyNumberFormat="1" applyFill="1" applyBorder="1" applyAlignment="1">
      <alignment horizontal="left"/>
    </xf>
    <xf numFmtId="0" fontId="0" fillId="5" borderId="8" xfId="2" applyNumberFormat="1" applyFont="1" applyFill="1" applyBorder="1"/>
    <xf numFmtId="0" fontId="0" fillId="5" borderId="10" xfId="0" applyNumberFormat="1" applyFill="1" applyBorder="1" applyAlignment="1">
      <alignment horizontal="left"/>
    </xf>
    <xf numFmtId="0" fontId="0" fillId="5" borderId="0" xfId="0" applyNumberFormat="1" applyFill="1" applyBorder="1" applyAlignment="1">
      <alignment horizontal="left"/>
    </xf>
    <xf numFmtId="172" fontId="0" fillId="2" borderId="2" xfId="1" applyNumberFormat="1" applyFont="1" applyFill="1" applyBorder="1" applyAlignment="1">
      <alignment horizontal="center"/>
    </xf>
    <xf numFmtId="173" fontId="0" fillId="0" borderId="2" xfId="1" applyNumberFormat="1" applyFont="1" applyBorder="1"/>
    <xf numFmtId="164" fontId="8" fillId="0" borderId="0" xfId="1" applyNumberFormat="1" applyFont="1" applyBorder="1"/>
    <xf numFmtId="173" fontId="0" fillId="0" borderId="0" xfId="1" applyNumberFormat="1" applyFont="1" applyFill="1"/>
    <xf numFmtId="173" fontId="0" fillId="0" borderId="0" xfId="1" applyNumberFormat="1" applyFont="1"/>
    <xf numFmtId="165" fontId="0" fillId="0" borderId="0" xfId="0" applyNumberFormat="1"/>
    <xf numFmtId="0" fontId="0" fillId="2" borderId="0" xfId="0" applyFill="1"/>
    <xf numFmtId="165" fontId="3" fillId="4" borderId="11" xfId="1" applyFont="1" applyFill="1" applyBorder="1"/>
    <xf numFmtId="165" fontId="3" fillId="4" borderId="12" xfId="1" applyFont="1" applyFill="1" applyBorder="1"/>
    <xf numFmtId="165" fontId="0" fillId="0" borderId="11" xfId="1" applyFont="1" applyBorder="1"/>
    <xf numFmtId="4" fontId="0" fillId="0" borderId="12" xfId="1" applyNumberFormat="1" applyFont="1" applyBorder="1"/>
    <xf numFmtId="4" fontId="3" fillId="2" borderId="0" xfId="0" applyNumberFormat="1" applyFont="1" applyFill="1" applyAlignment="1">
      <alignment wrapText="1"/>
    </xf>
    <xf numFmtId="0" fontId="0" fillId="0" borderId="11" xfId="0" applyFill="1" applyBorder="1"/>
    <xf numFmtId="4" fontId="0" fillId="0" borderId="12" xfId="0" applyNumberFormat="1" applyFill="1" applyBorder="1"/>
    <xf numFmtId="165" fontId="3" fillId="0" borderId="13" xfId="1" applyFont="1" applyBorder="1"/>
    <xf numFmtId="4" fontId="3" fillId="0" borderId="14" xfId="1" applyNumberFormat="1" applyFont="1" applyBorder="1"/>
    <xf numFmtId="165" fontId="0" fillId="0" borderId="12" xfId="1" applyFont="1" applyBorder="1"/>
    <xf numFmtId="0" fontId="0" fillId="0" borderId="12" xfId="0" applyFill="1" applyBorder="1"/>
    <xf numFmtId="165" fontId="3" fillId="0" borderId="14" xfId="1" applyFont="1" applyBorder="1"/>
    <xf numFmtId="168" fontId="0" fillId="2" borderId="0" xfId="0" applyNumberFormat="1" applyFill="1"/>
    <xf numFmtId="168" fontId="0" fillId="5" borderId="8" xfId="4" applyNumberFormat="1" applyFont="1" applyFill="1" applyBorder="1" applyAlignment="1">
      <alignment horizontal="left"/>
    </xf>
    <xf numFmtId="165" fontId="3" fillId="4" borderId="15" xfId="1" applyFont="1" applyFill="1" applyBorder="1"/>
    <xf numFmtId="165" fontId="3" fillId="4" borderId="16" xfId="1" applyFont="1" applyFill="1" applyBorder="1"/>
    <xf numFmtId="165" fontId="0" fillId="0" borderId="11" xfId="1" applyFont="1" applyFill="1" applyBorder="1"/>
    <xf numFmtId="165" fontId="0" fillId="0" borderId="12" xfId="1" applyFont="1" applyFill="1" applyBorder="1"/>
    <xf numFmtId="0" fontId="0" fillId="0" borderId="0" xfId="0" applyFill="1"/>
    <xf numFmtId="168" fontId="0" fillId="5" borderId="9" xfId="4" applyNumberFormat="1" applyFont="1" applyFill="1" applyBorder="1" applyAlignment="1">
      <alignment horizontal="left"/>
    </xf>
    <xf numFmtId="0" fontId="0" fillId="5" borderId="8" xfId="0" applyFill="1" applyBorder="1" applyAlignment="1">
      <alignment horizontal="left"/>
    </xf>
    <xf numFmtId="14" fontId="3" fillId="0" borderId="11" xfId="1" applyNumberFormat="1" applyFont="1" applyFill="1" applyBorder="1"/>
    <xf numFmtId="14" fontId="1" fillId="7" borderId="12" xfId="1" applyNumberFormat="1" applyFont="1" applyFill="1" applyBorder="1"/>
    <xf numFmtId="0" fontId="3" fillId="0" borderId="11" xfId="0" applyFont="1" applyBorder="1"/>
    <xf numFmtId="165" fontId="1" fillId="7" borderId="12" xfId="1" applyNumberFormat="1" applyFont="1" applyFill="1" applyBorder="1"/>
    <xf numFmtId="4" fontId="0" fillId="5" borderId="8" xfId="0" applyNumberFormat="1" applyFill="1" applyBorder="1" applyAlignment="1">
      <alignment horizontal="left"/>
    </xf>
    <xf numFmtId="0" fontId="3" fillId="0" borderId="11" xfId="0" applyNumberFormat="1" applyFont="1" applyBorder="1"/>
    <xf numFmtId="165" fontId="1" fillId="0" borderId="12" xfId="1" applyNumberFormat="1" applyFont="1" applyBorder="1"/>
    <xf numFmtId="0" fontId="0" fillId="0" borderId="11" xfId="0" applyBorder="1"/>
    <xf numFmtId="165" fontId="0" fillId="0" borderId="12" xfId="1" applyNumberFormat="1" applyFont="1" applyBorder="1"/>
    <xf numFmtId="0" fontId="9" fillId="0" borderId="7" xfId="0" applyNumberFormat="1" applyFont="1" applyFill="1" applyBorder="1" applyAlignment="1" applyProtection="1">
      <alignment horizontal="left"/>
    </xf>
    <xf numFmtId="0" fontId="0" fillId="2" borderId="8" xfId="0" applyNumberFormat="1" applyFill="1" applyBorder="1" applyAlignment="1">
      <alignment horizontal="left"/>
    </xf>
    <xf numFmtId="170" fontId="0" fillId="2" borderId="8" xfId="0" applyNumberFormat="1" applyFill="1" applyBorder="1"/>
    <xf numFmtId="174" fontId="0" fillId="2" borderId="9" xfId="0" applyNumberFormat="1" applyFill="1" applyBorder="1"/>
    <xf numFmtId="3" fontId="0" fillId="0" borderId="8" xfId="1" applyNumberFormat="1" applyFont="1" applyFill="1" applyBorder="1" applyAlignment="1">
      <alignment horizontal="right" readingOrder="2"/>
    </xf>
    <xf numFmtId="3" fontId="0" fillId="0" borderId="9" xfId="0" applyNumberFormat="1" applyFill="1" applyBorder="1" applyAlignment="1">
      <alignment horizontal="right" readingOrder="1"/>
    </xf>
    <xf numFmtId="164" fontId="0" fillId="0" borderId="8" xfId="2" applyNumberFormat="1" applyFont="1" applyFill="1" applyBorder="1" applyAlignment="1">
      <alignment horizontal="left"/>
    </xf>
    <xf numFmtId="4" fontId="0" fillId="0" borderId="8" xfId="2" applyNumberFormat="1" applyFont="1" applyFill="1" applyBorder="1"/>
    <xf numFmtId="0" fontId="0" fillId="0" borderId="8" xfId="0" applyNumberFormat="1" applyFill="1" applyBorder="1" applyAlignment="1">
      <alignment horizontal="left"/>
    </xf>
    <xf numFmtId="0" fontId="0" fillId="0" borderId="8" xfId="2" applyNumberFormat="1" applyFont="1" applyFill="1" applyBorder="1" applyAlignment="1">
      <alignment horizontal="center"/>
    </xf>
    <xf numFmtId="1" fontId="0" fillId="0" borderId="8" xfId="0" applyNumberFormat="1" applyFill="1" applyBorder="1" applyAlignment="1">
      <alignment horizontal="center"/>
    </xf>
    <xf numFmtId="0" fontId="0" fillId="0" borderId="9" xfId="0" applyNumberFormat="1" applyFill="1" applyBorder="1" applyAlignment="1">
      <alignment horizontal="left"/>
    </xf>
    <xf numFmtId="0" fontId="0" fillId="2" borderId="8" xfId="2" applyNumberFormat="1" applyFont="1" applyFill="1" applyBorder="1"/>
    <xf numFmtId="167" fontId="0" fillId="2" borderId="0" xfId="4" applyFont="1" applyFill="1"/>
    <xf numFmtId="0" fontId="0" fillId="2" borderId="10" xfId="0" applyNumberFormat="1" applyFill="1" applyBorder="1" applyAlignment="1">
      <alignment horizontal="left"/>
    </xf>
    <xf numFmtId="0" fontId="0" fillId="2" borderId="0" xfId="0" applyNumberFormat="1" applyFill="1" applyBorder="1" applyAlignment="1">
      <alignment horizontal="left"/>
    </xf>
    <xf numFmtId="165" fontId="0" fillId="2" borderId="0" xfId="0" applyNumberFormat="1" applyFill="1"/>
    <xf numFmtId="14" fontId="0" fillId="2" borderId="9" xfId="0" applyNumberFormat="1" applyFill="1" applyBorder="1"/>
    <xf numFmtId="4" fontId="0" fillId="0" borderId="8" xfId="1" applyNumberFormat="1" applyFont="1" applyFill="1" applyBorder="1" applyAlignment="1">
      <alignment horizontal="right" readingOrder="2"/>
    </xf>
    <xf numFmtId="4" fontId="0" fillId="0" borderId="9" xfId="0" applyNumberFormat="1" applyFill="1" applyBorder="1" applyAlignment="1">
      <alignment horizontal="right" readingOrder="1"/>
    </xf>
    <xf numFmtId="0" fontId="0" fillId="2" borderId="0" xfId="0" applyFill="1" applyAlignment="1">
      <alignment horizontal="left"/>
    </xf>
    <xf numFmtId="0" fontId="0" fillId="0" borderId="8" xfId="2" applyNumberFormat="1" applyFont="1" applyFill="1" applyBorder="1"/>
    <xf numFmtId="1" fontId="0" fillId="0" borderId="8" xfId="2" applyNumberFormat="1" applyFont="1" applyFill="1" applyBorder="1" applyAlignment="1">
      <alignment horizontal="center"/>
    </xf>
    <xf numFmtId="0" fontId="10" fillId="0" borderId="11" xfId="0" applyFont="1" applyBorder="1"/>
    <xf numFmtId="165" fontId="0" fillId="0" borderId="12" xfId="1" applyNumberFormat="1" applyFont="1" applyBorder="1" applyAlignment="1"/>
    <xf numFmtId="0" fontId="0" fillId="7" borderId="11" xfId="0" applyFill="1" applyBorder="1"/>
    <xf numFmtId="165" fontId="0" fillId="7" borderId="14" xfId="1" applyNumberFormat="1" applyFont="1" applyFill="1" applyBorder="1"/>
    <xf numFmtId="165" fontId="0" fillId="7" borderId="12" xfId="1" applyNumberFormat="1" applyFont="1" applyFill="1" applyBorder="1"/>
    <xf numFmtId="0" fontId="0" fillId="7" borderId="13" xfId="0" applyFill="1" applyBorder="1"/>
    <xf numFmtId="0" fontId="2" fillId="2" borderId="0" xfId="0" applyFont="1" applyFill="1"/>
    <xf numFmtId="4" fontId="5" fillId="5" borderId="8" xfId="1" applyNumberFormat="1" applyFont="1" applyFill="1" applyBorder="1" applyAlignment="1">
      <alignment horizontal="right" readingOrder="2"/>
    </xf>
    <xf numFmtId="0" fontId="0" fillId="2" borderId="0" xfId="0" applyFill="1" applyBorder="1"/>
    <xf numFmtId="4" fontId="0" fillId="5" borderId="8" xfId="1" applyNumberFormat="1" applyFont="1" applyFill="1" applyBorder="1" applyAlignment="1">
      <alignment horizontal="right" readingOrder="2"/>
    </xf>
    <xf numFmtId="0" fontId="5" fillId="0" borderId="8" xfId="0" applyNumberFormat="1" applyFont="1" applyFill="1" applyBorder="1" applyAlignment="1">
      <alignment horizontal="left"/>
    </xf>
    <xf numFmtId="174" fontId="5" fillId="0" borderId="9" xfId="0" applyNumberFormat="1" applyFont="1" applyFill="1" applyBorder="1"/>
    <xf numFmtId="3" fontId="5" fillId="0" borderId="8" xfId="1" applyNumberFormat="1" applyFont="1" applyFill="1" applyBorder="1" applyAlignment="1">
      <alignment horizontal="right" readingOrder="2"/>
    </xf>
    <xf numFmtId="3" fontId="5" fillId="0" borderId="9" xfId="0" applyNumberFormat="1" applyFont="1" applyFill="1" applyBorder="1" applyAlignment="1">
      <alignment horizontal="right" readingOrder="1"/>
    </xf>
    <xf numFmtId="164" fontId="5" fillId="0" borderId="8" xfId="2" applyNumberFormat="1" applyFont="1" applyFill="1" applyBorder="1" applyAlignment="1">
      <alignment horizontal="left"/>
    </xf>
    <xf numFmtId="4" fontId="5" fillId="0" borderId="8" xfId="2" applyNumberFormat="1" applyFont="1" applyFill="1" applyBorder="1"/>
    <xf numFmtId="0" fontId="5" fillId="0" borderId="8" xfId="2" applyNumberFormat="1" applyFont="1" applyFill="1" applyBorder="1" applyAlignment="1">
      <alignment horizontal="center"/>
    </xf>
    <xf numFmtId="1" fontId="5" fillId="0" borderId="8" xfId="0" applyNumberFormat="1" applyFont="1" applyFill="1" applyBorder="1" applyAlignment="1">
      <alignment horizontal="center"/>
    </xf>
    <xf numFmtId="0" fontId="5" fillId="0" borderId="9" xfId="0" applyNumberFormat="1" applyFont="1" applyFill="1" applyBorder="1" applyAlignment="1">
      <alignment horizontal="left"/>
    </xf>
    <xf numFmtId="0" fontId="0" fillId="2" borderId="8" xfId="0" applyNumberFormat="1" applyFill="1" applyBorder="1"/>
    <xf numFmtId="0" fontId="0" fillId="2" borderId="0" xfId="0" applyNumberFormat="1" applyFill="1" applyBorder="1"/>
    <xf numFmtId="0" fontId="5" fillId="0" borderId="7" xfId="0" applyNumberFormat="1" applyFont="1" applyFill="1" applyBorder="1" applyAlignment="1" applyProtection="1">
      <alignment horizontal="left"/>
    </xf>
    <xf numFmtId="0" fontId="5" fillId="2" borderId="8" xfId="2" applyNumberFormat="1" applyFont="1" applyFill="1" applyBorder="1"/>
    <xf numFmtId="0" fontId="5" fillId="2" borderId="10" xfId="0" applyNumberFormat="1" applyFont="1" applyFill="1" applyBorder="1" applyAlignment="1">
      <alignment horizontal="left"/>
    </xf>
    <xf numFmtId="0" fontId="5" fillId="2" borderId="0" xfId="0" applyNumberFormat="1" applyFont="1" applyFill="1" applyBorder="1" applyAlignment="1">
      <alignment horizontal="left"/>
    </xf>
    <xf numFmtId="3" fontId="5" fillId="0" borderId="8" xfId="0" applyNumberFormat="1" applyFont="1" applyFill="1" applyBorder="1" applyAlignment="1">
      <alignment horizontal="right" readingOrder="2"/>
    </xf>
    <xf numFmtId="0" fontId="11" fillId="0" borderId="8" xfId="0" applyNumberFormat="1" applyFont="1" applyFill="1" applyBorder="1" applyAlignment="1">
      <alignment horizontal="left"/>
    </xf>
    <xf numFmtId="0" fontId="12" fillId="0" borderId="7" xfId="0" applyNumberFormat="1" applyFont="1" applyFill="1" applyBorder="1" applyAlignment="1" applyProtection="1">
      <alignment horizontal="left"/>
    </xf>
    <xf numFmtId="3" fontId="5" fillId="0" borderId="8" xfId="0" applyNumberFormat="1" applyFont="1" applyFill="1" applyBorder="1"/>
    <xf numFmtId="0" fontId="0" fillId="2" borderId="8" xfId="2" applyNumberFormat="1" applyFont="1" applyFill="1" applyBorder="1" applyAlignment="1">
      <alignment horizontal="left"/>
    </xf>
    <xf numFmtId="10" fontId="5" fillId="0" borderId="8" xfId="0" applyNumberFormat="1" applyFont="1" applyFill="1" applyBorder="1" applyAlignment="1">
      <alignment horizontal="left"/>
    </xf>
    <xf numFmtId="0" fontId="2" fillId="2" borderId="10" xfId="0" applyNumberFormat="1" applyFont="1" applyFill="1" applyBorder="1" applyAlignment="1">
      <alignment horizontal="left"/>
    </xf>
    <xf numFmtId="0" fontId="2" fillId="2" borderId="0" xfId="0" applyNumberFormat="1" applyFont="1" applyFill="1" applyBorder="1" applyAlignment="1">
      <alignment horizontal="left"/>
    </xf>
    <xf numFmtId="3" fontId="5" fillId="0" borderId="0" xfId="1" applyNumberFormat="1" applyFont="1" applyFill="1" applyBorder="1" applyAlignment="1">
      <alignment horizontal="right" readingOrder="2"/>
    </xf>
    <xf numFmtId="1" fontId="5" fillId="0" borderId="8" xfId="2" applyNumberFormat="1" applyFont="1" applyFill="1" applyBorder="1" applyAlignment="1">
      <alignment horizontal="center"/>
    </xf>
    <xf numFmtId="0" fontId="0" fillId="0" borderId="10" xfId="0" applyNumberFormat="1" applyFill="1" applyBorder="1" applyAlignment="1">
      <alignment horizontal="left"/>
    </xf>
    <xf numFmtId="0" fontId="0" fillId="0" borderId="0" xfId="0" applyNumberFormat="1" applyFill="1" applyBorder="1" applyAlignment="1">
      <alignment horizontal="left"/>
    </xf>
    <xf numFmtId="1" fontId="9" fillId="2" borderId="7" xfId="0" applyNumberFormat="1" applyFont="1" applyFill="1" applyBorder="1" applyAlignment="1" applyProtection="1">
      <alignment horizontal="left"/>
    </xf>
    <xf numFmtId="14" fontId="0" fillId="2" borderId="8" xfId="0" applyNumberFormat="1" applyFill="1" applyBorder="1"/>
    <xf numFmtId="3" fontId="0" fillId="2" borderId="8" xfId="1" applyNumberFormat="1" applyFont="1" applyFill="1" applyBorder="1" applyAlignment="1">
      <alignment horizontal="right" readingOrder="2"/>
    </xf>
    <xf numFmtId="164" fontId="0" fillId="2" borderId="8" xfId="2" applyNumberFormat="1" applyFont="1" applyFill="1" applyBorder="1" applyAlignment="1">
      <alignment horizontal="left"/>
    </xf>
    <xf numFmtId="0" fontId="0" fillId="2" borderId="8" xfId="2" applyNumberFormat="1" applyFont="1" applyFill="1" applyBorder="1" applyAlignment="1">
      <alignment horizontal="center"/>
    </xf>
    <xf numFmtId="1" fontId="0" fillId="2" borderId="8" xfId="0" applyNumberFormat="1" applyFill="1" applyBorder="1" applyAlignment="1">
      <alignment horizontal="center"/>
    </xf>
    <xf numFmtId="0" fontId="0" fillId="2" borderId="9" xfId="0" applyNumberFormat="1" applyFill="1" applyBorder="1" applyAlignment="1">
      <alignment horizontal="left"/>
    </xf>
    <xf numFmtId="0" fontId="0" fillId="0" borderId="8" xfId="0" applyFill="1" applyBorder="1"/>
    <xf numFmtId="0" fontId="0" fillId="2" borderId="10" xfId="2" applyNumberFormat="1" applyFont="1" applyFill="1" applyBorder="1" applyAlignment="1">
      <alignment horizontal="left"/>
    </xf>
    <xf numFmtId="0" fontId="0" fillId="2" borderId="0" xfId="2" applyNumberFormat="1" applyFont="1" applyFill="1" applyBorder="1" applyAlignment="1">
      <alignment horizontal="left"/>
    </xf>
    <xf numFmtId="3" fontId="5" fillId="0" borderId="0" xfId="0" applyNumberFormat="1" applyFont="1" applyBorder="1" applyAlignment="1">
      <alignment horizontal="right" readingOrder="2"/>
    </xf>
    <xf numFmtId="1" fontId="0" fillId="2" borderId="7" xfId="0" applyNumberFormat="1" applyFill="1" applyBorder="1" applyAlignment="1" applyProtection="1">
      <alignment horizontal="left"/>
    </xf>
    <xf numFmtId="0" fontId="0" fillId="2" borderId="10" xfId="0" applyNumberFormat="1" applyFill="1" applyBorder="1" applyAlignment="1">
      <alignment horizontal="left" wrapText="1"/>
    </xf>
    <xf numFmtId="0" fontId="0" fillId="2" borderId="0" xfId="0" applyNumberFormat="1" applyFill="1" applyBorder="1" applyAlignment="1">
      <alignment horizontal="left" wrapText="1"/>
    </xf>
    <xf numFmtId="3" fontId="0" fillId="5" borderId="8" xfId="1" applyNumberFormat="1" applyFont="1" applyFill="1" applyBorder="1" applyAlignment="1">
      <alignment horizontal="right" readingOrder="2"/>
    </xf>
    <xf numFmtId="1" fontId="13" fillId="2" borderId="7" xfId="0" applyNumberFormat="1" applyFont="1" applyFill="1" applyBorder="1" applyAlignment="1" applyProtection="1">
      <alignment horizontal="left"/>
    </xf>
    <xf numFmtId="0" fontId="13" fillId="2" borderId="8" xfId="0" applyNumberFormat="1" applyFont="1" applyFill="1" applyBorder="1"/>
    <xf numFmtId="14" fontId="13" fillId="2" borderId="8" xfId="0" applyNumberFormat="1" applyFont="1" applyFill="1" applyBorder="1"/>
    <xf numFmtId="3" fontId="13" fillId="2" borderId="8" xfId="1" applyNumberFormat="1" applyFont="1" applyFill="1" applyBorder="1" applyAlignment="1">
      <alignment horizontal="right" readingOrder="2"/>
    </xf>
    <xf numFmtId="3" fontId="5" fillId="2" borderId="9" xfId="0" applyNumberFormat="1" applyFont="1" applyFill="1" applyBorder="1" applyAlignment="1">
      <alignment horizontal="right" readingOrder="1"/>
    </xf>
    <xf numFmtId="164" fontId="13" fillId="2" borderId="8" xfId="2" applyNumberFormat="1" applyFont="1" applyFill="1" applyBorder="1" applyAlignment="1">
      <alignment horizontal="left"/>
    </xf>
    <xf numFmtId="4" fontId="13" fillId="2" borderId="8" xfId="2" applyNumberFormat="1" applyFont="1" applyFill="1" applyBorder="1"/>
    <xf numFmtId="0" fontId="13" fillId="2" borderId="8" xfId="0" applyNumberFormat="1" applyFont="1" applyFill="1" applyBorder="1" applyAlignment="1">
      <alignment horizontal="left"/>
    </xf>
    <xf numFmtId="0" fontId="13" fillId="2" borderId="8" xfId="2" applyNumberFormat="1" applyFont="1" applyFill="1" applyBorder="1" applyAlignment="1">
      <alignment horizontal="center"/>
    </xf>
    <xf numFmtId="1" fontId="13" fillId="2" borderId="8" xfId="0" applyNumberFormat="1" applyFont="1" applyFill="1" applyBorder="1" applyAlignment="1">
      <alignment horizontal="center"/>
    </xf>
    <xf numFmtId="0" fontId="13" fillId="2" borderId="9" xfId="0" applyNumberFormat="1" applyFont="1" applyFill="1" applyBorder="1" applyAlignment="1">
      <alignment horizontal="left"/>
    </xf>
    <xf numFmtId="0" fontId="13" fillId="2" borderId="8" xfId="2" applyNumberFormat="1" applyFont="1" applyFill="1" applyBorder="1"/>
    <xf numFmtId="0" fontId="13" fillId="2" borderId="10" xfId="0" applyNumberFormat="1" applyFont="1" applyFill="1" applyBorder="1" applyAlignment="1">
      <alignment horizontal="left"/>
    </xf>
    <xf numFmtId="0" fontId="13" fillId="2" borderId="0" xfId="0" applyNumberFormat="1" applyFont="1" applyFill="1" applyBorder="1" applyAlignment="1">
      <alignment horizontal="left"/>
    </xf>
    <xf numFmtId="0" fontId="5" fillId="2" borderId="8" xfId="0" applyNumberFormat="1" applyFont="1" applyFill="1" applyBorder="1"/>
    <xf numFmtId="14" fontId="5" fillId="2" borderId="8" xfId="0" applyNumberFormat="1" applyFont="1" applyFill="1" applyBorder="1"/>
    <xf numFmtId="3" fontId="5" fillId="2" borderId="8" xfId="1" applyNumberFormat="1" applyFont="1" applyFill="1" applyBorder="1" applyAlignment="1">
      <alignment horizontal="right" readingOrder="2"/>
    </xf>
    <xf numFmtId="164" fontId="5" fillId="2" borderId="8" xfId="2" applyNumberFormat="1" applyFont="1" applyFill="1" applyBorder="1" applyAlignment="1">
      <alignment horizontal="left"/>
    </xf>
    <xf numFmtId="4" fontId="5" fillId="2" borderId="8" xfId="2" applyNumberFormat="1" applyFont="1" applyFill="1" applyBorder="1"/>
    <xf numFmtId="0" fontId="5" fillId="2" borderId="8" xfId="0" applyNumberFormat="1" applyFont="1" applyFill="1" applyBorder="1" applyAlignment="1">
      <alignment horizontal="left"/>
    </xf>
    <xf numFmtId="0" fontId="5" fillId="2" borderId="8" xfId="2" applyNumberFormat="1" applyFont="1" applyFill="1" applyBorder="1" applyAlignment="1">
      <alignment horizontal="center"/>
    </xf>
    <xf numFmtId="1" fontId="5" fillId="2" borderId="8" xfId="0" applyNumberFormat="1" applyFont="1" applyFill="1" applyBorder="1" applyAlignment="1">
      <alignment horizontal="center"/>
    </xf>
    <xf numFmtId="0" fontId="5" fillId="2" borderId="9" xfId="0" applyNumberFormat="1" applyFont="1" applyFill="1" applyBorder="1" applyAlignment="1">
      <alignment horizontal="left"/>
    </xf>
    <xf numFmtId="0" fontId="0" fillId="0" borderId="0" xfId="0" applyNumberFormat="1" applyBorder="1"/>
    <xf numFmtId="0" fontId="0" fillId="2" borderId="8" xfId="0" applyNumberFormat="1" applyFill="1" applyBorder="1" applyAlignment="1">
      <alignment wrapText="1"/>
    </xf>
    <xf numFmtId="0" fontId="0" fillId="0" borderId="0" xfId="0" applyNumberFormat="1"/>
    <xf numFmtId="1" fontId="9" fillId="0" borderId="7" xfId="0" applyNumberFormat="1" applyFont="1" applyFill="1" applyBorder="1" applyAlignment="1" applyProtection="1">
      <alignment horizontal="left"/>
    </xf>
    <xf numFmtId="0" fontId="0" fillId="0" borderId="8" xfId="0" applyNumberFormat="1" applyFill="1" applyBorder="1"/>
    <xf numFmtId="14" fontId="0" fillId="0" borderId="8" xfId="0" applyNumberFormat="1" applyFill="1" applyBorder="1"/>
    <xf numFmtId="0" fontId="0" fillId="2" borderId="8" xfId="0" applyNumberFormat="1" applyFont="1" applyFill="1" applyBorder="1"/>
    <xf numFmtId="0" fontId="14" fillId="0" borderId="0" xfId="0" applyNumberFormat="1" applyFont="1" applyBorder="1"/>
    <xf numFmtId="1" fontId="15" fillId="2" borderId="7" xfId="0" applyNumberFormat="1" applyFont="1" applyFill="1" applyBorder="1" applyAlignment="1" applyProtection="1">
      <alignment horizontal="left"/>
    </xf>
    <xf numFmtId="0" fontId="15" fillId="2" borderId="8" xfId="0" applyNumberFormat="1" applyFont="1" applyFill="1" applyBorder="1"/>
    <xf numFmtId="14" fontId="15" fillId="2" borderId="8" xfId="0" applyNumberFormat="1" applyFont="1" applyFill="1" applyBorder="1"/>
    <xf numFmtId="174" fontId="15" fillId="2" borderId="9" xfId="0" applyNumberFormat="1" applyFont="1" applyFill="1" applyBorder="1"/>
    <xf numFmtId="3" fontId="15" fillId="2" borderId="8" xfId="1" applyNumberFormat="1" applyFont="1" applyFill="1" applyBorder="1" applyAlignment="1">
      <alignment horizontal="right" readingOrder="2"/>
    </xf>
    <xf numFmtId="3" fontId="15" fillId="2" borderId="9" xfId="0" applyNumberFormat="1" applyFont="1" applyFill="1" applyBorder="1" applyAlignment="1">
      <alignment horizontal="right" readingOrder="1"/>
    </xf>
    <xf numFmtId="164" fontId="15" fillId="2" borderId="8" xfId="2" applyNumberFormat="1" applyFont="1" applyFill="1" applyBorder="1" applyAlignment="1">
      <alignment horizontal="left"/>
    </xf>
    <xf numFmtId="4" fontId="15" fillId="2" borderId="8" xfId="2" applyNumberFormat="1" applyFont="1" applyFill="1" applyBorder="1"/>
    <xf numFmtId="0" fontId="15" fillId="2" borderId="8" xfId="0" applyNumberFormat="1" applyFont="1" applyFill="1" applyBorder="1" applyAlignment="1">
      <alignment horizontal="left"/>
    </xf>
    <xf numFmtId="0" fontId="15" fillId="2" borderId="8" xfId="2" applyNumberFormat="1" applyFont="1" applyFill="1" applyBorder="1" applyAlignment="1">
      <alignment horizontal="center"/>
    </xf>
    <xf numFmtId="1" fontId="15" fillId="2" borderId="8" xfId="0" applyNumberFormat="1" applyFont="1" applyFill="1" applyBorder="1" applyAlignment="1">
      <alignment horizontal="center"/>
    </xf>
    <xf numFmtId="0" fontId="15" fillId="2" borderId="9" xfId="0" applyNumberFormat="1" applyFont="1" applyFill="1" applyBorder="1" applyAlignment="1">
      <alignment horizontal="left"/>
    </xf>
    <xf numFmtId="0" fontId="15" fillId="2" borderId="8" xfId="2" applyNumberFormat="1" applyFont="1" applyFill="1" applyBorder="1"/>
    <xf numFmtId="0" fontId="15" fillId="2" borderId="10" xfId="0" applyNumberFormat="1" applyFont="1" applyFill="1" applyBorder="1" applyAlignment="1">
      <alignment horizontal="left"/>
    </xf>
    <xf numFmtId="0" fontId="15" fillId="2" borderId="0" xfId="0" applyNumberFormat="1" applyFont="1" applyFill="1" applyBorder="1" applyAlignment="1">
      <alignment horizontal="left"/>
    </xf>
    <xf numFmtId="0" fontId="0" fillId="0" borderId="8" xfId="0" applyBorder="1"/>
    <xf numFmtId="1" fontId="0" fillId="2" borderId="8" xfId="2" applyNumberFormat="1" applyFont="1" applyFill="1" applyBorder="1" applyAlignment="1">
      <alignment horizontal="center"/>
    </xf>
    <xf numFmtId="3" fontId="0" fillId="3" borderId="8" xfId="1" applyNumberFormat="1" applyFont="1" applyFill="1" applyBorder="1" applyAlignment="1">
      <alignment horizontal="right" readingOrder="2"/>
    </xf>
    <xf numFmtId="3" fontId="0" fillId="3" borderId="9" xfId="0" applyNumberFormat="1" applyFill="1" applyBorder="1" applyAlignment="1">
      <alignment horizontal="right" readingOrder="1"/>
    </xf>
    <xf numFmtId="164" fontId="0" fillId="3" borderId="8" xfId="2" applyNumberFormat="1" applyFont="1" applyFill="1" applyBorder="1" applyAlignment="1">
      <alignment horizontal="left"/>
    </xf>
    <xf numFmtId="4" fontId="0" fillId="3" borderId="8" xfId="2" applyNumberFormat="1" applyFont="1" applyFill="1" applyBorder="1"/>
    <xf numFmtId="0" fontId="0" fillId="2" borderId="8" xfId="0" applyNumberFormat="1" applyFill="1" applyBorder="1" applyAlignment="1">
      <alignment vertical="top" wrapText="1"/>
    </xf>
    <xf numFmtId="3" fontId="0" fillId="8" borderId="8" xfId="1" applyNumberFormat="1" applyFont="1" applyFill="1" applyBorder="1" applyAlignment="1">
      <alignment horizontal="right" readingOrder="2"/>
    </xf>
    <xf numFmtId="3" fontId="0" fillId="8" borderId="9" xfId="0" applyNumberFormat="1" applyFill="1" applyBorder="1" applyAlignment="1">
      <alignment horizontal="right" readingOrder="1"/>
    </xf>
    <xf numFmtId="164" fontId="0" fillId="8" borderId="8" xfId="2" applyNumberFormat="1" applyFont="1" applyFill="1" applyBorder="1" applyAlignment="1">
      <alignment horizontal="left"/>
    </xf>
    <xf numFmtId="4" fontId="0" fillId="8" borderId="8" xfId="2" applyNumberFormat="1" applyFont="1" applyFill="1" applyBorder="1"/>
    <xf numFmtId="3" fontId="5" fillId="5" borderId="8" xfId="1" applyNumberFormat="1" applyFont="1" applyFill="1" applyBorder="1" applyAlignment="1">
      <alignment horizontal="right" readingOrder="2"/>
    </xf>
    <xf numFmtId="3" fontId="5" fillId="5" borderId="9" xfId="0" applyNumberFormat="1" applyFont="1" applyFill="1" applyBorder="1" applyAlignment="1">
      <alignment horizontal="right" readingOrder="1"/>
    </xf>
    <xf numFmtId="164" fontId="5" fillId="5" borderId="8" xfId="2" applyNumberFormat="1" applyFont="1" applyFill="1" applyBorder="1" applyAlignment="1">
      <alignment horizontal="left"/>
    </xf>
    <xf numFmtId="4" fontId="5" fillId="5" borderId="8" xfId="2" applyNumberFormat="1" applyFont="1" applyFill="1" applyBorder="1"/>
    <xf numFmtId="3" fontId="16" fillId="0" borderId="0" xfId="0" applyNumberFormat="1" applyFont="1" applyBorder="1"/>
    <xf numFmtId="3" fontId="0" fillId="5" borderId="9" xfId="0" applyNumberFormat="1" applyFill="1" applyBorder="1" applyAlignment="1">
      <alignment horizontal="right" readingOrder="1"/>
    </xf>
    <xf numFmtId="164" fontId="0" fillId="5" borderId="8" xfId="2" applyNumberFormat="1" applyFont="1" applyFill="1" applyBorder="1" applyAlignment="1">
      <alignment horizontal="left"/>
    </xf>
    <xf numFmtId="1" fontId="17" fillId="2" borderId="7" xfId="0" applyNumberFormat="1" applyFont="1" applyFill="1" applyBorder="1" applyAlignment="1" applyProtection="1">
      <alignment horizontal="left"/>
    </xf>
    <xf numFmtId="174" fontId="0" fillId="2" borderId="10" xfId="0" applyNumberFormat="1" applyFill="1" applyBorder="1" applyAlignment="1">
      <alignment horizontal="left"/>
    </xf>
    <xf numFmtId="174" fontId="0" fillId="2" borderId="0" xfId="0" applyNumberFormat="1" applyFill="1" applyBorder="1" applyAlignment="1">
      <alignment horizontal="left"/>
    </xf>
    <xf numFmtId="170" fontId="0" fillId="2" borderId="0" xfId="0" applyNumberFormat="1" applyFill="1"/>
    <xf numFmtId="171" fontId="0" fillId="2" borderId="0" xfId="3" applyNumberFormat="1" applyFont="1" applyFill="1" applyAlignment="1">
      <alignment horizontal="left"/>
    </xf>
    <xf numFmtId="3" fontId="0" fillId="2" borderId="0" xfId="3" applyNumberFormat="1" applyFont="1" applyFill="1" applyAlignment="1">
      <alignment horizontal="left"/>
    </xf>
    <xf numFmtId="167" fontId="0" fillId="2" borderId="0" xfId="4" applyFont="1" applyFill="1" applyAlignment="1">
      <alignment horizontal="left"/>
    </xf>
    <xf numFmtId="168" fontId="0" fillId="2" borderId="0" xfId="4" applyNumberFormat="1" applyFont="1" applyFill="1"/>
    <xf numFmtId="0" fontId="0" fillId="2" borderId="0" xfId="0" applyNumberFormat="1" applyFill="1" applyAlignment="1">
      <alignment horizontal="left"/>
    </xf>
    <xf numFmtId="0" fontId="18" fillId="2" borderId="0" xfId="0" applyFont="1" applyFill="1"/>
    <xf numFmtId="3" fontId="0" fillId="2" borderId="0" xfId="0" applyNumberFormat="1" applyFill="1"/>
    <xf numFmtId="49" fontId="2" fillId="2" borderId="0" xfId="0" applyNumberFormat="1" applyFont="1" applyFill="1"/>
    <xf numFmtId="0" fontId="2" fillId="2" borderId="0" xfId="0" applyFont="1" applyFill="1" applyAlignment="1">
      <alignment horizontal="center"/>
    </xf>
    <xf numFmtId="0" fontId="20" fillId="2" borderId="1" xfId="0" applyFont="1" applyFill="1" applyBorder="1" applyAlignment="1">
      <alignment horizontal="left" wrapText="1"/>
    </xf>
    <xf numFmtId="165" fontId="2" fillId="0" borderId="0" xfId="1" applyFont="1"/>
    <xf numFmtId="165" fontId="2" fillId="6" borderId="0" xfId="1" applyFont="1" applyFill="1"/>
    <xf numFmtId="165" fontId="2" fillId="0" borderId="0" xfId="1" applyFont="1" applyFill="1"/>
    <xf numFmtId="0" fontId="3" fillId="2" borderId="0" xfId="0" applyFont="1" applyFill="1" applyBorder="1" applyAlignment="1">
      <alignment horizontal="left" wrapText="1"/>
    </xf>
    <xf numFmtId="0" fontId="3" fillId="2" borderId="17" xfId="0" applyFont="1" applyFill="1" applyBorder="1" applyAlignment="1">
      <alignment horizontal="left" wrapText="1"/>
    </xf>
    <xf numFmtId="14" fontId="0" fillId="5" borderId="8" xfId="0" applyNumberFormat="1" applyFill="1" applyBorder="1"/>
    <xf numFmtId="14" fontId="5" fillId="0" borderId="8" xfId="0" applyNumberFormat="1" applyFont="1" applyFill="1" applyBorder="1"/>
  </cellXfs>
  <cellStyles count="5">
    <cellStyle name="Comma" xfId="1" builtinId="3"/>
    <cellStyle name="Comma 2" xfId="3"/>
    <cellStyle name="Currency" xfId="2" builtinId="4"/>
    <cellStyle name="Currency 2" xfId="4"/>
    <cellStyle name="Normal" xfId="0" builtinId="0"/>
  </cellStyles>
  <dxfs count="197">
    <dxf>
      <fill>
        <patternFill>
          <bgColor theme="9" tint="0.39994506668294322"/>
        </patternFill>
      </fill>
    </dxf>
    <dxf>
      <fill>
        <patternFill>
          <bgColor theme="9" tint="0.39994506668294322"/>
        </patternFill>
      </fill>
    </dxf>
    <dxf>
      <fill>
        <patternFill>
          <bgColor theme="9" tint="0.39994506668294322"/>
        </patternFill>
      </fill>
    </dxf>
    <dxf>
      <font>
        <b val="0"/>
        <i/>
        <color rgb="FFFF0000"/>
      </font>
    </dxf>
    <dxf>
      <fill>
        <patternFill>
          <bgColor theme="9" tint="0.39994506668294322"/>
        </patternFill>
      </fill>
    </dxf>
    <dxf>
      <fill>
        <patternFill>
          <bgColor rgb="FFFFFF00"/>
        </patternFill>
      </fill>
    </dxf>
    <dxf>
      <fill>
        <patternFill>
          <bgColor rgb="FFFFFF00"/>
        </patternFill>
      </fill>
    </dxf>
    <dxf>
      <fill>
        <patternFill>
          <bgColor theme="9" tint="0.39994506668294322"/>
        </patternFill>
      </fill>
    </dxf>
    <dxf>
      <font>
        <b val="0"/>
        <i/>
        <color rgb="FFFF0000"/>
      </font>
    </dxf>
    <dxf>
      <fill>
        <patternFill>
          <bgColor rgb="FFFF0000"/>
        </patternFill>
      </fill>
    </dxf>
    <dxf>
      <fill>
        <patternFill>
          <bgColor theme="9" tint="0.39994506668294322"/>
        </patternFill>
      </fill>
    </dxf>
    <dxf>
      <font>
        <b val="0"/>
        <i/>
        <color rgb="FFFF0000"/>
      </font>
    </dxf>
    <dxf>
      <fill>
        <patternFill>
          <bgColor rgb="FFFFFF00"/>
        </patternFill>
      </fill>
    </dxf>
    <dxf>
      <fill>
        <patternFill>
          <bgColor rgb="FFFFFF00"/>
        </patternFill>
      </fill>
    </dxf>
    <dxf>
      <fill>
        <patternFill>
          <bgColor theme="9" tint="0.39994506668294322"/>
        </patternFill>
      </fill>
    </dxf>
    <dxf>
      <font>
        <b val="0"/>
        <i/>
        <color rgb="FFFF0000"/>
      </font>
    </dxf>
    <dxf>
      <fill>
        <patternFill>
          <bgColor theme="9" tint="0.39994506668294322"/>
        </patternFill>
      </fill>
    </dxf>
    <dxf>
      <fill>
        <patternFill>
          <bgColor theme="9" tint="0.39994506668294322"/>
        </patternFill>
      </fill>
    </dxf>
    <dxf>
      <fill>
        <patternFill>
          <bgColor theme="9" tint="0.39994506668294322"/>
        </patternFill>
      </fill>
    </dxf>
    <dxf>
      <font>
        <b val="0"/>
        <i/>
        <color rgb="FFFF0000"/>
      </font>
    </dxf>
    <dxf>
      <fill>
        <patternFill>
          <bgColor theme="9" tint="0.39994506668294322"/>
        </patternFill>
      </fill>
    </dxf>
    <dxf>
      <font>
        <color rgb="FFFF0000"/>
      </font>
      <fill>
        <patternFill patternType="solid">
          <bgColor rgb="FFC0C0C0"/>
        </patternFill>
      </fill>
    </dxf>
    <dxf>
      <fill>
        <patternFill>
          <bgColor rgb="FFFFFF00"/>
        </patternFill>
      </fill>
    </dxf>
    <dxf>
      <fill>
        <patternFill>
          <bgColor rgb="FFFFFF00"/>
        </patternFill>
      </fill>
    </dxf>
    <dxf>
      <fill>
        <patternFill>
          <bgColor theme="9" tint="0.39994506668294322"/>
        </patternFill>
      </fill>
    </dxf>
    <dxf>
      <font>
        <b val="0"/>
        <i/>
        <color rgb="FFFF0000"/>
      </font>
    </dxf>
    <dxf>
      <fill>
        <patternFill>
          <bgColor rgb="FFFFFF00"/>
        </patternFill>
      </fill>
    </dxf>
    <dxf>
      <fill>
        <patternFill>
          <bgColor rgb="FFFFFF00"/>
        </patternFill>
      </fill>
    </dxf>
    <dxf>
      <fill>
        <patternFill>
          <bgColor theme="9" tint="0.39994506668294322"/>
        </patternFill>
      </fill>
    </dxf>
    <dxf>
      <font>
        <b val="0"/>
        <i/>
        <color rgb="FFFF0000"/>
      </font>
    </dxf>
    <dxf>
      <fill>
        <patternFill>
          <bgColor rgb="FFFFFF00"/>
        </patternFill>
      </fill>
    </dxf>
    <dxf>
      <fill>
        <patternFill>
          <bgColor rgb="FFFFFF00"/>
        </patternFill>
      </fill>
    </dxf>
    <dxf>
      <fill>
        <patternFill>
          <bgColor theme="9" tint="0.39994506668294322"/>
        </patternFill>
      </fill>
    </dxf>
    <dxf>
      <font>
        <b val="0"/>
        <i/>
        <color rgb="FFFF0000"/>
      </font>
    </dxf>
    <dxf>
      <font>
        <b val="0"/>
        <i/>
        <strike val="0"/>
        <color rgb="FFFF0000"/>
      </font>
    </dxf>
    <dxf>
      <fill>
        <patternFill>
          <bgColor theme="9" tint="0.39994506668294322"/>
        </patternFill>
      </fill>
    </dxf>
    <dxf>
      <fill>
        <patternFill>
          <bgColor rgb="FFFFFF00"/>
        </patternFill>
      </fill>
    </dxf>
    <dxf>
      <fill>
        <patternFill>
          <bgColor rgb="FFFFFF00"/>
        </patternFill>
      </fill>
    </dxf>
    <dxf>
      <fill>
        <patternFill>
          <bgColor theme="9" tint="0.39994506668294322"/>
        </patternFill>
      </fill>
    </dxf>
    <dxf>
      <font>
        <b val="0"/>
        <i/>
        <color rgb="FFFF0000"/>
      </font>
    </dxf>
    <dxf>
      <fill>
        <patternFill>
          <bgColor theme="9" tint="0.39994506668294322"/>
        </patternFill>
      </fill>
    </dxf>
    <dxf>
      <font>
        <b val="0"/>
        <i/>
        <color rgb="FFFF0000"/>
      </font>
    </dxf>
    <dxf>
      <fill>
        <patternFill>
          <bgColor rgb="FFFFFF00"/>
        </patternFill>
      </fill>
    </dxf>
    <dxf>
      <fill>
        <patternFill>
          <bgColor rgb="FFFFFF00"/>
        </patternFill>
      </fill>
    </dxf>
    <dxf>
      <fill>
        <patternFill>
          <bgColor theme="9" tint="0.39994506668294322"/>
        </patternFill>
      </fill>
    </dxf>
    <dxf>
      <font>
        <b val="0"/>
        <i/>
        <color rgb="FFFF0000"/>
      </font>
    </dxf>
    <dxf>
      <fill>
        <patternFill>
          <bgColor theme="9" tint="0.39994506668294322"/>
        </patternFill>
      </fill>
    </dxf>
    <dxf>
      <font>
        <b val="0"/>
        <i/>
        <color rgb="FFFF0000"/>
      </font>
    </dxf>
    <dxf>
      <font>
        <b val="0"/>
        <i/>
        <strike val="0"/>
        <color rgb="FFFF0000"/>
      </font>
    </dxf>
    <dxf>
      <fill>
        <patternFill>
          <bgColor theme="9" tint="0.39994506668294322"/>
        </patternFill>
      </fill>
    </dxf>
    <dxf>
      <fill>
        <patternFill>
          <bgColor rgb="FFFFFF00"/>
        </patternFill>
      </fill>
    </dxf>
    <dxf>
      <fill>
        <patternFill>
          <bgColor rgb="FFFFFF00"/>
        </patternFill>
      </fill>
    </dxf>
    <dxf>
      <fill>
        <patternFill>
          <bgColor theme="9" tint="0.39994506668294322"/>
        </patternFill>
      </fill>
    </dxf>
    <dxf>
      <font>
        <b val="0"/>
        <i/>
        <color rgb="FFFF0000"/>
      </font>
    </dxf>
    <dxf>
      <fill>
        <patternFill>
          <bgColor rgb="FFFFFF00"/>
        </patternFill>
      </fill>
    </dxf>
    <dxf>
      <fill>
        <patternFill>
          <bgColor rgb="FFFFFF00"/>
        </patternFill>
      </fill>
    </dxf>
    <dxf>
      <fill>
        <patternFill>
          <bgColor theme="9" tint="0.39994506668294322"/>
        </patternFill>
      </fill>
    </dxf>
    <dxf>
      <font>
        <b val="0"/>
        <i/>
        <color rgb="FFFF0000"/>
      </font>
    </dxf>
    <dxf>
      <fill>
        <patternFill>
          <bgColor rgb="FFFFFF00"/>
        </patternFill>
      </fill>
    </dxf>
    <dxf>
      <fill>
        <patternFill>
          <bgColor rgb="FFFFFF00"/>
        </patternFill>
      </fill>
    </dxf>
    <dxf>
      <fill>
        <patternFill>
          <bgColor theme="9" tint="0.39994506668294322"/>
        </patternFill>
      </fill>
    </dxf>
    <dxf>
      <font>
        <b val="0"/>
        <i/>
        <color rgb="FFFF0000"/>
      </font>
    </dxf>
    <dxf>
      <fill>
        <patternFill>
          <bgColor rgb="FFFFFF00"/>
        </patternFill>
      </fill>
    </dxf>
    <dxf>
      <fill>
        <patternFill>
          <bgColor rgb="FFFFFF00"/>
        </patternFill>
      </fill>
    </dxf>
    <dxf>
      <fill>
        <patternFill>
          <bgColor theme="9" tint="0.39994506668294322"/>
        </patternFill>
      </fill>
    </dxf>
    <dxf>
      <font>
        <b val="0"/>
        <i/>
        <color rgb="FFFF0000"/>
      </font>
    </dxf>
    <dxf>
      <fill>
        <patternFill>
          <bgColor rgb="FFFFFF00"/>
        </patternFill>
      </fill>
    </dxf>
    <dxf>
      <fill>
        <patternFill>
          <bgColor rgb="FFFFFF00"/>
        </patternFill>
      </fill>
    </dxf>
    <dxf>
      <fill>
        <patternFill>
          <bgColor theme="9" tint="0.39994506668294322"/>
        </patternFill>
      </fill>
    </dxf>
    <dxf>
      <font>
        <b val="0"/>
        <i/>
        <color rgb="FFFF0000"/>
      </font>
    </dxf>
    <dxf>
      <fill>
        <patternFill>
          <bgColor rgb="FFFF0000"/>
        </patternFill>
      </fill>
    </dxf>
    <dxf>
      <fill>
        <patternFill>
          <bgColor rgb="FFFFFF00"/>
        </patternFill>
      </fill>
    </dxf>
    <dxf>
      <fill>
        <patternFill>
          <bgColor rgb="FFFFFF00"/>
        </patternFill>
      </fill>
    </dxf>
    <dxf>
      <fill>
        <patternFill>
          <bgColor theme="9" tint="0.39994506668294322"/>
        </patternFill>
      </fill>
    </dxf>
    <dxf>
      <font>
        <b val="0"/>
        <i/>
        <color rgb="FFFF0000"/>
      </font>
    </dxf>
    <dxf>
      <fill>
        <patternFill>
          <bgColor theme="9" tint="0.39994506668294322"/>
        </patternFill>
      </fill>
    </dxf>
    <dxf>
      <font>
        <b val="0"/>
        <i/>
        <color rgb="FFFF0000"/>
      </font>
    </dxf>
    <dxf>
      <fill>
        <patternFill>
          <bgColor theme="9" tint="0.39994506668294322"/>
        </patternFill>
      </fill>
    </dxf>
    <dxf>
      <font>
        <b val="0"/>
        <i/>
        <color rgb="FFFF0000"/>
      </font>
    </dxf>
    <dxf>
      <fill>
        <patternFill>
          <bgColor theme="9" tint="0.39994506668294322"/>
        </patternFill>
      </fill>
    </dxf>
    <dxf>
      <font>
        <b val="0"/>
        <i/>
        <color rgb="FFFF0000"/>
      </font>
    </dxf>
    <dxf>
      <fill>
        <patternFill>
          <bgColor theme="9" tint="0.39994506668294322"/>
        </patternFill>
      </fill>
    </dxf>
    <dxf>
      <font>
        <b val="0"/>
        <i/>
        <color rgb="FFFF0000"/>
      </font>
    </dxf>
    <dxf>
      <fill>
        <patternFill>
          <bgColor theme="9" tint="0.39994506668294322"/>
        </patternFill>
      </fill>
    </dxf>
    <dxf>
      <font>
        <b val="0"/>
        <i/>
        <color rgb="FFFF0000"/>
      </font>
    </dxf>
    <dxf>
      <fill>
        <patternFill>
          <bgColor theme="9" tint="0.39994506668294322"/>
        </patternFill>
      </fill>
    </dxf>
    <dxf>
      <font>
        <b val="0"/>
        <i/>
        <color rgb="FFFF0000"/>
      </font>
    </dxf>
    <dxf>
      <fill>
        <patternFill>
          <bgColor theme="9" tint="0.39994506668294322"/>
        </patternFill>
      </fill>
    </dxf>
    <dxf>
      <fill>
        <patternFill>
          <bgColor theme="9" tint="0.39994506668294322"/>
        </patternFill>
      </fill>
    </dxf>
    <dxf>
      <font>
        <b val="0"/>
        <i/>
        <color rgb="FFFF0000"/>
      </font>
    </dxf>
    <dxf>
      <fill>
        <patternFill>
          <bgColor theme="9" tint="0.39994506668294322"/>
        </patternFill>
      </fill>
    </dxf>
    <dxf>
      <font>
        <b val="0"/>
        <i/>
        <color rgb="FFFF0000"/>
      </font>
    </dxf>
    <dxf>
      <fill>
        <patternFill>
          <bgColor theme="9" tint="0.39994506668294322"/>
        </patternFill>
      </fill>
    </dxf>
    <dxf>
      <font>
        <b/>
        <i val="0"/>
        <color rgb="FFFF0000"/>
      </font>
    </dxf>
    <dxf>
      <font>
        <b val="0"/>
        <i/>
        <strike val="0"/>
        <color rgb="FFFF0000"/>
      </font>
    </dxf>
    <dxf>
      <fill>
        <patternFill>
          <bgColor theme="9" tint="0.39994506668294322"/>
        </patternFill>
      </fill>
    </dxf>
    <dxf>
      <fill>
        <patternFill>
          <bgColor rgb="FFFFFF00"/>
        </patternFill>
      </fill>
    </dxf>
    <dxf>
      <fill>
        <patternFill>
          <bgColor rgb="FFFFFF00"/>
        </patternFill>
      </fill>
    </dxf>
    <dxf>
      <fill>
        <patternFill>
          <bgColor theme="9" tint="0.39994506668294322"/>
        </patternFill>
      </fill>
    </dxf>
    <dxf>
      <font>
        <b val="0"/>
        <i/>
        <color rgb="FFFF0000"/>
      </font>
    </dxf>
    <dxf>
      <fill>
        <patternFill>
          <bgColor rgb="FFFFFF00"/>
        </patternFill>
      </fill>
    </dxf>
    <dxf>
      <fill>
        <patternFill>
          <bgColor rgb="FFFFFF00"/>
        </patternFill>
      </fill>
    </dxf>
    <dxf>
      <fill>
        <patternFill>
          <bgColor theme="9" tint="0.39994506668294322"/>
        </patternFill>
      </fill>
    </dxf>
    <dxf>
      <font>
        <b val="0"/>
        <i/>
        <color rgb="FFFF0000"/>
      </font>
    </dxf>
    <dxf>
      <fill>
        <patternFill>
          <bgColor rgb="FFFFFF00"/>
        </patternFill>
      </fill>
    </dxf>
    <dxf>
      <fill>
        <patternFill>
          <bgColor rgb="FFFFFF00"/>
        </patternFill>
      </fill>
    </dxf>
    <dxf>
      <fill>
        <patternFill>
          <bgColor theme="9" tint="0.39994506668294322"/>
        </patternFill>
      </fill>
    </dxf>
    <dxf>
      <font>
        <b val="0"/>
        <i/>
        <color rgb="FFFF0000"/>
      </font>
    </dxf>
    <dxf>
      <fill>
        <patternFill>
          <bgColor rgb="FFFFFF00"/>
        </patternFill>
      </fill>
    </dxf>
    <dxf>
      <fill>
        <patternFill>
          <bgColor rgb="FFFFFF00"/>
        </patternFill>
      </fill>
    </dxf>
    <dxf>
      <fill>
        <patternFill>
          <bgColor theme="9" tint="0.39994506668294322"/>
        </patternFill>
      </fill>
    </dxf>
    <dxf>
      <font>
        <b val="0"/>
        <i/>
        <color rgb="FFFF0000"/>
      </font>
    </dxf>
    <dxf>
      <fill>
        <patternFill>
          <bgColor rgb="FFFFFF00"/>
        </patternFill>
      </fill>
    </dxf>
    <dxf>
      <fill>
        <patternFill>
          <bgColor rgb="FFFFFF00"/>
        </patternFill>
      </fill>
    </dxf>
    <dxf>
      <fill>
        <patternFill>
          <bgColor theme="9" tint="0.39994506668294322"/>
        </patternFill>
      </fill>
    </dxf>
    <dxf>
      <font>
        <b val="0"/>
        <i/>
        <color rgb="FFFF0000"/>
      </font>
    </dxf>
    <dxf>
      <fill>
        <patternFill>
          <bgColor rgb="FFFFFF00"/>
        </patternFill>
      </fill>
    </dxf>
    <dxf>
      <fill>
        <patternFill>
          <bgColor rgb="FFFFFF00"/>
        </patternFill>
      </fill>
    </dxf>
    <dxf>
      <fill>
        <patternFill>
          <bgColor theme="9" tint="0.39994506668294322"/>
        </patternFill>
      </fill>
    </dxf>
    <dxf>
      <font>
        <b val="0"/>
        <i/>
        <color rgb="FFFF0000"/>
      </font>
    </dxf>
    <dxf>
      <fill>
        <patternFill>
          <bgColor rgb="FFFFFF00"/>
        </patternFill>
      </fill>
    </dxf>
    <dxf>
      <fill>
        <patternFill>
          <bgColor rgb="FFFFFF00"/>
        </patternFill>
      </fill>
    </dxf>
    <dxf>
      <fill>
        <patternFill>
          <bgColor theme="9" tint="0.39994506668294322"/>
        </patternFill>
      </fill>
    </dxf>
    <dxf>
      <font>
        <b val="0"/>
        <i/>
        <color rgb="FFFF0000"/>
      </font>
    </dxf>
    <dxf>
      <fill>
        <patternFill>
          <bgColor rgb="FFFFFF00"/>
        </patternFill>
      </fill>
    </dxf>
    <dxf>
      <fill>
        <patternFill>
          <bgColor rgb="FFFFFF00"/>
        </patternFill>
      </fill>
    </dxf>
    <dxf>
      <fill>
        <patternFill>
          <bgColor theme="9" tint="0.39994506668294322"/>
        </patternFill>
      </fill>
    </dxf>
    <dxf>
      <font>
        <b val="0"/>
        <i/>
        <color rgb="FFFF0000"/>
      </font>
    </dxf>
    <dxf>
      <fill>
        <patternFill>
          <bgColor rgb="FFFFFF00"/>
        </patternFill>
      </fill>
    </dxf>
    <dxf>
      <fill>
        <patternFill>
          <bgColor rgb="FFFFFF00"/>
        </patternFill>
      </fill>
    </dxf>
    <dxf>
      <fill>
        <patternFill>
          <bgColor theme="9" tint="0.39994506668294322"/>
        </patternFill>
      </fill>
    </dxf>
    <dxf>
      <font>
        <b val="0"/>
        <i/>
        <color rgb="FFFF0000"/>
      </font>
    </dxf>
    <dxf>
      <fill>
        <patternFill>
          <bgColor rgb="FFFFFF00"/>
        </patternFill>
      </fill>
    </dxf>
    <dxf>
      <fill>
        <patternFill>
          <bgColor rgb="FFFFFF00"/>
        </patternFill>
      </fill>
    </dxf>
    <dxf>
      <fill>
        <patternFill>
          <bgColor theme="9" tint="0.39994506668294322"/>
        </patternFill>
      </fill>
    </dxf>
    <dxf>
      <font>
        <b val="0"/>
        <i/>
        <color rgb="FFFF0000"/>
      </font>
    </dxf>
    <dxf>
      <fill>
        <patternFill>
          <bgColor rgb="FFFFFF00"/>
        </patternFill>
      </fill>
    </dxf>
    <dxf>
      <fill>
        <patternFill>
          <bgColor rgb="FFFFFF00"/>
        </patternFill>
      </fill>
    </dxf>
    <dxf>
      <fill>
        <patternFill>
          <bgColor theme="9" tint="0.39994506668294322"/>
        </patternFill>
      </fill>
    </dxf>
    <dxf>
      <font>
        <b val="0"/>
        <i/>
        <color rgb="FFFF0000"/>
      </font>
    </dxf>
    <dxf>
      <fill>
        <patternFill>
          <bgColor rgb="FFFFFF00"/>
        </patternFill>
      </fill>
    </dxf>
    <dxf>
      <fill>
        <patternFill>
          <bgColor rgb="FFFFFF00"/>
        </patternFill>
      </fill>
    </dxf>
    <dxf>
      <fill>
        <patternFill>
          <bgColor theme="9" tint="0.39994506668294322"/>
        </patternFill>
      </fill>
    </dxf>
    <dxf>
      <font>
        <b val="0"/>
        <i/>
        <color rgb="FFFF0000"/>
      </font>
    </dxf>
    <dxf>
      <fill>
        <patternFill>
          <bgColor rgb="FFFFFF00"/>
        </patternFill>
      </fill>
    </dxf>
    <dxf>
      <fill>
        <patternFill>
          <bgColor rgb="FFFFFF00"/>
        </patternFill>
      </fill>
    </dxf>
    <dxf>
      <fill>
        <patternFill>
          <bgColor theme="9" tint="0.39994506668294322"/>
        </patternFill>
      </fill>
    </dxf>
    <dxf>
      <font>
        <b val="0"/>
        <i/>
        <color rgb="FFFF0000"/>
      </font>
    </dxf>
    <dxf>
      <fill>
        <patternFill>
          <bgColor rgb="FFFFFF00"/>
        </patternFill>
      </fill>
    </dxf>
    <dxf>
      <fill>
        <patternFill>
          <bgColor rgb="FFFFFF00"/>
        </patternFill>
      </fill>
    </dxf>
    <dxf>
      <fill>
        <patternFill>
          <bgColor theme="9" tint="0.39994506668294322"/>
        </patternFill>
      </fill>
    </dxf>
    <dxf>
      <font>
        <b val="0"/>
        <i/>
        <color rgb="FFFF0000"/>
      </font>
    </dxf>
    <dxf>
      <fill>
        <patternFill>
          <bgColor rgb="FFFFFF00"/>
        </patternFill>
      </fill>
    </dxf>
    <dxf>
      <fill>
        <patternFill>
          <bgColor rgb="FFFFFF00"/>
        </patternFill>
      </fill>
    </dxf>
    <dxf>
      <fill>
        <patternFill>
          <bgColor theme="9" tint="0.39994506668294322"/>
        </patternFill>
      </fill>
    </dxf>
    <dxf>
      <font>
        <b val="0"/>
        <i/>
        <color rgb="FFFF0000"/>
      </font>
    </dxf>
    <dxf>
      <fill>
        <patternFill>
          <bgColor rgb="FFFFFF00"/>
        </patternFill>
      </fill>
    </dxf>
    <dxf>
      <fill>
        <patternFill>
          <bgColor rgb="FFFFFF00"/>
        </patternFill>
      </fill>
    </dxf>
    <dxf>
      <fill>
        <patternFill>
          <bgColor theme="9" tint="0.39994506668294322"/>
        </patternFill>
      </fill>
    </dxf>
    <dxf>
      <font>
        <b val="0"/>
        <i/>
        <color rgb="FFFF0000"/>
      </font>
    </dxf>
    <dxf>
      <fill>
        <patternFill>
          <bgColor theme="9" tint="0.39994506668294322"/>
        </patternFill>
      </fill>
    </dxf>
    <dxf>
      <fill>
        <patternFill>
          <bgColor theme="9" tint="0.39994506668294322"/>
        </patternFill>
      </fill>
    </dxf>
    <dxf>
      <font>
        <b val="0"/>
        <i/>
        <color rgb="FFFF0000"/>
      </font>
    </dxf>
    <dxf>
      <fill>
        <patternFill>
          <bgColor theme="9" tint="0.39994506668294322"/>
        </patternFill>
      </fill>
    </dxf>
    <dxf>
      <font>
        <b val="0"/>
        <i/>
        <color rgb="FFFF0000"/>
      </font>
    </dxf>
    <dxf>
      <fill>
        <patternFill>
          <bgColor theme="9" tint="0.39994506668294322"/>
        </patternFill>
      </fill>
    </dxf>
    <dxf>
      <fill>
        <patternFill>
          <bgColor theme="9" tint="0.39994506668294322"/>
        </patternFill>
      </fill>
    </dxf>
    <dxf>
      <font>
        <b val="0"/>
        <i/>
        <color rgb="FFFF0000"/>
      </font>
    </dxf>
    <dxf>
      <fill>
        <patternFill>
          <bgColor theme="9" tint="0.39994506668294322"/>
        </patternFill>
      </fill>
    </dxf>
    <dxf>
      <font>
        <b val="0"/>
        <i/>
        <color rgb="FFFF0000"/>
      </font>
    </dxf>
    <dxf>
      <font>
        <b val="0"/>
        <i/>
        <strike val="0"/>
        <color rgb="FFFF0000"/>
      </font>
    </dxf>
    <dxf>
      <fill>
        <patternFill>
          <bgColor theme="9" tint="0.39994506668294322"/>
        </patternFill>
      </fill>
    </dxf>
    <dxf>
      <font>
        <b val="0"/>
        <i/>
        <strike val="0"/>
        <color rgb="FFFF0000"/>
      </font>
    </dxf>
    <dxf>
      <fill>
        <patternFill>
          <bgColor theme="9" tint="0.39994506668294322"/>
        </patternFill>
      </fill>
    </dxf>
    <dxf>
      <font>
        <b val="0"/>
        <i/>
        <strike val="0"/>
        <color rgb="FFFF0000"/>
      </font>
    </dxf>
    <dxf>
      <fill>
        <patternFill>
          <bgColor theme="9" tint="0.39994506668294322"/>
        </patternFill>
      </fill>
    </dxf>
    <dxf>
      <font>
        <b val="0"/>
        <i/>
        <strike val="0"/>
        <color rgb="FFFF0000"/>
      </font>
    </dxf>
    <dxf>
      <fill>
        <patternFill>
          <bgColor theme="9" tint="0.39994506668294322"/>
        </patternFill>
      </fill>
    </dxf>
    <dxf>
      <font>
        <b val="0"/>
        <i/>
        <strike val="0"/>
        <color rgb="FFFF0000"/>
      </font>
    </dxf>
    <dxf>
      <fill>
        <patternFill>
          <bgColor theme="9" tint="0.39994506668294322"/>
        </patternFill>
      </fill>
    </dxf>
    <dxf>
      <font>
        <b val="0"/>
        <i/>
        <strike val="0"/>
        <color rgb="FFFF0000"/>
      </font>
    </dxf>
    <dxf>
      <fill>
        <patternFill>
          <bgColor theme="9" tint="0.39994506668294322"/>
        </patternFill>
      </fill>
    </dxf>
    <dxf>
      <font>
        <b val="0"/>
        <i/>
        <strike val="0"/>
        <color rgb="FFFF0000"/>
      </font>
    </dxf>
    <dxf>
      <fill>
        <patternFill>
          <bgColor theme="9" tint="0.39994506668294322"/>
        </patternFill>
      </fill>
    </dxf>
    <dxf>
      <fill>
        <patternFill>
          <bgColor rgb="FFFF0000"/>
        </patternFill>
      </fill>
    </dxf>
    <dxf>
      <fill>
        <patternFill>
          <bgColor rgb="FFFFC000"/>
        </patternFill>
      </fill>
    </dxf>
    <dxf>
      <font>
        <b val="0"/>
        <i/>
        <strike val="0"/>
        <color rgb="FFFF0000"/>
      </font>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7.xml"/><Relationship Id="rId13" Type="http://schemas.openxmlformats.org/officeDocument/2006/relationships/calcChain" Target="calcChain.xml"/><Relationship Id="rId3" Type="http://schemas.openxmlformats.org/officeDocument/2006/relationships/externalLink" Target="externalLinks/externalLink2.xml"/><Relationship Id="rId7" Type="http://schemas.openxmlformats.org/officeDocument/2006/relationships/externalLink" Target="externalLinks/externalLink6.xml"/><Relationship Id="rId12" Type="http://schemas.openxmlformats.org/officeDocument/2006/relationships/sharedStrings" Target="sharedStrings.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externalLink" Target="externalLinks/externalLink5.xml"/><Relationship Id="rId11" Type="http://schemas.openxmlformats.org/officeDocument/2006/relationships/styles" Target="styles.xml"/><Relationship Id="rId5" Type="http://schemas.openxmlformats.org/officeDocument/2006/relationships/externalLink" Target="externalLinks/externalLink4.xml"/><Relationship Id="rId10" Type="http://schemas.openxmlformats.org/officeDocument/2006/relationships/theme" Target="theme/theme1.xml"/><Relationship Id="rId4" Type="http://schemas.openxmlformats.org/officeDocument/2006/relationships/externalLink" Target="externalLinks/externalLink3.xml"/><Relationship Id="rId9" Type="http://schemas.openxmlformats.org/officeDocument/2006/relationships/externalLink" Target="externalLinks/externalLink8.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44824</xdr:colOff>
      <xdr:row>0</xdr:row>
      <xdr:rowOff>32048</xdr:rowOff>
    </xdr:from>
    <xdr:to>
      <xdr:col>3</xdr:col>
      <xdr:colOff>649140</xdr:colOff>
      <xdr:row>4</xdr:row>
      <xdr:rowOff>33617</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4824" y="32048"/>
          <a:ext cx="2185467" cy="80335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ams-fps08\xaxis$\Salestracker\Salestracker%203.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ams-fps08\xaxis$\Salestracker\Salestracker%202012%202.0%202.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ams-fps08\xaxis$\Salestracker\Salestracker%202013.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ams-fps08\xaxis$\Buyingtracker\Copy%20of%20Buying%20Tracker%202.0.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X:\Buyingtracker\Buying%20Tracker%202014.xlsm"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ams-fps08\xaxis$\Finance\Salestracker%202.0.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Z:\XAXIS.Finance\Finance%20overview%202016\7%20Xaxis%20finance%20sheet%20juli%202016.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X:\Salestracker\Salestracker%20201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voer"/>
      <sheetName val="Begroting"/>
      <sheetName val="Mediaplan"/>
      <sheetName val="Data"/>
      <sheetName val="Interesses"/>
      <sheetName val="Charts"/>
    </sheetNames>
    <sheetDataSet>
      <sheetData sheetId="0"/>
      <sheetData sheetId="1"/>
      <sheetData sheetId="2"/>
      <sheetData sheetId="3">
        <row r="5">
          <cell r="B5">
            <v>0</v>
          </cell>
          <cell r="C5">
            <v>0</v>
          </cell>
          <cell r="D5">
            <v>0</v>
          </cell>
          <cell r="E5">
            <v>0</v>
          </cell>
          <cell r="F5">
            <v>0</v>
          </cell>
          <cell r="G5">
            <v>0</v>
          </cell>
          <cell r="H5">
            <v>0</v>
          </cell>
          <cell r="I5">
            <v>0</v>
          </cell>
          <cell r="K5">
            <v>0</v>
          </cell>
          <cell r="L5">
            <v>0</v>
          </cell>
          <cell r="M5">
            <v>0</v>
          </cell>
        </row>
        <row r="6">
          <cell r="B6" t="str">
            <v>Xaxis Display</v>
          </cell>
          <cell r="C6" t="str">
            <v>Display</v>
          </cell>
          <cell r="D6" t="str">
            <v>Targeted</v>
          </cell>
          <cell r="E6" t="str">
            <v>Male</v>
          </cell>
          <cell r="F6" t="str">
            <v>13-19</v>
          </cell>
          <cell r="G6" t="str">
            <v xml:space="preserve">&lt; 12.000 </v>
          </cell>
          <cell r="H6" t="str">
            <v>A</v>
          </cell>
          <cell r="I6" t="str">
            <v>Pending</v>
          </cell>
          <cell r="K6" t="str">
            <v>At Home</v>
          </cell>
          <cell r="L6" t="str">
            <v>Per 24 hour</v>
          </cell>
          <cell r="M6" t="str">
            <v>Atlas</v>
          </cell>
        </row>
        <row r="7">
          <cell r="B7" t="str">
            <v>Xaxis TV</v>
          </cell>
          <cell r="C7" t="str">
            <v>Video (Fixed &amp; Interstitial)</v>
          </cell>
          <cell r="D7" t="str">
            <v>PURE</v>
          </cell>
          <cell r="E7" t="str">
            <v>Female</v>
          </cell>
          <cell r="F7" t="str">
            <v>13-34</v>
          </cell>
          <cell r="G7" t="str">
            <v xml:space="preserve">12.000-16.000 </v>
          </cell>
          <cell r="H7" t="str">
            <v>B1</v>
          </cell>
          <cell r="I7" t="str">
            <v>Signed</v>
          </cell>
          <cell r="K7" t="str">
            <v>Car and traffic</v>
          </cell>
          <cell r="L7" t="str">
            <v>Per week</v>
          </cell>
          <cell r="M7" t="str">
            <v>NOAH</v>
          </cell>
        </row>
        <row r="8">
          <cell r="B8" t="str">
            <v>Xaxis Channel</v>
          </cell>
          <cell r="C8" t="str">
            <v>Interstitial</v>
          </cell>
          <cell r="D8" t="str">
            <v>Predictive/Look-alike</v>
          </cell>
          <cell r="E8" t="str">
            <v>None</v>
          </cell>
          <cell r="F8" t="str">
            <v>13-49</v>
          </cell>
          <cell r="G8" t="str">
            <v xml:space="preserve">16.000-22.000 </v>
          </cell>
          <cell r="H8" t="str">
            <v>B2</v>
          </cell>
          <cell r="I8" t="str">
            <v>Not agreed</v>
          </cell>
          <cell r="K8" t="str">
            <v>Children/Kids</v>
          </cell>
          <cell r="L8" t="str">
            <v>Per month</v>
          </cell>
          <cell r="M8" t="str">
            <v>AdPerf</v>
          </cell>
        </row>
        <row r="9">
          <cell r="B9" t="str">
            <v>Xaxis Wallpaper</v>
          </cell>
          <cell r="C9" t="str">
            <v>Fixed Roll (Pre, Mid, Post)</v>
          </cell>
          <cell r="D9" t="str">
            <v>None</v>
          </cell>
          <cell r="F9" t="str">
            <v>13-50+</v>
          </cell>
          <cell r="G9" t="str">
            <v xml:space="preserve">22.000-24.500 </v>
          </cell>
          <cell r="H9" t="str">
            <v>C</v>
          </cell>
          <cell r="K9" t="str">
            <v>Computer</v>
          </cell>
          <cell r="L9" t="str">
            <v>Per session</v>
          </cell>
          <cell r="M9" t="str">
            <v>DFA</v>
          </cell>
        </row>
        <row r="10">
          <cell r="C10" t="str">
            <v>Wall Paper</v>
          </cell>
          <cell r="F10" t="str">
            <v>20-34</v>
          </cell>
          <cell r="G10" t="str">
            <v xml:space="preserve">24.500-30.500 </v>
          </cell>
          <cell r="H10" t="str">
            <v>D</v>
          </cell>
          <cell r="K10" t="str">
            <v>Culture</v>
          </cell>
          <cell r="L10" t="str">
            <v>Per campaign</v>
          </cell>
          <cell r="M10" t="str">
            <v>MediaMind</v>
          </cell>
        </row>
        <row r="11">
          <cell r="C11" t="str">
            <v>Custom</v>
          </cell>
          <cell r="F11" t="str">
            <v>20-49</v>
          </cell>
          <cell r="G11" t="str">
            <v>30.500-36.500</v>
          </cell>
          <cell r="K11" t="str">
            <v>Economics Finance and B2B</v>
          </cell>
          <cell r="M11">
            <v>0</v>
          </cell>
        </row>
        <row r="12">
          <cell r="F12" t="str">
            <v>20-50+</v>
          </cell>
          <cell r="G12" t="str">
            <v xml:space="preserve">36.500-48.000 </v>
          </cell>
          <cell r="K12" t="str">
            <v>Games</v>
          </cell>
          <cell r="M12">
            <v>0</v>
          </cell>
        </row>
        <row r="13">
          <cell r="F13" t="str">
            <v>35-49</v>
          </cell>
          <cell r="G13" t="str">
            <v xml:space="preserve">48.000-61.000 </v>
          </cell>
          <cell r="K13" t="str">
            <v>Health</v>
          </cell>
          <cell r="M13">
            <v>0</v>
          </cell>
        </row>
        <row r="14">
          <cell r="F14" t="str">
            <v>35-50+</v>
          </cell>
          <cell r="G14" t="str">
            <v xml:space="preserve">61.000-73.000 </v>
          </cell>
          <cell r="K14" t="str">
            <v>Internet</v>
          </cell>
          <cell r="M14">
            <v>0</v>
          </cell>
        </row>
        <row r="15">
          <cell r="F15" t="str">
            <v>50+</v>
          </cell>
          <cell r="G15" t="str">
            <v>73.000-97.000</v>
          </cell>
          <cell r="K15" t="str">
            <v>Knowledge</v>
          </cell>
          <cell r="M15">
            <v>0</v>
          </cell>
        </row>
        <row r="16">
          <cell r="G16" t="str">
            <v>&gt; 97.000</v>
          </cell>
          <cell r="K16" t="str">
            <v>Media</v>
          </cell>
          <cell r="M16">
            <v>0</v>
          </cell>
        </row>
        <row r="17">
          <cell r="K17" t="str">
            <v>Science</v>
          </cell>
          <cell r="M17">
            <v>0</v>
          </cell>
        </row>
        <row r="18">
          <cell r="K18" t="str">
            <v>Shopping and Ecommerce</v>
          </cell>
          <cell r="M18">
            <v>0</v>
          </cell>
        </row>
        <row r="19">
          <cell r="K19" t="str">
            <v>Society</v>
          </cell>
          <cell r="M19">
            <v>0</v>
          </cell>
        </row>
        <row r="20">
          <cell r="K20" t="str">
            <v>Spare Time</v>
          </cell>
          <cell r="M20">
            <v>0</v>
          </cell>
        </row>
        <row r="21">
          <cell r="K21" t="str">
            <v>Sports</v>
          </cell>
          <cell r="M21">
            <v>0</v>
          </cell>
        </row>
        <row r="22">
          <cell r="K22" t="str">
            <v>Telecommunication</v>
          </cell>
          <cell r="M22">
            <v>0</v>
          </cell>
        </row>
        <row r="23">
          <cell r="M23">
            <v>0</v>
          </cell>
        </row>
        <row r="24">
          <cell r="M24">
            <v>0</v>
          </cell>
        </row>
        <row r="25">
          <cell r="M25">
            <v>0</v>
          </cell>
        </row>
        <row r="26">
          <cell r="M26">
            <v>0</v>
          </cell>
        </row>
        <row r="27">
          <cell r="M27">
            <v>0</v>
          </cell>
        </row>
        <row r="28">
          <cell r="M28">
            <v>0</v>
          </cell>
        </row>
        <row r="29">
          <cell r="M29">
            <v>0</v>
          </cell>
        </row>
        <row r="30">
          <cell r="M30">
            <v>0</v>
          </cell>
        </row>
        <row r="31">
          <cell r="M31">
            <v>0</v>
          </cell>
        </row>
        <row r="32">
          <cell r="M32">
            <v>0</v>
          </cell>
        </row>
        <row r="33">
          <cell r="M33">
            <v>0</v>
          </cell>
        </row>
        <row r="34">
          <cell r="M34">
            <v>0</v>
          </cell>
        </row>
        <row r="35">
          <cell r="M35">
            <v>0</v>
          </cell>
        </row>
        <row r="36">
          <cell r="M36">
            <v>0</v>
          </cell>
        </row>
        <row r="42">
          <cell r="B42">
            <v>0</v>
          </cell>
          <cell r="C42">
            <v>0</v>
          </cell>
          <cell r="D42">
            <v>0</v>
          </cell>
          <cell r="F42">
            <v>0</v>
          </cell>
          <cell r="G42">
            <v>0</v>
          </cell>
          <cell r="H42">
            <v>0</v>
          </cell>
          <cell r="I42">
            <v>0</v>
          </cell>
          <cell r="K42">
            <v>0</v>
          </cell>
          <cell r="L42">
            <v>0</v>
          </cell>
        </row>
        <row r="43">
          <cell r="B43" t="str">
            <v>Max Reach</v>
          </cell>
          <cell r="C43" t="str">
            <v>Automotive</v>
          </cell>
          <cell r="D43" t="str">
            <v>SuckyWave</v>
          </cell>
          <cell r="F43" t="str">
            <v>300x250</v>
          </cell>
          <cell r="G43" t="str">
            <v>Pool</v>
          </cell>
          <cell r="H43" t="str">
            <v>Yes</v>
          </cell>
          <cell r="I43" t="str">
            <v>Yes</v>
          </cell>
          <cell r="K43" t="str">
            <v>CPM</v>
          </cell>
          <cell r="L43" t="str">
            <v>Impression and click</v>
          </cell>
        </row>
        <row r="44">
          <cell r="B44" t="str">
            <v>Targeted</v>
          </cell>
          <cell r="C44" t="str">
            <v>Dating Agencies</v>
          </cell>
          <cell r="D44" t="str">
            <v>Flood</v>
          </cell>
          <cell r="F44" t="str">
            <v>120x600</v>
          </cell>
          <cell r="G44" t="str">
            <v>Standard Exclusion</v>
          </cell>
          <cell r="H44" t="str">
            <v>No</v>
          </cell>
          <cell r="I44" t="str">
            <v>No</v>
          </cell>
          <cell r="K44" t="str">
            <v>CPC</v>
          </cell>
          <cell r="L44" t="str">
            <v>Click only</v>
          </cell>
        </row>
        <row r="45">
          <cell r="B45" t="str">
            <v>Bulk</v>
          </cell>
          <cell r="C45" t="str">
            <v>Electronics</v>
          </cell>
          <cell r="D45" t="str">
            <v>Wave</v>
          </cell>
          <cell r="F45" t="str">
            <v>728x90</v>
          </cell>
          <cell r="G45" t="str">
            <v>Custom</v>
          </cell>
          <cell r="K45" t="str">
            <v>CPA</v>
          </cell>
        </row>
        <row r="46">
          <cell r="B46" t="str">
            <v>Low Bulk</v>
          </cell>
          <cell r="C46" t="str">
            <v>Entertainment</v>
          </cell>
          <cell r="D46" t="str">
            <v>Low Push</v>
          </cell>
          <cell r="F46" t="str">
            <v>160x600</v>
          </cell>
          <cell r="K46" t="str">
            <v>CPD/Fixed</v>
          </cell>
        </row>
        <row r="47">
          <cell r="B47" t="str">
            <v>Default</v>
          </cell>
          <cell r="C47" t="str">
            <v>Fast Moving Consumer Goods</v>
          </cell>
          <cell r="D47" t="str">
            <v>Linear - Basic</v>
          </cell>
          <cell r="F47" t="str">
            <v>180x150</v>
          </cell>
          <cell r="K47" t="str">
            <v>BONUS</v>
          </cell>
        </row>
        <row r="48">
          <cell r="B48" t="str">
            <v>Fallback</v>
          </cell>
          <cell r="C48" t="str">
            <v>Finance</v>
          </cell>
          <cell r="D48" t="str">
            <v>SuckyWave w/ autoadjust</v>
          </cell>
          <cell r="F48" t="str">
            <v>234x60</v>
          </cell>
        </row>
        <row r="49">
          <cell r="C49" t="str">
            <v>Manufacturer - Car Goods</v>
          </cell>
          <cell r="D49" t="str">
            <v>Flood w/ autoadjust</v>
          </cell>
          <cell r="F49" t="str">
            <v>300x600</v>
          </cell>
        </row>
        <row r="50">
          <cell r="C50" t="str">
            <v>Manufacturer - Other</v>
          </cell>
          <cell r="D50" t="str">
            <v>Wave w/ autoadjust</v>
          </cell>
          <cell r="F50" t="str">
            <v>336x280</v>
          </cell>
        </row>
        <row r="51">
          <cell r="C51" t="str">
            <v>Media</v>
          </cell>
          <cell r="D51" t="str">
            <v>Low Push w/ autoadjust</v>
          </cell>
          <cell r="F51" t="str">
            <v>468x60</v>
          </cell>
        </row>
        <row r="52">
          <cell r="C52" t="str">
            <v>Pharmaceuticals</v>
          </cell>
          <cell r="D52" t="str">
            <v>Direct Path</v>
          </cell>
          <cell r="F52" t="str">
            <v>640x360</v>
          </cell>
        </row>
        <row r="53">
          <cell r="C53" t="str">
            <v>Retail</v>
          </cell>
          <cell r="D53" t="str">
            <v>SuckAll</v>
          </cell>
          <cell r="F53" t="str">
            <v>704x396</v>
          </cell>
        </row>
        <row r="54">
          <cell r="C54" t="str">
            <v>Service</v>
          </cell>
          <cell r="F54" t="str">
            <v>800x600</v>
          </cell>
        </row>
        <row r="55">
          <cell r="C55" t="str">
            <v>Spirits</v>
          </cell>
          <cell r="F55" t="str">
            <v>Custom</v>
          </cell>
        </row>
        <row r="56">
          <cell r="C56" t="str">
            <v>Telecommunications</v>
          </cell>
        </row>
        <row r="57">
          <cell r="C57" t="str">
            <v>Travel</v>
          </cell>
        </row>
        <row r="58">
          <cell r="C58" t="str">
            <v>Not Selected</v>
          </cell>
        </row>
      </sheetData>
      <sheetData sheetId="4"/>
      <sheetData sheetId="5"/>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voer"/>
      <sheetName val="Begroting"/>
      <sheetName val="Mediaplan"/>
      <sheetName val="Data"/>
      <sheetName val="Interesses"/>
      <sheetName val="Sales forecast"/>
      <sheetName val="Buying forecast"/>
      <sheetName val="Salesforecast HQ"/>
      <sheetName val="Forecasts"/>
      <sheetName val="Forecast impressions"/>
      <sheetName val="Mediaplan (2)"/>
      <sheetName val="Sheet3"/>
    </sheetNames>
    <sheetDataSet>
      <sheetData sheetId="0" refreshError="1"/>
      <sheetData sheetId="1" refreshError="1"/>
      <sheetData sheetId="2" refreshError="1"/>
      <sheetData sheetId="3" refreshError="1">
        <row r="6">
          <cell r="M6" t="str">
            <v>Yes</v>
          </cell>
          <cell r="N6" t="str">
            <v>Maxus</v>
          </cell>
        </row>
        <row r="7">
          <cell r="M7" t="str">
            <v>No</v>
          </cell>
          <cell r="N7" t="str">
            <v>MEC</v>
          </cell>
        </row>
        <row r="8">
          <cell r="N8" t="str">
            <v>Mediacom</v>
          </cell>
        </row>
        <row r="9">
          <cell r="N9" t="str">
            <v>Mindshare</v>
          </cell>
        </row>
        <row r="15">
          <cell r="O15">
            <v>41268</v>
          </cell>
        </row>
        <row r="16">
          <cell r="O16">
            <v>41269</v>
          </cell>
        </row>
        <row r="17">
          <cell r="O17">
            <v>41274</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voer"/>
      <sheetName val="Begroting"/>
      <sheetName val="Mediaplan"/>
      <sheetName val="Interesses"/>
      <sheetName val="Overzicht"/>
      <sheetName val="Sales forecast"/>
      <sheetName val="Buying forecast"/>
      <sheetName val="Salesforecast HQ"/>
      <sheetName val="Forecasts"/>
      <sheetName val="Forecast impressions"/>
      <sheetName val="Mediaplan (2)"/>
      <sheetName val="ForecastFinancesheet"/>
      <sheetName val="Data"/>
      <sheetName val="MCC data"/>
    </sheetNames>
    <sheetDataSet>
      <sheetData sheetId="0"/>
      <sheetData sheetId="1"/>
      <sheetData sheetId="2"/>
      <sheetData sheetId="3"/>
      <sheetData sheetId="4"/>
      <sheetData sheetId="5"/>
      <sheetData sheetId="6"/>
      <sheetData sheetId="7"/>
      <sheetData sheetId="8"/>
      <sheetData sheetId="9"/>
      <sheetData sheetId="10"/>
      <sheetData sheetId="11"/>
      <sheetData sheetId="12">
        <row r="5">
          <cell r="S5" t="str">
            <v>Automotive</v>
          </cell>
        </row>
        <row r="6">
          <cell r="S6" t="str">
            <v>News</v>
          </cell>
        </row>
        <row r="7">
          <cell r="S7" t="str">
            <v>Men 20-49</v>
          </cell>
        </row>
        <row r="8">
          <cell r="S8" t="str">
            <v>Female 20-49</v>
          </cell>
        </row>
        <row r="9">
          <cell r="S9" t="str">
            <v>Food</v>
          </cell>
        </row>
        <row r="10">
          <cell r="S10" t="str">
            <v>Weather &amp; Travel</v>
          </cell>
        </row>
        <row r="11">
          <cell r="S11" t="str">
            <v>Entertainment</v>
          </cell>
        </row>
        <row r="12">
          <cell r="S12" t="str">
            <v>Business &amp; Finance</v>
          </cell>
        </row>
        <row r="13">
          <cell r="S13" t="str">
            <v>Finance</v>
          </cell>
        </row>
        <row r="14">
          <cell r="S14" t="str">
            <v>Sport</v>
          </cell>
        </row>
        <row r="15">
          <cell r="S15" t="str">
            <v>Early Adopters &amp; Blogs</v>
          </cell>
        </row>
        <row r="16">
          <cell r="S16" t="str">
            <v>Fashion &amp; Beauty</v>
          </cell>
        </row>
        <row r="17">
          <cell r="S17" t="str">
            <v>Family</v>
          </cell>
        </row>
        <row r="18">
          <cell r="S18" t="str">
            <v>Shopping</v>
          </cell>
        </row>
        <row r="19">
          <cell r="S19" t="str">
            <v>Home &amp; Interior</v>
          </cell>
        </row>
        <row r="20">
          <cell r="S20" t="str">
            <v>Man 30-60 zakelijk</v>
          </cell>
        </row>
        <row r="21">
          <cell r="S21" t="str">
            <v>Rock channel</v>
          </cell>
        </row>
        <row r="22">
          <cell r="S22" t="str">
            <v>Hardcore gamers</v>
          </cell>
        </row>
        <row r="23">
          <cell r="S23" t="str">
            <v>Muziek &amp; Gadgets</v>
          </cell>
        </row>
        <row r="24">
          <cell r="S24" t="str">
            <v>TV Gids &amp; Televisie</v>
          </cell>
        </row>
        <row r="25">
          <cell r="S25" t="str">
            <v>30-45 Sport</v>
          </cell>
        </row>
        <row r="26">
          <cell r="S26" t="str">
            <v>Movie channel</v>
          </cell>
        </row>
        <row r="27">
          <cell r="S27" t="str">
            <v>Tomtom</v>
          </cell>
        </row>
      </sheetData>
      <sheetData sheetId="13"/>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2"/>
      <sheetName val="Sheet3"/>
      <sheetName val="Inkoopgegevens"/>
      <sheetName val="Inkoopbevestiging"/>
      <sheetName val="Delivery data"/>
      <sheetName val="Ratecard"/>
      <sheetName val="Data"/>
      <sheetName val="Sheet1"/>
    </sheetNames>
    <sheetDataSet>
      <sheetData sheetId="0" refreshError="1"/>
      <sheetData sheetId="1" refreshError="1"/>
      <sheetData sheetId="2" refreshError="1"/>
      <sheetData sheetId="3" refreshError="1"/>
      <sheetData sheetId="4" refreshError="1"/>
      <sheetData sheetId="5">
        <row r="2">
          <cell r="D2" t="str">
            <v>Totaal product</v>
          </cell>
        </row>
      </sheetData>
      <sheetData sheetId="6">
        <row r="5">
          <cell r="B5" t="str">
            <v>Adfactor</v>
          </cell>
          <cell r="D5" t="str">
            <v>Pending</v>
          </cell>
          <cell r="E5" t="str">
            <v>Yes</v>
          </cell>
        </row>
        <row r="6">
          <cell r="B6" t="str">
            <v>Ebuddy</v>
          </cell>
          <cell r="D6" t="str">
            <v>Confirmed</v>
          </cell>
          <cell r="E6" t="str">
            <v>No</v>
          </cell>
        </row>
        <row r="7">
          <cell r="B7" t="str">
            <v>FEM Nederland</v>
          </cell>
          <cell r="D7" t="str">
            <v>Not agreed</v>
          </cell>
        </row>
        <row r="8">
          <cell r="B8" t="str">
            <v>HI Media</v>
          </cell>
        </row>
        <row r="9">
          <cell r="B9" t="str">
            <v>IM Networks</v>
          </cell>
        </row>
        <row r="10">
          <cell r="B10" t="str">
            <v>Marktplaats</v>
          </cell>
        </row>
        <row r="11">
          <cell r="B11" t="str">
            <v>MSN</v>
          </cell>
        </row>
        <row r="12">
          <cell r="B12" t="str">
            <v>Sanoma Digital</v>
          </cell>
        </row>
        <row r="13">
          <cell r="B13" t="str">
            <v>Smartclip</v>
          </cell>
        </row>
        <row r="14">
          <cell r="B14" t="str">
            <v>Spil Games</v>
          </cell>
        </row>
        <row r="15">
          <cell r="B15" t="str">
            <v>Telegraaf Media</v>
          </cell>
        </row>
        <row r="16">
          <cell r="B16" t="str">
            <v>Videostrip</v>
          </cell>
        </row>
        <row r="17">
          <cell r="B17" t="str">
            <v>WebAds</v>
          </cell>
        </row>
        <row r="18">
          <cell r="B18" t="str">
            <v>Zoom.IN</v>
          </cell>
        </row>
      </sheetData>
      <sheetData sheetId="7"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koopgegevens"/>
      <sheetName val="Inkoopbevestiging"/>
      <sheetName val="Forecast impressions"/>
      <sheetName val="Data"/>
      <sheetName val="Ratecard"/>
      <sheetName val="Pivot"/>
      <sheetName val="Monitor"/>
    </sheetNames>
    <sheetDataSet>
      <sheetData sheetId="0"/>
      <sheetData sheetId="1"/>
      <sheetData sheetId="2"/>
      <sheetData sheetId="3">
        <row r="5">
          <cell r="B5" t="str">
            <v>Adfactor</v>
          </cell>
        </row>
        <row r="6">
          <cell r="B6" t="str">
            <v>AppNexus</v>
          </cell>
        </row>
        <row r="7">
          <cell r="B7" t="str">
            <v>Autonetwork</v>
          </cell>
        </row>
        <row r="8">
          <cell r="B8" t="str">
            <v>Bannerconnect</v>
          </cell>
        </row>
        <row r="9">
          <cell r="B9" t="str">
            <v>Blueprint Media</v>
          </cell>
        </row>
        <row r="10">
          <cell r="B10" t="str">
            <v>BrandDeli</v>
          </cell>
        </row>
        <row r="11">
          <cell r="B11" t="str">
            <v>Doubleclick</v>
          </cell>
        </row>
        <row r="12">
          <cell r="B12" t="str">
            <v>Free Media Group</v>
          </cell>
        </row>
        <row r="13">
          <cell r="B13" t="str">
            <v>Femmefab</v>
          </cell>
        </row>
        <row r="14">
          <cell r="B14" t="str">
            <v>FD Media</v>
          </cell>
        </row>
        <row r="15">
          <cell r="B15" t="str">
            <v>Google</v>
          </cell>
        </row>
        <row r="16">
          <cell r="B16" t="str">
            <v>GroupM Entertainment</v>
          </cell>
        </row>
        <row r="17">
          <cell r="B17" t="str">
            <v>Hotpink Media</v>
          </cell>
        </row>
        <row r="18">
          <cell r="B18" t="str">
            <v>IDG</v>
          </cell>
        </row>
        <row r="19">
          <cell r="B19" t="str">
            <v>IM Networks</v>
          </cell>
        </row>
        <row r="20">
          <cell r="B20" t="str">
            <v>Improve Digital - Wildhitz</v>
          </cell>
        </row>
        <row r="21">
          <cell r="B21" t="str">
            <v>LocalSensor</v>
          </cell>
        </row>
        <row r="22">
          <cell r="B22" t="str">
            <v>MADS</v>
          </cell>
        </row>
        <row r="23">
          <cell r="B23" t="str">
            <v>MannenMedia</v>
          </cell>
        </row>
        <row r="24">
          <cell r="B24" t="str">
            <v>Marktplaats</v>
          </cell>
        </row>
        <row r="25">
          <cell r="B25" t="str">
            <v>Microsoft</v>
          </cell>
        </row>
        <row r="26">
          <cell r="B26" t="str">
            <v>MobPro</v>
          </cell>
        </row>
        <row r="27">
          <cell r="B27" t="str">
            <v>Muzu</v>
          </cell>
        </row>
        <row r="28">
          <cell r="B28" t="str">
            <v>NPO</v>
          </cell>
        </row>
        <row r="29">
          <cell r="B29" t="str">
            <v>Perform</v>
          </cell>
        </row>
        <row r="30">
          <cell r="B30" t="str">
            <v>Reed Business</v>
          </cell>
        </row>
        <row r="31">
          <cell r="B31" t="str">
            <v>RTL</v>
          </cell>
        </row>
        <row r="32">
          <cell r="B32" t="str">
            <v>Sanoma Digital</v>
          </cell>
        </row>
        <row r="33">
          <cell r="B33" t="str">
            <v>SBS</v>
          </cell>
        </row>
        <row r="34">
          <cell r="B34" t="str">
            <v>SBS Slam &amp; 538</v>
          </cell>
        </row>
        <row r="35">
          <cell r="B35" t="str">
            <v>Semilo</v>
          </cell>
        </row>
        <row r="36">
          <cell r="B36" t="str">
            <v>Smartclip</v>
          </cell>
        </row>
        <row r="37">
          <cell r="B37" t="str">
            <v>Smartstream</v>
          </cell>
        </row>
        <row r="38">
          <cell r="B38" t="str">
            <v>Spil Games</v>
          </cell>
        </row>
        <row r="39">
          <cell r="B39" t="str">
            <v>Telegraaf Media</v>
          </cell>
        </row>
        <row r="40">
          <cell r="B40" t="str">
            <v>Telegraaf News Media</v>
          </cell>
        </row>
        <row r="41">
          <cell r="B41" t="str">
            <v>Vice</v>
          </cell>
        </row>
        <row r="42">
          <cell r="B42" t="str">
            <v>Videostrip</v>
          </cell>
        </row>
        <row r="43">
          <cell r="B43" t="str">
            <v>Viewster</v>
          </cell>
        </row>
        <row r="44">
          <cell r="B44" t="str">
            <v>WebAds</v>
          </cell>
        </row>
      </sheetData>
      <sheetData sheetId="4">
        <row r="2">
          <cell r="D2" t="str">
            <v>Totaal product</v>
          </cell>
        </row>
      </sheetData>
      <sheetData sheetId="5"/>
      <sheetData sheetId="6"/>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voer"/>
      <sheetName val="Begroting"/>
      <sheetName val="Sheet3"/>
      <sheetName val="Product list"/>
    </sheetNames>
    <sheetDataSet>
      <sheetData sheetId="0">
        <row r="2">
          <cell r="L2" t="str">
            <v>Pending</v>
          </cell>
        </row>
        <row r="3">
          <cell r="L3" t="str">
            <v>Signed</v>
          </cell>
          <cell r="M3" t="str">
            <v>Yes</v>
          </cell>
        </row>
        <row r="4">
          <cell r="L4" t="str">
            <v>Not agreed</v>
          </cell>
          <cell r="M4" t="str">
            <v>No</v>
          </cell>
        </row>
      </sheetData>
      <sheetData sheetId="1"/>
      <sheetData sheetId="2"/>
      <sheetData sheetId="3">
        <row r="3">
          <cell r="A3" t="str">
            <v>Display</v>
          </cell>
        </row>
        <row r="4">
          <cell r="A4" t="str">
            <v>Display_predictive</v>
          </cell>
        </row>
        <row r="5">
          <cell r="A5" t="str">
            <v>Display_pure</v>
          </cell>
        </row>
        <row r="6">
          <cell r="A6" t="str">
            <v>TV</v>
          </cell>
        </row>
        <row r="7">
          <cell r="A7" t="str">
            <v>Interstitial</v>
          </cell>
        </row>
        <row r="8">
          <cell r="A8" t="str">
            <v>Preroll</v>
          </cell>
        </row>
        <row r="9">
          <cell r="A9" t="str">
            <v>Retargeting</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g"/>
      <sheetName val="Manual"/>
      <sheetName val="Salestracker"/>
      <sheetName val="Overzicht uitlevering"/>
      <sheetName val="Verkoopfactuur"/>
      <sheetName val="Verkoopfactuur Transport"/>
      <sheetName val="Doorbelastingen"/>
      <sheetName val="Buyingtracker"/>
      <sheetName val="Proforma factuur"/>
      <sheetName val="Aanlsuiting Exact en Xaxis"/>
      <sheetName val="REVENUE"/>
      <sheetName val="Trading Xaxis aandeel"/>
      <sheetName val="in en verkoop per maand"/>
    </sheetNames>
    <sheetDataSet>
      <sheetData sheetId="0"/>
      <sheetData sheetId="1"/>
      <sheetData sheetId="2"/>
      <sheetData sheetId="3">
        <row r="1">
          <cell r="J1">
            <v>0</v>
          </cell>
          <cell r="K1">
            <v>0</v>
          </cell>
        </row>
        <row r="3">
          <cell r="J3" t="str">
            <v>Sum of Served Impressions</v>
          </cell>
          <cell r="K3" t="str">
            <v>maand</v>
          </cell>
          <cell r="L3">
            <v>0</v>
          </cell>
          <cell r="M3">
            <v>0</v>
          </cell>
          <cell r="N3">
            <v>0</v>
          </cell>
          <cell r="O3">
            <v>0</v>
          </cell>
          <cell r="P3">
            <v>0</v>
          </cell>
          <cell r="Q3">
            <v>0</v>
          </cell>
          <cell r="R3">
            <v>0</v>
          </cell>
          <cell r="S3">
            <v>0</v>
          </cell>
          <cell r="T3">
            <v>0</v>
          </cell>
          <cell r="U3">
            <v>0</v>
          </cell>
          <cell r="V3">
            <v>0</v>
          </cell>
        </row>
        <row r="4">
          <cell r="J4" t="str">
            <v>campagnenummer</v>
          </cell>
          <cell r="K4">
            <v>1</v>
          </cell>
          <cell r="L4">
            <v>2</v>
          </cell>
          <cell r="M4">
            <v>3</v>
          </cell>
          <cell r="N4">
            <v>4</v>
          </cell>
          <cell r="O4">
            <v>5</v>
          </cell>
          <cell r="P4">
            <v>6</v>
          </cell>
          <cell r="Q4">
            <v>7</v>
          </cell>
          <cell r="R4">
            <v>8</v>
          </cell>
          <cell r="S4">
            <v>9</v>
          </cell>
          <cell r="T4">
            <v>10</v>
          </cell>
          <cell r="U4">
            <v>11</v>
          </cell>
          <cell r="V4">
            <v>12</v>
          </cell>
        </row>
        <row r="5">
          <cell r="J5">
            <v>20150723</v>
          </cell>
          <cell r="K5">
            <v>76</v>
          </cell>
          <cell r="L5">
            <v>0</v>
          </cell>
          <cell r="M5">
            <v>0</v>
          </cell>
          <cell r="N5">
            <v>0</v>
          </cell>
          <cell r="O5">
            <v>0</v>
          </cell>
          <cell r="P5">
            <v>0</v>
          </cell>
          <cell r="Q5">
            <v>0</v>
          </cell>
          <cell r="R5">
            <v>0</v>
          </cell>
          <cell r="S5">
            <v>0</v>
          </cell>
          <cell r="T5">
            <v>0</v>
          </cell>
          <cell r="U5">
            <v>0</v>
          </cell>
          <cell r="V5">
            <v>0</v>
          </cell>
        </row>
        <row r="6">
          <cell r="J6">
            <v>20150761</v>
          </cell>
          <cell r="K6">
            <v>6.9121597334742546E-11</v>
          </cell>
          <cell r="L6">
            <v>0</v>
          </cell>
          <cell r="M6">
            <v>0</v>
          </cell>
          <cell r="N6">
            <v>0</v>
          </cell>
          <cell r="O6">
            <v>0</v>
          </cell>
          <cell r="P6">
            <v>0</v>
          </cell>
          <cell r="Q6">
            <v>0</v>
          </cell>
          <cell r="R6">
            <v>0</v>
          </cell>
          <cell r="S6">
            <v>0</v>
          </cell>
          <cell r="T6">
            <v>0</v>
          </cell>
          <cell r="U6">
            <v>0</v>
          </cell>
          <cell r="V6">
            <v>0</v>
          </cell>
        </row>
        <row r="7">
          <cell r="J7">
            <v>20150766</v>
          </cell>
          <cell r="K7">
            <v>404960.99999999988</v>
          </cell>
          <cell r="L7">
            <v>0</v>
          </cell>
          <cell r="M7">
            <v>0</v>
          </cell>
          <cell r="N7">
            <v>0</v>
          </cell>
          <cell r="O7">
            <v>0</v>
          </cell>
          <cell r="P7">
            <v>0</v>
          </cell>
          <cell r="Q7">
            <v>0</v>
          </cell>
          <cell r="R7">
            <v>0</v>
          </cell>
          <cell r="S7">
            <v>0</v>
          </cell>
          <cell r="T7">
            <v>0</v>
          </cell>
          <cell r="U7">
            <v>0</v>
          </cell>
          <cell r="V7">
            <v>0</v>
          </cell>
        </row>
        <row r="8">
          <cell r="J8">
            <v>20150777</v>
          </cell>
          <cell r="K8">
            <v>16980.999999999978</v>
          </cell>
          <cell r="L8">
            <v>0</v>
          </cell>
          <cell r="M8">
            <v>0</v>
          </cell>
          <cell r="N8">
            <v>0</v>
          </cell>
          <cell r="O8">
            <v>0</v>
          </cell>
          <cell r="P8">
            <v>0</v>
          </cell>
          <cell r="Q8">
            <v>0</v>
          </cell>
          <cell r="R8">
            <v>0</v>
          </cell>
          <cell r="S8">
            <v>0</v>
          </cell>
          <cell r="T8">
            <v>0</v>
          </cell>
          <cell r="U8">
            <v>0</v>
          </cell>
          <cell r="V8">
            <v>0</v>
          </cell>
        </row>
        <row r="9">
          <cell r="J9">
            <v>20150778</v>
          </cell>
          <cell r="K9">
            <v>1191981</v>
          </cell>
          <cell r="L9">
            <v>0</v>
          </cell>
          <cell r="M9">
            <v>1081637</v>
          </cell>
          <cell r="N9">
            <v>0</v>
          </cell>
          <cell r="O9">
            <v>0</v>
          </cell>
          <cell r="P9">
            <v>0</v>
          </cell>
          <cell r="Q9">
            <v>0</v>
          </cell>
          <cell r="R9">
            <v>0</v>
          </cell>
          <cell r="S9">
            <v>0</v>
          </cell>
          <cell r="T9">
            <v>0</v>
          </cell>
          <cell r="U9">
            <v>0</v>
          </cell>
          <cell r="V9">
            <v>0</v>
          </cell>
        </row>
        <row r="10">
          <cell r="J10">
            <v>20150779</v>
          </cell>
          <cell r="K10">
            <v>521946</v>
          </cell>
          <cell r="L10">
            <v>1269626</v>
          </cell>
          <cell r="M10">
            <v>2115352</v>
          </cell>
          <cell r="N10">
            <v>0</v>
          </cell>
          <cell r="O10">
            <v>0</v>
          </cell>
          <cell r="P10">
            <v>0</v>
          </cell>
          <cell r="Q10">
            <v>0</v>
          </cell>
          <cell r="R10">
            <v>0</v>
          </cell>
          <cell r="S10">
            <v>0</v>
          </cell>
          <cell r="T10">
            <v>0</v>
          </cell>
          <cell r="U10">
            <v>0</v>
          </cell>
          <cell r="V10">
            <v>0</v>
          </cell>
        </row>
        <row r="11">
          <cell r="J11">
            <v>20150780</v>
          </cell>
          <cell r="K11">
            <v>146263</v>
          </cell>
          <cell r="L11">
            <v>62231</v>
          </cell>
          <cell r="M11">
            <v>163557</v>
          </cell>
          <cell r="N11">
            <v>0</v>
          </cell>
          <cell r="O11">
            <v>0</v>
          </cell>
          <cell r="P11">
            <v>0</v>
          </cell>
          <cell r="Q11">
            <v>0</v>
          </cell>
          <cell r="R11">
            <v>0</v>
          </cell>
          <cell r="S11">
            <v>0</v>
          </cell>
          <cell r="T11">
            <v>0</v>
          </cell>
          <cell r="U11">
            <v>0</v>
          </cell>
          <cell r="V11">
            <v>0</v>
          </cell>
        </row>
        <row r="12">
          <cell r="J12">
            <v>20150781</v>
          </cell>
          <cell r="K12">
            <v>120640</v>
          </cell>
          <cell r="L12">
            <v>282403</v>
          </cell>
          <cell r="M12">
            <v>306349</v>
          </cell>
          <cell r="N12">
            <v>0</v>
          </cell>
          <cell r="O12">
            <v>0</v>
          </cell>
          <cell r="P12">
            <v>0</v>
          </cell>
          <cell r="Q12">
            <v>0</v>
          </cell>
          <cell r="R12">
            <v>0</v>
          </cell>
          <cell r="S12">
            <v>0</v>
          </cell>
          <cell r="T12">
            <v>0</v>
          </cell>
          <cell r="U12">
            <v>0</v>
          </cell>
          <cell r="V12">
            <v>0</v>
          </cell>
        </row>
        <row r="13">
          <cell r="J13">
            <v>20150782</v>
          </cell>
          <cell r="K13">
            <v>128196</v>
          </cell>
          <cell r="L13">
            <v>86167</v>
          </cell>
          <cell r="M13">
            <v>54682</v>
          </cell>
          <cell r="N13">
            <v>0</v>
          </cell>
          <cell r="O13">
            <v>0</v>
          </cell>
          <cell r="P13">
            <v>0</v>
          </cell>
          <cell r="Q13">
            <v>0</v>
          </cell>
          <cell r="R13">
            <v>0</v>
          </cell>
          <cell r="S13">
            <v>0</v>
          </cell>
          <cell r="T13">
            <v>0</v>
          </cell>
          <cell r="U13">
            <v>0</v>
          </cell>
          <cell r="V13">
            <v>0</v>
          </cell>
        </row>
        <row r="14">
          <cell r="J14">
            <v>20150783</v>
          </cell>
          <cell r="K14">
            <v>79490</v>
          </cell>
          <cell r="L14">
            <v>74972</v>
          </cell>
          <cell r="M14">
            <v>68213.000000000015</v>
          </cell>
          <cell r="N14">
            <v>0</v>
          </cell>
          <cell r="O14">
            <v>0</v>
          </cell>
          <cell r="P14">
            <v>0</v>
          </cell>
          <cell r="Q14">
            <v>0</v>
          </cell>
          <cell r="R14">
            <v>0</v>
          </cell>
          <cell r="S14">
            <v>0</v>
          </cell>
          <cell r="T14">
            <v>0</v>
          </cell>
          <cell r="U14">
            <v>0</v>
          </cell>
          <cell r="V14">
            <v>0</v>
          </cell>
        </row>
        <row r="15">
          <cell r="J15">
            <v>20150791</v>
          </cell>
          <cell r="K15">
            <v>63121.999999999971</v>
          </cell>
          <cell r="L15">
            <v>0</v>
          </cell>
          <cell r="M15">
            <v>0</v>
          </cell>
          <cell r="N15">
            <v>0</v>
          </cell>
          <cell r="O15">
            <v>0</v>
          </cell>
          <cell r="P15">
            <v>0</v>
          </cell>
          <cell r="Q15">
            <v>0</v>
          </cell>
          <cell r="R15">
            <v>0</v>
          </cell>
          <cell r="S15">
            <v>0</v>
          </cell>
          <cell r="T15">
            <v>0</v>
          </cell>
          <cell r="U15">
            <v>0</v>
          </cell>
          <cell r="V15">
            <v>0</v>
          </cell>
        </row>
        <row r="16">
          <cell r="J16">
            <v>20150798</v>
          </cell>
          <cell r="K16">
            <v>230114.99999999962</v>
          </cell>
          <cell r="L16">
            <v>0</v>
          </cell>
          <cell r="M16">
            <v>0</v>
          </cell>
          <cell r="N16">
            <v>0</v>
          </cell>
          <cell r="O16">
            <v>0</v>
          </cell>
          <cell r="P16">
            <v>0</v>
          </cell>
          <cell r="Q16">
            <v>0</v>
          </cell>
          <cell r="R16">
            <v>0</v>
          </cell>
          <cell r="S16">
            <v>0</v>
          </cell>
          <cell r="T16">
            <v>0</v>
          </cell>
          <cell r="U16">
            <v>0</v>
          </cell>
          <cell r="V16">
            <v>0</v>
          </cell>
        </row>
        <row r="17">
          <cell r="J17">
            <v>20150800</v>
          </cell>
          <cell r="K17">
            <v>364833</v>
          </cell>
          <cell r="L17">
            <v>0</v>
          </cell>
          <cell r="M17">
            <v>0</v>
          </cell>
          <cell r="N17">
            <v>0</v>
          </cell>
          <cell r="O17">
            <v>0</v>
          </cell>
          <cell r="P17">
            <v>0</v>
          </cell>
          <cell r="Q17">
            <v>0</v>
          </cell>
          <cell r="R17">
            <v>0</v>
          </cell>
          <cell r="S17">
            <v>0</v>
          </cell>
          <cell r="T17">
            <v>0</v>
          </cell>
          <cell r="U17">
            <v>0</v>
          </cell>
          <cell r="V17">
            <v>0</v>
          </cell>
        </row>
        <row r="18">
          <cell r="J18">
            <v>20150804</v>
          </cell>
          <cell r="K18">
            <v>1.3340439863895881E-11</v>
          </cell>
          <cell r="L18">
            <v>0</v>
          </cell>
          <cell r="M18">
            <v>0</v>
          </cell>
          <cell r="N18">
            <v>0</v>
          </cell>
          <cell r="O18">
            <v>0</v>
          </cell>
          <cell r="P18">
            <v>0</v>
          </cell>
          <cell r="Q18">
            <v>0</v>
          </cell>
          <cell r="R18">
            <v>0</v>
          </cell>
          <cell r="S18">
            <v>0</v>
          </cell>
          <cell r="T18">
            <v>0</v>
          </cell>
          <cell r="U18">
            <v>0</v>
          </cell>
          <cell r="V18">
            <v>0</v>
          </cell>
        </row>
        <row r="19">
          <cell r="J19">
            <v>20150807</v>
          </cell>
          <cell r="K19">
            <v>132584.00000000006</v>
          </cell>
          <cell r="L19">
            <v>0</v>
          </cell>
          <cell r="M19">
            <v>0</v>
          </cell>
          <cell r="N19">
            <v>0</v>
          </cell>
          <cell r="O19">
            <v>0</v>
          </cell>
          <cell r="P19">
            <v>0</v>
          </cell>
          <cell r="Q19">
            <v>0</v>
          </cell>
          <cell r="R19">
            <v>0</v>
          </cell>
          <cell r="S19">
            <v>0</v>
          </cell>
          <cell r="T19">
            <v>0</v>
          </cell>
          <cell r="U19">
            <v>0</v>
          </cell>
          <cell r="V19">
            <v>0</v>
          </cell>
        </row>
        <row r="20">
          <cell r="J20">
            <v>20150808</v>
          </cell>
          <cell r="K20">
            <v>459346</v>
          </cell>
          <cell r="L20">
            <v>0</v>
          </cell>
          <cell r="M20">
            <v>0</v>
          </cell>
          <cell r="N20">
            <v>0</v>
          </cell>
          <cell r="O20">
            <v>0</v>
          </cell>
          <cell r="P20">
            <v>0</v>
          </cell>
          <cell r="Q20">
            <v>0</v>
          </cell>
          <cell r="R20">
            <v>0</v>
          </cell>
          <cell r="S20">
            <v>0</v>
          </cell>
          <cell r="T20">
            <v>0</v>
          </cell>
          <cell r="U20">
            <v>0</v>
          </cell>
          <cell r="V20">
            <v>0</v>
          </cell>
        </row>
        <row r="21">
          <cell r="J21">
            <v>20150809</v>
          </cell>
          <cell r="K21">
            <v>4.6566128730773926E-10</v>
          </cell>
          <cell r="L21">
            <v>-198959</v>
          </cell>
          <cell r="M21">
            <v>0</v>
          </cell>
          <cell r="N21">
            <v>0</v>
          </cell>
          <cell r="O21">
            <v>0</v>
          </cell>
          <cell r="P21">
            <v>0</v>
          </cell>
          <cell r="Q21">
            <v>0</v>
          </cell>
          <cell r="R21">
            <v>0</v>
          </cell>
          <cell r="S21">
            <v>0</v>
          </cell>
          <cell r="T21">
            <v>0</v>
          </cell>
          <cell r="U21">
            <v>0</v>
          </cell>
          <cell r="V21">
            <v>0</v>
          </cell>
        </row>
        <row r="22">
          <cell r="J22">
            <v>20150810</v>
          </cell>
          <cell r="K22">
            <v>379726.00000000012</v>
          </cell>
          <cell r="L22">
            <v>0</v>
          </cell>
          <cell r="M22">
            <v>0</v>
          </cell>
          <cell r="N22">
            <v>0</v>
          </cell>
          <cell r="O22">
            <v>0</v>
          </cell>
          <cell r="P22">
            <v>0</v>
          </cell>
          <cell r="Q22">
            <v>0</v>
          </cell>
          <cell r="R22">
            <v>0</v>
          </cell>
          <cell r="S22">
            <v>0</v>
          </cell>
          <cell r="T22">
            <v>0</v>
          </cell>
          <cell r="U22">
            <v>0</v>
          </cell>
          <cell r="V22">
            <v>0</v>
          </cell>
        </row>
        <row r="23">
          <cell r="J23">
            <v>20150825</v>
          </cell>
          <cell r="K23">
            <v>127210.00000000006</v>
          </cell>
          <cell r="L23">
            <v>0</v>
          </cell>
          <cell r="M23">
            <v>0</v>
          </cell>
          <cell r="N23">
            <v>0</v>
          </cell>
          <cell r="O23">
            <v>0</v>
          </cell>
          <cell r="P23">
            <v>0</v>
          </cell>
          <cell r="Q23">
            <v>0</v>
          </cell>
          <cell r="R23">
            <v>0</v>
          </cell>
          <cell r="S23">
            <v>0</v>
          </cell>
          <cell r="T23">
            <v>0</v>
          </cell>
          <cell r="U23">
            <v>0</v>
          </cell>
          <cell r="V23">
            <v>0</v>
          </cell>
        </row>
        <row r="24">
          <cell r="J24">
            <v>20150826</v>
          </cell>
          <cell r="K24">
            <v>61814</v>
          </cell>
          <cell r="L24">
            <v>0</v>
          </cell>
          <cell r="M24">
            <v>0</v>
          </cell>
          <cell r="N24">
            <v>0</v>
          </cell>
          <cell r="O24">
            <v>0</v>
          </cell>
          <cell r="P24">
            <v>0</v>
          </cell>
          <cell r="Q24">
            <v>0</v>
          </cell>
          <cell r="R24">
            <v>0</v>
          </cell>
          <cell r="S24">
            <v>0</v>
          </cell>
          <cell r="T24">
            <v>0</v>
          </cell>
          <cell r="U24">
            <v>0</v>
          </cell>
          <cell r="V24">
            <v>0</v>
          </cell>
        </row>
        <row r="25">
          <cell r="J25">
            <v>20150832</v>
          </cell>
          <cell r="K25">
            <v>1030773</v>
          </cell>
          <cell r="L25">
            <v>0</v>
          </cell>
          <cell r="M25">
            <v>0</v>
          </cell>
          <cell r="N25">
            <v>0</v>
          </cell>
          <cell r="O25">
            <v>0</v>
          </cell>
          <cell r="P25">
            <v>0</v>
          </cell>
          <cell r="Q25">
            <v>0</v>
          </cell>
          <cell r="R25">
            <v>0</v>
          </cell>
          <cell r="S25">
            <v>0</v>
          </cell>
          <cell r="T25">
            <v>0</v>
          </cell>
          <cell r="U25">
            <v>0</v>
          </cell>
          <cell r="V25">
            <v>0</v>
          </cell>
        </row>
        <row r="26">
          <cell r="J26">
            <v>20150833</v>
          </cell>
          <cell r="K26">
            <v>228405</v>
          </cell>
          <cell r="L26">
            <v>0</v>
          </cell>
          <cell r="M26">
            <v>0</v>
          </cell>
          <cell r="N26">
            <v>0</v>
          </cell>
          <cell r="O26">
            <v>0</v>
          </cell>
          <cell r="P26">
            <v>0</v>
          </cell>
          <cell r="Q26">
            <v>0</v>
          </cell>
          <cell r="R26">
            <v>0</v>
          </cell>
          <cell r="S26">
            <v>0</v>
          </cell>
          <cell r="T26">
            <v>0</v>
          </cell>
          <cell r="U26">
            <v>0</v>
          </cell>
          <cell r="V26">
            <v>0</v>
          </cell>
        </row>
        <row r="27">
          <cell r="J27">
            <v>20150834</v>
          </cell>
          <cell r="K27">
            <v>975372</v>
          </cell>
          <cell r="L27">
            <v>0</v>
          </cell>
          <cell r="M27">
            <v>0</v>
          </cell>
          <cell r="N27">
            <v>0</v>
          </cell>
          <cell r="O27">
            <v>0</v>
          </cell>
          <cell r="P27">
            <v>0</v>
          </cell>
          <cell r="Q27">
            <v>0</v>
          </cell>
          <cell r="R27">
            <v>0</v>
          </cell>
          <cell r="S27">
            <v>0</v>
          </cell>
          <cell r="T27">
            <v>0</v>
          </cell>
          <cell r="U27">
            <v>0</v>
          </cell>
          <cell r="V27">
            <v>0</v>
          </cell>
        </row>
        <row r="28">
          <cell r="J28">
            <v>20150836</v>
          </cell>
          <cell r="K28">
            <v>706028.00000000023</v>
          </cell>
          <cell r="L28">
            <v>0</v>
          </cell>
          <cell r="M28">
            <v>0</v>
          </cell>
          <cell r="N28">
            <v>0</v>
          </cell>
          <cell r="O28">
            <v>0</v>
          </cell>
          <cell r="P28">
            <v>0</v>
          </cell>
          <cell r="Q28">
            <v>0</v>
          </cell>
          <cell r="R28">
            <v>0</v>
          </cell>
          <cell r="S28">
            <v>0</v>
          </cell>
          <cell r="T28">
            <v>0</v>
          </cell>
          <cell r="U28">
            <v>0</v>
          </cell>
          <cell r="V28">
            <v>0</v>
          </cell>
        </row>
        <row r="29">
          <cell r="J29">
            <v>20150837</v>
          </cell>
          <cell r="K29">
            <v>690231</v>
          </cell>
          <cell r="L29">
            <v>0</v>
          </cell>
          <cell r="M29">
            <v>0</v>
          </cell>
          <cell r="N29">
            <v>0</v>
          </cell>
          <cell r="O29">
            <v>0</v>
          </cell>
          <cell r="P29">
            <v>0</v>
          </cell>
          <cell r="Q29">
            <v>0</v>
          </cell>
          <cell r="R29">
            <v>0</v>
          </cell>
          <cell r="S29">
            <v>0</v>
          </cell>
          <cell r="T29">
            <v>0</v>
          </cell>
          <cell r="U29">
            <v>0</v>
          </cell>
          <cell r="V29">
            <v>0</v>
          </cell>
        </row>
        <row r="30">
          <cell r="J30">
            <v>20150842</v>
          </cell>
          <cell r="K30">
            <v>562115</v>
          </cell>
          <cell r="L30">
            <v>0</v>
          </cell>
          <cell r="M30">
            <v>0</v>
          </cell>
          <cell r="N30">
            <v>0</v>
          </cell>
          <cell r="O30">
            <v>0</v>
          </cell>
          <cell r="P30">
            <v>0</v>
          </cell>
          <cell r="Q30">
            <v>0</v>
          </cell>
          <cell r="R30">
            <v>0</v>
          </cell>
          <cell r="S30">
            <v>0</v>
          </cell>
          <cell r="T30">
            <v>0</v>
          </cell>
          <cell r="U30">
            <v>0</v>
          </cell>
          <cell r="V30">
            <v>0</v>
          </cell>
        </row>
        <row r="31">
          <cell r="J31">
            <v>20150843</v>
          </cell>
          <cell r="K31">
            <v>652906</v>
          </cell>
          <cell r="L31">
            <v>0</v>
          </cell>
          <cell r="M31">
            <v>0</v>
          </cell>
          <cell r="N31">
            <v>0</v>
          </cell>
          <cell r="O31">
            <v>0</v>
          </cell>
          <cell r="P31">
            <v>0</v>
          </cell>
          <cell r="Q31">
            <v>0</v>
          </cell>
          <cell r="R31">
            <v>0</v>
          </cell>
          <cell r="S31">
            <v>0</v>
          </cell>
          <cell r="T31">
            <v>0</v>
          </cell>
          <cell r="U31">
            <v>0</v>
          </cell>
          <cell r="V31">
            <v>0</v>
          </cell>
        </row>
        <row r="32">
          <cell r="J32">
            <v>20150844</v>
          </cell>
          <cell r="K32">
            <v>835868.00000000012</v>
          </cell>
          <cell r="L32">
            <v>0</v>
          </cell>
          <cell r="M32">
            <v>0</v>
          </cell>
          <cell r="N32">
            <v>0</v>
          </cell>
          <cell r="O32">
            <v>0</v>
          </cell>
          <cell r="P32">
            <v>0</v>
          </cell>
          <cell r="Q32">
            <v>0</v>
          </cell>
          <cell r="R32">
            <v>0</v>
          </cell>
          <cell r="S32">
            <v>0</v>
          </cell>
          <cell r="T32">
            <v>0</v>
          </cell>
          <cell r="U32">
            <v>0</v>
          </cell>
          <cell r="V32">
            <v>0</v>
          </cell>
        </row>
        <row r="33">
          <cell r="J33">
            <v>20150847</v>
          </cell>
          <cell r="K33">
            <v>472890</v>
          </cell>
          <cell r="L33">
            <v>241395.99999999988</v>
          </cell>
          <cell r="M33">
            <v>0</v>
          </cell>
          <cell r="N33">
            <v>0</v>
          </cell>
          <cell r="O33">
            <v>0</v>
          </cell>
          <cell r="P33">
            <v>0</v>
          </cell>
          <cell r="Q33">
            <v>0</v>
          </cell>
          <cell r="R33">
            <v>0</v>
          </cell>
          <cell r="S33">
            <v>0</v>
          </cell>
          <cell r="T33">
            <v>0</v>
          </cell>
          <cell r="U33">
            <v>0</v>
          </cell>
          <cell r="V33">
            <v>0</v>
          </cell>
        </row>
        <row r="34">
          <cell r="J34">
            <v>20160001</v>
          </cell>
          <cell r="K34">
            <v>11178906</v>
          </cell>
          <cell r="L34">
            <v>0</v>
          </cell>
          <cell r="M34">
            <v>0</v>
          </cell>
          <cell r="N34">
            <v>0</v>
          </cell>
          <cell r="O34">
            <v>0</v>
          </cell>
          <cell r="P34">
            <v>0</v>
          </cell>
          <cell r="Q34">
            <v>0</v>
          </cell>
          <cell r="R34">
            <v>0</v>
          </cell>
          <cell r="S34">
            <v>0</v>
          </cell>
          <cell r="T34">
            <v>0</v>
          </cell>
          <cell r="U34">
            <v>0</v>
          </cell>
          <cell r="V34">
            <v>0</v>
          </cell>
        </row>
        <row r="35">
          <cell r="J35">
            <v>20160002</v>
          </cell>
          <cell r="K35">
            <v>4348537</v>
          </cell>
          <cell r="L35">
            <v>1261594</v>
          </cell>
          <cell r="M35">
            <v>0</v>
          </cell>
          <cell r="N35">
            <v>0</v>
          </cell>
          <cell r="O35">
            <v>0</v>
          </cell>
          <cell r="P35">
            <v>0</v>
          </cell>
          <cell r="Q35">
            <v>0</v>
          </cell>
          <cell r="R35">
            <v>0</v>
          </cell>
          <cell r="S35">
            <v>0</v>
          </cell>
          <cell r="T35">
            <v>0</v>
          </cell>
          <cell r="U35">
            <v>0</v>
          </cell>
          <cell r="V35">
            <v>0</v>
          </cell>
        </row>
        <row r="36">
          <cell r="J36">
            <v>20160003</v>
          </cell>
          <cell r="K36">
            <v>2776861</v>
          </cell>
          <cell r="L36">
            <v>163295</v>
          </cell>
          <cell r="M36">
            <v>-13.142857142416428</v>
          </cell>
          <cell r="N36">
            <v>0</v>
          </cell>
          <cell r="O36">
            <v>0</v>
          </cell>
          <cell r="P36">
            <v>0</v>
          </cell>
          <cell r="Q36">
            <v>0</v>
          </cell>
          <cell r="R36">
            <v>0</v>
          </cell>
          <cell r="S36">
            <v>0</v>
          </cell>
          <cell r="T36">
            <v>0</v>
          </cell>
          <cell r="U36">
            <v>0</v>
          </cell>
          <cell r="V36">
            <v>0</v>
          </cell>
        </row>
        <row r="37">
          <cell r="J37">
            <v>20160004</v>
          </cell>
          <cell r="K37">
            <v>311849</v>
          </cell>
          <cell r="L37">
            <v>0</v>
          </cell>
          <cell r="M37">
            <v>0</v>
          </cell>
          <cell r="N37">
            <v>0</v>
          </cell>
          <cell r="O37">
            <v>0</v>
          </cell>
          <cell r="P37">
            <v>0</v>
          </cell>
          <cell r="Q37">
            <v>0</v>
          </cell>
          <cell r="R37">
            <v>0</v>
          </cell>
          <cell r="S37">
            <v>0</v>
          </cell>
          <cell r="T37">
            <v>0</v>
          </cell>
          <cell r="U37">
            <v>0</v>
          </cell>
          <cell r="V37">
            <v>0</v>
          </cell>
        </row>
        <row r="38">
          <cell r="J38">
            <v>20160005</v>
          </cell>
          <cell r="K38">
            <v>634404.99999999988</v>
          </cell>
          <cell r="L38">
            <v>0</v>
          </cell>
          <cell r="M38">
            <v>0</v>
          </cell>
          <cell r="N38">
            <v>0</v>
          </cell>
          <cell r="O38">
            <v>0</v>
          </cell>
          <cell r="P38">
            <v>0</v>
          </cell>
          <cell r="Q38">
            <v>0</v>
          </cell>
          <cell r="R38">
            <v>0</v>
          </cell>
          <cell r="S38">
            <v>0</v>
          </cell>
          <cell r="T38">
            <v>0</v>
          </cell>
          <cell r="U38">
            <v>0</v>
          </cell>
          <cell r="V38">
            <v>0</v>
          </cell>
        </row>
        <row r="39">
          <cell r="J39">
            <v>20160006</v>
          </cell>
          <cell r="K39">
            <v>447115</v>
          </cell>
          <cell r="L39">
            <v>0</v>
          </cell>
          <cell r="M39">
            <v>0</v>
          </cell>
          <cell r="N39">
            <v>0</v>
          </cell>
          <cell r="O39">
            <v>0</v>
          </cell>
          <cell r="P39">
            <v>0</v>
          </cell>
          <cell r="Q39">
            <v>0</v>
          </cell>
          <cell r="R39">
            <v>0</v>
          </cell>
          <cell r="S39">
            <v>0</v>
          </cell>
          <cell r="T39">
            <v>0</v>
          </cell>
          <cell r="U39">
            <v>0</v>
          </cell>
          <cell r="V39">
            <v>0</v>
          </cell>
        </row>
        <row r="40">
          <cell r="J40">
            <v>20160007</v>
          </cell>
          <cell r="K40">
            <v>370096.00000000006</v>
          </cell>
          <cell r="L40">
            <v>0</v>
          </cell>
          <cell r="M40">
            <v>0</v>
          </cell>
          <cell r="N40">
            <v>0</v>
          </cell>
          <cell r="O40">
            <v>0</v>
          </cell>
          <cell r="P40">
            <v>0</v>
          </cell>
          <cell r="Q40">
            <v>0</v>
          </cell>
          <cell r="R40">
            <v>0</v>
          </cell>
          <cell r="S40">
            <v>0</v>
          </cell>
          <cell r="T40">
            <v>0</v>
          </cell>
          <cell r="U40">
            <v>0</v>
          </cell>
          <cell r="V40">
            <v>0</v>
          </cell>
        </row>
        <row r="41">
          <cell r="J41">
            <v>20160008</v>
          </cell>
          <cell r="K41">
            <v>422818</v>
          </cell>
          <cell r="L41">
            <v>0</v>
          </cell>
          <cell r="M41">
            <v>0</v>
          </cell>
          <cell r="N41">
            <v>0</v>
          </cell>
          <cell r="O41">
            <v>0</v>
          </cell>
          <cell r="P41">
            <v>-46979</v>
          </cell>
          <cell r="Q41">
            <v>0</v>
          </cell>
          <cell r="R41">
            <v>0</v>
          </cell>
          <cell r="S41">
            <v>0</v>
          </cell>
          <cell r="T41">
            <v>0</v>
          </cell>
          <cell r="U41">
            <v>0</v>
          </cell>
          <cell r="V41">
            <v>0</v>
          </cell>
        </row>
        <row r="42">
          <cell r="J42">
            <v>20160009</v>
          </cell>
          <cell r="K42">
            <v>1429195</v>
          </cell>
          <cell r="L42">
            <v>648207</v>
          </cell>
          <cell r="M42">
            <v>0</v>
          </cell>
          <cell r="N42">
            <v>0</v>
          </cell>
          <cell r="O42">
            <v>0</v>
          </cell>
          <cell r="P42">
            <v>0</v>
          </cell>
          <cell r="Q42">
            <v>0</v>
          </cell>
          <cell r="R42">
            <v>0</v>
          </cell>
          <cell r="S42">
            <v>0</v>
          </cell>
          <cell r="T42">
            <v>0</v>
          </cell>
          <cell r="U42">
            <v>0</v>
          </cell>
          <cell r="V42">
            <v>0</v>
          </cell>
        </row>
        <row r="43">
          <cell r="J43">
            <v>20160010</v>
          </cell>
          <cell r="K43">
            <v>594396</v>
          </cell>
          <cell r="L43">
            <v>0</v>
          </cell>
          <cell r="M43">
            <v>0</v>
          </cell>
          <cell r="N43">
            <v>0</v>
          </cell>
          <cell r="O43">
            <v>0</v>
          </cell>
          <cell r="P43">
            <v>0</v>
          </cell>
          <cell r="Q43">
            <v>0</v>
          </cell>
          <cell r="R43">
            <v>0</v>
          </cell>
          <cell r="S43">
            <v>0</v>
          </cell>
          <cell r="T43">
            <v>0</v>
          </cell>
          <cell r="U43">
            <v>0</v>
          </cell>
          <cell r="V43">
            <v>0</v>
          </cell>
        </row>
        <row r="44">
          <cell r="J44">
            <v>20160011</v>
          </cell>
          <cell r="K44">
            <v>1108148</v>
          </cell>
          <cell r="L44">
            <v>0</v>
          </cell>
          <cell r="M44">
            <v>0</v>
          </cell>
          <cell r="N44">
            <v>0</v>
          </cell>
          <cell r="O44">
            <v>0</v>
          </cell>
          <cell r="P44">
            <v>0</v>
          </cell>
          <cell r="Q44">
            <v>0</v>
          </cell>
          <cell r="R44">
            <v>0</v>
          </cell>
          <cell r="S44">
            <v>0</v>
          </cell>
          <cell r="T44">
            <v>0</v>
          </cell>
          <cell r="U44">
            <v>0</v>
          </cell>
          <cell r="V44">
            <v>0</v>
          </cell>
        </row>
        <row r="45">
          <cell r="J45">
            <v>20160012</v>
          </cell>
          <cell r="K45">
            <v>2483713</v>
          </cell>
          <cell r="L45">
            <v>0</v>
          </cell>
          <cell r="M45">
            <v>0</v>
          </cell>
          <cell r="N45">
            <v>0</v>
          </cell>
          <cell r="O45">
            <v>0</v>
          </cell>
          <cell r="P45">
            <v>0</v>
          </cell>
          <cell r="Q45">
            <v>0</v>
          </cell>
          <cell r="R45">
            <v>0</v>
          </cell>
          <cell r="S45">
            <v>0</v>
          </cell>
          <cell r="T45">
            <v>0</v>
          </cell>
          <cell r="U45">
            <v>0</v>
          </cell>
          <cell r="V45">
            <v>0</v>
          </cell>
        </row>
        <row r="46">
          <cell r="J46">
            <v>20160013</v>
          </cell>
          <cell r="K46">
            <v>238688</v>
          </cell>
          <cell r="L46">
            <v>103481</v>
          </cell>
          <cell r="M46">
            <v>0</v>
          </cell>
          <cell r="N46">
            <v>0</v>
          </cell>
          <cell r="O46">
            <v>424</v>
          </cell>
          <cell r="P46">
            <v>0</v>
          </cell>
          <cell r="Q46">
            <v>0</v>
          </cell>
          <cell r="R46">
            <v>0</v>
          </cell>
          <cell r="S46">
            <v>0</v>
          </cell>
          <cell r="T46">
            <v>0</v>
          </cell>
          <cell r="U46">
            <v>0</v>
          </cell>
          <cell r="V46">
            <v>0</v>
          </cell>
        </row>
        <row r="47">
          <cell r="J47">
            <v>20160014</v>
          </cell>
          <cell r="K47">
            <v>863537</v>
          </cell>
          <cell r="L47">
            <v>0</v>
          </cell>
          <cell r="M47">
            <v>0</v>
          </cell>
          <cell r="N47">
            <v>0</v>
          </cell>
          <cell r="O47">
            <v>0</v>
          </cell>
          <cell r="P47">
            <v>0</v>
          </cell>
          <cell r="Q47">
            <v>0</v>
          </cell>
          <cell r="R47">
            <v>0</v>
          </cell>
          <cell r="S47">
            <v>0</v>
          </cell>
          <cell r="T47">
            <v>0</v>
          </cell>
          <cell r="U47">
            <v>0</v>
          </cell>
          <cell r="V47">
            <v>0</v>
          </cell>
        </row>
        <row r="48">
          <cell r="J48">
            <v>20160015</v>
          </cell>
          <cell r="K48">
            <v>746363.00000000012</v>
          </cell>
          <cell r="L48">
            <v>0</v>
          </cell>
          <cell r="M48">
            <v>0</v>
          </cell>
          <cell r="N48">
            <v>0</v>
          </cell>
          <cell r="O48">
            <v>0</v>
          </cell>
          <cell r="P48">
            <v>0</v>
          </cell>
          <cell r="Q48">
            <v>0</v>
          </cell>
          <cell r="R48">
            <v>0</v>
          </cell>
          <cell r="S48">
            <v>0</v>
          </cell>
          <cell r="T48">
            <v>0</v>
          </cell>
          <cell r="U48">
            <v>0</v>
          </cell>
          <cell r="V48">
            <v>0</v>
          </cell>
        </row>
        <row r="49">
          <cell r="J49">
            <v>20160016</v>
          </cell>
          <cell r="K49">
            <v>822794</v>
          </cell>
          <cell r="L49">
            <v>0</v>
          </cell>
          <cell r="M49">
            <v>0</v>
          </cell>
          <cell r="N49">
            <v>0</v>
          </cell>
          <cell r="O49">
            <v>7486</v>
          </cell>
          <cell r="P49">
            <v>0</v>
          </cell>
          <cell r="Q49">
            <v>0</v>
          </cell>
          <cell r="R49">
            <v>0</v>
          </cell>
          <cell r="S49">
            <v>0</v>
          </cell>
          <cell r="T49">
            <v>0</v>
          </cell>
          <cell r="U49">
            <v>0</v>
          </cell>
          <cell r="V49">
            <v>0</v>
          </cell>
        </row>
        <row r="50">
          <cell r="J50">
            <v>20160017</v>
          </cell>
          <cell r="K50">
            <v>1524931</v>
          </cell>
          <cell r="L50">
            <v>0</v>
          </cell>
          <cell r="M50">
            <v>0</v>
          </cell>
          <cell r="N50">
            <v>0</v>
          </cell>
          <cell r="O50">
            <v>0</v>
          </cell>
          <cell r="P50">
            <v>0</v>
          </cell>
          <cell r="Q50">
            <v>0</v>
          </cell>
          <cell r="R50">
            <v>0</v>
          </cell>
          <cell r="S50">
            <v>0</v>
          </cell>
          <cell r="T50">
            <v>0</v>
          </cell>
          <cell r="U50">
            <v>0</v>
          </cell>
          <cell r="V50">
            <v>0</v>
          </cell>
        </row>
        <row r="51">
          <cell r="J51">
            <v>20160018</v>
          </cell>
          <cell r="K51">
            <v>1108148</v>
          </cell>
          <cell r="L51">
            <v>0</v>
          </cell>
          <cell r="M51">
            <v>0</v>
          </cell>
          <cell r="N51">
            <v>0</v>
          </cell>
          <cell r="O51">
            <v>0</v>
          </cell>
          <cell r="P51">
            <v>0</v>
          </cell>
          <cell r="Q51">
            <v>0</v>
          </cell>
          <cell r="R51">
            <v>0</v>
          </cell>
          <cell r="S51">
            <v>0</v>
          </cell>
          <cell r="T51">
            <v>0</v>
          </cell>
          <cell r="U51">
            <v>0</v>
          </cell>
          <cell r="V51">
            <v>0</v>
          </cell>
        </row>
        <row r="52">
          <cell r="J52">
            <v>20160019</v>
          </cell>
          <cell r="K52">
            <v>232373</v>
          </cell>
          <cell r="L52">
            <v>1292558</v>
          </cell>
          <cell r="M52">
            <v>0</v>
          </cell>
          <cell r="N52">
            <v>0</v>
          </cell>
          <cell r="O52">
            <v>0</v>
          </cell>
          <cell r="P52">
            <v>0</v>
          </cell>
          <cell r="Q52">
            <v>0</v>
          </cell>
          <cell r="R52">
            <v>0</v>
          </cell>
          <cell r="S52">
            <v>0</v>
          </cell>
          <cell r="T52">
            <v>0</v>
          </cell>
          <cell r="U52">
            <v>0</v>
          </cell>
          <cell r="V52">
            <v>0</v>
          </cell>
        </row>
        <row r="53">
          <cell r="J53">
            <v>20160021</v>
          </cell>
          <cell r="K53">
            <v>535615</v>
          </cell>
          <cell r="L53">
            <v>0</v>
          </cell>
          <cell r="M53">
            <v>0</v>
          </cell>
          <cell r="N53">
            <v>0</v>
          </cell>
          <cell r="O53">
            <v>0</v>
          </cell>
          <cell r="P53">
            <v>0</v>
          </cell>
          <cell r="Q53">
            <v>0</v>
          </cell>
          <cell r="R53">
            <v>0</v>
          </cell>
          <cell r="S53">
            <v>0</v>
          </cell>
          <cell r="T53">
            <v>0</v>
          </cell>
          <cell r="U53">
            <v>0</v>
          </cell>
          <cell r="V53">
            <v>0</v>
          </cell>
        </row>
        <row r="54">
          <cell r="J54">
            <v>20160022</v>
          </cell>
          <cell r="K54">
            <v>187546</v>
          </cell>
          <cell r="L54">
            <v>195854</v>
          </cell>
          <cell r="M54">
            <v>0</v>
          </cell>
          <cell r="N54">
            <v>0</v>
          </cell>
          <cell r="O54">
            <v>0</v>
          </cell>
          <cell r="P54">
            <v>0</v>
          </cell>
          <cell r="Q54">
            <v>0</v>
          </cell>
          <cell r="R54">
            <v>0</v>
          </cell>
          <cell r="S54">
            <v>0</v>
          </cell>
          <cell r="T54">
            <v>0</v>
          </cell>
          <cell r="U54">
            <v>0</v>
          </cell>
          <cell r="V54">
            <v>0</v>
          </cell>
        </row>
        <row r="55">
          <cell r="J55">
            <v>20160023</v>
          </cell>
          <cell r="K55">
            <v>0</v>
          </cell>
          <cell r="L55">
            <v>2853048</v>
          </cell>
          <cell r="M55">
            <v>1715986</v>
          </cell>
          <cell r="N55">
            <v>28444</v>
          </cell>
          <cell r="O55">
            <v>0</v>
          </cell>
          <cell r="P55">
            <v>0</v>
          </cell>
          <cell r="Q55">
            <v>0</v>
          </cell>
          <cell r="R55">
            <v>0</v>
          </cell>
          <cell r="S55">
            <v>0</v>
          </cell>
          <cell r="T55">
            <v>0</v>
          </cell>
          <cell r="U55">
            <v>0</v>
          </cell>
          <cell r="V55">
            <v>0</v>
          </cell>
        </row>
        <row r="56">
          <cell r="J56">
            <v>20160025</v>
          </cell>
          <cell r="K56">
            <v>0</v>
          </cell>
          <cell r="L56">
            <v>61260</v>
          </cell>
          <cell r="M56">
            <v>2138871</v>
          </cell>
          <cell r="N56">
            <v>799869.00000000012</v>
          </cell>
          <cell r="O56">
            <v>-2.8376234695315361E-10</v>
          </cell>
          <cell r="P56">
            <v>0</v>
          </cell>
          <cell r="Q56">
            <v>0</v>
          </cell>
          <cell r="R56">
            <v>0</v>
          </cell>
          <cell r="S56">
            <v>0</v>
          </cell>
          <cell r="T56">
            <v>0</v>
          </cell>
          <cell r="U56">
            <v>0</v>
          </cell>
          <cell r="V56">
            <v>0</v>
          </cell>
        </row>
        <row r="57">
          <cell r="J57">
            <v>20160026</v>
          </cell>
          <cell r="K57">
            <v>141946</v>
          </cell>
          <cell r="L57">
            <v>30143</v>
          </cell>
          <cell r="M57">
            <v>0</v>
          </cell>
          <cell r="N57">
            <v>0</v>
          </cell>
          <cell r="O57">
            <v>1059</v>
          </cell>
          <cell r="P57">
            <v>0</v>
          </cell>
          <cell r="Q57">
            <v>0</v>
          </cell>
          <cell r="R57">
            <v>0</v>
          </cell>
          <cell r="S57">
            <v>0</v>
          </cell>
          <cell r="T57">
            <v>0</v>
          </cell>
          <cell r="U57">
            <v>0</v>
          </cell>
          <cell r="V57">
            <v>0</v>
          </cell>
        </row>
        <row r="58">
          <cell r="J58">
            <v>20160027</v>
          </cell>
          <cell r="K58">
            <v>421218</v>
          </cell>
          <cell r="L58">
            <v>0</v>
          </cell>
          <cell r="M58">
            <v>0</v>
          </cell>
          <cell r="N58">
            <v>0</v>
          </cell>
          <cell r="O58">
            <v>2711</v>
          </cell>
          <cell r="P58">
            <v>0</v>
          </cell>
          <cell r="Q58">
            <v>0</v>
          </cell>
          <cell r="R58">
            <v>0</v>
          </cell>
          <cell r="S58">
            <v>0</v>
          </cell>
          <cell r="T58">
            <v>0</v>
          </cell>
          <cell r="U58">
            <v>0</v>
          </cell>
          <cell r="V58">
            <v>0</v>
          </cell>
        </row>
        <row r="59">
          <cell r="J59">
            <v>20160028</v>
          </cell>
          <cell r="K59">
            <v>0</v>
          </cell>
          <cell r="L59">
            <v>0</v>
          </cell>
          <cell r="M59">
            <v>232896</v>
          </cell>
          <cell r="N59">
            <v>0</v>
          </cell>
          <cell r="O59">
            <v>1646</v>
          </cell>
          <cell r="P59">
            <v>0</v>
          </cell>
          <cell r="Q59">
            <v>0</v>
          </cell>
          <cell r="R59">
            <v>0</v>
          </cell>
          <cell r="S59">
            <v>0</v>
          </cell>
          <cell r="T59">
            <v>0</v>
          </cell>
          <cell r="U59">
            <v>0</v>
          </cell>
          <cell r="V59">
            <v>0</v>
          </cell>
        </row>
        <row r="60">
          <cell r="J60">
            <v>20160029</v>
          </cell>
          <cell r="K60">
            <v>0</v>
          </cell>
          <cell r="L60">
            <v>0</v>
          </cell>
          <cell r="M60">
            <v>391512</v>
          </cell>
          <cell r="N60">
            <v>149202.00000000009</v>
          </cell>
          <cell r="O60">
            <v>0</v>
          </cell>
          <cell r="P60">
            <v>0</v>
          </cell>
          <cell r="Q60">
            <v>0</v>
          </cell>
          <cell r="R60">
            <v>0</v>
          </cell>
          <cell r="S60">
            <v>0</v>
          </cell>
          <cell r="T60">
            <v>0</v>
          </cell>
          <cell r="U60">
            <v>0</v>
          </cell>
          <cell r="V60">
            <v>0</v>
          </cell>
        </row>
        <row r="61">
          <cell r="J61">
            <v>20160030</v>
          </cell>
          <cell r="K61">
            <v>1324615</v>
          </cell>
          <cell r="L61">
            <v>0</v>
          </cell>
          <cell r="M61">
            <v>0</v>
          </cell>
          <cell r="N61">
            <v>0</v>
          </cell>
          <cell r="O61">
            <v>0</v>
          </cell>
          <cell r="P61">
            <v>0</v>
          </cell>
          <cell r="Q61">
            <v>0</v>
          </cell>
          <cell r="R61">
            <v>0</v>
          </cell>
          <cell r="S61">
            <v>0</v>
          </cell>
          <cell r="T61">
            <v>0</v>
          </cell>
          <cell r="U61">
            <v>0</v>
          </cell>
          <cell r="V61">
            <v>0</v>
          </cell>
        </row>
        <row r="62">
          <cell r="J62">
            <v>20160031</v>
          </cell>
          <cell r="K62">
            <v>572018</v>
          </cell>
          <cell r="L62">
            <v>0</v>
          </cell>
          <cell r="M62">
            <v>0</v>
          </cell>
          <cell r="N62">
            <v>0</v>
          </cell>
          <cell r="O62">
            <v>0</v>
          </cell>
          <cell r="P62">
            <v>0</v>
          </cell>
          <cell r="Q62">
            <v>0</v>
          </cell>
          <cell r="R62">
            <v>0</v>
          </cell>
          <cell r="S62">
            <v>0</v>
          </cell>
          <cell r="T62">
            <v>0</v>
          </cell>
          <cell r="U62">
            <v>0</v>
          </cell>
          <cell r="V62">
            <v>0</v>
          </cell>
        </row>
        <row r="63">
          <cell r="J63">
            <v>20160032</v>
          </cell>
          <cell r="K63">
            <v>176206.99999999997</v>
          </cell>
          <cell r="L63">
            <v>0</v>
          </cell>
          <cell r="M63">
            <v>0</v>
          </cell>
          <cell r="N63">
            <v>0</v>
          </cell>
          <cell r="O63">
            <v>0</v>
          </cell>
          <cell r="P63">
            <v>0</v>
          </cell>
          <cell r="Q63">
            <v>0</v>
          </cell>
          <cell r="R63">
            <v>0</v>
          </cell>
          <cell r="S63">
            <v>0</v>
          </cell>
          <cell r="T63">
            <v>0</v>
          </cell>
          <cell r="U63">
            <v>0</v>
          </cell>
          <cell r="V63">
            <v>0</v>
          </cell>
        </row>
        <row r="64">
          <cell r="J64">
            <v>20160033</v>
          </cell>
          <cell r="K64">
            <v>601988</v>
          </cell>
          <cell r="L64">
            <v>2</v>
          </cell>
          <cell r="M64">
            <v>0</v>
          </cell>
          <cell r="N64">
            <v>0</v>
          </cell>
          <cell r="O64">
            <v>5047</v>
          </cell>
          <cell r="P64">
            <v>0</v>
          </cell>
          <cell r="Q64">
            <v>0</v>
          </cell>
          <cell r="R64">
            <v>0</v>
          </cell>
          <cell r="S64">
            <v>0</v>
          </cell>
          <cell r="T64">
            <v>0</v>
          </cell>
          <cell r="U64">
            <v>0</v>
          </cell>
          <cell r="V64">
            <v>0</v>
          </cell>
        </row>
        <row r="65">
          <cell r="J65">
            <v>20160034</v>
          </cell>
          <cell r="K65">
            <v>564922</v>
          </cell>
          <cell r="L65">
            <v>1090730</v>
          </cell>
          <cell r="M65">
            <v>-260</v>
          </cell>
          <cell r="N65">
            <v>0</v>
          </cell>
          <cell r="O65">
            <v>0</v>
          </cell>
          <cell r="P65">
            <v>0</v>
          </cell>
          <cell r="Q65">
            <v>0</v>
          </cell>
          <cell r="R65">
            <v>0</v>
          </cell>
          <cell r="S65">
            <v>0</v>
          </cell>
          <cell r="T65">
            <v>0</v>
          </cell>
          <cell r="U65">
            <v>0</v>
          </cell>
          <cell r="V65">
            <v>0</v>
          </cell>
        </row>
        <row r="66">
          <cell r="J66">
            <v>20160035</v>
          </cell>
          <cell r="K66">
            <v>848933</v>
          </cell>
          <cell r="L66">
            <v>2178202</v>
          </cell>
          <cell r="M66">
            <v>968258</v>
          </cell>
          <cell r="N66">
            <v>224607</v>
          </cell>
          <cell r="O66">
            <v>0</v>
          </cell>
          <cell r="P66">
            <v>0</v>
          </cell>
          <cell r="Q66">
            <v>0</v>
          </cell>
          <cell r="R66">
            <v>0</v>
          </cell>
          <cell r="S66">
            <v>0</v>
          </cell>
          <cell r="T66">
            <v>0</v>
          </cell>
          <cell r="U66">
            <v>0</v>
          </cell>
          <cell r="V66">
            <v>0</v>
          </cell>
        </row>
        <row r="67">
          <cell r="J67">
            <v>20160036</v>
          </cell>
          <cell r="K67">
            <v>820739</v>
          </cell>
          <cell r="L67">
            <v>0</v>
          </cell>
          <cell r="M67">
            <v>0</v>
          </cell>
          <cell r="N67">
            <v>0</v>
          </cell>
          <cell r="O67">
            <v>0</v>
          </cell>
          <cell r="P67">
            <v>0</v>
          </cell>
          <cell r="Q67">
            <v>0</v>
          </cell>
          <cell r="R67">
            <v>0</v>
          </cell>
          <cell r="S67">
            <v>0</v>
          </cell>
          <cell r="T67">
            <v>0</v>
          </cell>
          <cell r="U67">
            <v>0</v>
          </cell>
          <cell r="V67">
            <v>0</v>
          </cell>
        </row>
        <row r="68">
          <cell r="J68">
            <v>20160037</v>
          </cell>
          <cell r="K68">
            <v>3009483</v>
          </cell>
          <cell r="L68">
            <v>0</v>
          </cell>
          <cell r="M68">
            <v>0</v>
          </cell>
          <cell r="N68">
            <v>0</v>
          </cell>
          <cell r="O68">
            <v>0</v>
          </cell>
          <cell r="P68">
            <v>0</v>
          </cell>
          <cell r="Q68">
            <v>0</v>
          </cell>
          <cell r="R68">
            <v>0</v>
          </cell>
          <cell r="S68">
            <v>0</v>
          </cell>
          <cell r="T68">
            <v>0</v>
          </cell>
          <cell r="U68">
            <v>0</v>
          </cell>
          <cell r="V68">
            <v>0</v>
          </cell>
        </row>
        <row r="69">
          <cell r="J69">
            <v>20160038</v>
          </cell>
          <cell r="K69">
            <v>0</v>
          </cell>
          <cell r="L69">
            <v>3442753</v>
          </cell>
          <cell r="M69">
            <v>758396.00000000012</v>
          </cell>
          <cell r="N69">
            <v>0</v>
          </cell>
          <cell r="O69">
            <v>0</v>
          </cell>
          <cell r="P69">
            <v>0</v>
          </cell>
          <cell r="Q69">
            <v>0</v>
          </cell>
          <cell r="R69">
            <v>0</v>
          </cell>
          <cell r="S69">
            <v>0</v>
          </cell>
          <cell r="T69">
            <v>0</v>
          </cell>
          <cell r="U69">
            <v>0</v>
          </cell>
          <cell r="V69">
            <v>0</v>
          </cell>
        </row>
        <row r="70">
          <cell r="J70">
            <v>20160039</v>
          </cell>
          <cell r="K70">
            <v>0</v>
          </cell>
          <cell r="L70">
            <v>670327</v>
          </cell>
          <cell r="M70">
            <v>129673.00000000012</v>
          </cell>
          <cell r="N70">
            <v>0</v>
          </cell>
          <cell r="O70">
            <v>0</v>
          </cell>
          <cell r="P70">
            <v>0</v>
          </cell>
          <cell r="Q70">
            <v>0</v>
          </cell>
          <cell r="R70">
            <v>0</v>
          </cell>
          <cell r="S70">
            <v>0</v>
          </cell>
          <cell r="T70">
            <v>0</v>
          </cell>
          <cell r="U70">
            <v>0</v>
          </cell>
          <cell r="V70">
            <v>0</v>
          </cell>
        </row>
        <row r="71">
          <cell r="J71">
            <v>20160040</v>
          </cell>
          <cell r="K71">
            <v>0</v>
          </cell>
          <cell r="L71">
            <v>217433</v>
          </cell>
          <cell r="M71">
            <v>0</v>
          </cell>
          <cell r="N71">
            <v>0</v>
          </cell>
          <cell r="O71">
            <v>0</v>
          </cell>
          <cell r="P71">
            <v>0</v>
          </cell>
          <cell r="Q71">
            <v>0</v>
          </cell>
          <cell r="R71">
            <v>0</v>
          </cell>
          <cell r="S71">
            <v>0</v>
          </cell>
          <cell r="T71">
            <v>0</v>
          </cell>
          <cell r="U71">
            <v>0</v>
          </cell>
          <cell r="V71">
            <v>0</v>
          </cell>
        </row>
        <row r="72">
          <cell r="J72">
            <v>20160041</v>
          </cell>
          <cell r="K72">
            <v>0</v>
          </cell>
          <cell r="L72">
            <v>1505339</v>
          </cell>
          <cell r="M72">
            <v>1894661</v>
          </cell>
          <cell r="N72">
            <v>0</v>
          </cell>
          <cell r="O72">
            <v>0</v>
          </cell>
          <cell r="P72">
            <v>0</v>
          </cell>
          <cell r="Q72">
            <v>0</v>
          </cell>
          <cell r="R72">
            <v>0</v>
          </cell>
          <cell r="S72">
            <v>0</v>
          </cell>
          <cell r="T72">
            <v>0</v>
          </cell>
          <cell r="U72">
            <v>0</v>
          </cell>
          <cell r="V72">
            <v>0</v>
          </cell>
        </row>
        <row r="73">
          <cell r="J73">
            <v>20160043</v>
          </cell>
          <cell r="K73">
            <v>589585.00000000012</v>
          </cell>
          <cell r="L73">
            <v>0</v>
          </cell>
          <cell r="M73">
            <v>0</v>
          </cell>
          <cell r="N73">
            <v>0</v>
          </cell>
          <cell r="O73">
            <v>0</v>
          </cell>
          <cell r="P73">
            <v>0</v>
          </cell>
          <cell r="Q73">
            <v>0</v>
          </cell>
          <cell r="R73">
            <v>0</v>
          </cell>
          <cell r="S73">
            <v>0</v>
          </cell>
          <cell r="T73">
            <v>0</v>
          </cell>
          <cell r="U73">
            <v>0</v>
          </cell>
          <cell r="V73">
            <v>0</v>
          </cell>
        </row>
        <row r="74">
          <cell r="J74">
            <v>20160044</v>
          </cell>
          <cell r="K74">
            <v>0</v>
          </cell>
          <cell r="L74">
            <v>1774157</v>
          </cell>
          <cell r="M74">
            <v>0</v>
          </cell>
          <cell r="N74">
            <v>0</v>
          </cell>
          <cell r="O74">
            <v>0</v>
          </cell>
          <cell r="P74">
            <v>0</v>
          </cell>
          <cell r="Q74">
            <v>0</v>
          </cell>
          <cell r="R74">
            <v>0</v>
          </cell>
          <cell r="S74">
            <v>0</v>
          </cell>
          <cell r="T74">
            <v>0</v>
          </cell>
          <cell r="U74">
            <v>0</v>
          </cell>
          <cell r="V74">
            <v>0</v>
          </cell>
        </row>
        <row r="75">
          <cell r="J75">
            <v>20160045</v>
          </cell>
          <cell r="K75">
            <v>0</v>
          </cell>
          <cell r="L75">
            <v>1288509</v>
          </cell>
          <cell r="M75">
            <v>1222516.9999999995</v>
          </cell>
          <cell r="N75">
            <v>0</v>
          </cell>
          <cell r="O75">
            <v>0</v>
          </cell>
          <cell r="P75">
            <v>0</v>
          </cell>
          <cell r="Q75">
            <v>0</v>
          </cell>
          <cell r="R75">
            <v>0</v>
          </cell>
          <cell r="S75">
            <v>0</v>
          </cell>
          <cell r="T75">
            <v>0</v>
          </cell>
          <cell r="U75">
            <v>0</v>
          </cell>
          <cell r="V75">
            <v>0</v>
          </cell>
        </row>
        <row r="76">
          <cell r="J76">
            <v>20160046</v>
          </cell>
          <cell r="K76">
            <v>13648</v>
          </cell>
          <cell r="L76">
            <v>1563574</v>
          </cell>
          <cell r="M76">
            <v>0</v>
          </cell>
          <cell r="N76">
            <v>0</v>
          </cell>
          <cell r="O76">
            <v>0</v>
          </cell>
          <cell r="P76">
            <v>0</v>
          </cell>
          <cell r="Q76">
            <v>0</v>
          </cell>
          <cell r="R76">
            <v>0</v>
          </cell>
          <cell r="S76">
            <v>0</v>
          </cell>
          <cell r="T76">
            <v>0</v>
          </cell>
          <cell r="U76">
            <v>0</v>
          </cell>
          <cell r="V76">
            <v>0</v>
          </cell>
        </row>
        <row r="77">
          <cell r="J77">
            <v>20160047</v>
          </cell>
          <cell r="K77">
            <v>1820000</v>
          </cell>
          <cell r="L77">
            <v>0</v>
          </cell>
          <cell r="M77">
            <v>0</v>
          </cell>
          <cell r="N77">
            <v>0</v>
          </cell>
          <cell r="O77">
            <v>0</v>
          </cell>
          <cell r="P77">
            <v>0</v>
          </cell>
          <cell r="Q77">
            <v>0</v>
          </cell>
          <cell r="R77">
            <v>0</v>
          </cell>
          <cell r="S77">
            <v>0</v>
          </cell>
          <cell r="T77">
            <v>0</v>
          </cell>
          <cell r="U77">
            <v>0</v>
          </cell>
          <cell r="V77">
            <v>0</v>
          </cell>
        </row>
        <row r="78">
          <cell r="J78">
            <v>20160048</v>
          </cell>
          <cell r="K78">
            <v>65279</v>
          </cell>
          <cell r="L78">
            <v>605387</v>
          </cell>
          <cell r="M78">
            <v>0</v>
          </cell>
          <cell r="N78">
            <v>0</v>
          </cell>
          <cell r="O78">
            <v>0</v>
          </cell>
          <cell r="P78">
            <v>0</v>
          </cell>
          <cell r="Q78">
            <v>0</v>
          </cell>
          <cell r="R78">
            <v>0</v>
          </cell>
          <cell r="S78">
            <v>0</v>
          </cell>
          <cell r="T78">
            <v>0</v>
          </cell>
          <cell r="U78">
            <v>0</v>
          </cell>
          <cell r="V78">
            <v>0</v>
          </cell>
        </row>
        <row r="79">
          <cell r="J79">
            <v>20160050</v>
          </cell>
          <cell r="K79">
            <v>652020</v>
          </cell>
          <cell r="L79">
            <v>163774</v>
          </cell>
          <cell r="M79">
            <v>0</v>
          </cell>
          <cell r="N79">
            <v>0</v>
          </cell>
          <cell r="O79">
            <v>0</v>
          </cell>
          <cell r="P79">
            <v>0</v>
          </cell>
          <cell r="Q79">
            <v>0</v>
          </cell>
          <cell r="R79">
            <v>0</v>
          </cell>
          <cell r="S79">
            <v>0</v>
          </cell>
          <cell r="T79">
            <v>0</v>
          </cell>
          <cell r="U79">
            <v>0</v>
          </cell>
          <cell r="V79">
            <v>0</v>
          </cell>
        </row>
        <row r="80">
          <cell r="J80">
            <v>20160051</v>
          </cell>
          <cell r="K80">
            <v>0</v>
          </cell>
          <cell r="L80">
            <v>784183</v>
          </cell>
          <cell r="M80">
            <v>45476.999999999985</v>
          </cell>
          <cell r="N80">
            <v>0</v>
          </cell>
          <cell r="O80">
            <v>0</v>
          </cell>
          <cell r="P80">
            <v>0</v>
          </cell>
          <cell r="Q80">
            <v>0</v>
          </cell>
          <cell r="R80">
            <v>0</v>
          </cell>
          <cell r="S80">
            <v>0</v>
          </cell>
          <cell r="T80">
            <v>0</v>
          </cell>
          <cell r="U80">
            <v>0</v>
          </cell>
          <cell r="V80">
            <v>0</v>
          </cell>
        </row>
        <row r="81">
          <cell r="J81">
            <v>20160052</v>
          </cell>
          <cell r="K81">
            <v>442388</v>
          </cell>
          <cell r="L81">
            <v>142966.00000000003</v>
          </cell>
          <cell r="M81">
            <v>0</v>
          </cell>
          <cell r="N81">
            <v>0</v>
          </cell>
          <cell r="O81">
            <v>0</v>
          </cell>
          <cell r="P81">
            <v>0</v>
          </cell>
          <cell r="Q81">
            <v>0</v>
          </cell>
          <cell r="R81">
            <v>0</v>
          </cell>
          <cell r="S81">
            <v>0</v>
          </cell>
          <cell r="T81">
            <v>0</v>
          </cell>
          <cell r="U81">
            <v>0</v>
          </cell>
          <cell r="V81">
            <v>0</v>
          </cell>
        </row>
        <row r="82">
          <cell r="J82">
            <v>20160053</v>
          </cell>
          <cell r="K82">
            <v>0</v>
          </cell>
          <cell r="L82">
            <v>412640</v>
          </cell>
          <cell r="M82">
            <v>211884</v>
          </cell>
          <cell r="N82">
            <v>0</v>
          </cell>
          <cell r="O82">
            <v>7260</v>
          </cell>
          <cell r="P82">
            <v>0</v>
          </cell>
          <cell r="Q82">
            <v>0</v>
          </cell>
          <cell r="R82">
            <v>0</v>
          </cell>
          <cell r="S82">
            <v>0</v>
          </cell>
          <cell r="T82">
            <v>0</v>
          </cell>
          <cell r="U82">
            <v>0</v>
          </cell>
          <cell r="V82">
            <v>0</v>
          </cell>
        </row>
        <row r="83">
          <cell r="J83">
            <v>20160054</v>
          </cell>
          <cell r="K83">
            <v>0</v>
          </cell>
          <cell r="L83">
            <v>863537</v>
          </cell>
          <cell r="M83">
            <v>0</v>
          </cell>
          <cell r="N83">
            <v>0</v>
          </cell>
          <cell r="O83">
            <v>0</v>
          </cell>
          <cell r="P83">
            <v>0</v>
          </cell>
          <cell r="Q83">
            <v>0</v>
          </cell>
          <cell r="R83">
            <v>0</v>
          </cell>
          <cell r="S83">
            <v>0</v>
          </cell>
          <cell r="T83">
            <v>0</v>
          </cell>
          <cell r="U83">
            <v>0</v>
          </cell>
          <cell r="V83">
            <v>0</v>
          </cell>
        </row>
        <row r="84">
          <cell r="J84">
            <v>20160055</v>
          </cell>
          <cell r="K84">
            <v>0</v>
          </cell>
          <cell r="L84">
            <v>516705.99999999994</v>
          </cell>
          <cell r="M84">
            <v>0</v>
          </cell>
          <cell r="N84">
            <v>0</v>
          </cell>
          <cell r="O84">
            <v>0</v>
          </cell>
          <cell r="P84">
            <v>0</v>
          </cell>
          <cell r="Q84">
            <v>0</v>
          </cell>
          <cell r="R84">
            <v>0</v>
          </cell>
          <cell r="S84">
            <v>0</v>
          </cell>
          <cell r="T84">
            <v>0</v>
          </cell>
          <cell r="U84">
            <v>0</v>
          </cell>
          <cell r="V84">
            <v>0</v>
          </cell>
        </row>
        <row r="85">
          <cell r="J85">
            <v>20160056</v>
          </cell>
          <cell r="K85">
            <v>0</v>
          </cell>
          <cell r="L85">
            <v>516705.99999999994</v>
          </cell>
          <cell r="M85">
            <v>0</v>
          </cell>
          <cell r="N85">
            <v>0</v>
          </cell>
          <cell r="O85">
            <v>0</v>
          </cell>
          <cell r="P85">
            <v>0</v>
          </cell>
          <cell r="Q85">
            <v>0</v>
          </cell>
          <cell r="R85">
            <v>0</v>
          </cell>
          <cell r="S85">
            <v>0</v>
          </cell>
          <cell r="T85">
            <v>0</v>
          </cell>
          <cell r="U85">
            <v>0</v>
          </cell>
          <cell r="V85">
            <v>0</v>
          </cell>
        </row>
        <row r="86">
          <cell r="J86">
            <v>20160057</v>
          </cell>
          <cell r="K86">
            <v>0</v>
          </cell>
          <cell r="L86">
            <v>957446</v>
          </cell>
          <cell r="M86">
            <v>0</v>
          </cell>
          <cell r="N86">
            <v>0</v>
          </cell>
          <cell r="O86">
            <v>0</v>
          </cell>
          <cell r="P86">
            <v>0</v>
          </cell>
          <cell r="Q86">
            <v>0</v>
          </cell>
          <cell r="R86">
            <v>0</v>
          </cell>
          <cell r="S86">
            <v>0</v>
          </cell>
          <cell r="T86">
            <v>0</v>
          </cell>
          <cell r="U86">
            <v>0</v>
          </cell>
          <cell r="V86">
            <v>0</v>
          </cell>
        </row>
        <row r="87">
          <cell r="J87">
            <v>20160059</v>
          </cell>
          <cell r="K87">
            <v>0</v>
          </cell>
          <cell r="L87">
            <v>1199401</v>
          </cell>
          <cell r="M87">
            <v>704107</v>
          </cell>
          <cell r="N87">
            <v>0</v>
          </cell>
          <cell r="O87">
            <v>64719</v>
          </cell>
          <cell r="P87">
            <v>0</v>
          </cell>
          <cell r="Q87">
            <v>0</v>
          </cell>
          <cell r="R87">
            <v>0</v>
          </cell>
          <cell r="S87">
            <v>0</v>
          </cell>
          <cell r="T87">
            <v>0</v>
          </cell>
          <cell r="U87">
            <v>0</v>
          </cell>
          <cell r="V87">
            <v>0</v>
          </cell>
        </row>
        <row r="88">
          <cell r="J88">
            <v>20160060</v>
          </cell>
          <cell r="K88">
            <v>0</v>
          </cell>
          <cell r="L88">
            <v>487321</v>
          </cell>
          <cell r="M88">
            <v>31178.999999999945</v>
          </cell>
          <cell r="N88">
            <v>0</v>
          </cell>
          <cell r="O88">
            <v>0</v>
          </cell>
          <cell r="P88">
            <v>0</v>
          </cell>
          <cell r="Q88">
            <v>0</v>
          </cell>
          <cell r="R88">
            <v>0</v>
          </cell>
          <cell r="S88">
            <v>0</v>
          </cell>
          <cell r="T88">
            <v>0</v>
          </cell>
          <cell r="U88">
            <v>0</v>
          </cell>
          <cell r="V88">
            <v>0</v>
          </cell>
        </row>
        <row r="89">
          <cell r="J89">
            <v>20160061</v>
          </cell>
          <cell r="K89">
            <v>174285</v>
          </cell>
          <cell r="L89">
            <v>53</v>
          </cell>
          <cell r="M89">
            <v>-53</v>
          </cell>
          <cell r="N89">
            <v>0</v>
          </cell>
          <cell r="O89">
            <v>0</v>
          </cell>
          <cell r="P89">
            <v>0</v>
          </cell>
          <cell r="Q89">
            <v>0</v>
          </cell>
          <cell r="R89">
            <v>0</v>
          </cell>
          <cell r="S89">
            <v>0</v>
          </cell>
          <cell r="T89">
            <v>0</v>
          </cell>
          <cell r="U89">
            <v>0</v>
          </cell>
          <cell r="V89">
            <v>0</v>
          </cell>
        </row>
        <row r="90">
          <cell r="J90">
            <v>20160062</v>
          </cell>
          <cell r="K90">
            <v>321367</v>
          </cell>
          <cell r="L90">
            <v>254402.00000000006</v>
          </cell>
          <cell r="M90">
            <v>0</v>
          </cell>
          <cell r="N90">
            <v>0</v>
          </cell>
          <cell r="O90">
            <v>0</v>
          </cell>
          <cell r="P90">
            <v>0</v>
          </cell>
          <cell r="Q90">
            <v>0</v>
          </cell>
          <cell r="R90">
            <v>0</v>
          </cell>
          <cell r="S90">
            <v>0</v>
          </cell>
          <cell r="T90">
            <v>0</v>
          </cell>
          <cell r="U90">
            <v>0</v>
          </cell>
          <cell r="V90">
            <v>0</v>
          </cell>
        </row>
        <row r="91">
          <cell r="J91">
            <v>20160063</v>
          </cell>
          <cell r="K91">
            <v>4730580</v>
          </cell>
          <cell r="L91">
            <v>1923020</v>
          </cell>
          <cell r="M91">
            <v>0</v>
          </cell>
          <cell r="N91">
            <v>0</v>
          </cell>
          <cell r="O91">
            <v>0</v>
          </cell>
          <cell r="P91">
            <v>0</v>
          </cell>
          <cell r="Q91">
            <v>0</v>
          </cell>
          <cell r="R91">
            <v>0</v>
          </cell>
          <cell r="S91">
            <v>0</v>
          </cell>
          <cell r="T91">
            <v>0</v>
          </cell>
          <cell r="U91">
            <v>0</v>
          </cell>
          <cell r="V91">
            <v>0</v>
          </cell>
        </row>
        <row r="92">
          <cell r="J92">
            <v>20160064</v>
          </cell>
          <cell r="K92">
            <v>1115438</v>
          </cell>
          <cell r="L92">
            <v>408488.00000000006</v>
          </cell>
          <cell r="M92">
            <v>0</v>
          </cell>
          <cell r="N92">
            <v>0</v>
          </cell>
          <cell r="O92">
            <v>0</v>
          </cell>
          <cell r="P92">
            <v>0</v>
          </cell>
          <cell r="Q92">
            <v>0</v>
          </cell>
          <cell r="R92">
            <v>0</v>
          </cell>
          <cell r="S92">
            <v>0</v>
          </cell>
          <cell r="T92">
            <v>0</v>
          </cell>
          <cell r="U92">
            <v>0</v>
          </cell>
          <cell r="V92">
            <v>0</v>
          </cell>
        </row>
        <row r="93">
          <cell r="J93">
            <v>20160065</v>
          </cell>
          <cell r="K93">
            <v>0</v>
          </cell>
          <cell r="L93">
            <v>3360000</v>
          </cell>
          <cell r="M93">
            <v>0</v>
          </cell>
          <cell r="N93">
            <v>0</v>
          </cell>
          <cell r="O93">
            <v>0</v>
          </cell>
          <cell r="P93">
            <v>0</v>
          </cell>
          <cell r="Q93">
            <v>0</v>
          </cell>
          <cell r="R93">
            <v>0</v>
          </cell>
          <cell r="S93">
            <v>0</v>
          </cell>
          <cell r="T93">
            <v>0</v>
          </cell>
          <cell r="U93">
            <v>0</v>
          </cell>
          <cell r="V93">
            <v>0</v>
          </cell>
        </row>
        <row r="94">
          <cell r="J94">
            <v>20160066</v>
          </cell>
          <cell r="K94">
            <v>0</v>
          </cell>
          <cell r="L94">
            <v>2987373</v>
          </cell>
          <cell r="M94">
            <v>19134</v>
          </cell>
          <cell r="N94">
            <v>0</v>
          </cell>
          <cell r="O94">
            <v>0</v>
          </cell>
          <cell r="P94">
            <v>0</v>
          </cell>
          <cell r="Q94">
            <v>0</v>
          </cell>
          <cell r="R94">
            <v>0</v>
          </cell>
          <cell r="S94">
            <v>0</v>
          </cell>
          <cell r="T94">
            <v>0</v>
          </cell>
          <cell r="U94">
            <v>0</v>
          </cell>
          <cell r="V94">
            <v>0</v>
          </cell>
        </row>
        <row r="95">
          <cell r="J95">
            <v>20160067</v>
          </cell>
          <cell r="K95">
            <v>0</v>
          </cell>
          <cell r="L95">
            <v>2772432</v>
          </cell>
          <cell r="M95">
            <v>27201</v>
          </cell>
          <cell r="N95">
            <v>0</v>
          </cell>
          <cell r="O95">
            <v>0</v>
          </cell>
          <cell r="P95">
            <v>0</v>
          </cell>
          <cell r="Q95">
            <v>0</v>
          </cell>
          <cell r="R95">
            <v>0</v>
          </cell>
          <cell r="S95">
            <v>0</v>
          </cell>
          <cell r="T95">
            <v>0</v>
          </cell>
          <cell r="U95">
            <v>0</v>
          </cell>
          <cell r="V95">
            <v>0</v>
          </cell>
        </row>
        <row r="96">
          <cell r="J96">
            <v>20160069</v>
          </cell>
          <cell r="K96">
            <v>141308</v>
          </cell>
          <cell r="L96">
            <v>483472.99999999994</v>
          </cell>
          <cell r="M96">
            <v>0</v>
          </cell>
          <cell r="N96">
            <v>0</v>
          </cell>
          <cell r="O96">
            <v>0</v>
          </cell>
          <cell r="P96">
            <v>0</v>
          </cell>
          <cell r="Q96">
            <v>0</v>
          </cell>
          <cell r="R96">
            <v>0</v>
          </cell>
          <cell r="S96">
            <v>0</v>
          </cell>
          <cell r="T96">
            <v>0</v>
          </cell>
          <cell r="U96">
            <v>0</v>
          </cell>
          <cell r="V96">
            <v>0</v>
          </cell>
        </row>
        <row r="97">
          <cell r="J97">
            <v>20160070</v>
          </cell>
          <cell r="K97">
            <v>0</v>
          </cell>
          <cell r="L97">
            <v>513503</v>
          </cell>
          <cell r="M97">
            <v>545847.99999999988</v>
          </cell>
          <cell r="N97">
            <v>0</v>
          </cell>
          <cell r="O97">
            <v>0</v>
          </cell>
          <cell r="P97">
            <v>0</v>
          </cell>
          <cell r="Q97">
            <v>0</v>
          </cell>
          <cell r="R97">
            <v>0</v>
          </cell>
          <cell r="S97">
            <v>0</v>
          </cell>
          <cell r="T97">
            <v>0</v>
          </cell>
          <cell r="U97">
            <v>0</v>
          </cell>
          <cell r="V97">
            <v>0</v>
          </cell>
        </row>
        <row r="98">
          <cell r="J98">
            <v>20160071</v>
          </cell>
          <cell r="K98">
            <v>0</v>
          </cell>
          <cell r="L98">
            <v>0</v>
          </cell>
          <cell r="M98">
            <v>0</v>
          </cell>
          <cell r="N98">
            <v>0</v>
          </cell>
          <cell r="O98">
            <v>9851</v>
          </cell>
          <cell r="P98">
            <v>0</v>
          </cell>
          <cell r="Q98">
            <v>0</v>
          </cell>
          <cell r="R98">
            <v>0</v>
          </cell>
          <cell r="S98">
            <v>0</v>
          </cell>
          <cell r="T98">
            <v>0</v>
          </cell>
          <cell r="U98">
            <v>0</v>
          </cell>
          <cell r="V98">
            <v>0</v>
          </cell>
        </row>
        <row r="99">
          <cell r="J99">
            <v>20160072</v>
          </cell>
          <cell r="K99">
            <v>0</v>
          </cell>
          <cell r="L99">
            <v>116661</v>
          </cell>
          <cell r="M99">
            <v>238890</v>
          </cell>
          <cell r="N99">
            <v>0</v>
          </cell>
          <cell r="O99">
            <v>0</v>
          </cell>
          <cell r="P99">
            <v>0</v>
          </cell>
          <cell r="Q99">
            <v>0</v>
          </cell>
          <cell r="R99">
            <v>0</v>
          </cell>
          <cell r="S99">
            <v>0</v>
          </cell>
          <cell r="T99">
            <v>0</v>
          </cell>
          <cell r="U99">
            <v>0</v>
          </cell>
          <cell r="V99">
            <v>0</v>
          </cell>
        </row>
        <row r="100">
          <cell r="J100">
            <v>20160073</v>
          </cell>
          <cell r="K100">
            <v>0</v>
          </cell>
          <cell r="L100">
            <v>589891</v>
          </cell>
          <cell r="M100">
            <v>573398</v>
          </cell>
          <cell r="N100">
            <v>0</v>
          </cell>
          <cell r="O100">
            <v>1871</v>
          </cell>
          <cell r="P100">
            <v>0</v>
          </cell>
          <cell r="Q100">
            <v>0</v>
          </cell>
          <cell r="R100">
            <v>0</v>
          </cell>
          <cell r="S100">
            <v>0</v>
          </cell>
          <cell r="T100">
            <v>0</v>
          </cell>
          <cell r="U100">
            <v>0</v>
          </cell>
          <cell r="V100">
            <v>0</v>
          </cell>
        </row>
        <row r="101">
          <cell r="J101">
            <v>20160074</v>
          </cell>
          <cell r="K101">
            <v>0</v>
          </cell>
          <cell r="L101">
            <v>1443298.9999999998</v>
          </cell>
          <cell r="M101">
            <v>0</v>
          </cell>
          <cell r="N101">
            <v>0</v>
          </cell>
          <cell r="O101">
            <v>0</v>
          </cell>
          <cell r="P101">
            <v>0</v>
          </cell>
          <cell r="Q101">
            <v>0</v>
          </cell>
          <cell r="R101">
            <v>0</v>
          </cell>
          <cell r="S101">
            <v>0</v>
          </cell>
          <cell r="T101">
            <v>0</v>
          </cell>
          <cell r="U101">
            <v>0</v>
          </cell>
          <cell r="V101">
            <v>0</v>
          </cell>
        </row>
        <row r="102">
          <cell r="J102">
            <v>20160075</v>
          </cell>
          <cell r="K102">
            <v>0</v>
          </cell>
          <cell r="L102">
            <v>97435</v>
          </cell>
          <cell r="M102">
            <v>1791453.9999999998</v>
          </cell>
          <cell r="N102">
            <v>0</v>
          </cell>
          <cell r="O102">
            <v>0</v>
          </cell>
          <cell r="P102">
            <v>0</v>
          </cell>
          <cell r="Q102">
            <v>0</v>
          </cell>
          <cell r="R102">
            <v>0</v>
          </cell>
          <cell r="S102">
            <v>0</v>
          </cell>
          <cell r="T102">
            <v>0</v>
          </cell>
          <cell r="U102">
            <v>0</v>
          </cell>
          <cell r="V102">
            <v>0</v>
          </cell>
        </row>
        <row r="103">
          <cell r="J103">
            <v>20160076</v>
          </cell>
          <cell r="K103">
            <v>0</v>
          </cell>
          <cell r="L103">
            <v>284174</v>
          </cell>
          <cell r="M103">
            <v>1703376.9999999998</v>
          </cell>
          <cell r="N103">
            <v>6.5483618527650833E-11</v>
          </cell>
          <cell r="O103">
            <v>0</v>
          </cell>
          <cell r="P103">
            <v>0</v>
          </cell>
          <cell r="Q103">
            <v>0</v>
          </cell>
          <cell r="R103">
            <v>0</v>
          </cell>
          <cell r="S103">
            <v>0</v>
          </cell>
          <cell r="T103">
            <v>0</v>
          </cell>
          <cell r="U103">
            <v>0</v>
          </cell>
          <cell r="V103">
            <v>0</v>
          </cell>
        </row>
        <row r="104">
          <cell r="J104">
            <v>20160077</v>
          </cell>
          <cell r="K104">
            <v>0</v>
          </cell>
          <cell r="L104">
            <v>163737</v>
          </cell>
          <cell r="M104">
            <v>683</v>
          </cell>
          <cell r="N104">
            <v>-33718</v>
          </cell>
          <cell r="O104">
            <v>0</v>
          </cell>
          <cell r="P104">
            <v>0</v>
          </cell>
          <cell r="Q104">
            <v>0</v>
          </cell>
          <cell r="R104">
            <v>0</v>
          </cell>
          <cell r="S104">
            <v>0</v>
          </cell>
          <cell r="T104">
            <v>0</v>
          </cell>
          <cell r="U104">
            <v>0</v>
          </cell>
          <cell r="V104">
            <v>0</v>
          </cell>
        </row>
        <row r="105">
          <cell r="J105">
            <v>20160078</v>
          </cell>
          <cell r="K105">
            <v>0</v>
          </cell>
          <cell r="L105">
            <v>415028</v>
          </cell>
          <cell r="M105">
            <v>0</v>
          </cell>
          <cell r="N105">
            <v>0</v>
          </cell>
          <cell r="O105">
            <v>10289</v>
          </cell>
          <cell r="P105">
            <v>0</v>
          </cell>
          <cell r="Q105">
            <v>0</v>
          </cell>
          <cell r="R105">
            <v>0</v>
          </cell>
          <cell r="S105">
            <v>0</v>
          </cell>
          <cell r="T105">
            <v>0</v>
          </cell>
          <cell r="U105">
            <v>0</v>
          </cell>
          <cell r="V105">
            <v>0</v>
          </cell>
        </row>
        <row r="106">
          <cell r="J106">
            <v>20160079</v>
          </cell>
          <cell r="K106">
            <v>140437</v>
          </cell>
          <cell r="L106">
            <v>317588</v>
          </cell>
          <cell r="M106">
            <v>0</v>
          </cell>
          <cell r="N106">
            <v>0</v>
          </cell>
          <cell r="O106">
            <v>3360</v>
          </cell>
          <cell r="P106">
            <v>0</v>
          </cell>
          <cell r="Q106">
            <v>0</v>
          </cell>
          <cell r="R106">
            <v>0</v>
          </cell>
          <cell r="S106">
            <v>0</v>
          </cell>
          <cell r="T106">
            <v>0</v>
          </cell>
          <cell r="U106">
            <v>0</v>
          </cell>
          <cell r="V106">
            <v>0</v>
          </cell>
        </row>
        <row r="107">
          <cell r="J107">
            <v>20160080</v>
          </cell>
          <cell r="K107">
            <v>75484</v>
          </cell>
          <cell r="L107">
            <v>76909</v>
          </cell>
          <cell r="M107">
            <v>69907</v>
          </cell>
          <cell r="N107">
            <v>0</v>
          </cell>
          <cell r="O107">
            <v>0</v>
          </cell>
          <cell r="P107">
            <v>0</v>
          </cell>
          <cell r="Q107">
            <v>0</v>
          </cell>
          <cell r="R107">
            <v>0</v>
          </cell>
          <cell r="S107">
            <v>0</v>
          </cell>
          <cell r="T107">
            <v>0</v>
          </cell>
          <cell r="U107">
            <v>0</v>
          </cell>
          <cell r="V107">
            <v>0</v>
          </cell>
        </row>
        <row r="108">
          <cell r="J108">
            <v>20160081</v>
          </cell>
          <cell r="K108">
            <v>0</v>
          </cell>
          <cell r="L108">
            <v>1103846</v>
          </cell>
          <cell r="M108">
            <v>0</v>
          </cell>
          <cell r="N108">
            <v>0</v>
          </cell>
          <cell r="O108">
            <v>0</v>
          </cell>
          <cell r="P108">
            <v>0</v>
          </cell>
          <cell r="Q108">
            <v>0</v>
          </cell>
          <cell r="R108">
            <v>0</v>
          </cell>
          <cell r="S108">
            <v>0</v>
          </cell>
          <cell r="T108">
            <v>0</v>
          </cell>
          <cell r="U108">
            <v>0</v>
          </cell>
          <cell r="V108">
            <v>0</v>
          </cell>
        </row>
        <row r="109">
          <cell r="J109">
            <v>20160082</v>
          </cell>
          <cell r="K109">
            <v>9847</v>
          </cell>
          <cell r="L109">
            <v>393583</v>
          </cell>
          <cell r="M109">
            <v>0</v>
          </cell>
          <cell r="N109">
            <v>0</v>
          </cell>
          <cell r="O109">
            <v>0</v>
          </cell>
          <cell r="P109">
            <v>0</v>
          </cell>
          <cell r="Q109">
            <v>0</v>
          </cell>
          <cell r="R109">
            <v>0</v>
          </cell>
          <cell r="S109">
            <v>0</v>
          </cell>
          <cell r="T109">
            <v>0</v>
          </cell>
          <cell r="U109">
            <v>0</v>
          </cell>
          <cell r="V109">
            <v>0</v>
          </cell>
        </row>
        <row r="110">
          <cell r="J110">
            <v>20160083</v>
          </cell>
          <cell r="K110">
            <v>0</v>
          </cell>
          <cell r="L110">
            <v>261214</v>
          </cell>
          <cell r="M110">
            <v>420478.00000000012</v>
          </cell>
          <cell r="N110">
            <v>0</v>
          </cell>
          <cell r="O110">
            <v>0</v>
          </cell>
          <cell r="P110">
            <v>0</v>
          </cell>
          <cell r="Q110">
            <v>0</v>
          </cell>
          <cell r="R110">
            <v>0</v>
          </cell>
          <cell r="S110">
            <v>0</v>
          </cell>
          <cell r="T110">
            <v>0</v>
          </cell>
          <cell r="U110">
            <v>0</v>
          </cell>
          <cell r="V110">
            <v>0</v>
          </cell>
        </row>
        <row r="111">
          <cell r="J111">
            <v>20160084</v>
          </cell>
          <cell r="K111">
            <v>108195</v>
          </cell>
          <cell r="L111">
            <v>991805</v>
          </cell>
          <cell r="M111">
            <v>0</v>
          </cell>
          <cell r="N111">
            <v>0</v>
          </cell>
          <cell r="O111">
            <v>0</v>
          </cell>
          <cell r="P111">
            <v>0</v>
          </cell>
          <cell r="Q111">
            <v>0</v>
          </cell>
          <cell r="R111">
            <v>0</v>
          </cell>
          <cell r="S111">
            <v>0</v>
          </cell>
          <cell r="T111">
            <v>0</v>
          </cell>
          <cell r="U111">
            <v>0</v>
          </cell>
          <cell r="V111">
            <v>0</v>
          </cell>
        </row>
        <row r="112">
          <cell r="J112">
            <v>20160085</v>
          </cell>
          <cell r="K112">
            <v>87146</v>
          </cell>
          <cell r="L112">
            <v>838187</v>
          </cell>
          <cell r="M112">
            <v>-6119</v>
          </cell>
          <cell r="N112">
            <v>0</v>
          </cell>
          <cell r="O112">
            <v>0</v>
          </cell>
          <cell r="P112">
            <v>0</v>
          </cell>
          <cell r="Q112">
            <v>0</v>
          </cell>
          <cell r="R112">
            <v>0</v>
          </cell>
          <cell r="S112">
            <v>0</v>
          </cell>
          <cell r="T112">
            <v>0</v>
          </cell>
          <cell r="U112">
            <v>0</v>
          </cell>
          <cell r="V112">
            <v>0</v>
          </cell>
        </row>
        <row r="113">
          <cell r="J113">
            <v>20160086</v>
          </cell>
          <cell r="K113">
            <v>70679</v>
          </cell>
          <cell r="L113">
            <v>873921</v>
          </cell>
          <cell r="M113">
            <v>-6255</v>
          </cell>
          <cell r="N113">
            <v>0</v>
          </cell>
          <cell r="O113">
            <v>0</v>
          </cell>
          <cell r="P113">
            <v>0</v>
          </cell>
          <cell r="Q113">
            <v>0</v>
          </cell>
          <cell r="R113">
            <v>0</v>
          </cell>
          <cell r="S113">
            <v>0</v>
          </cell>
          <cell r="T113">
            <v>0</v>
          </cell>
          <cell r="U113">
            <v>0</v>
          </cell>
          <cell r="V113">
            <v>0</v>
          </cell>
        </row>
        <row r="114">
          <cell r="J114">
            <v>20160089</v>
          </cell>
          <cell r="K114">
            <v>0</v>
          </cell>
          <cell r="L114">
            <v>176799</v>
          </cell>
          <cell r="M114">
            <v>0</v>
          </cell>
          <cell r="N114">
            <v>0</v>
          </cell>
          <cell r="O114">
            <v>0</v>
          </cell>
          <cell r="P114">
            <v>0</v>
          </cell>
          <cell r="Q114">
            <v>0</v>
          </cell>
          <cell r="R114">
            <v>0</v>
          </cell>
          <cell r="S114">
            <v>0</v>
          </cell>
          <cell r="T114">
            <v>0</v>
          </cell>
          <cell r="U114">
            <v>0</v>
          </cell>
          <cell r="V114">
            <v>0</v>
          </cell>
        </row>
        <row r="115">
          <cell r="J115">
            <v>20160090</v>
          </cell>
          <cell r="K115">
            <v>0</v>
          </cell>
          <cell r="L115">
            <v>400581.00000000006</v>
          </cell>
          <cell r="M115">
            <v>0</v>
          </cell>
          <cell r="N115">
            <v>0</v>
          </cell>
          <cell r="O115">
            <v>0</v>
          </cell>
          <cell r="P115">
            <v>0</v>
          </cell>
          <cell r="Q115">
            <v>0</v>
          </cell>
          <cell r="R115">
            <v>0</v>
          </cell>
          <cell r="S115">
            <v>0</v>
          </cell>
          <cell r="T115">
            <v>0</v>
          </cell>
          <cell r="U115">
            <v>0</v>
          </cell>
          <cell r="V115">
            <v>0</v>
          </cell>
        </row>
        <row r="116">
          <cell r="J116">
            <v>20160091</v>
          </cell>
          <cell r="K116">
            <v>0</v>
          </cell>
          <cell r="L116">
            <v>0</v>
          </cell>
          <cell r="M116">
            <v>849567</v>
          </cell>
          <cell r="N116">
            <v>0</v>
          </cell>
          <cell r="O116">
            <v>6873</v>
          </cell>
          <cell r="P116">
            <v>0</v>
          </cell>
          <cell r="Q116">
            <v>0</v>
          </cell>
          <cell r="R116">
            <v>0</v>
          </cell>
          <cell r="S116">
            <v>0</v>
          </cell>
          <cell r="T116">
            <v>0</v>
          </cell>
          <cell r="U116">
            <v>0</v>
          </cell>
          <cell r="V116">
            <v>0</v>
          </cell>
        </row>
        <row r="117">
          <cell r="J117">
            <v>20160092</v>
          </cell>
          <cell r="K117">
            <v>0</v>
          </cell>
          <cell r="L117">
            <v>360115</v>
          </cell>
          <cell r="M117">
            <v>221434</v>
          </cell>
          <cell r="N117">
            <v>0</v>
          </cell>
          <cell r="O117">
            <v>8007</v>
          </cell>
          <cell r="P117">
            <v>0</v>
          </cell>
          <cell r="Q117">
            <v>0</v>
          </cell>
          <cell r="R117">
            <v>0</v>
          </cell>
          <cell r="S117">
            <v>0</v>
          </cell>
          <cell r="T117">
            <v>0</v>
          </cell>
          <cell r="U117">
            <v>0</v>
          </cell>
          <cell r="V117">
            <v>0</v>
          </cell>
        </row>
        <row r="118">
          <cell r="J118">
            <v>20160093</v>
          </cell>
          <cell r="K118">
            <v>0</v>
          </cell>
          <cell r="L118">
            <v>629933</v>
          </cell>
          <cell r="M118">
            <v>34078.999999999927</v>
          </cell>
          <cell r="N118">
            <v>0</v>
          </cell>
          <cell r="O118">
            <v>0</v>
          </cell>
          <cell r="P118">
            <v>0</v>
          </cell>
          <cell r="Q118">
            <v>0</v>
          </cell>
          <cell r="R118">
            <v>0</v>
          </cell>
          <cell r="S118">
            <v>0</v>
          </cell>
          <cell r="T118">
            <v>0</v>
          </cell>
          <cell r="U118">
            <v>0</v>
          </cell>
          <cell r="V118">
            <v>0</v>
          </cell>
        </row>
        <row r="119">
          <cell r="J119">
            <v>20160094</v>
          </cell>
          <cell r="K119">
            <v>0</v>
          </cell>
          <cell r="L119">
            <v>105331</v>
          </cell>
          <cell r="M119">
            <v>174734</v>
          </cell>
          <cell r="N119">
            <v>0</v>
          </cell>
          <cell r="O119">
            <v>1834</v>
          </cell>
          <cell r="P119">
            <v>0</v>
          </cell>
          <cell r="Q119">
            <v>0</v>
          </cell>
          <cell r="R119">
            <v>0</v>
          </cell>
          <cell r="S119">
            <v>0</v>
          </cell>
          <cell r="T119">
            <v>0</v>
          </cell>
          <cell r="U119">
            <v>0</v>
          </cell>
          <cell r="V119">
            <v>0</v>
          </cell>
        </row>
        <row r="120">
          <cell r="J120">
            <v>20160095</v>
          </cell>
          <cell r="K120">
            <v>0</v>
          </cell>
          <cell r="L120">
            <v>4881403</v>
          </cell>
          <cell r="M120">
            <v>1201907</v>
          </cell>
          <cell r="N120">
            <v>-1686638.0000000012</v>
          </cell>
          <cell r="O120">
            <v>0</v>
          </cell>
          <cell r="P120">
            <v>0</v>
          </cell>
          <cell r="Q120">
            <v>0</v>
          </cell>
          <cell r="R120">
            <v>0</v>
          </cell>
          <cell r="S120">
            <v>0</v>
          </cell>
          <cell r="T120">
            <v>0</v>
          </cell>
          <cell r="U120">
            <v>0</v>
          </cell>
          <cell r="V120">
            <v>0</v>
          </cell>
        </row>
        <row r="121">
          <cell r="J121">
            <v>20160096</v>
          </cell>
          <cell r="K121">
            <v>0</v>
          </cell>
          <cell r="L121">
            <v>0</v>
          </cell>
          <cell r="M121">
            <v>253257</v>
          </cell>
          <cell r="N121">
            <v>246774.99999999997</v>
          </cell>
          <cell r="O121">
            <v>0</v>
          </cell>
          <cell r="P121">
            <v>0</v>
          </cell>
          <cell r="Q121">
            <v>0</v>
          </cell>
          <cell r="R121">
            <v>0</v>
          </cell>
          <cell r="S121">
            <v>0</v>
          </cell>
          <cell r="T121">
            <v>0</v>
          </cell>
          <cell r="U121">
            <v>0</v>
          </cell>
          <cell r="V121">
            <v>0</v>
          </cell>
        </row>
        <row r="122">
          <cell r="J122">
            <v>20160097</v>
          </cell>
          <cell r="K122">
            <v>0</v>
          </cell>
          <cell r="L122">
            <v>0</v>
          </cell>
          <cell r="M122">
            <v>0</v>
          </cell>
          <cell r="N122">
            <v>0</v>
          </cell>
          <cell r="O122">
            <v>337072</v>
          </cell>
          <cell r="P122">
            <v>399496.99999999994</v>
          </cell>
          <cell r="Q122">
            <v>0</v>
          </cell>
          <cell r="R122">
            <v>0</v>
          </cell>
          <cell r="S122">
            <v>0</v>
          </cell>
          <cell r="T122">
            <v>0</v>
          </cell>
          <cell r="U122">
            <v>0</v>
          </cell>
          <cell r="V122">
            <v>0</v>
          </cell>
        </row>
        <row r="123">
          <cell r="J123">
            <v>20160098</v>
          </cell>
          <cell r="K123">
            <v>0</v>
          </cell>
          <cell r="L123">
            <v>899803</v>
          </cell>
          <cell r="M123">
            <v>0</v>
          </cell>
          <cell r="N123">
            <v>0</v>
          </cell>
          <cell r="O123">
            <v>0</v>
          </cell>
          <cell r="P123">
            <v>0</v>
          </cell>
          <cell r="Q123">
            <v>0</v>
          </cell>
          <cell r="R123">
            <v>0</v>
          </cell>
          <cell r="S123">
            <v>0</v>
          </cell>
          <cell r="T123">
            <v>0</v>
          </cell>
          <cell r="U123">
            <v>0</v>
          </cell>
          <cell r="V123">
            <v>0</v>
          </cell>
        </row>
        <row r="124">
          <cell r="J124">
            <v>20160099</v>
          </cell>
          <cell r="K124">
            <v>0</v>
          </cell>
          <cell r="L124">
            <v>241364</v>
          </cell>
          <cell r="M124">
            <v>186792</v>
          </cell>
          <cell r="N124">
            <v>0</v>
          </cell>
          <cell r="O124">
            <v>0</v>
          </cell>
          <cell r="P124">
            <v>0</v>
          </cell>
          <cell r="Q124">
            <v>0</v>
          </cell>
          <cell r="R124">
            <v>0</v>
          </cell>
          <cell r="S124">
            <v>0</v>
          </cell>
          <cell r="T124">
            <v>0</v>
          </cell>
          <cell r="U124">
            <v>0</v>
          </cell>
          <cell r="V124">
            <v>0</v>
          </cell>
        </row>
        <row r="125">
          <cell r="J125">
            <v>20160100</v>
          </cell>
          <cell r="K125">
            <v>0</v>
          </cell>
          <cell r="L125">
            <v>639507</v>
          </cell>
          <cell r="M125">
            <v>0</v>
          </cell>
          <cell r="N125">
            <v>0</v>
          </cell>
          <cell r="O125">
            <v>0</v>
          </cell>
          <cell r="P125">
            <v>0</v>
          </cell>
          <cell r="Q125">
            <v>0</v>
          </cell>
          <cell r="R125">
            <v>0</v>
          </cell>
          <cell r="S125">
            <v>0</v>
          </cell>
          <cell r="T125">
            <v>0</v>
          </cell>
          <cell r="U125">
            <v>0</v>
          </cell>
          <cell r="V125">
            <v>0</v>
          </cell>
        </row>
        <row r="126">
          <cell r="J126">
            <v>20160101</v>
          </cell>
          <cell r="K126">
            <v>0</v>
          </cell>
          <cell r="L126">
            <v>14943</v>
          </cell>
          <cell r="M126">
            <v>140890</v>
          </cell>
          <cell r="N126">
            <v>0</v>
          </cell>
          <cell r="O126">
            <v>0</v>
          </cell>
          <cell r="P126">
            <v>0</v>
          </cell>
          <cell r="Q126">
            <v>0</v>
          </cell>
          <cell r="R126">
            <v>0</v>
          </cell>
          <cell r="S126">
            <v>0</v>
          </cell>
          <cell r="T126">
            <v>0</v>
          </cell>
          <cell r="U126">
            <v>0</v>
          </cell>
          <cell r="V126">
            <v>0</v>
          </cell>
        </row>
        <row r="127">
          <cell r="J127">
            <v>20160102</v>
          </cell>
          <cell r="K127">
            <v>0</v>
          </cell>
          <cell r="L127">
            <v>0</v>
          </cell>
          <cell r="M127">
            <v>695492</v>
          </cell>
          <cell r="N127">
            <v>1262888</v>
          </cell>
          <cell r="O127">
            <v>1103303</v>
          </cell>
          <cell r="P127">
            <v>64844</v>
          </cell>
          <cell r="Q127">
            <v>28740</v>
          </cell>
          <cell r="R127">
            <v>0</v>
          </cell>
          <cell r="S127">
            <v>0</v>
          </cell>
          <cell r="T127">
            <v>0</v>
          </cell>
          <cell r="U127">
            <v>0</v>
          </cell>
          <cell r="V127">
            <v>0</v>
          </cell>
        </row>
        <row r="128">
          <cell r="J128">
            <v>20160103</v>
          </cell>
          <cell r="K128">
            <v>0</v>
          </cell>
          <cell r="L128">
            <v>0</v>
          </cell>
          <cell r="M128">
            <v>999909</v>
          </cell>
          <cell r="N128">
            <v>0</v>
          </cell>
          <cell r="O128">
            <v>0</v>
          </cell>
          <cell r="P128">
            <v>0</v>
          </cell>
          <cell r="Q128">
            <v>0</v>
          </cell>
          <cell r="R128">
            <v>0</v>
          </cell>
          <cell r="S128">
            <v>0</v>
          </cell>
          <cell r="T128">
            <v>0</v>
          </cell>
          <cell r="U128">
            <v>0</v>
          </cell>
          <cell r="V128">
            <v>0</v>
          </cell>
        </row>
        <row r="129">
          <cell r="J129">
            <v>20160104</v>
          </cell>
          <cell r="K129">
            <v>0</v>
          </cell>
          <cell r="L129">
            <v>0</v>
          </cell>
          <cell r="M129">
            <v>385207</v>
          </cell>
          <cell r="N129">
            <v>0</v>
          </cell>
          <cell r="O129">
            <v>0</v>
          </cell>
          <cell r="P129">
            <v>0</v>
          </cell>
          <cell r="Q129">
            <v>0</v>
          </cell>
          <cell r="R129">
            <v>0</v>
          </cell>
          <cell r="S129">
            <v>0</v>
          </cell>
          <cell r="T129">
            <v>0</v>
          </cell>
          <cell r="U129">
            <v>0</v>
          </cell>
          <cell r="V129">
            <v>0</v>
          </cell>
        </row>
        <row r="130">
          <cell r="J130">
            <v>20160105</v>
          </cell>
          <cell r="K130">
            <v>0</v>
          </cell>
          <cell r="L130">
            <v>0</v>
          </cell>
          <cell r="M130">
            <v>403044</v>
          </cell>
          <cell r="N130">
            <v>152541.00000000003</v>
          </cell>
          <cell r="O130">
            <v>0</v>
          </cell>
          <cell r="P130">
            <v>0</v>
          </cell>
          <cell r="Q130">
            <v>0</v>
          </cell>
          <cell r="R130">
            <v>0</v>
          </cell>
          <cell r="S130">
            <v>0</v>
          </cell>
          <cell r="T130">
            <v>0</v>
          </cell>
          <cell r="U130">
            <v>0</v>
          </cell>
          <cell r="V130">
            <v>0</v>
          </cell>
        </row>
        <row r="131">
          <cell r="J131">
            <v>20160106</v>
          </cell>
          <cell r="K131">
            <v>0</v>
          </cell>
          <cell r="L131">
            <v>0</v>
          </cell>
          <cell r="M131">
            <v>33009</v>
          </cell>
          <cell r="N131">
            <v>352198</v>
          </cell>
          <cell r="O131">
            <v>0</v>
          </cell>
          <cell r="P131">
            <v>0</v>
          </cell>
          <cell r="Q131">
            <v>0</v>
          </cell>
          <cell r="R131">
            <v>0</v>
          </cell>
          <cell r="S131">
            <v>0</v>
          </cell>
          <cell r="T131">
            <v>0</v>
          </cell>
          <cell r="U131">
            <v>0</v>
          </cell>
          <cell r="V131">
            <v>0</v>
          </cell>
        </row>
        <row r="132">
          <cell r="J132">
            <v>20160107</v>
          </cell>
          <cell r="K132">
            <v>0</v>
          </cell>
          <cell r="L132">
            <v>403403</v>
          </cell>
          <cell r="M132">
            <v>0</v>
          </cell>
          <cell r="N132">
            <v>0</v>
          </cell>
          <cell r="O132">
            <v>0</v>
          </cell>
          <cell r="P132">
            <v>0</v>
          </cell>
          <cell r="Q132">
            <v>0</v>
          </cell>
          <cell r="R132">
            <v>0</v>
          </cell>
          <cell r="S132">
            <v>0</v>
          </cell>
          <cell r="T132">
            <v>0</v>
          </cell>
          <cell r="U132">
            <v>0</v>
          </cell>
          <cell r="V132">
            <v>0</v>
          </cell>
        </row>
        <row r="133">
          <cell r="J133">
            <v>20160108</v>
          </cell>
          <cell r="K133">
            <v>0</v>
          </cell>
          <cell r="L133">
            <v>312090</v>
          </cell>
          <cell r="M133">
            <v>270380.00000000006</v>
          </cell>
          <cell r="N133">
            <v>0</v>
          </cell>
          <cell r="O133">
            <v>0</v>
          </cell>
          <cell r="P133">
            <v>0</v>
          </cell>
          <cell r="Q133">
            <v>0</v>
          </cell>
          <cell r="R133">
            <v>0</v>
          </cell>
          <cell r="S133">
            <v>0</v>
          </cell>
          <cell r="T133">
            <v>0</v>
          </cell>
          <cell r="U133">
            <v>0</v>
          </cell>
          <cell r="V133">
            <v>0</v>
          </cell>
        </row>
        <row r="134">
          <cell r="J134">
            <v>20160109</v>
          </cell>
          <cell r="K134">
            <v>0</v>
          </cell>
          <cell r="L134">
            <v>421485.00000000006</v>
          </cell>
          <cell r="M134">
            <v>0</v>
          </cell>
          <cell r="N134">
            <v>0</v>
          </cell>
          <cell r="O134">
            <v>0</v>
          </cell>
          <cell r="P134">
            <v>0</v>
          </cell>
          <cell r="Q134">
            <v>0</v>
          </cell>
          <cell r="R134">
            <v>0</v>
          </cell>
          <cell r="S134">
            <v>0</v>
          </cell>
          <cell r="T134">
            <v>0</v>
          </cell>
          <cell r="U134">
            <v>0</v>
          </cell>
          <cell r="V134">
            <v>0</v>
          </cell>
        </row>
        <row r="135">
          <cell r="J135">
            <v>20160110</v>
          </cell>
          <cell r="K135">
            <v>0</v>
          </cell>
          <cell r="L135">
            <v>0</v>
          </cell>
          <cell r="M135">
            <v>319873</v>
          </cell>
          <cell r="N135">
            <v>904000.99999999988</v>
          </cell>
          <cell r="O135">
            <v>0</v>
          </cell>
          <cell r="P135">
            <v>0</v>
          </cell>
          <cell r="Q135">
            <v>0</v>
          </cell>
          <cell r="R135">
            <v>0</v>
          </cell>
          <cell r="S135">
            <v>0</v>
          </cell>
          <cell r="T135">
            <v>0</v>
          </cell>
          <cell r="U135">
            <v>0</v>
          </cell>
          <cell r="V135">
            <v>0</v>
          </cell>
        </row>
        <row r="136">
          <cell r="J136">
            <v>20160111</v>
          </cell>
          <cell r="K136">
            <v>0</v>
          </cell>
          <cell r="L136">
            <v>0</v>
          </cell>
          <cell r="M136">
            <v>790022</v>
          </cell>
          <cell r="N136">
            <v>93221.999999999913</v>
          </cell>
          <cell r="O136">
            <v>0</v>
          </cell>
          <cell r="P136">
            <v>0</v>
          </cell>
          <cell r="Q136">
            <v>0</v>
          </cell>
          <cell r="R136">
            <v>0</v>
          </cell>
          <cell r="S136">
            <v>0</v>
          </cell>
          <cell r="T136">
            <v>0</v>
          </cell>
          <cell r="U136">
            <v>0</v>
          </cell>
          <cell r="V136">
            <v>0</v>
          </cell>
        </row>
        <row r="137">
          <cell r="J137">
            <v>20160112</v>
          </cell>
          <cell r="K137">
            <v>0</v>
          </cell>
          <cell r="L137">
            <v>71197</v>
          </cell>
          <cell r="M137">
            <v>123231.99999999999</v>
          </cell>
          <cell r="N137">
            <v>0</v>
          </cell>
          <cell r="O137">
            <v>0</v>
          </cell>
          <cell r="P137">
            <v>0</v>
          </cell>
          <cell r="Q137">
            <v>0</v>
          </cell>
          <cell r="R137">
            <v>0</v>
          </cell>
          <cell r="S137">
            <v>0</v>
          </cell>
          <cell r="T137">
            <v>0</v>
          </cell>
          <cell r="U137">
            <v>0</v>
          </cell>
          <cell r="V137">
            <v>0</v>
          </cell>
        </row>
        <row r="138">
          <cell r="J138">
            <v>20160113</v>
          </cell>
          <cell r="K138">
            <v>0</v>
          </cell>
          <cell r="L138">
            <v>0</v>
          </cell>
          <cell r="M138">
            <v>1245243</v>
          </cell>
          <cell r="N138">
            <v>0</v>
          </cell>
          <cell r="O138">
            <v>0</v>
          </cell>
          <cell r="P138">
            <v>0</v>
          </cell>
          <cell r="Q138">
            <v>0</v>
          </cell>
          <cell r="R138">
            <v>0</v>
          </cell>
          <cell r="S138">
            <v>0</v>
          </cell>
          <cell r="T138">
            <v>0</v>
          </cell>
          <cell r="U138">
            <v>0</v>
          </cell>
          <cell r="V138">
            <v>0</v>
          </cell>
        </row>
        <row r="139">
          <cell r="J139">
            <v>20160114</v>
          </cell>
          <cell r="K139">
            <v>0</v>
          </cell>
          <cell r="L139">
            <v>0</v>
          </cell>
          <cell r="M139">
            <v>315843.00000000006</v>
          </cell>
          <cell r="N139">
            <v>-4198</v>
          </cell>
          <cell r="O139">
            <v>0</v>
          </cell>
          <cell r="P139">
            <v>0</v>
          </cell>
          <cell r="Q139">
            <v>0</v>
          </cell>
          <cell r="R139">
            <v>0</v>
          </cell>
          <cell r="S139">
            <v>0</v>
          </cell>
          <cell r="T139">
            <v>0</v>
          </cell>
          <cell r="U139">
            <v>0</v>
          </cell>
          <cell r="V139">
            <v>0</v>
          </cell>
        </row>
        <row r="140">
          <cell r="J140">
            <v>20160115</v>
          </cell>
          <cell r="K140">
            <v>0</v>
          </cell>
          <cell r="L140">
            <v>0</v>
          </cell>
          <cell r="M140">
            <v>555518</v>
          </cell>
          <cell r="N140">
            <v>55592.999999999949</v>
          </cell>
          <cell r="O140">
            <v>0</v>
          </cell>
          <cell r="P140">
            <v>0</v>
          </cell>
          <cell r="Q140">
            <v>0</v>
          </cell>
          <cell r="R140">
            <v>0</v>
          </cell>
          <cell r="S140">
            <v>0</v>
          </cell>
          <cell r="T140">
            <v>0</v>
          </cell>
          <cell r="U140">
            <v>0</v>
          </cell>
          <cell r="V140">
            <v>0</v>
          </cell>
        </row>
        <row r="141">
          <cell r="J141">
            <v>20160116</v>
          </cell>
          <cell r="K141">
            <v>0</v>
          </cell>
          <cell r="L141">
            <v>0</v>
          </cell>
          <cell r="M141">
            <v>522135</v>
          </cell>
          <cell r="N141">
            <v>0</v>
          </cell>
          <cell r="O141">
            <v>0</v>
          </cell>
          <cell r="P141">
            <v>0</v>
          </cell>
          <cell r="Q141">
            <v>0</v>
          </cell>
          <cell r="R141">
            <v>0</v>
          </cell>
          <cell r="S141">
            <v>0</v>
          </cell>
          <cell r="T141">
            <v>0</v>
          </cell>
          <cell r="U141">
            <v>0</v>
          </cell>
          <cell r="V141">
            <v>0</v>
          </cell>
        </row>
        <row r="142">
          <cell r="J142">
            <v>20160117</v>
          </cell>
          <cell r="K142">
            <v>0</v>
          </cell>
          <cell r="L142">
            <v>0</v>
          </cell>
          <cell r="M142">
            <v>772757</v>
          </cell>
          <cell r="N142">
            <v>1727242.9999999998</v>
          </cell>
          <cell r="O142">
            <v>3.2014213502407074E-10</v>
          </cell>
          <cell r="P142">
            <v>0</v>
          </cell>
          <cell r="Q142">
            <v>0</v>
          </cell>
          <cell r="R142">
            <v>0</v>
          </cell>
          <cell r="S142">
            <v>0</v>
          </cell>
          <cell r="T142">
            <v>0</v>
          </cell>
          <cell r="U142">
            <v>0</v>
          </cell>
          <cell r="V142">
            <v>0</v>
          </cell>
        </row>
        <row r="143">
          <cell r="J143">
            <v>20160118</v>
          </cell>
          <cell r="K143">
            <v>0</v>
          </cell>
          <cell r="L143">
            <v>0</v>
          </cell>
          <cell r="M143">
            <v>1050787</v>
          </cell>
          <cell r="N143">
            <v>1580513</v>
          </cell>
          <cell r="O143">
            <v>-1.4551915228366852E-11</v>
          </cell>
          <cell r="P143">
            <v>0</v>
          </cell>
          <cell r="Q143">
            <v>0</v>
          </cell>
          <cell r="R143">
            <v>0</v>
          </cell>
          <cell r="S143">
            <v>0</v>
          </cell>
          <cell r="T143">
            <v>0</v>
          </cell>
          <cell r="U143">
            <v>0</v>
          </cell>
          <cell r="V143">
            <v>0</v>
          </cell>
        </row>
        <row r="144">
          <cell r="J144">
            <v>20160119</v>
          </cell>
          <cell r="K144">
            <v>0</v>
          </cell>
          <cell r="L144">
            <v>0</v>
          </cell>
          <cell r="M144">
            <v>0</v>
          </cell>
          <cell r="N144">
            <v>127171</v>
          </cell>
          <cell r="O144">
            <v>271</v>
          </cell>
          <cell r="P144">
            <v>0</v>
          </cell>
          <cell r="Q144">
            <v>0</v>
          </cell>
          <cell r="R144">
            <v>0</v>
          </cell>
          <cell r="S144">
            <v>0</v>
          </cell>
          <cell r="T144">
            <v>0</v>
          </cell>
          <cell r="U144">
            <v>0</v>
          </cell>
          <cell r="V144">
            <v>0</v>
          </cell>
        </row>
        <row r="145">
          <cell r="J145">
            <v>20160120</v>
          </cell>
          <cell r="K145">
            <v>0</v>
          </cell>
          <cell r="L145">
            <v>0</v>
          </cell>
          <cell r="M145">
            <v>399673</v>
          </cell>
          <cell r="N145">
            <v>3659.9999999999936</v>
          </cell>
          <cell r="O145">
            <v>0</v>
          </cell>
          <cell r="P145">
            <v>0</v>
          </cell>
          <cell r="Q145">
            <v>0</v>
          </cell>
          <cell r="R145">
            <v>0</v>
          </cell>
          <cell r="S145">
            <v>0</v>
          </cell>
          <cell r="T145">
            <v>0</v>
          </cell>
          <cell r="U145">
            <v>0</v>
          </cell>
          <cell r="V145">
            <v>0</v>
          </cell>
        </row>
        <row r="146">
          <cell r="J146">
            <v>20160121</v>
          </cell>
          <cell r="K146">
            <v>0</v>
          </cell>
          <cell r="L146">
            <v>0</v>
          </cell>
          <cell r="M146">
            <v>529519.00000000012</v>
          </cell>
          <cell r="N146">
            <v>0</v>
          </cell>
          <cell r="O146">
            <v>0</v>
          </cell>
          <cell r="P146">
            <v>0</v>
          </cell>
          <cell r="Q146">
            <v>0</v>
          </cell>
          <cell r="R146">
            <v>0</v>
          </cell>
          <cell r="S146">
            <v>0</v>
          </cell>
          <cell r="T146">
            <v>0</v>
          </cell>
          <cell r="U146">
            <v>0</v>
          </cell>
          <cell r="V146">
            <v>0</v>
          </cell>
        </row>
        <row r="147">
          <cell r="J147">
            <v>20160122</v>
          </cell>
          <cell r="K147">
            <v>0</v>
          </cell>
          <cell r="L147">
            <v>0</v>
          </cell>
          <cell r="M147">
            <v>761424</v>
          </cell>
          <cell r="N147">
            <v>1160466</v>
          </cell>
          <cell r="O147">
            <v>64480</v>
          </cell>
          <cell r="P147">
            <v>0</v>
          </cell>
          <cell r="Q147">
            <v>0</v>
          </cell>
          <cell r="R147">
            <v>0</v>
          </cell>
          <cell r="S147">
            <v>0</v>
          </cell>
          <cell r="T147">
            <v>0</v>
          </cell>
          <cell r="U147">
            <v>0</v>
          </cell>
          <cell r="V147">
            <v>0</v>
          </cell>
        </row>
        <row r="148">
          <cell r="J148">
            <v>20160123</v>
          </cell>
          <cell r="K148">
            <v>0</v>
          </cell>
          <cell r="L148">
            <v>0</v>
          </cell>
          <cell r="M148">
            <v>127461.00000000001</v>
          </cell>
          <cell r="N148">
            <v>0</v>
          </cell>
          <cell r="O148">
            <v>0</v>
          </cell>
          <cell r="P148">
            <v>0</v>
          </cell>
          <cell r="Q148">
            <v>0</v>
          </cell>
          <cell r="R148">
            <v>0</v>
          </cell>
          <cell r="S148">
            <v>0</v>
          </cell>
          <cell r="T148">
            <v>0</v>
          </cell>
          <cell r="U148">
            <v>0</v>
          </cell>
          <cell r="V148">
            <v>0</v>
          </cell>
        </row>
        <row r="149">
          <cell r="J149">
            <v>20160124</v>
          </cell>
          <cell r="K149">
            <v>0</v>
          </cell>
          <cell r="L149">
            <v>0</v>
          </cell>
          <cell r="M149">
            <v>1098060</v>
          </cell>
          <cell r="N149">
            <v>153105</v>
          </cell>
          <cell r="O149">
            <v>56004</v>
          </cell>
          <cell r="P149">
            <v>0</v>
          </cell>
          <cell r="Q149">
            <v>0</v>
          </cell>
          <cell r="R149">
            <v>0</v>
          </cell>
          <cell r="S149">
            <v>0</v>
          </cell>
          <cell r="T149">
            <v>0</v>
          </cell>
          <cell r="U149">
            <v>0</v>
          </cell>
          <cell r="V149">
            <v>0</v>
          </cell>
        </row>
        <row r="150">
          <cell r="J150">
            <v>20160125</v>
          </cell>
          <cell r="K150">
            <v>0</v>
          </cell>
          <cell r="L150">
            <v>0</v>
          </cell>
          <cell r="M150">
            <v>0</v>
          </cell>
          <cell r="N150">
            <v>433733</v>
          </cell>
          <cell r="O150">
            <v>0</v>
          </cell>
          <cell r="P150">
            <v>0</v>
          </cell>
          <cell r="Q150">
            <v>0</v>
          </cell>
          <cell r="R150">
            <v>0</v>
          </cell>
          <cell r="S150">
            <v>0</v>
          </cell>
          <cell r="T150">
            <v>0</v>
          </cell>
          <cell r="U150">
            <v>0</v>
          </cell>
          <cell r="V150">
            <v>0</v>
          </cell>
        </row>
        <row r="151">
          <cell r="J151">
            <v>20160126</v>
          </cell>
          <cell r="K151">
            <v>0</v>
          </cell>
          <cell r="L151">
            <v>12634</v>
          </cell>
          <cell r="M151">
            <v>639888</v>
          </cell>
          <cell r="N151">
            <v>199907</v>
          </cell>
          <cell r="O151">
            <v>17052</v>
          </cell>
          <cell r="P151">
            <v>0</v>
          </cell>
          <cell r="Q151">
            <v>0</v>
          </cell>
          <cell r="R151">
            <v>0</v>
          </cell>
          <cell r="S151">
            <v>0</v>
          </cell>
          <cell r="T151">
            <v>0</v>
          </cell>
          <cell r="U151">
            <v>0</v>
          </cell>
          <cell r="V151">
            <v>0</v>
          </cell>
        </row>
        <row r="152">
          <cell r="J152">
            <v>20160127</v>
          </cell>
          <cell r="K152">
            <v>0</v>
          </cell>
          <cell r="L152">
            <v>0</v>
          </cell>
          <cell r="M152">
            <v>957446</v>
          </cell>
          <cell r="N152">
            <v>0</v>
          </cell>
          <cell r="O152">
            <v>0</v>
          </cell>
          <cell r="P152">
            <v>0</v>
          </cell>
          <cell r="Q152">
            <v>0</v>
          </cell>
          <cell r="R152">
            <v>0</v>
          </cell>
          <cell r="S152">
            <v>0</v>
          </cell>
          <cell r="T152">
            <v>0</v>
          </cell>
          <cell r="U152">
            <v>0</v>
          </cell>
          <cell r="V152">
            <v>0</v>
          </cell>
        </row>
        <row r="153">
          <cell r="J153">
            <v>20160128</v>
          </cell>
          <cell r="K153">
            <v>0</v>
          </cell>
          <cell r="L153">
            <v>98457</v>
          </cell>
          <cell r="M153">
            <v>938580</v>
          </cell>
          <cell r="N153">
            <v>0</v>
          </cell>
          <cell r="O153">
            <v>0</v>
          </cell>
          <cell r="P153">
            <v>0</v>
          </cell>
          <cell r="Q153">
            <v>0</v>
          </cell>
          <cell r="R153">
            <v>0</v>
          </cell>
          <cell r="S153">
            <v>0</v>
          </cell>
          <cell r="T153">
            <v>0</v>
          </cell>
          <cell r="U153">
            <v>0</v>
          </cell>
          <cell r="V153">
            <v>0</v>
          </cell>
        </row>
        <row r="154">
          <cell r="J154">
            <v>20160129</v>
          </cell>
          <cell r="K154">
            <v>0</v>
          </cell>
          <cell r="L154">
            <v>307086</v>
          </cell>
          <cell r="M154">
            <v>444825</v>
          </cell>
          <cell r="N154">
            <v>9479.9999999998272</v>
          </cell>
          <cell r="O154">
            <v>0</v>
          </cell>
          <cell r="P154">
            <v>0</v>
          </cell>
          <cell r="Q154">
            <v>0</v>
          </cell>
          <cell r="R154">
            <v>0</v>
          </cell>
          <cell r="S154">
            <v>0</v>
          </cell>
          <cell r="T154">
            <v>0</v>
          </cell>
          <cell r="U154">
            <v>0</v>
          </cell>
          <cell r="V154">
            <v>0</v>
          </cell>
        </row>
        <row r="155">
          <cell r="J155">
            <v>20160131</v>
          </cell>
          <cell r="K155">
            <v>0</v>
          </cell>
          <cell r="L155">
            <v>0</v>
          </cell>
          <cell r="M155">
            <v>1063689</v>
          </cell>
          <cell r="N155">
            <v>654821.99999999988</v>
          </cell>
          <cell r="O155">
            <v>0</v>
          </cell>
          <cell r="P155">
            <v>0</v>
          </cell>
          <cell r="Q155">
            <v>0</v>
          </cell>
          <cell r="R155">
            <v>0</v>
          </cell>
          <cell r="S155">
            <v>0</v>
          </cell>
          <cell r="T155">
            <v>0</v>
          </cell>
          <cell r="U155">
            <v>0</v>
          </cell>
          <cell r="V155">
            <v>0</v>
          </cell>
        </row>
        <row r="156">
          <cell r="J156">
            <v>20160132</v>
          </cell>
          <cell r="K156">
            <v>0</v>
          </cell>
          <cell r="L156">
            <v>0</v>
          </cell>
          <cell r="M156">
            <v>322150</v>
          </cell>
          <cell r="N156">
            <v>561661.00000000012</v>
          </cell>
          <cell r="O156">
            <v>0</v>
          </cell>
          <cell r="P156">
            <v>0</v>
          </cell>
          <cell r="Q156">
            <v>0</v>
          </cell>
          <cell r="R156">
            <v>0</v>
          </cell>
          <cell r="S156">
            <v>0</v>
          </cell>
          <cell r="T156">
            <v>0</v>
          </cell>
          <cell r="U156">
            <v>0</v>
          </cell>
          <cell r="V156">
            <v>0</v>
          </cell>
        </row>
        <row r="157">
          <cell r="J157">
            <v>20160133</v>
          </cell>
          <cell r="K157">
            <v>0</v>
          </cell>
          <cell r="L157">
            <v>0</v>
          </cell>
          <cell r="M157">
            <v>772727</v>
          </cell>
          <cell r="N157">
            <v>0</v>
          </cell>
          <cell r="O157">
            <v>0</v>
          </cell>
          <cell r="P157">
            <v>0</v>
          </cell>
          <cell r="Q157">
            <v>0</v>
          </cell>
          <cell r="R157">
            <v>0</v>
          </cell>
          <cell r="S157">
            <v>0</v>
          </cell>
          <cell r="T157">
            <v>0</v>
          </cell>
          <cell r="U157">
            <v>0</v>
          </cell>
          <cell r="V157">
            <v>0</v>
          </cell>
        </row>
        <row r="158">
          <cell r="J158">
            <v>20160134</v>
          </cell>
          <cell r="K158">
            <v>0</v>
          </cell>
          <cell r="L158">
            <v>2172</v>
          </cell>
          <cell r="M158">
            <v>748096</v>
          </cell>
          <cell r="N158">
            <v>0</v>
          </cell>
          <cell r="O158">
            <v>104294</v>
          </cell>
          <cell r="P158">
            <v>0</v>
          </cell>
          <cell r="Q158">
            <v>0</v>
          </cell>
          <cell r="R158">
            <v>0</v>
          </cell>
          <cell r="S158">
            <v>0</v>
          </cell>
          <cell r="T158">
            <v>0</v>
          </cell>
          <cell r="U158">
            <v>0</v>
          </cell>
          <cell r="V158">
            <v>0</v>
          </cell>
        </row>
        <row r="159">
          <cell r="J159">
            <v>20160135</v>
          </cell>
          <cell r="K159">
            <v>0</v>
          </cell>
          <cell r="L159">
            <v>0</v>
          </cell>
          <cell r="M159">
            <v>2100187</v>
          </cell>
          <cell r="N159">
            <v>4517775</v>
          </cell>
          <cell r="O159">
            <v>0</v>
          </cell>
          <cell r="P159">
            <v>0</v>
          </cell>
          <cell r="Q159">
            <v>0</v>
          </cell>
          <cell r="R159">
            <v>0</v>
          </cell>
          <cell r="S159">
            <v>0</v>
          </cell>
          <cell r="T159">
            <v>0</v>
          </cell>
          <cell r="U159">
            <v>0</v>
          </cell>
          <cell r="V159">
            <v>0</v>
          </cell>
        </row>
        <row r="160">
          <cell r="J160">
            <v>20160136</v>
          </cell>
          <cell r="K160">
            <v>0</v>
          </cell>
          <cell r="L160">
            <v>0</v>
          </cell>
          <cell r="M160">
            <v>568936</v>
          </cell>
          <cell r="N160">
            <v>2716474</v>
          </cell>
          <cell r="O160">
            <v>214590.00000000035</v>
          </cell>
          <cell r="P160">
            <v>0</v>
          </cell>
          <cell r="Q160">
            <v>0</v>
          </cell>
          <cell r="R160">
            <v>0</v>
          </cell>
          <cell r="S160">
            <v>0</v>
          </cell>
          <cell r="T160">
            <v>0</v>
          </cell>
          <cell r="U160">
            <v>0</v>
          </cell>
          <cell r="V160">
            <v>0</v>
          </cell>
        </row>
        <row r="161">
          <cell r="J161">
            <v>20160137</v>
          </cell>
          <cell r="K161">
            <v>0</v>
          </cell>
          <cell r="L161">
            <v>0</v>
          </cell>
          <cell r="M161">
            <v>706084</v>
          </cell>
          <cell r="N161">
            <v>2672110</v>
          </cell>
          <cell r="O161">
            <v>121805.9999999998</v>
          </cell>
          <cell r="P161">
            <v>0</v>
          </cell>
          <cell r="Q161">
            <v>0</v>
          </cell>
          <cell r="R161">
            <v>0</v>
          </cell>
          <cell r="S161">
            <v>0</v>
          </cell>
          <cell r="T161">
            <v>0</v>
          </cell>
          <cell r="U161">
            <v>0</v>
          </cell>
          <cell r="V161">
            <v>0</v>
          </cell>
        </row>
        <row r="162">
          <cell r="J162">
            <v>20160138</v>
          </cell>
          <cell r="K162">
            <v>0</v>
          </cell>
          <cell r="L162">
            <v>0</v>
          </cell>
          <cell r="M162">
            <v>150923</v>
          </cell>
          <cell r="N162">
            <v>1132911</v>
          </cell>
          <cell r="O162">
            <v>91699</v>
          </cell>
          <cell r="P162">
            <v>0</v>
          </cell>
          <cell r="Q162">
            <v>0</v>
          </cell>
          <cell r="R162">
            <v>0</v>
          </cell>
          <cell r="S162">
            <v>0</v>
          </cell>
          <cell r="T162">
            <v>0</v>
          </cell>
          <cell r="U162">
            <v>0</v>
          </cell>
          <cell r="V162">
            <v>0</v>
          </cell>
        </row>
        <row r="163">
          <cell r="J163">
            <v>20160139</v>
          </cell>
          <cell r="K163">
            <v>0</v>
          </cell>
          <cell r="L163">
            <v>46264</v>
          </cell>
          <cell r="M163">
            <v>614461</v>
          </cell>
          <cell r="N163">
            <v>0</v>
          </cell>
          <cell r="O163">
            <v>0</v>
          </cell>
          <cell r="P163">
            <v>0</v>
          </cell>
          <cell r="Q163">
            <v>0</v>
          </cell>
          <cell r="R163">
            <v>0</v>
          </cell>
          <cell r="S163">
            <v>0</v>
          </cell>
          <cell r="T163">
            <v>0</v>
          </cell>
          <cell r="U163">
            <v>0</v>
          </cell>
          <cell r="V163">
            <v>0</v>
          </cell>
        </row>
        <row r="164">
          <cell r="J164">
            <v>20160140</v>
          </cell>
          <cell r="K164">
            <v>0</v>
          </cell>
          <cell r="L164">
            <v>0</v>
          </cell>
          <cell r="M164">
            <v>136075</v>
          </cell>
          <cell r="N164">
            <v>27802.000000000011</v>
          </cell>
          <cell r="O164">
            <v>0</v>
          </cell>
          <cell r="P164">
            <v>0</v>
          </cell>
          <cell r="Q164">
            <v>0</v>
          </cell>
          <cell r="R164">
            <v>0</v>
          </cell>
          <cell r="S164">
            <v>0</v>
          </cell>
          <cell r="T164">
            <v>0</v>
          </cell>
          <cell r="U164">
            <v>0</v>
          </cell>
          <cell r="V164">
            <v>0</v>
          </cell>
        </row>
        <row r="165">
          <cell r="J165">
            <v>20160141</v>
          </cell>
          <cell r="K165">
            <v>0</v>
          </cell>
          <cell r="L165">
            <v>0</v>
          </cell>
          <cell r="M165">
            <v>865453.99999999977</v>
          </cell>
          <cell r="N165">
            <v>0</v>
          </cell>
          <cell r="O165">
            <v>0</v>
          </cell>
          <cell r="P165">
            <v>0</v>
          </cell>
          <cell r="Q165">
            <v>0</v>
          </cell>
          <cell r="R165">
            <v>0</v>
          </cell>
          <cell r="S165">
            <v>0</v>
          </cell>
          <cell r="T165">
            <v>0</v>
          </cell>
          <cell r="U165">
            <v>0</v>
          </cell>
          <cell r="V165">
            <v>0</v>
          </cell>
        </row>
        <row r="166">
          <cell r="J166">
            <v>20160142</v>
          </cell>
          <cell r="K166">
            <v>0</v>
          </cell>
          <cell r="L166">
            <v>0</v>
          </cell>
          <cell r="M166">
            <v>597273</v>
          </cell>
          <cell r="N166">
            <v>0</v>
          </cell>
          <cell r="O166">
            <v>0</v>
          </cell>
          <cell r="P166">
            <v>0</v>
          </cell>
          <cell r="Q166">
            <v>0</v>
          </cell>
          <cell r="R166">
            <v>0</v>
          </cell>
          <cell r="S166">
            <v>0</v>
          </cell>
          <cell r="T166">
            <v>0</v>
          </cell>
          <cell r="U166">
            <v>0</v>
          </cell>
          <cell r="V166">
            <v>0</v>
          </cell>
        </row>
        <row r="167">
          <cell r="J167">
            <v>20160143</v>
          </cell>
          <cell r="K167">
            <v>0</v>
          </cell>
          <cell r="L167">
            <v>0</v>
          </cell>
          <cell r="M167">
            <v>583585</v>
          </cell>
          <cell r="N167">
            <v>0</v>
          </cell>
          <cell r="O167">
            <v>9294</v>
          </cell>
          <cell r="P167">
            <v>0</v>
          </cell>
          <cell r="Q167">
            <v>0</v>
          </cell>
          <cell r="R167">
            <v>0</v>
          </cell>
          <cell r="S167">
            <v>0</v>
          </cell>
          <cell r="T167">
            <v>0</v>
          </cell>
          <cell r="U167">
            <v>0</v>
          </cell>
          <cell r="V167">
            <v>0</v>
          </cell>
        </row>
        <row r="168">
          <cell r="J168">
            <v>20160144</v>
          </cell>
          <cell r="K168">
            <v>0</v>
          </cell>
          <cell r="L168">
            <v>0</v>
          </cell>
          <cell r="M168">
            <v>323373</v>
          </cell>
          <cell r="N168">
            <v>0</v>
          </cell>
          <cell r="O168">
            <v>5923</v>
          </cell>
          <cell r="P168">
            <v>0</v>
          </cell>
          <cell r="Q168">
            <v>0</v>
          </cell>
          <cell r="R168">
            <v>0</v>
          </cell>
          <cell r="S168">
            <v>0</v>
          </cell>
          <cell r="T168">
            <v>0</v>
          </cell>
          <cell r="U168">
            <v>0</v>
          </cell>
          <cell r="V168">
            <v>0</v>
          </cell>
        </row>
        <row r="169">
          <cell r="J169">
            <v>20160145</v>
          </cell>
          <cell r="K169">
            <v>0</v>
          </cell>
          <cell r="L169">
            <v>0</v>
          </cell>
          <cell r="M169">
            <v>525048</v>
          </cell>
          <cell r="N169">
            <v>0</v>
          </cell>
          <cell r="O169">
            <v>80308</v>
          </cell>
          <cell r="P169">
            <v>0</v>
          </cell>
          <cell r="Q169">
            <v>0</v>
          </cell>
          <cell r="R169">
            <v>0</v>
          </cell>
          <cell r="S169">
            <v>0</v>
          </cell>
          <cell r="T169">
            <v>0</v>
          </cell>
          <cell r="U169">
            <v>0</v>
          </cell>
          <cell r="V169">
            <v>0</v>
          </cell>
        </row>
        <row r="170">
          <cell r="J170">
            <v>20160146</v>
          </cell>
          <cell r="K170">
            <v>0</v>
          </cell>
          <cell r="L170">
            <v>0</v>
          </cell>
          <cell r="M170">
            <v>0</v>
          </cell>
          <cell r="N170">
            <v>329296.00000000006</v>
          </cell>
          <cell r="O170">
            <v>0</v>
          </cell>
          <cell r="P170">
            <v>0</v>
          </cell>
          <cell r="Q170">
            <v>0</v>
          </cell>
          <cell r="R170">
            <v>0</v>
          </cell>
          <cell r="S170">
            <v>0</v>
          </cell>
          <cell r="T170">
            <v>0</v>
          </cell>
          <cell r="U170">
            <v>0</v>
          </cell>
          <cell r="V170">
            <v>0</v>
          </cell>
        </row>
        <row r="171">
          <cell r="J171">
            <v>20160147</v>
          </cell>
          <cell r="K171">
            <v>0</v>
          </cell>
          <cell r="L171">
            <v>0</v>
          </cell>
          <cell r="M171">
            <v>0</v>
          </cell>
          <cell r="N171">
            <v>931537</v>
          </cell>
          <cell r="O171">
            <v>0</v>
          </cell>
          <cell r="P171">
            <v>0</v>
          </cell>
          <cell r="Q171">
            <v>0</v>
          </cell>
          <cell r="R171">
            <v>0</v>
          </cell>
          <cell r="S171">
            <v>0</v>
          </cell>
          <cell r="T171">
            <v>0</v>
          </cell>
          <cell r="U171">
            <v>0</v>
          </cell>
          <cell r="V171">
            <v>0</v>
          </cell>
        </row>
        <row r="172">
          <cell r="J172">
            <v>20160150</v>
          </cell>
          <cell r="K172">
            <v>0</v>
          </cell>
          <cell r="L172">
            <v>0</v>
          </cell>
          <cell r="M172">
            <v>4603388</v>
          </cell>
          <cell r="N172">
            <v>536234.99999999953</v>
          </cell>
          <cell r="O172">
            <v>0</v>
          </cell>
          <cell r="P172">
            <v>0</v>
          </cell>
          <cell r="Q172">
            <v>0</v>
          </cell>
          <cell r="R172">
            <v>0</v>
          </cell>
          <cell r="S172">
            <v>0</v>
          </cell>
          <cell r="T172">
            <v>0</v>
          </cell>
          <cell r="U172">
            <v>0</v>
          </cell>
          <cell r="V172">
            <v>0</v>
          </cell>
        </row>
        <row r="173">
          <cell r="J173">
            <v>20160151</v>
          </cell>
          <cell r="K173">
            <v>0</v>
          </cell>
          <cell r="L173">
            <v>0</v>
          </cell>
          <cell r="M173">
            <v>2615681</v>
          </cell>
          <cell r="N173">
            <v>0</v>
          </cell>
          <cell r="O173">
            <v>0</v>
          </cell>
          <cell r="P173">
            <v>0</v>
          </cell>
          <cell r="Q173">
            <v>0</v>
          </cell>
          <cell r="R173">
            <v>0</v>
          </cell>
          <cell r="S173">
            <v>0</v>
          </cell>
          <cell r="T173">
            <v>0</v>
          </cell>
          <cell r="U173">
            <v>0</v>
          </cell>
          <cell r="V173">
            <v>0</v>
          </cell>
        </row>
        <row r="174">
          <cell r="J174">
            <v>20160152</v>
          </cell>
          <cell r="K174">
            <v>0</v>
          </cell>
          <cell r="L174">
            <v>0</v>
          </cell>
          <cell r="M174">
            <v>450123</v>
          </cell>
          <cell r="N174">
            <v>692217.00000000012</v>
          </cell>
          <cell r="O174">
            <v>7.2759576141834259E-11</v>
          </cell>
          <cell r="P174">
            <v>0</v>
          </cell>
          <cell r="Q174">
            <v>0</v>
          </cell>
          <cell r="R174">
            <v>0</v>
          </cell>
          <cell r="S174">
            <v>0</v>
          </cell>
          <cell r="T174">
            <v>0</v>
          </cell>
          <cell r="U174">
            <v>0</v>
          </cell>
          <cell r="V174">
            <v>0</v>
          </cell>
        </row>
        <row r="175">
          <cell r="J175">
            <v>20160153</v>
          </cell>
          <cell r="K175">
            <v>0</v>
          </cell>
          <cell r="L175">
            <v>0</v>
          </cell>
          <cell r="M175">
            <v>0</v>
          </cell>
          <cell r="N175">
            <v>0</v>
          </cell>
          <cell r="O175">
            <v>440428</v>
          </cell>
          <cell r="P175">
            <v>422838</v>
          </cell>
          <cell r="Q175">
            <v>1363.9999999999491</v>
          </cell>
          <cell r="R175">
            <v>0</v>
          </cell>
          <cell r="S175">
            <v>0</v>
          </cell>
          <cell r="T175">
            <v>0</v>
          </cell>
          <cell r="U175">
            <v>0</v>
          </cell>
          <cell r="V175">
            <v>0</v>
          </cell>
        </row>
        <row r="176">
          <cell r="J176">
            <v>20160154</v>
          </cell>
          <cell r="K176">
            <v>0</v>
          </cell>
          <cell r="L176">
            <v>0</v>
          </cell>
          <cell r="M176">
            <v>0</v>
          </cell>
          <cell r="N176">
            <v>0</v>
          </cell>
          <cell r="O176">
            <v>0</v>
          </cell>
          <cell r="P176">
            <v>461462</v>
          </cell>
          <cell r="Q176">
            <v>371812</v>
          </cell>
          <cell r="R176">
            <v>0</v>
          </cell>
          <cell r="S176">
            <v>0</v>
          </cell>
          <cell r="T176">
            <v>0</v>
          </cell>
          <cell r="U176">
            <v>0</v>
          </cell>
          <cell r="V176">
            <v>0</v>
          </cell>
        </row>
        <row r="177">
          <cell r="J177">
            <v>20160155</v>
          </cell>
          <cell r="K177">
            <v>0</v>
          </cell>
          <cell r="L177">
            <v>0</v>
          </cell>
          <cell r="M177">
            <v>320000</v>
          </cell>
          <cell r="N177">
            <v>0</v>
          </cell>
          <cell r="O177">
            <v>0</v>
          </cell>
          <cell r="P177">
            <v>0</v>
          </cell>
          <cell r="Q177">
            <v>0</v>
          </cell>
          <cell r="R177">
            <v>0</v>
          </cell>
          <cell r="S177">
            <v>0</v>
          </cell>
          <cell r="T177">
            <v>0</v>
          </cell>
          <cell r="U177">
            <v>0</v>
          </cell>
          <cell r="V177">
            <v>0</v>
          </cell>
        </row>
        <row r="178">
          <cell r="J178">
            <v>20160156</v>
          </cell>
          <cell r="K178">
            <v>0</v>
          </cell>
          <cell r="L178">
            <v>0</v>
          </cell>
          <cell r="M178">
            <v>116532</v>
          </cell>
          <cell r="N178">
            <v>349926.00000000012</v>
          </cell>
          <cell r="O178">
            <v>-6.2755134422332048E-11</v>
          </cell>
          <cell r="P178">
            <v>0</v>
          </cell>
          <cell r="Q178">
            <v>0</v>
          </cell>
          <cell r="R178">
            <v>0</v>
          </cell>
          <cell r="S178">
            <v>0</v>
          </cell>
          <cell r="T178">
            <v>0</v>
          </cell>
          <cell r="U178">
            <v>0</v>
          </cell>
          <cell r="V178">
            <v>0</v>
          </cell>
        </row>
        <row r="179">
          <cell r="J179">
            <v>20160157</v>
          </cell>
          <cell r="K179">
            <v>0</v>
          </cell>
          <cell r="L179">
            <v>0</v>
          </cell>
          <cell r="M179">
            <v>648695</v>
          </cell>
          <cell r="N179">
            <v>0</v>
          </cell>
          <cell r="O179">
            <v>111043</v>
          </cell>
          <cell r="P179">
            <v>0</v>
          </cell>
          <cell r="Q179">
            <v>0</v>
          </cell>
          <cell r="R179">
            <v>0</v>
          </cell>
          <cell r="S179">
            <v>0</v>
          </cell>
          <cell r="T179">
            <v>0</v>
          </cell>
          <cell r="U179">
            <v>0</v>
          </cell>
          <cell r="V179">
            <v>0</v>
          </cell>
        </row>
        <row r="180">
          <cell r="J180">
            <v>20160158</v>
          </cell>
          <cell r="K180">
            <v>0</v>
          </cell>
          <cell r="L180">
            <v>0</v>
          </cell>
          <cell r="M180">
            <v>309992</v>
          </cell>
          <cell r="N180">
            <v>0</v>
          </cell>
          <cell r="O180">
            <v>21464</v>
          </cell>
          <cell r="P180">
            <v>0</v>
          </cell>
          <cell r="Q180">
            <v>0</v>
          </cell>
          <cell r="R180">
            <v>0</v>
          </cell>
          <cell r="S180">
            <v>0</v>
          </cell>
          <cell r="T180">
            <v>0</v>
          </cell>
          <cell r="U180">
            <v>0</v>
          </cell>
          <cell r="V180">
            <v>0</v>
          </cell>
        </row>
        <row r="181">
          <cell r="J181">
            <v>20160159</v>
          </cell>
          <cell r="K181">
            <v>0</v>
          </cell>
          <cell r="L181">
            <v>0</v>
          </cell>
          <cell r="M181">
            <v>714510.99999999988</v>
          </cell>
          <cell r="N181">
            <v>0</v>
          </cell>
          <cell r="O181">
            <v>0</v>
          </cell>
          <cell r="P181">
            <v>0</v>
          </cell>
          <cell r="Q181">
            <v>0</v>
          </cell>
          <cell r="R181">
            <v>0</v>
          </cell>
          <cell r="S181">
            <v>0</v>
          </cell>
          <cell r="T181">
            <v>0</v>
          </cell>
          <cell r="U181">
            <v>0</v>
          </cell>
          <cell r="V181">
            <v>0</v>
          </cell>
        </row>
        <row r="182">
          <cell r="J182">
            <v>20160160</v>
          </cell>
          <cell r="K182">
            <v>0</v>
          </cell>
          <cell r="L182">
            <v>0</v>
          </cell>
          <cell r="M182">
            <v>698951</v>
          </cell>
          <cell r="N182">
            <v>0</v>
          </cell>
          <cell r="O182">
            <v>0</v>
          </cell>
          <cell r="P182">
            <v>0</v>
          </cell>
          <cell r="Q182">
            <v>0</v>
          </cell>
          <cell r="R182">
            <v>0</v>
          </cell>
          <cell r="S182">
            <v>0</v>
          </cell>
          <cell r="T182">
            <v>0</v>
          </cell>
          <cell r="U182">
            <v>0</v>
          </cell>
          <cell r="V182">
            <v>0</v>
          </cell>
        </row>
        <row r="183">
          <cell r="J183">
            <v>20160161</v>
          </cell>
          <cell r="K183">
            <v>0</v>
          </cell>
          <cell r="L183">
            <v>0</v>
          </cell>
          <cell r="M183">
            <v>0</v>
          </cell>
          <cell r="N183">
            <v>255000</v>
          </cell>
          <cell r="O183">
            <v>0</v>
          </cell>
          <cell r="P183">
            <v>0</v>
          </cell>
          <cell r="Q183">
            <v>0</v>
          </cell>
          <cell r="R183">
            <v>0</v>
          </cell>
          <cell r="S183">
            <v>0</v>
          </cell>
          <cell r="T183">
            <v>0</v>
          </cell>
          <cell r="U183">
            <v>0</v>
          </cell>
          <cell r="V183">
            <v>0</v>
          </cell>
        </row>
        <row r="184">
          <cell r="J184">
            <v>20160162</v>
          </cell>
          <cell r="K184">
            <v>0</v>
          </cell>
          <cell r="L184">
            <v>0</v>
          </cell>
          <cell r="M184">
            <v>0</v>
          </cell>
          <cell r="N184">
            <v>255000</v>
          </cell>
          <cell r="O184">
            <v>0</v>
          </cell>
          <cell r="P184">
            <v>0</v>
          </cell>
          <cell r="Q184">
            <v>0</v>
          </cell>
          <cell r="R184">
            <v>0</v>
          </cell>
          <cell r="S184">
            <v>0</v>
          </cell>
          <cell r="T184">
            <v>0</v>
          </cell>
          <cell r="U184">
            <v>0</v>
          </cell>
          <cell r="V184">
            <v>0</v>
          </cell>
        </row>
        <row r="185">
          <cell r="J185">
            <v>20160163</v>
          </cell>
          <cell r="K185">
            <v>0</v>
          </cell>
          <cell r="L185">
            <v>0</v>
          </cell>
          <cell r="M185">
            <v>486059</v>
          </cell>
          <cell r="N185">
            <v>1230647</v>
          </cell>
          <cell r="O185">
            <v>20381</v>
          </cell>
          <cell r="P185">
            <v>0</v>
          </cell>
          <cell r="Q185">
            <v>0</v>
          </cell>
          <cell r="R185">
            <v>0</v>
          </cell>
          <cell r="S185">
            <v>0</v>
          </cell>
          <cell r="T185">
            <v>0</v>
          </cell>
          <cell r="U185">
            <v>0</v>
          </cell>
          <cell r="V185">
            <v>0</v>
          </cell>
        </row>
        <row r="186">
          <cell r="J186">
            <v>20160164</v>
          </cell>
          <cell r="K186">
            <v>0</v>
          </cell>
          <cell r="L186">
            <v>0</v>
          </cell>
          <cell r="M186">
            <v>448217</v>
          </cell>
          <cell r="N186">
            <v>0</v>
          </cell>
          <cell r="O186">
            <v>195658</v>
          </cell>
          <cell r="P186">
            <v>-2</v>
          </cell>
          <cell r="Q186">
            <v>0</v>
          </cell>
          <cell r="R186">
            <v>0</v>
          </cell>
          <cell r="S186">
            <v>0</v>
          </cell>
          <cell r="T186">
            <v>0</v>
          </cell>
          <cell r="U186">
            <v>0</v>
          </cell>
          <cell r="V186">
            <v>0</v>
          </cell>
        </row>
        <row r="187">
          <cell r="J187">
            <v>20160165</v>
          </cell>
          <cell r="K187">
            <v>0</v>
          </cell>
          <cell r="L187">
            <v>0</v>
          </cell>
          <cell r="M187">
            <v>900445</v>
          </cell>
          <cell r="N187">
            <v>44527.999999999905</v>
          </cell>
          <cell r="O187">
            <v>0</v>
          </cell>
          <cell r="P187">
            <v>0</v>
          </cell>
          <cell r="Q187">
            <v>0</v>
          </cell>
          <cell r="R187">
            <v>0</v>
          </cell>
          <cell r="S187">
            <v>0</v>
          </cell>
          <cell r="T187">
            <v>0</v>
          </cell>
          <cell r="U187">
            <v>0</v>
          </cell>
          <cell r="V187">
            <v>0</v>
          </cell>
        </row>
        <row r="188">
          <cell r="J188">
            <v>20160166</v>
          </cell>
          <cell r="K188">
            <v>0</v>
          </cell>
          <cell r="L188">
            <v>0</v>
          </cell>
          <cell r="M188">
            <v>0</v>
          </cell>
          <cell r="N188">
            <v>973226</v>
          </cell>
          <cell r="O188">
            <v>30391</v>
          </cell>
          <cell r="P188">
            <v>0</v>
          </cell>
          <cell r="Q188">
            <v>0</v>
          </cell>
          <cell r="R188">
            <v>0</v>
          </cell>
          <cell r="S188">
            <v>0</v>
          </cell>
          <cell r="T188">
            <v>0</v>
          </cell>
          <cell r="U188">
            <v>0</v>
          </cell>
          <cell r="V188">
            <v>0</v>
          </cell>
        </row>
        <row r="189">
          <cell r="J189">
            <v>20160167</v>
          </cell>
          <cell r="K189">
            <v>0</v>
          </cell>
          <cell r="L189">
            <v>0</v>
          </cell>
          <cell r="M189">
            <v>0</v>
          </cell>
          <cell r="N189">
            <v>606993</v>
          </cell>
          <cell r="O189">
            <v>-10874</v>
          </cell>
          <cell r="P189">
            <v>0</v>
          </cell>
          <cell r="Q189">
            <v>0</v>
          </cell>
          <cell r="R189">
            <v>0</v>
          </cell>
          <cell r="S189">
            <v>0</v>
          </cell>
          <cell r="T189">
            <v>0</v>
          </cell>
          <cell r="U189">
            <v>0</v>
          </cell>
          <cell r="V189">
            <v>0</v>
          </cell>
        </row>
        <row r="190">
          <cell r="J190">
            <v>20160168</v>
          </cell>
          <cell r="K190">
            <v>0</v>
          </cell>
          <cell r="L190">
            <v>0</v>
          </cell>
          <cell r="M190">
            <v>0</v>
          </cell>
          <cell r="N190">
            <v>408480.00000000006</v>
          </cell>
          <cell r="O190">
            <v>0</v>
          </cell>
          <cell r="P190">
            <v>0</v>
          </cell>
          <cell r="Q190">
            <v>0</v>
          </cell>
          <cell r="R190">
            <v>0</v>
          </cell>
          <cell r="S190">
            <v>0</v>
          </cell>
          <cell r="T190">
            <v>0</v>
          </cell>
          <cell r="U190">
            <v>0</v>
          </cell>
          <cell r="V190">
            <v>0</v>
          </cell>
        </row>
        <row r="191">
          <cell r="J191">
            <v>20160169</v>
          </cell>
          <cell r="K191">
            <v>0</v>
          </cell>
          <cell r="L191">
            <v>0</v>
          </cell>
          <cell r="M191">
            <v>586340</v>
          </cell>
          <cell r="N191">
            <v>152929</v>
          </cell>
          <cell r="O191">
            <v>6664</v>
          </cell>
          <cell r="P191">
            <v>0</v>
          </cell>
          <cell r="Q191">
            <v>0</v>
          </cell>
          <cell r="R191">
            <v>0</v>
          </cell>
          <cell r="S191">
            <v>0</v>
          </cell>
          <cell r="T191">
            <v>0</v>
          </cell>
          <cell r="U191">
            <v>0</v>
          </cell>
          <cell r="V191">
            <v>0</v>
          </cell>
        </row>
        <row r="192">
          <cell r="J192">
            <v>20160170</v>
          </cell>
          <cell r="K192">
            <v>0</v>
          </cell>
          <cell r="L192">
            <v>0</v>
          </cell>
          <cell r="M192">
            <v>506998</v>
          </cell>
          <cell r="N192">
            <v>0</v>
          </cell>
          <cell r="O192">
            <v>0</v>
          </cell>
          <cell r="P192">
            <v>0</v>
          </cell>
          <cell r="Q192">
            <v>0</v>
          </cell>
          <cell r="R192">
            <v>0</v>
          </cell>
          <cell r="S192">
            <v>0</v>
          </cell>
          <cell r="T192">
            <v>0</v>
          </cell>
          <cell r="U192">
            <v>0</v>
          </cell>
          <cell r="V192">
            <v>0</v>
          </cell>
        </row>
        <row r="193">
          <cell r="J193">
            <v>20160171</v>
          </cell>
          <cell r="K193">
            <v>0</v>
          </cell>
          <cell r="L193">
            <v>0</v>
          </cell>
          <cell r="M193">
            <v>405614</v>
          </cell>
          <cell r="N193">
            <v>9810.9999999999909</v>
          </cell>
          <cell r="O193">
            <v>0</v>
          </cell>
          <cell r="P193">
            <v>0</v>
          </cell>
          <cell r="Q193">
            <v>0</v>
          </cell>
          <cell r="R193">
            <v>0</v>
          </cell>
          <cell r="S193">
            <v>0</v>
          </cell>
          <cell r="T193">
            <v>0</v>
          </cell>
          <cell r="U193">
            <v>0</v>
          </cell>
          <cell r="V193">
            <v>0</v>
          </cell>
        </row>
        <row r="194">
          <cell r="J194">
            <v>20160172</v>
          </cell>
          <cell r="K194">
            <v>0</v>
          </cell>
          <cell r="L194">
            <v>0</v>
          </cell>
          <cell r="M194">
            <v>0</v>
          </cell>
          <cell r="N194">
            <v>106945</v>
          </cell>
          <cell r="O194">
            <v>5655</v>
          </cell>
          <cell r="P194">
            <v>0</v>
          </cell>
          <cell r="Q194">
            <v>0</v>
          </cell>
          <cell r="R194">
            <v>0</v>
          </cell>
          <cell r="S194">
            <v>0</v>
          </cell>
          <cell r="T194">
            <v>0</v>
          </cell>
          <cell r="U194">
            <v>0</v>
          </cell>
          <cell r="V194">
            <v>0</v>
          </cell>
        </row>
        <row r="195">
          <cell r="J195">
            <v>20160173</v>
          </cell>
          <cell r="K195">
            <v>0</v>
          </cell>
          <cell r="L195">
            <v>0</v>
          </cell>
          <cell r="M195">
            <v>0</v>
          </cell>
          <cell r="N195">
            <v>915230</v>
          </cell>
          <cell r="O195">
            <v>53045</v>
          </cell>
          <cell r="P195">
            <v>0</v>
          </cell>
          <cell r="Q195">
            <v>0</v>
          </cell>
          <cell r="R195">
            <v>0</v>
          </cell>
          <cell r="S195">
            <v>0</v>
          </cell>
          <cell r="T195">
            <v>0</v>
          </cell>
          <cell r="U195">
            <v>0</v>
          </cell>
          <cell r="V195">
            <v>0</v>
          </cell>
        </row>
        <row r="196">
          <cell r="J196">
            <v>20160174</v>
          </cell>
          <cell r="K196">
            <v>0</v>
          </cell>
          <cell r="L196">
            <v>0</v>
          </cell>
          <cell r="M196">
            <v>442270</v>
          </cell>
          <cell r="N196">
            <v>892980.00000000012</v>
          </cell>
          <cell r="O196">
            <v>0</v>
          </cell>
          <cell r="P196">
            <v>0</v>
          </cell>
          <cell r="Q196">
            <v>0</v>
          </cell>
          <cell r="R196">
            <v>0</v>
          </cell>
          <cell r="S196">
            <v>0</v>
          </cell>
          <cell r="T196">
            <v>0</v>
          </cell>
          <cell r="U196">
            <v>0</v>
          </cell>
          <cell r="V196">
            <v>0</v>
          </cell>
        </row>
        <row r="197">
          <cell r="J197">
            <v>20160175</v>
          </cell>
          <cell r="K197">
            <v>0</v>
          </cell>
          <cell r="L197">
            <v>0</v>
          </cell>
          <cell r="M197">
            <v>405322</v>
          </cell>
          <cell r="N197">
            <v>0</v>
          </cell>
          <cell r="O197">
            <v>92381</v>
          </cell>
          <cell r="P197">
            <v>0</v>
          </cell>
          <cell r="Q197">
            <v>0</v>
          </cell>
          <cell r="R197">
            <v>0</v>
          </cell>
          <cell r="S197">
            <v>0</v>
          </cell>
          <cell r="T197">
            <v>0</v>
          </cell>
          <cell r="U197">
            <v>0</v>
          </cell>
          <cell r="V197">
            <v>0</v>
          </cell>
        </row>
        <row r="198">
          <cell r="J198">
            <v>20160176</v>
          </cell>
          <cell r="K198">
            <v>0</v>
          </cell>
          <cell r="L198">
            <v>0</v>
          </cell>
          <cell r="M198">
            <v>0</v>
          </cell>
          <cell r="N198">
            <v>211238</v>
          </cell>
          <cell r="O198">
            <v>728420</v>
          </cell>
          <cell r="P198">
            <v>0</v>
          </cell>
          <cell r="Q198">
            <v>0</v>
          </cell>
          <cell r="R198">
            <v>0</v>
          </cell>
          <cell r="S198">
            <v>0</v>
          </cell>
          <cell r="T198">
            <v>0</v>
          </cell>
          <cell r="U198">
            <v>0</v>
          </cell>
          <cell r="V198">
            <v>0</v>
          </cell>
        </row>
        <row r="199">
          <cell r="J199">
            <v>20160177</v>
          </cell>
          <cell r="K199">
            <v>0</v>
          </cell>
          <cell r="L199">
            <v>0</v>
          </cell>
          <cell r="M199">
            <v>3327303</v>
          </cell>
          <cell r="N199">
            <v>996522</v>
          </cell>
          <cell r="O199">
            <v>41728</v>
          </cell>
          <cell r="P199">
            <v>0</v>
          </cell>
          <cell r="Q199">
            <v>0</v>
          </cell>
          <cell r="R199">
            <v>0</v>
          </cell>
          <cell r="S199">
            <v>0</v>
          </cell>
          <cell r="T199">
            <v>0</v>
          </cell>
          <cell r="U199">
            <v>0</v>
          </cell>
          <cell r="V199">
            <v>0</v>
          </cell>
        </row>
        <row r="200">
          <cell r="J200">
            <v>20160178</v>
          </cell>
          <cell r="K200">
            <v>0</v>
          </cell>
          <cell r="L200">
            <v>0</v>
          </cell>
          <cell r="M200">
            <v>357142</v>
          </cell>
          <cell r="N200">
            <v>0</v>
          </cell>
          <cell r="O200">
            <v>0</v>
          </cell>
          <cell r="P200">
            <v>0</v>
          </cell>
          <cell r="Q200">
            <v>0</v>
          </cell>
          <cell r="R200">
            <v>0</v>
          </cell>
          <cell r="S200">
            <v>0</v>
          </cell>
          <cell r="T200">
            <v>0</v>
          </cell>
          <cell r="U200">
            <v>0</v>
          </cell>
          <cell r="V200">
            <v>0</v>
          </cell>
        </row>
        <row r="201">
          <cell r="J201">
            <v>20160179</v>
          </cell>
          <cell r="K201">
            <v>0</v>
          </cell>
          <cell r="L201">
            <v>0</v>
          </cell>
          <cell r="M201">
            <v>0</v>
          </cell>
          <cell r="N201">
            <v>757272</v>
          </cell>
          <cell r="O201">
            <v>0</v>
          </cell>
          <cell r="P201">
            <v>0</v>
          </cell>
          <cell r="Q201">
            <v>0</v>
          </cell>
          <cell r="R201">
            <v>0</v>
          </cell>
          <cell r="S201">
            <v>0</v>
          </cell>
          <cell r="T201">
            <v>0</v>
          </cell>
          <cell r="U201">
            <v>0</v>
          </cell>
          <cell r="V201">
            <v>0</v>
          </cell>
        </row>
        <row r="202">
          <cell r="J202">
            <v>20160181</v>
          </cell>
          <cell r="K202">
            <v>0</v>
          </cell>
          <cell r="L202">
            <v>0</v>
          </cell>
          <cell r="M202">
            <v>0</v>
          </cell>
          <cell r="N202">
            <v>491523</v>
          </cell>
          <cell r="O202">
            <v>41810</v>
          </cell>
          <cell r="P202">
            <v>0</v>
          </cell>
          <cell r="Q202">
            <v>0</v>
          </cell>
          <cell r="R202">
            <v>0</v>
          </cell>
          <cell r="S202">
            <v>0</v>
          </cell>
          <cell r="T202">
            <v>0</v>
          </cell>
          <cell r="U202">
            <v>0</v>
          </cell>
          <cell r="V202">
            <v>0</v>
          </cell>
        </row>
        <row r="203">
          <cell r="J203">
            <v>20160182</v>
          </cell>
          <cell r="K203">
            <v>0</v>
          </cell>
          <cell r="L203">
            <v>0</v>
          </cell>
          <cell r="M203">
            <v>0</v>
          </cell>
          <cell r="N203">
            <v>711103</v>
          </cell>
          <cell r="O203">
            <v>0</v>
          </cell>
          <cell r="P203">
            <v>0</v>
          </cell>
          <cell r="Q203">
            <v>0</v>
          </cell>
          <cell r="R203">
            <v>0</v>
          </cell>
          <cell r="S203">
            <v>0</v>
          </cell>
          <cell r="T203">
            <v>0</v>
          </cell>
          <cell r="U203">
            <v>0</v>
          </cell>
          <cell r="V203">
            <v>0</v>
          </cell>
        </row>
        <row r="204">
          <cell r="J204">
            <v>20160184</v>
          </cell>
          <cell r="K204">
            <v>0</v>
          </cell>
          <cell r="L204">
            <v>0</v>
          </cell>
          <cell r="M204">
            <v>0</v>
          </cell>
          <cell r="N204">
            <v>488648</v>
          </cell>
          <cell r="O204">
            <v>11339.999999999942</v>
          </cell>
          <cell r="P204">
            <v>0</v>
          </cell>
          <cell r="Q204">
            <v>0</v>
          </cell>
          <cell r="R204">
            <v>0</v>
          </cell>
          <cell r="S204">
            <v>0</v>
          </cell>
          <cell r="T204">
            <v>0</v>
          </cell>
          <cell r="U204">
            <v>0</v>
          </cell>
          <cell r="V204">
            <v>0</v>
          </cell>
        </row>
        <row r="205">
          <cell r="J205">
            <v>20160186</v>
          </cell>
          <cell r="K205">
            <v>0</v>
          </cell>
          <cell r="L205">
            <v>0</v>
          </cell>
          <cell r="M205">
            <v>0</v>
          </cell>
          <cell r="N205">
            <v>392056</v>
          </cell>
          <cell r="O205">
            <v>7055</v>
          </cell>
          <cell r="P205">
            <v>0</v>
          </cell>
          <cell r="Q205">
            <v>0</v>
          </cell>
          <cell r="R205">
            <v>0</v>
          </cell>
          <cell r="S205">
            <v>0</v>
          </cell>
          <cell r="T205">
            <v>0</v>
          </cell>
          <cell r="U205">
            <v>0</v>
          </cell>
          <cell r="V205">
            <v>0</v>
          </cell>
        </row>
        <row r="206">
          <cell r="J206">
            <v>20160187</v>
          </cell>
          <cell r="K206">
            <v>0</v>
          </cell>
          <cell r="L206">
            <v>0</v>
          </cell>
          <cell r="M206">
            <v>87691</v>
          </cell>
          <cell r="N206">
            <v>192188</v>
          </cell>
          <cell r="O206">
            <v>130327</v>
          </cell>
          <cell r="P206">
            <v>59413</v>
          </cell>
          <cell r="Q206">
            <v>0</v>
          </cell>
          <cell r="R206">
            <v>0</v>
          </cell>
          <cell r="S206">
            <v>0</v>
          </cell>
          <cell r="T206">
            <v>0</v>
          </cell>
          <cell r="U206">
            <v>0</v>
          </cell>
          <cell r="V206">
            <v>0</v>
          </cell>
        </row>
        <row r="207">
          <cell r="J207">
            <v>20160188</v>
          </cell>
          <cell r="K207">
            <v>0</v>
          </cell>
          <cell r="L207">
            <v>0</v>
          </cell>
          <cell r="M207">
            <v>176872</v>
          </cell>
          <cell r="N207">
            <v>-2100</v>
          </cell>
          <cell r="O207">
            <v>0</v>
          </cell>
          <cell r="P207">
            <v>0</v>
          </cell>
          <cell r="Q207">
            <v>0</v>
          </cell>
          <cell r="R207">
            <v>0</v>
          </cell>
          <cell r="S207">
            <v>0</v>
          </cell>
          <cell r="T207">
            <v>0</v>
          </cell>
          <cell r="U207">
            <v>0</v>
          </cell>
          <cell r="V207">
            <v>0</v>
          </cell>
        </row>
        <row r="208">
          <cell r="J208">
            <v>20160189</v>
          </cell>
          <cell r="K208">
            <v>0</v>
          </cell>
          <cell r="L208">
            <v>0</v>
          </cell>
          <cell r="M208">
            <v>0</v>
          </cell>
          <cell r="N208">
            <v>470559</v>
          </cell>
          <cell r="O208">
            <v>1663</v>
          </cell>
          <cell r="P208">
            <v>0</v>
          </cell>
          <cell r="Q208">
            <v>0</v>
          </cell>
          <cell r="R208">
            <v>0</v>
          </cell>
          <cell r="S208">
            <v>0</v>
          </cell>
          <cell r="T208">
            <v>0</v>
          </cell>
          <cell r="U208">
            <v>0</v>
          </cell>
          <cell r="V208">
            <v>0</v>
          </cell>
        </row>
        <row r="209">
          <cell r="J209">
            <v>20160190</v>
          </cell>
          <cell r="K209">
            <v>0</v>
          </cell>
          <cell r="L209">
            <v>0</v>
          </cell>
          <cell r="M209">
            <v>553644</v>
          </cell>
          <cell r="N209">
            <v>861170.00000000012</v>
          </cell>
          <cell r="O209">
            <v>0</v>
          </cell>
          <cell r="P209">
            <v>0</v>
          </cell>
          <cell r="Q209">
            <v>0</v>
          </cell>
          <cell r="R209">
            <v>0</v>
          </cell>
          <cell r="S209">
            <v>0</v>
          </cell>
          <cell r="T209">
            <v>0</v>
          </cell>
          <cell r="U209">
            <v>0</v>
          </cell>
          <cell r="V209">
            <v>0</v>
          </cell>
        </row>
        <row r="210">
          <cell r="J210">
            <v>20160191</v>
          </cell>
          <cell r="K210">
            <v>0</v>
          </cell>
          <cell r="L210">
            <v>0</v>
          </cell>
          <cell r="M210">
            <v>558984</v>
          </cell>
          <cell r="N210">
            <v>155300.99999999997</v>
          </cell>
          <cell r="O210">
            <v>0</v>
          </cell>
          <cell r="P210">
            <v>0</v>
          </cell>
          <cell r="Q210">
            <v>0</v>
          </cell>
          <cell r="R210">
            <v>0</v>
          </cell>
          <cell r="S210">
            <v>0</v>
          </cell>
          <cell r="T210">
            <v>0</v>
          </cell>
          <cell r="U210">
            <v>0</v>
          </cell>
          <cell r="V210">
            <v>0</v>
          </cell>
        </row>
        <row r="211">
          <cell r="J211">
            <v>20160192</v>
          </cell>
          <cell r="K211">
            <v>0</v>
          </cell>
          <cell r="L211">
            <v>0</v>
          </cell>
          <cell r="M211">
            <v>0</v>
          </cell>
          <cell r="N211">
            <v>593989</v>
          </cell>
          <cell r="O211">
            <v>-25.000000000025985</v>
          </cell>
          <cell r="P211">
            <v>0</v>
          </cell>
          <cell r="Q211">
            <v>0</v>
          </cell>
          <cell r="R211">
            <v>0</v>
          </cell>
          <cell r="S211">
            <v>0</v>
          </cell>
          <cell r="T211">
            <v>0</v>
          </cell>
          <cell r="U211">
            <v>0</v>
          </cell>
          <cell r="V211">
            <v>0</v>
          </cell>
        </row>
        <row r="212">
          <cell r="J212">
            <v>20160193</v>
          </cell>
          <cell r="K212">
            <v>0</v>
          </cell>
          <cell r="L212">
            <v>0</v>
          </cell>
          <cell r="M212">
            <v>0</v>
          </cell>
          <cell r="N212">
            <v>0</v>
          </cell>
          <cell r="O212">
            <v>824888</v>
          </cell>
          <cell r="P212">
            <v>0</v>
          </cell>
          <cell r="Q212">
            <v>0</v>
          </cell>
          <cell r="R212">
            <v>0</v>
          </cell>
          <cell r="S212">
            <v>0</v>
          </cell>
          <cell r="T212">
            <v>0</v>
          </cell>
          <cell r="U212">
            <v>0</v>
          </cell>
          <cell r="V212">
            <v>0</v>
          </cell>
        </row>
        <row r="213">
          <cell r="J213">
            <v>20160194</v>
          </cell>
          <cell r="K213">
            <v>0</v>
          </cell>
          <cell r="L213">
            <v>0</v>
          </cell>
          <cell r="M213">
            <v>0</v>
          </cell>
          <cell r="N213">
            <v>0</v>
          </cell>
          <cell r="O213">
            <v>0</v>
          </cell>
          <cell r="P213">
            <v>508821</v>
          </cell>
          <cell r="Q213">
            <v>0</v>
          </cell>
          <cell r="R213">
            <v>0</v>
          </cell>
          <cell r="S213">
            <v>0</v>
          </cell>
          <cell r="T213">
            <v>0</v>
          </cell>
          <cell r="U213">
            <v>0</v>
          </cell>
          <cell r="V213">
            <v>0</v>
          </cell>
        </row>
        <row r="214">
          <cell r="J214">
            <v>20160195</v>
          </cell>
          <cell r="K214">
            <v>0</v>
          </cell>
          <cell r="L214">
            <v>0</v>
          </cell>
          <cell r="M214">
            <v>710685</v>
          </cell>
          <cell r="N214">
            <v>-5404</v>
          </cell>
          <cell r="O214">
            <v>5403.9999999999563</v>
          </cell>
          <cell r="P214">
            <v>0</v>
          </cell>
          <cell r="Q214">
            <v>0</v>
          </cell>
          <cell r="R214">
            <v>0</v>
          </cell>
          <cell r="S214">
            <v>0</v>
          </cell>
          <cell r="T214">
            <v>0</v>
          </cell>
          <cell r="U214">
            <v>0</v>
          </cell>
          <cell r="V214">
            <v>0</v>
          </cell>
        </row>
        <row r="215">
          <cell r="J215">
            <v>20160196</v>
          </cell>
          <cell r="K215">
            <v>0</v>
          </cell>
          <cell r="L215">
            <v>0</v>
          </cell>
          <cell r="M215">
            <v>105197</v>
          </cell>
          <cell r="N215">
            <v>-391</v>
          </cell>
          <cell r="O215">
            <v>-346.00000000000364</v>
          </cell>
          <cell r="P215">
            <v>0</v>
          </cell>
          <cell r="Q215">
            <v>0</v>
          </cell>
          <cell r="R215">
            <v>0</v>
          </cell>
          <cell r="S215">
            <v>0</v>
          </cell>
          <cell r="T215">
            <v>0</v>
          </cell>
          <cell r="U215">
            <v>0</v>
          </cell>
          <cell r="V215">
            <v>0</v>
          </cell>
        </row>
        <row r="216">
          <cell r="J216">
            <v>20160197</v>
          </cell>
          <cell r="K216">
            <v>0</v>
          </cell>
          <cell r="L216">
            <v>0</v>
          </cell>
          <cell r="M216">
            <v>0</v>
          </cell>
          <cell r="N216">
            <v>1023080</v>
          </cell>
          <cell r="O216">
            <v>4972968</v>
          </cell>
          <cell r="P216">
            <v>0</v>
          </cell>
          <cell r="Q216">
            <v>0</v>
          </cell>
          <cell r="R216">
            <v>0</v>
          </cell>
          <cell r="S216">
            <v>0</v>
          </cell>
          <cell r="T216">
            <v>0</v>
          </cell>
          <cell r="U216">
            <v>0</v>
          </cell>
          <cell r="V216">
            <v>0</v>
          </cell>
        </row>
        <row r="217">
          <cell r="J217">
            <v>20160198</v>
          </cell>
          <cell r="K217">
            <v>0</v>
          </cell>
          <cell r="L217">
            <v>0</v>
          </cell>
          <cell r="M217">
            <v>24069</v>
          </cell>
          <cell r="N217">
            <v>594113</v>
          </cell>
          <cell r="O217">
            <v>0</v>
          </cell>
          <cell r="P217">
            <v>0</v>
          </cell>
          <cell r="Q217">
            <v>0</v>
          </cell>
          <cell r="R217">
            <v>0</v>
          </cell>
          <cell r="S217">
            <v>0</v>
          </cell>
          <cell r="T217">
            <v>0</v>
          </cell>
          <cell r="U217">
            <v>0</v>
          </cell>
          <cell r="V217">
            <v>0</v>
          </cell>
        </row>
        <row r="218">
          <cell r="J218">
            <v>20160199</v>
          </cell>
          <cell r="K218">
            <v>0</v>
          </cell>
          <cell r="L218">
            <v>0</v>
          </cell>
          <cell r="M218">
            <v>130947</v>
          </cell>
          <cell r="N218">
            <v>371328</v>
          </cell>
          <cell r="O218">
            <v>0</v>
          </cell>
          <cell r="P218">
            <v>0</v>
          </cell>
          <cell r="Q218">
            <v>0</v>
          </cell>
          <cell r="R218">
            <v>0</v>
          </cell>
          <cell r="S218">
            <v>0</v>
          </cell>
          <cell r="T218">
            <v>0</v>
          </cell>
          <cell r="U218">
            <v>0</v>
          </cell>
          <cell r="V218">
            <v>0</v>
          </cell>
        </row>
        <row r="219">
          <cell r="J219">
            <v>20160201</v>
          </cell>
          <cell r="K219">
            <v>0</v>
          </cell>
          <cell r="L219">
            <v>0</v>
          </cell>
          <cell r="M219">
            <v>166735.00000000003</v>
          </cell>
          <cell r="N219">
            <v>-4914</v>
          </cell>
          <cell r="O219">
            <v>0</v>
          </cell>
          <cell r="P219">
            <v>0</v>
          </cell>
          <cell r="Q219">
            <v>0</v>
          </cell>
          <cell r="R219">
            <v>0</v>
          </cell>
          <cell r="S219">
            <v>0</v>
          </cell>
          <cell r="T219">
            <v>0</v>
          </cell>
          <cell r="U219">
            <v>0</v>
          </cell>
          <cell r="V219">
            <v>0</v>
          </cell>
        </row>
        <row r="220">
          <cell r="J220">
            <v>20160202</v>
          </cell>
          <cell r="K220">
            <v>0</v>
          </cell>
          <cell r="L220">
            <v>0</v>
          </cell>
          <cell r="M220">
            <v>0</v>
          </cell>
          <cell r="N220">
            <v>654661</v>
          </cell>
          <cell r="O220">
            <v>31876</v>
          </cell>
          <cell r="P220">
            <v>0</v>
          </cell>
          <cell r="Q220">
            <v>0</v>
          </cell>
          <cell r="R220">
            <v>0</v>
          </cell>
          <cell r="S220">
            <v>0</v>
          </cell>
          <cell r="T220">
            <v>0</v>
          </cell>
          <cell r="U220">
            <v>0</v>
          </cell>
          <cell r="V220">
            <v>0</v>
          </cell>
        </row>
        <row r="221">
          <cell r="J221">
            <v>20160203</v>
          </cell>
          <cell r="K221">
            <v>0</v>
          </cell>
          <cell r="L221">
            <v>0</v>
          </cell>
          <cell r="M221">
            <v>0</v>
          </cell>
          <cell r="N221">
            <v>14060</v>
          </cell>
          <cell r="O221">
            <v>603372</v>
          </cell>
          <cell r="P221">
            <v>935383.00000000023</v>
          </cell>
          <cell r="Q221">
            <v>0</v>
          </cell>
          <cell r="R221">
            <v>0</v>
          </cell>
          <cell r="S221">
            <v>0</v>
          </cell>
          <cell r="T221">
            <v>0</v>
          </cell>
          <cell r="U221">
            <v>0</v>
          </cell>
          <cell r="V221">
            <v>0</v>
          </cell>
        </row>
        <row r="222">
          <cell r="J222">
            <v>20160204</v>
          </cell>
          <cell r="K222">
            <v>0</v>
          </cell>
          <cell r="L222">
            <v>0</v>
          </cell>
          <cell r="M222">
            <v>0</v>
          </cell>
          <cell r="N222">
            <v>264814</v>
          </cell>
          <cell r="O222">
            <v>104480</v>
          </cell>
          <cell r="P222">
            <v>0</v>
          </cell>
          <cell r="Q222">
            <v>0</v>
          </cell>
          <cell r="R222">
            <v>0</v>
          </cell>
          <cell r="S222">
            <v>0</v>
          </cell>
          <cell r="T222">
            <v>0</v>
          </cell>
          <cell r="U222">
            <v>0</v>
          </cell>
          <cell r="V222">
            <v>0</v>
          </cell>
        </row>
        <row r="223">
          <cell r="J223">
            <v>20160205</v>
          </cell>
          <cell r="K223">
            <v>0</v>
          </cell>
          <cell r="L223">
            <v>0</v>
          </cell>
          <cell r="M223">
            <v>0</v>
          </cell>
          <cell r="N223">
            <v>781445.00000000012</v>
          </cell>
          <cell r="O223">
            <v>0</v>
          </cell>
          <cell r="P223">
            <v>0</v>
          </cell>
          <cell r="Q223">
            <v>0</v>
          </cell>
          <cell r="R223">
            <v>0</v>
          </cell>
          <cell r="S223">
            <v>0</v>
          </cell>
          <cell r="T223">
            <v>0</v>
          </cell>
          <cell r="U223">
            <v>0</v>
          </cell>
          <cell r="V223">
            <v>0</v>
          </cell>
        </row>
        <row r="224">
          <cell r="J224">
            <v>20160206</v>
          </cell>
          <cell r="K224">
            <v>0</v>
          </cell>
          <cell r="L224">
            <v>0</v>
          </cell>
          <cell r="M224">
            <v>0</v>
          </cell>
          <cell r="N224">
            <v>205722</v>
          </cell>
          <cell r="O224">
            <v>572056</v>
          </cell>
          <cell r="P224">
            <v>0</v>
          </cell>
          <cell r="Q224">
            <v>0</v>
          </cell>
          <cell r="R224">
            <v>0</v>
          </cell>
          <cell r="S224">
            <v>0</v>
          </cell>
          <cell r="T224">
            <v>0</v>
          </cell>
          <cell r="U224">
            <v>0</v>
          </cell>
          <cell r="V224">
            <v>0</v>
          </cell>
        </row>
        <row r="225">
          <cell r="J225">
            <v>20160207</v>
          </cell>
          <cell r="K225">
            <v>0</v>
          </cell>
          <cell r="L225">
            <v>0</v>
          </cell>
          <cell r="M225">
            <v>0</v>
          </cell>
          <cell r="N225">
            <v>70611</v>
          </cell>
          <cell r="O225">
            <v>459285</v>
          </cell>
          <cell r="P225">
            <v>0</v>
          </cell>
          <cell r="Q225">
            <v>0</v>
          </cell>
          <cell r="R225">
            <v>0</v>
          </cell>
          <cell r="S225">
            <v>0</v>
          </cell>
          <cell r="T225">
            <v>0</v>
          </cell>
          <cell r="U225">
            <v>0</v>
          </cell>
          <cell r="V225">
            <v>0</v>
          </cell>
        </row>
        <row r="226">
          <cell r="J226">
            <v>20160208</v>
          </cell>
          <cell r="K226">
            <v>0</v>
          </cell>
          <cell r="L226">
            <v>0</v>
          </cell>
          <cell r="M226">
            <v>0</v>
          </cell>
          <cell r="N226">
            <v>924140.99999999988</v>
          </cell>
          <cell r="O226">
            <v>0</v>
          </cell>
          <cell r="P226">
            <v>0</v>
          </cell>
          <cell r="Q226">
            <v>0</v>
          </cell>
          <cell r="R226">
            <v>0</v>
          </cell>
          <cell r="S226">
            <v>0</v>
          </cell>
          <cell r="T226">
            <v>0</v>
          </cell>
          <cell r="U226">
            <v>0</v>
          </cell>
          <cell r="V226">
            <v>0</v>
          </cell>
        </row>
        <row r="227">
          <cell r="J227">
            <v>20160209</v>
          </cell>
          <cell r="K227">
            <v>0</v>
          </cell>
          <cell r="L227">
            <v>0</v>
          </cell>
          <cell r="M227">
            <v>0</v>
          </cell>
          <cell r="N227">
            <v>426808</v>
          </cell>
          <cell r="O227">
            <v>0</v>
          </cell>
          <cell r="P227">
            <v>0</v>
          </cell>
          <cell r="Q227">
            <v>0</v>
          </cell>
          <cell r="R227">
            <v>0</v>
          </cell>
          <cell r="S227">
            <v>0</v>
          </cell>
          <cell r="T227">
            <v>0</v>
          </cell>
          <cell r="U227">
            <v>0</v>
          </cell>
          <cell r="V227">
            <v>0</v>
          </cell>
        </row>
        <row r="228">
          <cell r="J228">
            <v>20160211</v>
          </cell>
          <cell r="K228">
            <v>0</v>
          </cell>
          <cell r="L228">
            <v>0</v>
          </cell>
          <cell r="M228">
            <v>0</v>
          </cell>
          <cell r="N228">
            <v>153357</v>
          </cell>
          <cell r="O228">
            <v>1033634</v>
          </cell>
          <cell r="P228">
            <v>0</v>
          </cell>
          <cell r="Q228">
            <v>0</v>
          </cell>
          <cell r="R228">
            <v>0</v>
          </cell>
          <cell r="S228">
            <v>0</v>
          </cell>
          <cell r="T228">
            <v>0</v>
          </cell>
          <cell r="U228">
            <v>0</v>
          </cell>
          <cell r="V228">
            <v>0</v>
          </cell>
        </row>
        <row r="229">
          <cell r="J229">
            <v>20160212</v>
          </cell>
          <cell r="K229">
            <v>0</v>
          </cell>
          <cell r="L229">
            <v>0</v>
          </cell>
          <cell r="M229">
            <v>0</v>
          </cell>
          <cell r="N229">
            <v>1154175</v>
          </cell>
          <cell r="O229">
            <v>86512</v>
          </cell>
          <cell r="P229">
            <v>0</v>
          </cell>
          <cell r="Q229">
            <v>0</v>
          </cell>
          <cell r="R229">
            <v>0</v>
          </cell>
          <cell r="S229">
            <v>0</v>
          </cell>
          <cell r="T229">
            <v>0</v>
          </cell>
          <cell r="U229">
            <v>0</v>
          </cell>
          <cell r="V229">
            <v>0</v>
          </cell>
        </row>
        <row r="230">
          <cell r="J230">
            <v>20160213</v>
          </cell>
          <cell r="K230">
            <v>0</v>
          </cell>
          <cell r="L230">
            <v>0</v>
          </cell>
          <cell r="M230">
            <v>0</v>
          </cell>
          <cell r="N230">
            <v>1018078</v>
          </cell>
          <cell r="O230">
            <v>22390</v>
          </cell>
          <cell r="P230">
            <v>0</v>
          </cell>
          <cell r="Q230">
            <v>0</v>
          </cell>
          <cell r="R230">
            <v>0</v>
          </cell>
          <cell r="S230">
            <v>0</v>
          </cell>
          <cell r="T230">
            <v>0</v>
          </cell>
          <cell r="U230">
            <v>0</v>
          </cell>
          <cell r="V230">
            <v>0</v>
          </cell>
        </row>
        <row r="231">
          <cell r="J231">
            <v>20160214</v>
          </cell>
          <cell r="K231">
            <v>0</v>
          </cell>
          <cell r="L231">
            <v>0</v>
          </cell>
          <cell r="M231">
            <v>10</v>
          </cell>
          <cell r="N231">
            <v>404820</v>
          </cell>
          <cell r="O231">
            <v>3001</v>
          </cell>
          <cell r="P231">
            <v>-63690</v>
          </cell>
          <cell r="Q231">
            <v>0</v>
          </cell>
          <cell r="R231">
            <v>0</v>
          </cell>
          <cell r="S231">
            <v>0</v>
          </cell>
          <cell r="T231">
            <v>0</v>
          </cell>
          <cell r="U231">
            <v>0</v>
          </cell>
          <cell r="V231">
            <v>0</v>
          </cell>
        </row>
        <row r="232">
          <cell r="J232">
            <v>20160215</v>
          </cell>
          <cell r="K232">
            <v>0</v>
          </cell>
          <cell r="L232">
            <v>0</v>
          </cell>
          <cell r="M232">
            <v>5328</v>
          </cell>
          <cell r="N232">
            <v>356184</v>
          </cell>
          <cell r="O232">
            <v>6068</v>
          </cell>
          <cell r="P232">
            <v>0</v>
          </cell>
          <cell r="Q232">
            <v>0</v>
          </cell>
          <cell r="R232">
            <v>0</v>
          </cell>
          <cell r="S232">
            <v>0</v>
          </cell>
          <cell r="T232">
            <v>0</v>
          </cell>
          <cell r="U232">
            <v>0</v>
          </cell>
          <cell r="V232">
            <v>0</v>
          </cell>
        </row>
        <row r="233">
          <cell r="J233">
            <v>20160216</v>
          </cell>
          <cell r="K233">
            <v>0</v>
          </cell>
          <cell r="L233">
            <v>0</v>
          </cell>
          <cell r="M233">
            <v>0</v>
          </cell>
          <cell r="N233">
            <v>240000</v>
          </cell>
          <cell r="O233">
            <v>0</v>
          </cell>
          <cell r="P233">
            <v>0</v>
          </cell>
          <cell r="Q233">
            <v>0</v>
          </cell>
          <cell r="R233">
            <v>0</v>
          </cell>
          <cell r="S233">
            <v>0</v>
          </cell>
          <cell r="T233">
            <v>0</v>
          </cell>
          <cell r="U233">
            <v>0</v>
          </cell>
          <cell r="V233">
            <v>0</v>
          </cell>
        </row>
        <row r="234">
          <cell r="J234">
            <v>20160217</v>
          </cell>
          <cell r="K234">
            <v>0</v>
          </cell>
          <cell r="L234">
            <v>0</v>
          </cell>
          <cell r="M234">
            <v>0</v>
          </cell>
          <cell r="N234">
            <v>895187</v>
          </cell>
          <cell r="O234">
            <v>789924</v>
          </cell>
          <cell r="P234">
            <v>405055</v>
          </cell>
          <cell r="Q234">
            <v>0</v>
          </cell>
          <cell r="R234">
            <v>0</v>
          </cell>
          <cell r="S234">
            <v>0</v>
          </cell>
          <cell r="T234">
            <v>0</v>
          </cell>
          <cell r="U234">
            <v>0</v>
          </cell>
          <cell r="V234">
            <v>0</v>
          </cell>
        </row>
        <row r="235">
          <cell r="J235">
            <v>20160218</v>
          </cell>
          <cell r="K235">
            <v>0</v>
          </cell>
          <cell r="L235">
            <v>0</v>
          </cell>
          <cell r="M235">
            <v>0</v>
          </cell>
          <cell r="N235">
            <v>183473</v>
          </cell>
          <cell r="O235">
            <v>53622</v>
          </cell>
          <cell r="P235">
            <v>30354.999999999935</v>
          </cell>
          <cell r="Q235">
            <v>8.4696694102603942E-12</v>
          </cell>
          <cell r="R235">
            <v>0</v>
          </cell>
          <cell r="S235">
            <v>0</v>
          </cell>
          <cell r="T235">
            <v>0</v>
          </cell>
          <cell r="U235">
            <v>0</v>
          </cell>
          <cell r="V235">
            <v>0</v>
          </cell>
        </row>
        <row r="236">
          <cell r="J236">
            <v>20160219</v>
          </cell>
          <cell r="K236">
            <v>0</v>
          </cell>
          <cell r="L236">
            <v>0</v>
          </cell>
          <cell r="M236">
            <v>0</v>
          </cell>
          <cell r="N236">
            <v>183149</v>
          </cell>
          <cell r="O236">
            <v>53942</v>
          </cell>
          <cell r="P236">
            <v>30358.999999999942</v>
          </cell>
          <cell r="Q236">
            <v>-3.922195901395753E-12</v>
          </cell>
          <cell r="R236">
            <v>0</v>
          </cell>
          <cell r="S236">
            <v>0</v>
          </cell>
          <cell r="T236">
            <v>0</v>
          </cell>
          <cell r="U236">
            <v>0</v>
          </cell>
          <cell r="V236">
            <v>0</v>
          </cell>
        </row>
        <row r="237">
          <cell r="J237">
            <v>20160220</v>
          </cell>
          <cell r="K237">
            <v>0</v>
          </cell>
          <cell r="L237">
            <v>0</v>
          </cell>
          <cell r="M237">
            <v>0</v>
          </cell>
          <cell r="N237">
            <v>627747</v>
          </cell>
          <cell r="O237">
            <v>40642</v>
          </cell>
          <cell r="P237">
            <v>0</v>
          </cell>
          <cell r="Q237">
            <v>0</v>
          </cell>
          <cell r="R237">
            <v>0</v>
          </cell>
          <cell r="S237">
            <v>0</v>
          </cell>
          <cell r="T237">
            <v>0</v>
          </cell>
          <cell r="U237">
            <v>0</v>
          </cell>
          <cell r="V237">
            <v>0</v>
          </cell>
        </row>
        <row r="238">
          <cell r="J238">
            <v>20160221</v>
          </cell>
          <cell r="K238">
            <v>0</v>
          </cell>
          <cell r="L238">
            <v>0</v>
          </cell>
          <cell r="M238">
            <v>0</v>
          </cell>
          <cell r="N238">
            <v>1418400</v>
          </cell>
          <cell r="O238">
            <v>19973</v>
          </cell>
          <cell r="P238">
            <v>-173</v>
          </cell>
          <cell r="Q238">
            <v>0</v>
          </cell>
          <cell r="R238">
            <v>0</v>
          </cell>
          <cell r="S238">
            <v>0</v>
          </cell>
          <cell r="T238">
            <v>0</v>
          </cell>
          <cell r="U238">
            <v>0</v>
          </cell>
          <cell r="V238">
            <v>0</v>
          </cell>
        </row>
        <row r="239">
          <cell r="J239">
            <v>20160222</v>
          </cell>
          <cell r="K239">
            <v>0</v>
          </cell>
          <cell r="L239">
            <v>0</v>
          </cell>
          <cell r="M239">
            <v>0</v>
          </cell>
          <cell r="N239">
            <v>467878</v>
          </cell>
          <cell r="O239">
            <v>0</v>
          </cell>
          <cell r="P239">
            <v>0</v>
          </cell>
          <cell r="Q239">
            <v>0</v>
          </cell>
          <cell r="R239">
            <v>0</v>
          </cell>
          <cell r="S239">
            <v>0</v>
          </cell>
          <cell r="T239">
            <v>0</v>
          </cell>
          <cell r="U239">
            <v>0</v>
          </cell>
          <cell r="V239">
            <v>0</v>
          </cell>
        </row>
        <row r="240">
          <cell r="J240">
            <v>20160223</v>
          </cell>
          <cell r="K240">
            <v>0</v>
          </cell>
          <cell r="L240">
            <v>0</v>
          </cell>
          <cell r="M240">
            <v>0</v>
          </cell>
          <cell r="N240">
            <v>0</v>
          </cell>
          <cell r="O240">
            <v>421310</v>
          </cell>
          <cell r="P240">
            <v>0</v>
          </cell>
          <cell r="Q240">
            <v>0</v>
          </cell>
          <cell r="R240">
            <v>0</v>
          </cell>
          <cell r="S240">
            <v>0</v>
          </cell>
          <cell r="T240">
            <v>0</v>
          </cell>
          <cell r="U240">
            <v>0</v>
          </cell>
          <cell r="V240">
            <v>0</v>
          </cell>
        </row>
        <row r="241">
          <cell r="J241">
            <v>20160224</v>
          </cell>
          <cell r="K241">
            <v>0</v>
          </cell>
          <cell r="L241">
            <v>0</v>
          </cell>
          <cell r="M241">
            <v>0</v>
          </cell>
          <cell r="N241">
            <v>109544</v>
          </cell>
          <cell r="O241">
            <v>690332.00000000012</v>
          </cell>
          <cell r="P241">
            <v>0</v>
          </cell>
          <cell r="Q241">
            <v>0</v>
          </cell>
          <cell r="R241">
            <v>0</v>
          </cell>
          <cell r="S241">
            <v>0</v>
          </cell>
          <cell r="T241">
            <v>0</v>
          </cell>
          <cell r="U241">
            <v>0</v>
          </cell>
          <cell r="V241">
            <v>0</v>
          </cell>
        </row>
        <row r="242">
          <cell r="J242">
            <v>20160225</v>
          </cell>
          <cell r="K242">
            <v>0</v>
          </cell>
          <cell r="L242">
            <v>0</v>
          </cell>
          <cell r="M242">
            <v>0</v>
          </cell>
          <cell r="N242">
            <v>490681</v>
          </cell>
          <cell r="O242">
            <v>1537720</v>
          </cell>
          <cell r="P242">
            <v>0</v>
          </cell>
          <cell r="Q242">
            <v>0</v>
          </cell>
          <cell r="R242">
            <v>0</v>
          </cell>
          <cell r="S242">
            <v>0</v>
          </cell>
          <cell r="T242">
            <v>0</v>
          </cell>
          <cell r="U242">
            <v>0</v>
          </cell>
          <cell r="V242">
            <v>0</v>
          </cell>
        </row>
        <row r="243">
          <cell r="J243">
            <v>20160226</v>
          </cell>
          <cell r="K243">
            <v>0</v>
          </cell>
          <cell r="L243">
            <v>0</v>
          </cell>
          <cell r="M243">
            <v>0</v>
          </cell>
          <cell r="N243">
            <v>4999443</v>
          </cell>
          <cell r="O243">
            <v>396304.79999999987</v>
          </cell>
          <cell r="P243">
            <v>0</v>
          </cell>
          <cell r="Q243">
            <v>0</v>
          </cell>
          <cell r="R243">
            <v>0</v>
          </cell>
          <cell r="S243">
            <v>0</v>
          </cell>
          <cell r="T243">
            <v>0</v>
          </cell>
          <cell r="U243">
            <v>0</v>
          </cell>
          <cell r="V243">
            <v>0</v>
          </cell>
        </row>
        <row r="244">
          <cell r="J244">
            <v>20160227</v>
          </cell>
          <cell r="K244">
            <v>0</v>
          </cell>
          <cell r="L244">
            <v>0</v>
          </cell>
          <cell r="M244">
            <v>0</v>
          </cell>
          <cell r="N244">
            <v>0</v>
          </cell>
          <cell r="O244">
            <v>52059</v>
          </cell>
          <cell r="P244">
            <v>403231</v>
          </cell>
          <cell r="Q244">
            <v>0</v>
          </cell>
          <cell r="R244">
            <v>0</v>
          </cell>
          <cell r="S244">
            <v>0</v>
          </cell>
          <cell r="T244">
            <v>0</v>
          </cell>
          <cell r="U244">
            <v>0</v>
          </cell>
          <cell r="V244">
            <v>0</v>
          </cell>
        </row>
        <row r="245">
          <cell r="J245">
            <v>20160228</v>
          </cell>
          <cell r="K245">
            <v>0</v>
          </cell>
          <cell r="L245">
            <v>0</v>
          </cell>
          <cell r="M245">
            <v>0</v>
          </cell>
          <cell r="N245">
            <v>0</v>
          </cell>
          <cell r="O245">
            <v>0</v>
          </cell>
          <cell r="P245">
            <v>800000.00000000012</v>
          </cell>
          <cell r="Q245">
            <v>0</v>
          </cell>
          <cell r="R245">
            <v>0</v>
          </cell>
          <cell r="S245">
            <v>0</v>
          </cell>
          <cell r="T245">
            <v>0</v>
          </cell>
          <cell r="U245">
            <v>0</v>
          </cell>
          <cell r="V245">
            <v>0</v>
          </cell>
        </row>
        <row r="246">
          <cell r="J246">
            <v>20160229</v>
          </cell>
          <cell r="K246">
            <v>0</v>
          </cell>
          <cell r="L246">
            <v>0</v>
          </cell>
          <cell r="M246">
            <v>0</v>
          </cell>
          <cell r="N246">
            <v>504264</v>
          </cell>
          <cell r="O246">
            <v>2734</v>
          </cell>
          <cell r="P246">
            <v>0</v>
          </cell>
          <cell r="Q246">
            <v>0</v>
          </cell>
          <cell r="R246">
            <v>0</v>
          </cell>
          <cell r="S246">
            <v>0</v>
          </cell>
          <cell r="T246">
            <v>0</v>
          </cell>
          <cell r="U246">
            <v>0</v>
          </cell>
          <cell r="V246">
            <v>0</v>
          </cell>
        </row>
        <row r="247">
          <cell r="J247">
            <v>20160230</v>
          </cell>
          <cell r="K247">
            <v>0</v>
          </cell>
          <cell r="L247">
            <v>0</v>
          </cell>
          <cell r="M247">
            <v>0</v>
          </cell>
          <cell r="N247">
            <v>430079</v>
          </cell>
          <cell r="O247">
            <v>32446</v>
          </cell>
          <cell r="P247">
            <v>0</v>
          </cell>
          <cell r="Q247">
            <v>0</v>
          </cell>
          <cell r="R247">
            <v>0</v>
          </cell>
          <cell r="S247">
            <v>0</v>
          </cell>
          <cell r="T247">
            <v>0</v>
          </cell>
          <cell r="U247">
            <v>0</v>
          </cell>
          <cell r="V247">
            <v>0</v>
          </cell>
        </row>
        <row r="248">
          <cell r="J248">
            <v>20160231</v>
          </cell>
          <cell r="K248">
            <v>0</v>
          </cell>
          <cell r="L248">
            <v>0</v>
          </cell>
          <cell r="M248">
            <v>0</v>
          </cell>
          <cell r="N248">
            <v>0</v>
          </cell>
          <cell r="O248">
            <v>0</v>
          </cell>
          <cell r="P248">
            <v>0</v>
          </cell>
          <cell r="Q248">
            <v>1512222</v>
          </cell>
          <cell r="R248">
            <v>0</v>
          </cell>
          <cell r="S248">
            <v>0</v>
          </cell>
          <cell r="T248">
            <v>0</v>
          </cell>
          <cell r="U248">
            <v>0</v>
          </cell>
          <cell r="V248">
            <v>0</v>
          </cell>
        </row>
        <row r="249">
          <cell r="J249">
            <v>20160232</v>
          </cell>
          <cell r="K249">
            <v>0</v>
          </cell>
          <cell r="L249">
            <v>0</v>
          </cell>
          <cell r="M249">
            <v>0</v>
          </cell>
          <cell r="N249">
            <v>696538.00000000012</v>
          </cell>
          <cell r="O249">
            <v>0</v>
          </cell>
          <cell r="P249">
            <v>0</v>
          </cell>
          <cell r="Q249">
            <v>0</v>
          </cell>
          <cell r="R249">
            <v>0</v>
          </cell>
          <cell r="S249">
            <v>0</v>
          </cell>
          <cell r="T249">
            <v>0</v>
          </cell>
          <cell r="U249">
            <v>0</v>
          </cell>
          <cell r="V249">
            <v>0</v>
          </cell>
        </row>
        <row r="250">
          <cell r="J250">
            <v>20160233</v>
          </cell>
          <cell r="K250">
            <v>0</v>
          </cell>
          <cell r="L250">
            <v>0</v>
          </cell>
          <cell r="M250">
            <v>0</v>
          </cell>
          <cell r="N250">
            <v>292721</v>
          </cell>
          <cell r="O250">
            <v>107278.99999999996</v>
          </cell>
          <cell r="P250">
            <v>0</v>
          </cell>
          <cell r="Q250">
            <v>0</v>
          </cell>
          <cell r="R250">
            <v>0</v>
          </cell>
          <cell r="S250">
            <v>0</v>
          </cell>
          <cell r="T250">
            <v>0</v>
          </cell>
          <cell r="U250">
            <v>0</v>
          </cell>
          <cell r="V250">
            <v>0</v>
          </cell>
        </row>
        <row r="251">
          <cell r="J251">
            <v>20160234</v>
          </cell>
          <cell r="K251">
            <v>0</v>
          </cell>
          <cell r="L251">
            <v>0</v>
          </cell>
          <cell r="M251">
            <v>0</v>
          </cell>
          <cell r="N251">
            <v>686948</v>
          </cell>
          <cell r="O251">
            <v>413051.99999999988</v>
          </cell>
          <cell r="P251">
            <v>0</v>
          </cell>
          <cell r="Q251">
            <v>0</v>
          </cell>
          <cell r="R251">
            <v>0</v>
          </cell>
          <cell r="S251">
            <v>0</v>
          </cell>
          <cell r="T251">
            <v>0</v>
          </cell>
          <cell r="U251">
            <v>0</v>
          </cell>
          <cell r="V251">
            <v>0</v>
          </cell>
        </row>
        <row r="252">
          <cell r="J252">
            <v>20160235</v>
          </cell>
          <cell r="K252">
            <v>0</v>
          </cell>
          <cell r="L252">
            <v>0</v>
          </cell>
          <cell r="M252">
            <v>0</v>
          </cell>
          <cell r="N252">
            <v>0</v>
          </cell>
          <cell r="O252">
            <v>552140</v>
          </cell>
          <cell r="P252">
            <v>491240.00000000017</v>
          </cell>
          <cell r="Q252">
            <v>0</v>
          </cell>
          <cell r="R252">
            <v>0</v>
          </cell>
          <cell r="S252">
            <v>0</v>
          </cell>
          <cell r="T252">
            <v>0</v>
          </cell>
          <cell r="U252">
            <v>0</v>
          </cell>
          <cell r="V252">
            <v>0</v>
          </cell>
        </row>
        <row r="253">
          <cell r="J253">
            <v>20160236</v>
          </cell>
          <cell r="K253">
            <v>0</v>
          </cell>
          <cell r="L253">
            <v>0</v>
          </cell>
          <cell r="M253">
            <v>0</v>
          </cell>
          <cell r="N253">
            <v>0</v>
          </cell>
          <cell r="O253">
            <v>610631</v>
          </cell>
          <cell r="P253">
            <v>0</v>
          </cell>
          <cell r="Q253">
            <v>0</v>
          </cell>
          <cell r="R253">
            <v>0</v>
          </cell>
          <cell r="S253">
            <v>0</v>
          </cell>
          <cell r="T253">
            <v>0</v>
          </cell>
          <cell r="U253">
            <v>0</v>
          </cell>
          <cell r="V253">
            <v>0</v>
          </cell>
        </row>
        <row r="254">
          <cell r="J254">
            <v>20160237</v>
          </cell>
          <cell r="K254">
            <v>0</v>
          </cell>
          <cell r="L254">
            <v>0</v>
          </cell>
          <cell r="M254">
            <v>0</v>
          </cell>
          <cell r="N254">
            <v>440349</v>
          </cell>
          <cell r="O254">
            <v>52144</v>
          </cell>
          <cell r="P254">
            <v>0</v>
          </cell>
          <cell r="Q254">
            <v>0</v>
          </cell>
          <cell r="R254">
            <v>0</v>
          </cell>
          <cell r="S254">
            <v>0</v>
          </cell>
          <cell r="T254">
            <v>0</v>
          </cell>
          <cell r="U254">
            <v>0</v>
          </cell>
          <cell r="V254">
            <v>0</v>
          </cell>
        </row>
        <row r="255">
          <cell r="J255">
            <v>20160238</v>
          </cell>
          <cell r="K255">
            <v>0</v>
          </cell>
          <cell r="L255">
            <v>0</v>
          </cell>
          <cell r="M255">
            <v>0</v>
          </cell>
          <cell r="N255">
            <v>290462</v>
          </cell>
          <cell r="O255">
            <v>931452</v>
          </cell>
          <cell r="P255">
            <v>0</v>
          </cell>
          <cell r="Q255">
            <v>0</v>
          </cell>
          <cell r="R255">
            <v>0</v>
          </cell>
          <cell r="S255">
            <v>0</v>
          </cell>
          <cell r="T255">
            <v>0</v>
          </cell>
          <cell r="U255">
            <v>0</v>
          </cell>
          <cell r="V255">
            <v>0</v>
          </cell>
        </row>
        <row r="256">
          <cell r="J256">
            <v>20160243</v>
          </cell>
          <cell r="K256">
            <v>0</v>
          </cell>
          <cell r="L256">
            <v>0</v>
          </cell>
          <cell r="M256">
            <v>0</v>
          </cell>
          <cell r="N256">
            <v>509101</v>
          </cell>
          <cell r="O256">
            <v>731831</v>
          </cell>
          <cell r="P256">
            <v>0</v>
          </cell>
          <cell r="Q256">
            <v>0</v>
          </cell>
          <cell r="R256">
            <v>0</v>
          </cell>
          <cell r="S256">
            <v>0</v>
          </cell>
          <cell r="T256">
            <v>0</v>
          </cell>
          <cell r="U256">
            <v>0</v>
          </cell>
          <cell r="V256">
            <v>0</v>
          </cell>
        </row>
        <row r="257">
          <cell r="J257">
            <v>20160244</v>
          </cell>
          <cell r="K257">
            <v>0</v>
          </cell>
          <cell r="L257">
            <v>0</v>
          </cell>
          <cell r="M257">
            <v>0</v>
          </cell>
          <cell r="N257">
            <v>0</v>
          </cell>
          <cell r="O257">
            <v>0</v>
          </cell>
          <cell r="P257">
            <v>0</v>
          </cell>
          <cell r="Q257">
            <v>1043380</v>
          </cell>
          <cell r="R257">
            <v>0</v>
          </cell>
          <cell r="S257">
            <v>0</v>
          </cell>
          <cell r="T257">
            <v>0</v>
          </cell>
          <cell r="U257">
            <v>0</v>
          </cell>
          <cell r="V257">
            <v>0</v>
          </cell>
        </row>
        <row r="258">
          <cell r="J258">
            <v>20160245</v>
          </cell>
          <cell r="K258">
            <v>0</v>
          </cell>
          <cell r="L258">
            <v>0</v>
          </cell>
          <cell r="M258">
            <v>0</v>
          </cell>
          <cell r="N258">
            <v>210026</v>
          </cell>
          <cell r="O258">
            <v>646738</v>
          </cell>
          <cell r="P258">
            <v>0</v>
          </cell>
          <cell r="Q258">
            <v>0</v>
          </cell>
          <cell r="R258">
            <v>0</v>
          </cell>
          <cell r="S258">
            <v>0</v>
          </cell>
          <cell r="T258">
            <v>0</v>
          </cell>
          <cell r="U258">
            <v>0</v>
          </cell>
          <cell r="V258">
            <v>0</v>
          </cell>
        </row>
        <row r="259">
          <cell r="J259">
            <v>20160246</v>
          </cell>
          <cell r="K259">
            <v>0</v>
          </cell>
          <cell r="L259">
            <v>0</v>
          </cell>
          <cell r="M259">
            <v>0</v>
          </cell>
          <cell r="N259">
            <v>36724</v>
          </cell>
          <cell r="O259">
            <v>379943</v>
          </cell>
          <cell r="P259">
            <v>-3.3348435124480602E-11</v>
          </cell>
          <cell r="Q259">
            <v>1.8189894035458565E-11</v>
          </cell>
          <cell r="R259">
            <v>0</v>
          </cell>
          <cell r="S259">
            <v>0</v>
          </cell>
          <cell r="T259">
            <v>0</v>
          </cell>
          <cell r="U259">
            <v>0</v>
          </cell>
          <cell r="V259">
            <v>0</v>
          </cell>
        </row>
        <row r="260">
          <cell r="J260">
            <v>20160247</v>
          </cell>
          <cell r="K260">
            <v>0</v>
          </cell>
          <cell r="L260">
            <v>0</v>
          </cell>
          <cell r="M260">
            <v>0</v>
          </cell>
          <cell r="N260">
            <v>151856</v>
          </cell>
          <cell r="O260">
            <v>762565</v>
          </cell>
          <cell r="P260">
            <v>0</v>
          </cell>
          <cell r="Q260">
            <v>0</v>
          </cell>
          <cell r="R260">
            <v>0</v>
          </cell>
          <cell r="S260">
            <v>0</v>
          </cell>
          <cell r="T260">
            <v>0</v>
          </cell>
          <cell r="U260">
            <v>0</v>
          </cell>
          <cell r="V260">
            <v>0</v>
          </cell>
        </row>
        <row r="261">
          <cell r="J261">
            <v>20160248</v>
          </cell>
          <cell r="K261">
            <v>0</v>
          </cell>
          <cell r="L261">
            <v>0</v>
          </cell>
          <cell r="M261">
            <v>0</v>
          </cell>
          <cell r="N261">
            <v>0</v>
          </cell>
          <cell r="O261">
            <v>184840</v>
          </cell>
          <cell r="P261">
            <v>1083673.9999999998</v>
          </cell>
          <cell r="Q261">
            <v>0</v>
          </cell>
          <cell r="R261">
            <v>0</v>
          </cell>
          <cell r="S261">
            <v>0</v>
          </cell>
          <cell r="T261">
            <v>0</v>
          </cell>
          <cell r="U261">
            <v>0</v>
          </cell>
          <cell r="V261">
            <v>0</v>
          </cell>
        </row>
        <row r="262">
          <cell r="J262">
            <v>20160249</v>
          </cell>
          <cell r="K262">
            <v>0</v>
          </cell>
          <cell r="L262">
            <v>0</v>
          </cell>
          <cell r="M262">
            <v>0</v>
          </cell>
          <cell r="N262">
            <v>0</v>
          </cell>
          <cell r="O262">
            <v>249146</v>
          </cell>
          <cell r="P262">
            <v>1034141</v>
          </cell>
          <cell r="Q262">
            <v>194973.00000000015</v>
          </cell>
          <cell r="R262">
            <v>0</v>
          </cell>
          <cell r="S262">
            <v>0</v>
          </cell>
          <cell r="T262">
            <v>0</v>
          </cell>
          <cell r="U262">
            <v>0</v>
          </cell>
          <cell r="V262">
            <v>0</v>
          </cell>
        </row>
        <row r="263">
          <cell r="J263">
            <v>20160250</v>
          </cell>
          <cell r="K263">
            <v>0</v>
          </cell>
          <cell r="L263">
            <v>0</v>
          </cell>
          <cell r="M263">
            <v>0</v>
          </cell>
          <cell r="N263">
            <v>547448</v>
          </cell>
          <cell r="O263">
            <v>1196884</v>
          </cell>
          <cell r="P263">
            <v>0</v>
          </cell>
          <cell r="Q263">
            <v>0</v>
          </cell>
          <cell r="R263">
            <v>0</v>
          </cell>
          <cell r="S263">
            <v>0</v>
          </cell>
          <cell r="T263">
            <v>0</v>
          </cell>
          <cell r="U263">
            <v>0</v>
          </cell>
          <cell r="V263">
            <v>0</v>
          </cell>
        </row>
        <row r="264">
          <cell r="J264">
            <v>20160252</v>
          </cell>
          <cell r="K264">
            <v>0</v>
          </cell>
          <cell r="L264">
            <v>0</v>
          </cell>
          <cell r="M264">
            <v>0</v>
          </cell>
          <cell r="N264">
            <v>860578</v>
          </cell>
          <cell r="O264">
            <v>-1.9999999999527063</v>
          </cell>
          <cell r="P264">
            <v>0</v>
          </cell>
          <cell r="Q264">
            <v>0</v>
          </cell>
          <cell r="R264">
            <v>0</v>
          </cell>
          <cell r="S264">
            <v>0</v>
          </cell>
          <cell r="T264">
            <v>0</v>
          </cell>
          <cell r="U264">
            <v>0</v>
          </cell>
          <cell r="V264">
            <v>0</v>
          </cell>
        </row>
        <row r="265">
          <cell r="J265">
            <v>20160253</v>
          </cell>
          <cell r="K265">
            <v>0</v>
          </cell>
          <cell r="L265">
            <v>0</v>
          </cell>
          <cell r="M265">
            <v>0</v>
          </cell>
          <cell r="N265">
            <v>0</v>
          </cell>
          <cell r="O265">
            <v>1106163</v>
          </cell>
          <cell r="P265">
            <v>688128</v>
          </cell>
          <cell r="Q265">
            <v>0</v>
          </cell>
          <cell r="R265">
            <v>0</v>
          </cell>
          <cell r="S265">
            <v>0</v>
          </cell>
          <cell r="T265">
            <v>0</v>
          </cell>
          <cell r="U265">
            <v>0</v>
          </cell>
          <cell r="V265">
            <v>0</v>
          </cell>
        </row>
        <row r="266">
          <cell r="J266">
            <v>20160254</v>
          </cell>
          <cell r="K266">
            <v>0</v>
          </cell>
          <cell r="L266">
            <v>0</v>
          </cell>
          <cell r="M266">
            <v>0</v>
          </cell>
          <cell r="N266">
            <v>112196</v>
          </cell>
          <cell r="O266">
            <v>251081</v>
          </cell>
          <cell r="P266">
            <v>0</v>
          </cell>
          <cell r="Q266">
            <v>0</v>
          </cell>
          <cell r="R266">
            <v>0</v>
          </cell>
          <cell r="S266">
            <v>0</v>
          </cell>
          <cell r="T266">
            <v>0</v>
          </cell>
          <cell r="U266">
            <v>0</v>
          </cell>
          <cell r="V266">
            <v>0</v>
          </cell>
        </row>
        <row r="267">
          <cell r="J267">
            <v>20160255</v>
          </cell>
          <cell r="K267">
            <v>0</v>
          </cell>
          <cell r="L267">
            <v>0</v>
          </cell>
          <cell r="M267">
            <v>0</v>
          </cell>
          <cell r="N267">
            <v>0</v>
          </cell>
          <cell r="O267">
            <v>751090</v>
          </cell>
          <cell r="P267">
            <v>0</v>
          </cell>
          <cell r="Q267">
            <v>0</v>
          </cell>
          <cell r="R267">
            <v>0</v>
          </cell>
          <cell r="S267">
            <v>0</v>
          </cell>
          <cell r="T267">
            <v>0</v>
          </cell>
          <cell r="U267">
            <v>0</v>
          </cell>
          <cell r="V267">
            <v>0</v>
          </cell>
        </row>
        <row r="268">
          <cell r="J268">
            <v>20160257</v>
          </cell>
          <cell r="K268">
            <v>0</v>
          </cell>
          <cell r="L268">
            <v>0</v>
          </cell>
          <cell r="M268">
            <v>0</v>
          </cell>
          <cell r="N268">
            <v>714285</v>
          </cell>
          <cell r="O268">
            <v>0</v>
          </cell>
          <cell r="P268">
            <v>0</v>
          </cell>
          <cell r="Q268">
            <v>0</v>
          </cell>
          <cell r="R268">
            <v>0</v>
          </cell>
          <cell r="S268">
            <v>0</v>
          </cell>
          <cell r="T268">
            <v>0</v>
          </cell>
          <cell r="U268">
            <v>0</v>
          </cell>
          <cell r="V268">
            <v>0</v>
          </cell>
        </row>
        <row r="269">
          <cell r="J269">
            <v>20160258</v>
          </cell>
          <cell r="K269">
            <v>0</v>
          </cell>
          <cell r="L269">
            <v>0</v>
          </cell>
          <cell r="M269">
            <v>0</v>
          </cell>
          <cell r="N269">
            <v>0</v>
          </cell>
          <cell r="O269">
            <v>428571.00000000006</v>
          </cell>
          <cell r="P269">
            <v>0</v>
          </cell>
          <cell r="Q269">
            <v>0</v>
          </cell>
          <cell r="R269">
            <v>0</v>
          </cell>
          <cell r="S269">
            <v>0</v>
          </cell>
          <cell r="T269">
            <v>0</v>
          </cell>
          <cell r="U269">
            <v>0</v>
          </cell>
          <cell r="V269">
            <v>0</v>
          </cell>
        </row>
        <row r="270">
          <cell r="J270">
            <v>20160260</v>
          </cell>
          <cell r="K270">
            <v>0</v>
          </cell>
          <cell r="L270">
            <v>0</v>
          </cell>
          <cell r="M270">
            <v>0</v>
          </cell>
          <cell r="N270">
            <v>39141</v>
          </cell>
          <cell r="O270">
            <v>24698</v>
          </cell>
          <cell r="P270">
            <v>0</v>
          </cell>
          <cell r="Q270">
            <v>0</v>
          </cell>
          <cell r="R270">
            <v>0</v>
          </cell>
          <cell r="S270">
            <v>0</v>
          </cell>
          <cell r="T270">
            <v>0</v>
          </cell>
          <cell r="U270">
            <v>0</v>
          </cell>
          <cell r="V270">
            <v>0</v>
          </cell>
        </row>
        <row r="271">
          <cell r="J271">
            <v>20160261</v>
          </cell>
          <cell r="K271">
            <v>0</v>
          </cell>
          <cell r="L271">
            <v>0</v>
          </cell>
          <cell r="M271">
            <v>0</v>
          </cell>
          <cell r="N271">
            <v>0</v>
          </cell>
          <cell r="O271">
            <v>652288</v>
          </cell>
          <cell r="P271">
            <v>415674</v>
          </cell>
          <cell r="Q271">
            <v>0</v>
          </cell>
          <cell r="R271">
            <v>0</v>
          </cell>
          <cell r="S271">
            <v>0</v>
          </cell>
          <cell r="T271">
            <v>0</v>
          </cell>
          <cell r="U271">
            <v>0</v>
          </cell>
          <cell r="V271">
            <v>0</v>
          </cell>
        </row>
        <row r="272">
          <cell r="J272">
            <v>20160262</v>
          </cell>
          <cell r="K272">
            <v>0</v>
          </cell>
          <cell r="L272">
            <v>0</v>
          </cell>
          <cell r="M272">
            <v>0</v>
          </cell>
          <cell r="N272">
            <v>0</v>
          </cell>
          <cell r="O272">
            <v>1773036</v>
          </cell>
          <cell r="P272">
            <v>567019</v>
          </cell>
          <cell r="Q272">
            <v>-16081.999999999985</v>
          </cell>
          <cell r="R272">
            <v>0</v>
          </cell>
          <cell r="S272">
            <v>0</v>
          </cell>
          <cell r="T272">
            <v>0</v>
          </cell>
          <cell r="U272">
            <v>0</v>
          </cell>
          <cell r="V272">
            <v>0</v>
          </cell>
        </row>
        <row r="273">
          <cell r="J273">
            <v>20160263</v>
          </cell>
          <cell r="K273">
            <v>0</v>
          </cell>
          <cell r="L273">
            <v>0</v>
          </cell>
          <cell r="M273">
            <v>0</v>
          </cell>
          <cell r="N273">
            <v>0</v>
          </cell>
          <cell r="O273">
            <v>800538</v>
          </cell>
          <cell r="P273">
            <v>302734.99999999983</v>
          </cell>
          <cell r="Q273">
            <v>0</v>
          </cell>
          <cell r="R273">
            <v>0</v>
          </cell>
          <cell r="S273">
            <v>0</v>
          </cell>
          <cell r="T273">
            <v>0</v>
          </cell>
          <cell r="U273">
            <v>0</v>
          </cell>
          <cell r="V273">
            <v>0</v>
          </cell>
        </row>
        <row r="274">
          <cell r="J274">
            <v>20160264</v>
          </cell>
          <cell r="K274">
            <v>0</v>
          </cell>
          <cell r="L274">
            <v>0</v>
          </cell>
          <cell r="M274">
            <v>0</v>
          </cell>
          <cell r="N274">
            <v>0</v>
          </cell>
          <cell r="O274">
            <v>533302</v>
          </cell>
          <cell r="P274">
            <v>271397.99999999988</v>
          </cell>
          <cell r="Q274">
            <v>2.9103830456733704E-11</v>
          </cell>
          <cell r="R274">
            <v>0</v>
          </cell>
          <cell r="S274">
            <v>0</v>
          </cell>
          <cell r="T274">
            <v>0</v>
          </cell>
          <cell r="U274">
            <v>0</v>
          </cell>
          <cell r="V274">
            <v>0</v>
          </cell>
        </row>
        <row r="275">
          <cell r="J275">
            <v>20160265</v>
          </cell>
          <cell r="K275">
            <v>0</v>
          </cell>
          <cell r="L275">
            <v>0</v>
          </cell>
          <cell r="M275">
            <v>0</v>
          </cell>
          <cell r="N275">
            <v>0</v>
          </cell>
          <cell r="O275">
            <v>544939</v>
          </cell>
          <cell r="P275">
            <v>0</v>
          </cell>
          <cell r="Q275">
            <v>0</v>
          </cell>
          <cell r="R275">
            <v>0</v>
          </cell>
          <cell r="S275">
            <v>0</v>
          </cell>
          <cell r="T275">
            <v>0</v>
          </cell>
          <cell r="U275">
            <v>0</v>
          </cell>
          <cell r="V275">
            <v>0</v>
          </cell>
        </row>
        <row r="276">
          <cell r="J276">
            <v>20160266</v>
          </cell>
          <cell r="K276">
            <v>0</v>
          </cell>
          <cell r="L276">
            <v>0</v>
          </cell>
          <cell r="M276">
            <v>0</v>
          </cell>
          <cell r="N276">
            <v>141588</v>
          </cell>
          <cell r="O276">
            <v>732162</v>
          </cell>
          <cell r="P276">
            <v>0</v>
          </cell>
          <cell r="Q276">
            <v>0</v>
          </cell>
          <cell r="R276">
            <v>0</v>
          </cell>
          <cell r="S276">
            <v>0</v>
          </cell>
          <cell r="T276">
            <v>0</v>
          </cell>
          <cell r="U276">
            <v>0</v>
          </cell>
          <cell r="V276">
            <v>0</v>
          </cell>
        </row>
        <row r="277">
          <cell r="J277">
            <v>20160267</v>
          </cell>
          <cell r="K277">
            <v>0</v>
          </cell>
          <cell r="L277">
            <v>0</v>
          </cell>
          <cell r="M277">
            <v>0</v>
          </cell>
          <cell r="N277">
            <v>0</v>
          </cell>
          <cell r="O277">
            <v>193018</v>
          </cell>
          <cell r="P277">
            <v>0</v>
          </cell>
          <cell r="Q277">
            <v>0</v>
          </cell>
          <cell r="R277">
            <v>0</v>
          </cell>
          <cell r="S277">
            <v>0</v>
          </cell>
          <cell r="T277">
            <v>0</v>
          </cell>
          <cell r="U277">
            <v>0</v>
          </cell>
          <cell r="V277">
            <v>0</v>
          </cell>
        </row>
        <row r="278">
          <cell r="J278">
            <v>20160268</v>
          </cell>
          <cell r="K278">
            <v>0</v>
          </cell>
          <cell r="L278">
            <v>0</v>
          </cell>
          <cell r="M278">
            <v>0</v>
          </cell>
          <cell r="N278">
            <v>240500</v>
          </cell>
          <cell r="O278">
            <v>1696173.0000000002</v>
          </cell>
          <cell r="P278">
            <v>0</v>
          </cell>
          <cell r="Q278">
            <v>0</v>
          </cell>
          <cell r="R278">
            <v>0</v>
          </cell>
          <cell r="S278">
            <v>0</v>
          </cell>
          <cell r="T278">
            <v>0</v>
          </cell>
          <cell r="U278">
            <v>0</v>
          </cell>
          <cell r="V278">
            <v>0</v>
          </cell>
        </row>
        <row r="279">
          <cell r="J279">
            <v>20160269</v>
          </cell>
          <cell r="K279">
            <v>0</v>
          </cell>
          <cell r="L279">
            <v>0</v>
          </cell>
          <cell r="M279">
            <v>0</v>
          </cell>
          <cell r="N279">
            <v>0</v>
          </cell>
          <cell r="O279">
            <v>249489</v>
          </cell>
          <cell r="P279">
            <v>0</v>
          </cell>
          <cell r="Q279">
            <v>0</v>
          </cell>
          <cell r="R279">
            <v>0</v>
          </cell>
          <cell r="S279">
            <v>0</v>
          </cell>
          <cell r="T279">
            <v>0</v>
          </cell>
          <cell r="U279">
            <v>0</v>
          </cell>
          <cell r="V279">
            <v>0</v>
          </cell>
        </row>
        <row r="280">
          <cell r="J280">
            <v>20160270</v>
          </cell>
          <cell r="K280">
            <v>0</v>
          </cell>
          <cell r="L280">
            <v>0</v>
          </cell>
          <cell r="M280">
            <v>0</v>
          </cell>
          <cell r="N280">
            <v>0</v>
          </cell>
          <cell r="O280">
            <v>115441</v>
          </cell>
          <cell r="P280">
            <v>-1588</v>
          </cell>
          <cell r="Q280">
            <v>0</v>
          </cell>
          <cell r="R280">
            <v>0</v>
          </cell>
          <cell r="S280">
            <v>0</v>
          </cell>
          <cell r="T280">
            <v>0</v>
          </cell>
          <cell r="U280">
            <v>0</v>
          </cell>
          <cell r="V280">
            <v>0</v>
          </cell>
        </row>
        <row r="281">
          <cell r="J281">
            <v>20160271</v>
          </cell>
          <cell r="K281">
            <v>0</v>
          </cell>
          <cell r="L281">
            <v>0</v>
          </cell>
          <cell r="M281">
            <v>0</v>
          </cell>
          <cell r="N281">
            <v>44695</v>
          </cell>
          <cell r="O281">
            <v>837805</v>
          </cell>
          <cell r="P281">
            <v>0</v>
          </cell>
          <cell r="Q281">
            <v>0</v>
          </cell>
          <cell r="R281">
            <v>0</v>
          </cell>
          <cell r="S281">
            <v>0</v>
          </cell>
          <cell r="T281">
            <v>0</v>
          </cell>
          <cell r="U281">
            <v>0</v>
          </cell>
          <cell r="V281">
            <v>0</v>
          </cell>
        </row>
        <row r="282">
          <cell r="J282">
            <v>20160272</v>
          </cell>
          <cell r="K282">
            <v>0</v>
          </cell>
          <cell r="L282">
            <v>0</v>
          </cell>
          <cell r="M282">
            <v>0</v>
          </cell>
          <cell r="N282">
            <v>166223</v>
          </cell>
          <cell r="O282">
            <v>233777</v>
          </cell>
          <cell r="P282">
            <v>0</v>
          </cell>
          <cell r="Q282">
            <v>0</v>
          </cell>
          <cell r="R282">
            <v>0</v>
          </cell>
          <cell r="S282">
            <v>0</v>
          </cell>
          <cell r="T282">
            <v>0</v>
          </cell>
          <cell r="U282">
            <v>0</v>
          </cell>
          <cell r="V282">
            <v>0</v>
          </cell>
        </row>
        <row r="283">
          <cell r="J283">
            <v>20160273</v>
          </cell>
          <cell r="K283">
            <v>0</v>
          </cell>
          <cell r="L283">
            <v>0</v>
          </cell>
          <cell r="M283">
            <v>0</v>
          </cell>
          <cell r="N283">
            <v>2034</v>
          </cell>
          <cell r="O283">
            <v>349396.00000000006</v>
          </cell>
          <cell r="P283">
            <v>0</v>
          </cell>
          <cell r="Q283">
            <v>0</v>
          </cell>
          <cell r="R283">
            <v>0</v>
          </cell>
          <cell r="S283">
            <v>0</v>
          </cell>
          <cell r="T283">
            <v>0</v>
          </cell>
          <cell r="U283">
            <v>0</v>
          </cell>
          <cell r="V283">
            <v>0</v>
          </cell>
        </row>
        <row r="284">
          <cell r="J284">
            <v>20160274</v>
          </cell>
          <cell r="K284">
            <v>0</v>
          </cell>
          <cell r="L284">
            <v>0</v>
          </cell>
          <cell r="M284">
            <v>0</v>
          </cell>
          <cell r="N284">
            <v>7201</v>
          </cell>
          <cell r="O284">
            <v>41299</v>
          </cell>
          <cell r="P284">
            <v>0</v>
          </cell>
          <cell r="Q284">
            <v>0</v>
          </cell>
          <cell r="R284">
            <v>0</v>
          </cell>
          <cell r="S284">
            <v>0</v>
          </cell>
          <cell r="T284">
            <v>0</v>
          </cell>
          <cell r="U284">
            <v>0</v>
          </cell>
          <cell r="V284">
            <v>0</v>
          </cell>
        </row>
        <row r="285">
          <cell r="J285">
            <v>20160275</v>
          </cell>
          <cell r="K285">
            <v>0</v>
          </cell>
          <cell r="L285">
            <v>0</v>
          </cell>
          <cell r="M285">
            <v>0</v>
          </cell>
          <cell r="N285">
            <v>25078</v>
          </cell>
          <cell r="O285">
            <v>188823</v>
          </cell>
          <cell r="P285">
            <v>0</v>
          </cell>
          <cell r="Q285">
            <v>0</v>
          </cell>
          <cell r="R285">
            <v>0</v>
          </cell>
          <cell r="S285">
            <v>0</v>
          </cell>
          <cell r="T285">
            <v>0</v>
          </cell>
          <cell r="U285">
            <v>0</v>
          </cell>
          <cell r="V285">
            <v>0</v>
          </cell>
        </row>
        <row r="286">
          <cell r="J286">
            <v>20160276</v>
          </cell>
          <cell r="K286">
            <v>0</v>
          </cell>
          <cell r="L286">
            <v>0</v>
          </cell>
          <cell r="M286">
            <v>0</v>
          </cell>
          <cell r="N286">
            <v>536141</v>
          </cell>
          <cell r="O286">
            <v>1644125</v>
          </cell>
          <cell r="P286">
            <v>0</v>
          </cell>
          <cell r="Q286">
            <v>0</v>
          </cell>
          <cell r="R286">
            <v>0</v>
          </cell>
          <cell r="S286">
            <v>0</v>
          </cell>
          <cell r="T286">
            <v>0</v>
          </cell>
          <cell r="U286">
            <v>0</v>
          </cell>
          <cell r="V286">
            <v>0</v>
          </cell>
        </row>
        <row r="287">
          <cell r="J287">
            <v>20160277</v>
          </cell>
          <cell r="K287">
            <v>0</v>
          </cell>
          <cell r="L287">
            <v>0</v>
          </cell>
          <cell r="M287">
            <v>0</v>
          </cell>
          <cell r="N287">
            <v>0</v>
          </cell>
          <cell r="O287">
            <v>3782775</v>
          </cell>
          <cell r="P287">
            <v>466984</v>
          </cell>
          <cell r="Q287">
            <v>0</v>
          </cell>
          <cell r="R287">
            <v>0</v>
          </cell>
          <cell r="S287">
            <v>0</v>
          </cell>
          <cell r="T287">
            <v>0</v>
          </cell>
          <cell r="U287">
            <v>0</v>
          </cell>
          <cell r="V287">
            <v>0</v>
          </cell>
        </row>
        <row r="288">
          <cell r="J288">
            <v>20160278</v>
          </cell>
          <cell r="K288">
            <v>0</v>
          </cell>
          <cell r="L288">
            <v>0</v>
          </cell>
          <cell r="M288">
            <v>0</v>
          </cell>
          <cell r="N288">
            <v>0</v>
          </cell>
          <cell r="O288">
            <v>278757</v>
          </cell>
          <cell r="P288">
            <v>25811</v>
          </cell>
          <cell r="Q288">
            <v>0</v>
          </cell>
          <cell r="R288">
            <v>0</v>
          </cell>
          <cell r="S288">
            <v>0</v>
          </cell>
          <cell r="T288">
            <v>0</v>
          </cell>
          <cell r="U288">
            <v>0</v>
          </cell>
          <cell r="V288">
            <v>0</v>
          </cell>
        </row>
        <row r="289">
          <cell r="J289">
            <v>20160279</v>
          </cell>
          <cell r="K289">
            <v>0</v>
          </cell>
          <cell r="L289">
            <v>0</v>
          </cell>
          <cell r="M289">
            <v>0</v>
          </cell>
          <cell r="N289">
            <v>0</v>
          </cell>
          <cell r="O289">
            <v>216994</v>
          </cell>
          <cell r="P289">
            <v>91887</v>
          </cell>
          <cell r="Q289">
            <v>2077.0000000000109</v>
          </cell>
          <cell r="R289">
            <v>0</v>
          </cell>
          <cell r="S289">
            <v>0</v>
          </cell>
          <cell r="T289">
            <v>0</v>
          </cell>
          <cell r="U289">
            <v>0</v>
          </cell>
          <cell r="V289">
            <v>0</v>
          </cell>
        </row>
        <row r="290">
          <cell r="J290">
            <v>20160280</v>
          </cell>
          <cell r="K290">
            <v>0</v>
          </cell>
          <cell r="L290">
            <v>0</v>
          </cell>
          <cell r="M290">
            <v>0</v>
          </cell>
          <cell r="N290">
            <v>0</v>
          </cell>
          <cell r="O290">
            <v>799957</v>
          </cell>
          <cell r="P290">
            <v>0</v>
          </cell>
          <cell r="Q290">
            <v>0</v>
          </cell>
          <cell r="R290">
            <v>0</v>
          </cell>
          <cell r="S290">
            <v>0</v>
          </cell>
          <cell r="T290">
            <v>0</v>
          </cell>
          <cell r="U290">
            <v>0</v>
          </cell>
          <cell r="V290">
            <v>0</v>
          </cell>
        </row>
        <row r="291">
          <cell r="J291">
            <v>20160281</v>
          </cell>
          <cell r="K291">
            <v>0</v>
          </cell>
          <cell r="L291">
            <v>0</v>
          </cell>
          <cell r="M291">
            <v>0</v>
          </cell>
          <cell r="N291">
            <v>0</v>
          </cell>
          <cell r="O291">
            <v>200294</v>
          </cell>
          <cell r="P291">
            <v>40038</v>
          </cell>
          <cell r="Q291">
            <v>0</v>
          </cell>
          <cell r="R291">
            <v>0</v>
          </cell>
          <cell r="S291">
            <v>0</v>
          </cell>
          <cell r="T291">
            <v>0</v>
          </cell>
          <cell r="U291">
            <v>0</v>
          </cell>
          <cell r="V291">
            <v>0</v>
          </cell>
        </row>
        <row r="292">
          <cell r="J292">
            <v>20160282</v>
          </cell>
          <cell r="K292">
            <v>0</v>
          </cell>
          <cell r="L292">
            <v>0</v>
          </cell>
          <cell r="M292">
            <v>0</v>
          </cell>
          <cell r="N292">
            <v>200151</v>
          </cell>
          <cell r="O292">
            <v>728421.00000000012</v>
          </cell>
          <cell r="P292">
            <v>0</v>
          </cell>
          <cell r="Q292">
            <v>0</v>
          </cell>
          <cell r="R292">
            <v>0</v>
          </cell>
          <cell r="S292">
            <v>0</v>
          </cell>
          <cell r="T292">
            <v>0</v>
          </cell>
          <cell r="U292">
            <v>0</v>
          </cell>
          <cell r="V292">
            <v>0</v>
          </cell>
        </row>
        <row r="293">
          <cell r="J293">
            <v>20160283</v>
          </cell>
          <cell r="K293">
            <v>0</v>
          </cell>
          <cell r="L293">
            <v>0</v>
          </cell>
          <cell r="M293">
            <v>0</v>
          </cell>
          <cell r="N293">
            <v>160683</v>
          </cell>
          <cell r="O293">
            <v>392995</v>
          </cell>
          <cell r="P293">
            <v>0</v>
          </cell>
          <cell r="Q293">
            <v>0</v>
          </cell>
          <cell r="R293">
            <v>0</v>
          </cell>
          <cell r="S293">
            <v>0</v>
          </cell>
          <cell r="T293">
            <v>0</v>
          </cell>
          <cell r="U293">
            <v>0</v>
          </cell>
          <cell r="V293">
            <v>0</v>
          </cell>
        </row>
        <row r="294">
          <cell r="J294">
            <v>20160284</v>
          </cell>
          <cell r="K294">
            <v>0</v>
          </cell>
          <cell r="L294">
            <v>0</v>
          </cell>
          <cell r="M294">
            <v>0</v>
          </cell>
          <cell r="N294">
            <v>67873</v>
          </cell>
          <cell r="O294">
            <v>701055</v>
          </cell>
          <cell r="P294">
            <v>0</v>
          </cell>
          <cell r="Q294">
            <v>0</v>
          </cell>
          <cell r="R294">
            <v>0</v>
          </cell>
          <cell r="S294">
            <v>0</v>
          </cell>
          <cell r="T294">
            <v>0</v>
          </cell>
          <cell r="U294">
            <v>0</v>
          </cell>
          <cell r="V294">
            <v>0</v>
          </cell>
        </row>
        <row r="295">
          <cell r="J295">
            <v>20160285</v>
          </cell>
          <cell r="K295">
            <v>0</v>
          </cell>
          <cell r="L295">
            <v>0</v>
          </cell>
          <cell r="M295">
            <v>0</v>
          </cell>
          <cell r="N295">
            <v>0</v>
          </cell>
          <cell r="O295">
            <v>0</v>
          </cell>
          <cell r="P295">
            <v>769049.00000000012</v>
          </cell>
          <cell r="Q295">
            <v>0</v>
          </cell>
          <cell r="R295">
            <v>0</v>
          </cell>
          <cell r="S295">
            <v>0</v>
          </cell>
          <cell r="T295">
            <v>0</v>
          </cell>
          <cell r="U295">
            <v>0</v>
          </cell>
          <cell r="V295">
            <v>0</v>
          </cell>
        </row>
        <row r="296">
          <cell r="J296">
            <v>20160286</v>
          </cell>
          <cell r="K296">
            <v>0</v>
          </cell>
          <cell r="L296">
            <v>0</v>
          </cell>
          <cell r="M296">
            <v>0</v>
          </cell>
          <cell r="N296">
            <v>0</v>
          </cell>
          <cell r="O296">
            <v>1370404.9999999998</v>
          </cell>
          <cell r="P296">
            <v>0</v>
          </cell>
          <cell r="Q296">
            <v>0</v>
          </cell>
          <cell r="R296">
            <v>0</v>
          </cell>
          <cell r="S296">
            <v>0</v>
          </cell>
          <cell r="T296">
            <v>0</v>
          </cell>
          <cell r="U296">
            <v>0</v>
          </cell>
          <cell r="V296">
            <v>0</v>
          </cell>
        </row>
        <row r="297">
          <cell r="J297">
            <v>20160287</v>
          </cell>
          <cell r="K297">
            <v>0</v>
          </cell>
          <cell r="L297">
            <v>0</v>
          </cell>
          <cell r="M297">
            <v>0</v>
          </cell>
          <cell r="N297">
            <v>0</v>
          </cell>
          <cell r="O297">
            <v>578833</v>
          </cell>
          <cell r="P297">
            <v>0</v>
          </cell>
          <cell r="Q297">
            <v>0</v>
          </cell>
          <cell r="R297">
            <v>0</v>
          </cell>
          <cell r="S297">
            <v>0</v>
          </cell>
          <cell r="T297">
            <v>0</v>
          </cell>
          <cell r="U297">
            <v>0</v>
          </cell>
          <cell r="V297">
            <v>0</v>
          </cell>
        </row>
        <row r="298">
          <cell r="J298">
            <v>20160288</v>
          </cell>
          <cell r="K298">
            <v>0</v>
          </cell>
          <cell r="L298">
            <v>0</v>
          </cell>
          <cell r="M298">
            <v>0</v>
          </cell>
          <cell r="N298">
            <v>0</v>
          </cell>
          <cell r="O298">
            <v>1135199</v>
          </cell>
          <cell r="P298">
            <v>689338</v>
          </cell>
          <cell r="Q298">
            <v>0</v>
          </cell>
          <cell r="R298">
            <v>0</v>
          </cell>
          <cell r="S298">
            <v>0</v>
          </cell>
          <cell r="T298">
            <v>0</v>
          </cell>
          <cell r="U298">
            <v>0</v>
          </cell>
          <cell r="V298">
            <v>0</v>
          </cell>
        </row>
        <row r="299">
          <cell r="J299">
            <v>20160289</v>
          </cell>
          <cell r="K299">
            <v>0</v>
          </cell>
          <cell r="L299">
            <v>0</v>
          </cell>
          <cell r="M299">
            <v>0</v>
          </cell>
          <cell r="N299">
            <v>0</v>
          </cell>
          <cell r="O299">
            <v>522072</v>
          </cell>
          <cell r="P299">
            <v>1279490</v>
          </cell>
          <cell r="Q299">
            <v>0</v>
          </cell>
          <cell r="R299">
            <v>0</v>
          </cell>
          <cell r="S299">
            <v>0</v>
          </cell>
          <cell r="T299">
            <v>0</v>
          </cell>
          <cell r="U299">
            <v>0</v>
          </cell>
          <cell r="V299">
            <v>0</v>
          </cell>
        </row>
        <row r="300">
          <cell r="J300">
            <v>20160290</v>
          </cell>
          <cell r="K300">
            <v>0</v>
          </cell>
          <cell r="L300">
            <v>0</v>
          </cell>
          <cell r="M300">
            <v>0</v>
          </cell>
          <cell r="N300">
            <v>0</v>
          </cell>
          <cell r="O300">
            <v>762670</v>
          </cell>
          <cell r="P300">
            <v>595560</v>
          </cell>
          <cell r="Q300">
            <v>-17526.000000000189</v>
          </cell>
          <cell r="R300">
            <v>0</v>
          </cell>
          <cell r="S300">
            <v>0</v>
          </cell>
          <cell r="T300">
            <v>0</v>
          </cell>
          <cell r="U300">
            <v>0</v>
          </cell>
          <cell r="V300">
            <v>0</v>
          </cell>
        </row>
        <row r="301">
          <cell r="J301">
            <v>20160291</v>
          </cell>
          <cell r="K301">
            <v>0</v>
          </cell>
          <cell r="L301">
            <v>0</v>
          </cell>
          <cell r="M301">
            <v>0</v>
          </cell>
          <cell r="N301">
            <v>0</v>
          </cell>
          <cell r="O301">
            <v>6750656</v>
          </cell>
          <cell r="P301">
            <v>0</v>
          </cell>
          <cell r="Q301">
            <v>0</v>
          </cell>
          <cell r="R301">
            <v>0</v>
          </cell>
          <cell r="S301">
            <v>0</v>
          </cell>
          <cell r="T301">
            <v>0</v>
          </cell>
          <cell r="U301">
            <v>0</v>
          </cell>
          <cell r="V301">
            <v>0</v>
          </cell>
        </row>
        <row r="302">
          <cell r="J302">
            <v>20160292</v>
          </cell>
          <cell r="K302">
            <v>0</v>
          </cell>
          <cell r="L302">
            <v>0</v>
          </cell>
          <cell r="M302">
            <v>0</v>
          </cell>
          <cell r="N302">
            <v>0</v>
          </cell>
          <cell r="O302">
            <v>5111518</v>
          </cell>
          <cell r="P302">
            <v>0</v>
          </cell>
          <cell r="Q302">
            <v>-1850.9999999999611</v>
          </cell>
          <cell r="R302">
            <v>0</v>
          </cell>
          <cell r="S302">
            <v>0</v>
          </cell>
          <cell r="T302">
            <v>0</v>
          </cell>
          <cell r="U302">
            <v>0</v>
          </cell>
          <cell r="V302">
            <v>0</v>
          </cell>
        </row>
        <row r="303">
          <cell r="J303">
            <v>20160293</v>
          </cell>
          <cell r="K303">
            <v>0</v>
          </cell>
          <cell r="L303">
            <v>0</v>
          </cell>
          <cell r="M303">
            <v>0</v>
          </cell>
          <cell r="N303">
            <v>0</v>
          </cell>
          <cell r="O303">
            <v>533359</v>
          </cell>
          <cell r="P303">
            <v>-27591</v>
          </cell>
          <cell r="Q303">
            <v>0</v>
          </cell>
          <cell r="R303">
            <v>0</v>
          </cell>
          <cell r="S303">
            <v>0</v>
          </cell>
          <cell r="T303">
            <v>0</v>
          </cell>
          <cell r="U303">
            <v>0</v>
          </cell>
          <cell r="V303">
            <v>0</v>
          </cell>
        </row>
        <row r="304">
          <cell r="J304">
            <v>20160294</v>
          </cell>
          <cell r="K304">
            <v>0</v>
          </cell>
          <cell r="L304">
            <v>0</v>
          </cell>
          <cell r="M304">
            <v>0</v>
          </cell>
          <cell r="N304">
            <v>0</v>
          </cell>
          <cell r="O304">
            <v>161624.99999999997</v>
          </cell>
          <cell r="P304">
            <v>0</v>
          </cell>
          <cell r="Q304">
            <v>0</v>
          </cell>
          <cell r="R304">
            <v>0</v>
          </cell>
          <cell r="S304">
            <v>0</v>
          </cell>
          <cell r="T304">
            <v>0</v>
          </cell>
          <cell r="U304">
            <v>0</v>
          </cell>
          <cell r="V304">
            <v>0</v>
          </cell>
        </row>
        <row r="305">
          <cell r="J305">
            <v>20160295</v>
          </cell>
          <cell r="K305">
            <v>0</v>
          </cell>
          <cell r="L305">
            <v>0</v>
          </cell>
          <cell r="M305">
            <v>0</v>
          </cell>
          <cell r="N305">
            <v>0</v>
          </cell>
          <cell r="O305">
            <v>0</v>
          </cell>
          <cell r="P305">
            <v>400581.00000000006</v>
          </cell>
          <cell r="Q305">
            <v>0</v>
          </cell>
          <cell r="R305">
            <v>0</v>
          </cell>
          <cell r="S305">
            <v>0</v>
          </cell>
          <cell r="T305">
            <v>0</v>
          </cell>
          <cell r="U305">
            <v>0</v>
          </cell>
          <cell r="V305">
            <v>0</v>
          </cell>
        </row>
        <row r="306">
          <cell r="J306">
            <v>20160296</v>
          </cell>
          <cell r="K306">
            <v>0</v>
          </cell>
          <cell r="L306">
            <v>0</v>
          </cell>
          <cell r="M306">
            <v>0</v>
          </cell>
          <cell r="N306">
            <v>0</v>
          </cell>
          <cell r="O306">
            <v>1524432</v>
          </cell>
          <cell r="P306">
            <v>0</v>
          </cell>
          <cell r="Q306">
            <v>0</v>
          </cell>
          <cell r="R306">
            <v>0</v>
          </cell>
          <cell r="S306">
            <v>0</v>
          </cell>
          <cell r="T306">
            <v>0</v>
          </cell>
          <cell r="U306">
            <v>0</v>
          </cell>
          <cell r="V306">
            <v>0</v>
          </cell>
        </row>
        <row r="307">
          <cell r="J307">
            <v>20160297</v>
          </cell>
          <cell r="K307">
            <v>0</v>
          </cell>
          <cell r="L307">
            <v>0</v>
          </cell>
          <cell r="M307">
            <v>0</v>
          </cell>
          <cell r="N307">
            <v>0</v>
          </cell>
          <cell r="O307">
            <v>122870</v>
          </cell>
          <cell r="P307">
            <v>160488</v>
          </cell>
          <cell r="Q307">
            <v>98772</v>
          </cell>
          <cell r="R307">
            <v>0</v>
          </cell>
          <cell r="S307">
            <v>0</v>
          </cell>
          <cell r="T307">
            <v>0</v>
          </cell>
          <cell r="U307">
            <v>0</v>
          </cell>
          <cell r="V307">
            <v>0</v>
          </cell>
        </row>
        <row r="308">
          <cell r="J308">
            <v>20160298</v>
          </cell>
          <cell r="K308">
            <v>0</v>
          </cell>
          <cell r="L308">
            <v>0</v>
          </cell>
          <cell r="M308">
            <v>0</v>
          </cell>
          <cell r="N308">
            <v>0</v>
          </cell>
          <cell r="O308">
            <v>127778.00000000001</v>
          </cell>
          <cell r="P308">
            <v>0</v>
          </cell>
          <cell r="Q308">
            <v>0</v>
          </cell>
          <cell r="R308">
            <v>0</v>
          </cell>
          <cell r="S308">
            <v>0</v>
          </cell>
          <cell r="T308">
            <v>0</v>
          </cell>
          <cell r="U308">
            <v>0</v>
          </cell>
          <cell r="V308">
            <v>0</v>
          </cell>
        </row>
        <row r="309">
          <cell r="J309">
            <v>20160299</v>
          </cell>
          <cell r="K309">
            <v>0</v>
          </cell>
          <cell r="L309">
            <v>0</v>
          </cell>
          <cell r="M309">
            <v>0</v>
          </cell>
          <cell r="N309">
            <v>0</v>
          </cell>
          <cell r="O309">
            <v>1068988</v>
          </cell>
          <cell r="P309">
            <v>339191</v>
          </cell>
          <cell r="Q309">
            <v>0</v>
          </cell>
          <cell r="R309">
            <v>0</v>
          </cell>
          <cell r="S309">
            <v>0</v>
          </cell>
          <cell r="T309">
            <v>0</v>
          </cell>
          <cell r="U309">
            <v>0</v>
          </cell>
          <cell r="V309">
            <v>0</v>
          </cell>
        </row>
        <row r="310">
          <cell r="J310">
            <v>20160300</v>
          </cell>
          <cell r="K310">
            <v>0</v>
          </cell>
          <cell r="L310">
            <v>0</v>
          </cell>
          <cell r="M310">
            <v>0</v>
          </cell>
          <cell r="N310">
            <v>0</v>
          </cell>
          <cell r="O310">
            <v>1282265</v>
          </cell>
          <cell r="P310">
            <v>0</v>
          </cell>
          <cell r="Q310">
            <v>0</v>
          </cell>
          <cell r="R310">
            <v>0</v>
          </cell>
          <cell r="S310">
            <v>0</v>
          </cell>
          <cell r="T310">
            <v>0</v>
          </cell>
          <cell r="U310">
            <v>0</v>
          </cell>
          <cell r="V310">
            <v>0</v>
          </cell>
        </row>
        <row r="311">
          <cell r="J311">
            <v>20160301</v>
          </cell>
          <cell r="K311">
            <v>0</v>
          </cell>
          <cell r="L311">
            <v>0</v>
          </cell>
          <cell r="M311">
            <v>0</v>
          </cell>
          <cell r="N311">
            <v>0</v>
          </cell>
          <cell r="O311">
            <v>0</v>
          </cell>
          <cell r="P311">
            <v>209967.99999999997</v>
          </cell>
          <cell r="Q311">
            <v>0</v>
          </cell>
          <cell r="R311">
            <v>0</v>
          </cell>
          <cell r="S311">
            <v>0</v>
          </cell>
          <cell r="T311">
            <v>0</v>
          </cell>
          <cell r="U311">
            <v>0</v>
          </cell>
          <cell r="V311">
            <v>0</v>
          </cell>
        </row>
        <row r="312">
          <cell r="J312">
            <v>20160302</v>
          </cell>
          <cell r="K312">
            <v>0</v>
          </cell>
          <cell r="L312">
            <v>0</v>
          </cell>
          <cell r="M312">
            <v>0</v>
          </cell>
          <cell r="N312">
            <v>0</v>
          </cell>
          <cell r="O312">
            <v>0</v>
          </cell>
          <cell r="P312">
            <v>21662</v>
          </cell>
          <cell r="Q312">
            <v>60300.000000000007</v>
          </cell>
          <cell r="R312">
            <v>0</v>
          </cell>
          <cell r="S312">
            <v>0</v>
          </cell>
          <cell r="T312">
            <v>0</v>
          </cell>
          <cell r="U312">
            <v>0</v>
          </cell>
          <cell r="V312">
            <v>0</v>
          </cell>
        </row>
        <row r="313">
          <cell r="J313">
            <v>20160303</v>
          </cell>
          <cell r="K313">
            <v>0</v>
          </cell>
          <cell r="L313">
            <v>0</v>
          </cell>
          <cell r="M313">
            <v>0</v>
          </cell>
          <cell r="N313">
            <v>0</v>
          </cell>
          <cell r="O313">
            <v>638585</v>
          </cell>
          <cell r="P313">
            <v>0</v>
          </cell>
          <cell r="Q313">
            <v>0</v>
          </cell>
          <cell r="R313">
            <v>0</v>
          </cell>
          <cell r="S313">
            <v>0</v>
          </cell>
          <cell r="T313">
            <v>0</v>
          </cell>
          <cell r="U313">
            <v>0</v>
          </cell>
          <cell r="V313">
            <v>0</v>
          </cell>
        </row>
        <row r="314">
          <cell r="J314">
            <v>20160304</v>
          </cell>
          <cell r="K314">
            <v>0</v>
          </cell>
          <cell r="L314">
            <v>0</v>
          </cell>
          <cell r="M314">
            <v>0</v>
          </cell>
          <cell r="N314">
            <v>0</v>
          </cell>
          <cell r="O314">
            <v>613191</v>
          </cell>
          <cell r="P314">
            <v>0</v>
          </cell>
          <cell r="Q314">
            <v>0</v>
          </cell>
          <cell r="R314">
            <v>0</v>
          </cell>
          <cell r="S314">
            <v>0</v>
          </cell>
          <cell r="T314">
            <v>0</v>
          </cell>
          <cell r="U314">
            <v>0</v>
          </cell>
          <cell r="V314">
            <v>0</v>
          </cell>
        </row>
        <row r="315">
          <cell r="J315">
            <v>20160305</v>
          </cell>
          <cell r="K315">
            <v>0</v>
          </cell>
          <cell r="L315">
            <v>0</v>
          </cell>
          <cell r="M315">
            <v>0</v>
          </cell>
          <cell r="N315">
            <v>0</v>
          </cell>
          <cell r="O315">
            <v>232166</v>
          </cell>
          <cell r="P315">
            <v>146424.00000000003</v>
          </cell>
          <cell r="Q315">
            <v>0</v>
          </cell>
          <cell r="R315">
            <v>0</v>
          </cell>
          <cell r="S315">
            <v>0</v>
          </cell>
          <cell r="T315">
            <v>0</v>
          </cell>
          <cell r="U315">
            <v>0</v>
          </cell>
          <cell r="V315">
            <v>0</v>
          </cell>
        </row>
        <row r="316">
          <cell r="J316">
            <v>20160306</v>
          </cell>
          <cell r="K316">
            <v>0</v>
          </cell>
          <cell r="L316">
            <v>0</v>
          </cell>
          <cell r="M316">
            <v>0</v>
          </cell>
          <cell r="N316">
            <v>0</v>
          </cell>
          <cell r="O316">
            <v>1124226</v>
          </cell>
          <cell r="P316">
            <v>733160</v>
          </cell>
          <cell r="Q316">
            <v>-211943.99999999983</v>
          </cell>
          <cell r="R316">
            <v>0</v>
          </cell>
          <cell r="S316">
            <v>0</v>
          </cell>
          <cell r="T316">
            <v>0</v>
          </cell>
          <cell r="U316">
            <v>0</v>
          </cell>
          <cell r="V316">
            <v>0</v>
          </cell>
        </row>
        <row r="317">
          <cell r="J317">
            <v>20160307</v>
          </cell>
          <cell r="K317">
            <v>0</v>
          </cell>
          <cell r="L317">
            <v>0</v>
          </cell>
          <cell r="M317">
            <v>0</v>
          </cell>
          <cell r="N317">
            <v>0</v>
          </cell>
          <cell r="O317">
            <v>252050</v>
          </cell>
          <cell r="P317">
            <v>0</v>
          </cell>
          <cell r="Q317">
            <v>0</v>
          </cell>
          <cell r="R317">
            <v>0</v>
          </cell>
          <cell r="S317">
            <v>0</v>
          </cell>
          <cell r="T317">
            <v>0</v>
          </cell>
          <cell r="U317">
            <v>0</v>
          </cell>
          <cell r="V317">
            <v>0</v>
          </cell>
        </row>
        <row r="318">
          <cell r="J318">
            <v>20160308</v>
          </cell>
          <cell r="K318">
            <v>0</v>
          </cell>
          <cell r="L318">
            <v>0</v>
          </cell>
          <cell r="M318">
            <v>0</v>
          </cell>
          <cell r="N318">
            <v>0</v>
          </cell>
          <cell r="O318">
            <v>424287</v>
          </cell>
          <cell r="P318">
            <v>75712.999999999985</v>
          </cell>
          <cell r="Q318">
            <v>0</v>
          </cell>
          <cell r="R318">
            <v>0</v>
          </cell>
          <cell r="S318">
            <v>0</v>
          </cell>
          <cell r="T318">
            <v>0</v>
          </cell>
          <cell r="U318">
            <v>0</v>
          </cell>
          <cell r="V318">
            <v>0</v>
          </cell>
        </row>
        <row r="319">
          <cell r="J319">
            <v>20160309</v>
          </cell>
          <cell r="K319">
            <v>0</v>
          </cell>
          <cell r="L319">
            <v>0</v>
          </cell>
          <cell r="M319">
            <v>0</v>
          </cell>
          <cell r="N319">
            <v>0</v>
          </cell>
          <cell r="O319">
            <v>68107</v>
          </cell>
          <cell r="P319">
            <v>7111</v>
          </cell>
          <cell r="Q319">
            <v>0</v>
          </cell>
          <cell r="R319">
            <v>0</v>
          </cell>
          <cell r="S319">
            <v>0</v>
          </cell>
          <cell r="T319">
            <v>0</v>
          </cell>
          <cell r="U319">
            <v>0</v>
          </cell>
          <cell r="V319">
            <v>0</v>
          </cell>
        </row>
        <row r="320">
          <cell r="J320">
            <v>20160310</v>
          </cell>
          <cell r="K320">
            <v>0</v>
          </cell>
          <cell r="L320">
            <v>0</v>
          </cell>
          <cell r="M320">
            <v>0</v>
          </cell>
          <cell r="N320">
            <v>0</v>
          </cell>
          <cell r="O320">
            <v>290636</v>
          </cell>
          <cell r="P320">
            <v>87600</v>
          </cell>
          <cell r="Q320">
            <v>18753</v>
          </cell>
          <cell r="R320">
            <v>0</v>
          </cell>
          <cell r="S320">
            <v>0</v>
          </cell>
          <cell r="T320">
            <v>0</v>
          </cell>
          <cell r="U320">
            <v>0</v>
          </cell>
          <cell r="V320">
            <v>0</v>
          </cell>
        </row>
        <row r="321">
          <cell r="J321">
            <v>20160315</v>
          </cell>
          <cell r="K321">
            <v>0</v>
          </cell>
          <cell r="L321">
            <v>0</v>
          </cell>
          <cell r="M321">
            <v>0</v>
          </cell>
          <cell r="N321">
            <v>0</v>
          </cell>
          <cell r="O321">
            <v>18059</v>
          </cell>
          <cell r="P321">
            <v>914200</v>
          </cell>
          <cell r="Q321">
            <v>1395165</v>
          </cell>
          <cell r="R321">
            <v>0</v>
          </cell>
          <cell r="S321">
            <v>0</v>
          </cell>
          <cell r="T321">
            <v>0</v>
          </cell>
          <cell r="U321">
            <v>0</v>
          </cell>
          <cell r="V321">
            <v>0</v>
          </cell>
        </row>
        <row r="322">
          <cell r="J322">
            <v>20160316</v>
          </cell>
          <cell r="K322">
            <v>0</v>
          </cell>
          <cell r="L322">
            <v>0</v>
          </cell>
          <cell r="M322">
            <v>0</v>
          </cell>
          <cell r="N322">
            <v>0</v>
          </cell>
          <cell r="O322">
            <v>110427</v>
          </cell>
          <cell r="P322">
            <v>105724</v>
          </cell>
          <cell r="Q322">
            <v>0</v>
          </cell>
          <cell r="R322">
            <v>0</v>
          </cell>
          <cell r="S322">
            <v>0</v>
          </cell>
          <cell r="T322">
            <v>0</v>
          </cell>
          <cell r="U322">
            <v>0</v>
          </cell>
          <cell r="V322">
            <v>0</v>
          </cell>
        </row>
        <row r="323">
          <cell r="J323">
            <v>20160317</v>
          </cell>
          <cell r="K323">
            <v>0</v>
          </cell>
          <cell r="L323">
            <v>0</v>
          </cell>
          <cell r="M323">
            <v>0</v>
          </cell>
          <cell r="N323">
            <v>0</v>
          </cell>
          <cell r="O323">
            <v>0</v>
          </cell>
          <cell r="P323">
            <v>140051</v>
          </cell>
          <cell r="Q323">
            <v>77122</v>
          </cell>
          <cell r="R323">
            <v>0</v>
          </cell>
          <cell r="S323">
            <v>0</v>
          </cell>
          <cell r="T323">
            <v>0</v>
          </cell>
          <cell r="U323">
            <v>0</v>
          </cell>
          <cell r="V323">
            <v>0</v>
          </cell>
        </row>
        <row r="324">
          <cell r="J324">
            <v>20160318</v>
          </cell>
          <cell r="K324">
            <v>0</v>
          </cell>
          <cell r="L324">
            <v>0</v>
          </cell>
          <cell r="M324">
            <v>0</v>
          </cell>
          <cell r="N324">
            <v>0</v>
          </cell>
          <cell r="O324">
            <v>1129132</v>
          </cell>
          <cell r="P324">
            <v>513823.99999999988</v>
          </cell>
          <cell r="Q324">
            <v>0</v>
          </cell>
          <cell r="R324">
            <v>0</v>
          </cell>
          <cell r="S324">
            <v>0</v>
          </cell>
          <cell r="T324">
            <v>0</v>
          </cell>
          <cell r="U324">
            <v>0</v>
          </cell>
          <cell r="V324">
            <v>0</v>
          </cell>
        </row>
        <row r="325">
          <cell r="J325">
            <v>20160319</v>
          </cell>
          <cell r="K325">
            <v>0</v>
          </cell>
          <cell r="L325">
            <v>0</v>
          </cell>
          <cell r="M325">
            <v>0</v>
          </cell>
          <cell r="N325">
            <v>0</v>
          </cell>
          <cell r="O325">
            <v>362317</v>
          </cell>
          <cell r="P325">
            <v>921921.99999999988</v>
          </cell>
          <cell r="Q325">
            <v>0</v>
          </cell>
          <cell r="R325">
            <v>0</v>
          </cell>
          <cell r="S325">
            <v>0</v>
          </cell>
          <cell r="T325">
            <v>0</v>
          </cell>
          <cell r="U325">
            <v>0</v>
          </cell>
          <cell r="V325">
            <v>0</v>
          </cell>
        </row>
        <row r="326">
          <cell r="J326">
            <v>20160320</v>
          </cell>
          <cell r="K326">
            <v>0</v>
          </cell>
          <cell r="L326">
            <v>0</v>
          </cell>
          <cell r="M326">
            <v>0</v>
          </cell>
          <cell r="N326">
            <v>0</v>
          </cell>
          <cell r="O326">
            <v>347323</v>
          </cell>
          <cell r="P326">
            <v>0</v>
          </cell>
          <cell r="Q326">
            <v>0</v>
          </cell>
          <cell r="R326">
            <v>0</v>
          </cell>
          <cell r="S326">
            <v>0</v>
          </cell>
          <cell r="T326">
            <v>0</v>
          </cell>
          <cell r="U326">
            <v>0</v>
          </cell>
          <cell r="V326">
            <v>0</v>
          </cell>
        </row>
        <row r="327">
          <cell r="J327">
            <v>20160321</v>
          </cell>
          <cell r="K327">
            <v>0</v>
          </cell>
          <cell r="L327">
            <v>0</v>
          </cell>
          <cell r="M327">
            <v>0</v>
          </cell>
          <cell r="N327">
            <v>0</v>
          </cell>
          <cell r="O327">
            <v>0</v>
          </cell>
          <cell r="P327">
            <v>545574</v>
          </cell>
          <cell r="Q327">
            <v>0</v>
          </cell>
          <cell r="R327">
            <v>0</v>
          </cell>
          <cell r="S327">
            <v>0</v>
          </cell>
          <cell r="T327">
            <v>0</v>
          </cell>
          <cell r="U327">
            <v>0</v>
          </cell>
          <cell r="V327">
            <v>0</v>
          </cell>
        </row>
        <row r="328">
          <cell r="J328">
            <v>20160322</v>
          </cell>
          <cell r="K328">
            <v>0</v>
          </cell>
          <cell r="L328">
            <v>0</v>
          </cell>
          <cell r="M328">
            <v>0</v>
          </cell>
          <cell r="N328">
            <v>0</v>
          </cell>
          <cell r="O328">
            <v>0</v>
          </cell>
          <cell r="P328">
            <v>812288</v>
          </cell>
          <cell r="Q328">
            <v>6232710</v>
          </cell>
          <cell r="R328">
            <v>0</v>
          </cell>
          <cell r="S328">
            <v>0</v>
          </cell>
          <cell r="T328">
            <v>0</v>
          </cell>
          <cell r="U328">
            <v>0</v>
          </cell>
          <cell r="V328">
            <v>0</v>
          </cell>
        </row>
        <row r="329">
          <cell r="J329">
            <v>20160323</v>
          </cell>
          <cell r="K329">
            <v>0</v>
          </cell>
          <cell r="L329">
            <v>0</v>
          </cell>
          <cell r="M329">
            <v>0</v>
          </cell>
          <cell r="N329">
            <v>0</v>
          </cell>
          <cell r="O329">
            <v>0</v>
          </cell>
          <cell r="P329">
            <v>533359.00000000012</v>
          </cell>
          <cell r="Q329">
            <v>0</v>
          </cell>
          <cell r="R329">
            <v>0</v>
          </cell>
          <cell r="S329">
            <v>0</v>
          </cell>
          <cell r="T329">
            <v>0</v>
          </cell>
          <cell r="U329">
            <v>0</v>
          </cell>
          <cell r="V329">
            <v>0</v>
          </cell>
        </row>
        <row r="330">
          <cell r="J330">
            <v>20160324</v>
          </cell>
          <cell r="K330">
            <v>0</v>
          </cell>
          <cell r="L330">
            <v>0</v>
          </cell>
          <cell r="M330">
            <v>0</v>
          </cell>
          <cell r="N330">
            <v>0</v>
          </cell>
          <cell r="O330">
            <v>0</v>
          </cell>
          <cell r="P330">
            <v>415402</v>
          </cell>
          <cell r="Q330">
            <v>162346.00000000009</v>
          </cell>
          <cell r="R330">
            <v>0</v>
          </cell>
          <cell r="S330">
            <v>0</v>
          </cell>
          <cell r="T330">
            <v>0</v>
          </cell>
          <cell r="U330">
            <v>0</v>
          </cell>
          <cell r="V330">
            <v>0</v>
          </cell>
        </row>
        <row r="331">
          <cell r="J331">
            <v>20160325</v>
          </cell>
          <cell r="K331">
            <v>0</v>
          </cell>
          <cell r="L331">
            <v>0</v>
          </cell>
          <cell r="M331">
            <v>0</v>
          </cell>
          <cell r="N331">
            <v>0</v>
          </cell>
          <cell r="O331">
            <v>80932</v>
          </cell>
          <cell r="P331">
            <v>92136</v>
          </cell>
          <cell r="Q331">
            <v>0</v>
          </cell>
          <cell r="R331">
            <v>0</v>
          </cell>
          <cell r="S331">
            <v>0</v>
          </cell>
          <cell r="T331">
            <v>0</v>
          </cell>
          <cell r="U331">
            <v>0</v>
          </cell>
          <cell r="V331">
            <v>0</v>
          </cell>
        </row>
        <row r="332">
          <cell r="J332">
            <v>20160326</v>
          </cell>
          <cell r="K332">
            <v>0</v>
          </cell>
          <cell r="L332">
            <v>0</v>
          </cell>
          <cell r="M332">
            <v>0</v>
          </cell>
          <cell r="N332">
            <v>0</v>
          </cell>
          <cell r="O332">
            <v>0</v>
          </cell>
          <cell r="P332">
            <v>2972169</v>
          </cell>
          <cell r="Q332">
            <v>7383.0000000003492</v>
          </cell>
          <cell r="R332">
            <v>0</v>
          </cell>
          <cell r="S332">
            <v>0</v>
          </cell>
          <cell r="T332">
            <v>0</v>
          </cell>
          <cell r="U332">
            <v>0</v>
          </cell>
          <cell r="V332">
            <v>0</v>
          </cell>
        </row>
        <row r="333">
          <cell r="J333">
            <v>20160327</v>
          </cell>
          <cell r="K333">
            <v>0</v>
          </cell>
          <cell r="L333">
            <v>0</v>
          </cell>
          <cell r="M333">
            <v>0</v>
          </cell>
          <cell r="N333">
            <v>0</v>
          </cell>
          <cell r="O333">
            <v>484096.99999999994</v>
          </cell>
          <cell r="P333">
            <v>0</v>
          </cell>
          <cell r="Q333">
            <v>0</v>
          </cell>
          <cell r="R333">
            <v>0</v>
          </cell>
          <cell r="S333">
            <v>0</v>
          </cell>
          <cell r="T333">
            <v>0</v>
          </cell>
          <cell r="U333">
            <v>0</v>
          </cell>
          <cell r="V333">
            <v>0</v>
          </cell>
        </row>
        <row r="334">
          <cell r="J334">
            <v>20160328</v>
          </cell>
          <cell r="K334">
            <v>0</v>
          </cell>
          <cell r="L334">
            <v>0</v>
          </cell>
          <cell r="M334">
            <v>0</v>
          </cell>
          <cell r="N334">
            <v>0</v>
          </cell>
          <cell r="O334">
            <v>0</v>
          </cell>
          <cell r="P334">
            <v>0</v>
          </cell>
          <cell r="Q334">
            <v>999909</v>
          </cell>
          <cell r="R334">
            <v>0</v>
          </cell>
          <cell r="S334">
            <v>0</v>
          </cell>
          <cell r="T334">
            <v>0</v>
          </cell>
          <cell r="U334">
            <v>0</v>
          </cell>
          <cell r="V334">
            <v>0</v>
          </cell>
        </row>
        <row r="335">
          <cell r="J335">
            <v>20160329</v>
          </cell>
          <cell r="K335">
            <v>0</v>
          </cell>
          <cell r="L335">
            <v>0</v>
          </cell>
          <cell r="M335">
            <v>0</v>
          </cell>
          <cell r="N335">
            <v>0</v>
          </cell>
          <cell r="O335">
            <v>17344</v>
          </cell>
          <cell r="P335">
            <v>622369</v>
          </cell>
          <cell r="Q335">
            <v>0</v>
          </cell>
          <cell r="R335">
            <v>0</v>
          </cell>
          <cell r="S335">
            <v>0</v>
          </cell>
          <cell r="T335">
            <v>0</v>
          </cell>
          <cell r="U335">
            <v>0</v>
          </cell>
          <cell r="V335">
            <v>0</v>
          </cell>
        </row>
        <row r="336">
          <cell r="J336">
            <v>20160330</v>
          </cell>
          <cell r="K336">
            <v>0</v>
          </cell>
          <cell r="L336">
            <v>0</v>
          </cell>
          <cell r="M336">
            <v>0</v>
          </cell>
          <cell r="N336">
            <v>0</v>
          </cell>
          <cell r="O336">
            <v>120107</v>
          </cell>
          <cell r="P336">
            <v>481949</v>
          </cell>
          <cell r="Q336">
            <v>12373.999999999971</v>
          </cell>
          <cell r="R336">
            <v>0</v>
          </cell>
          <cell r="S336">
            <v>0</v>
          </cell>
          <cell r="T336">
            <v>0</v>
          </cell>
          <cell r="U336">
            <v>0</v>
          </cell>
          <cell r="V336">
            <v>0</v>
          </cell>
        </row>
        <row r="337">
          <cell r="J337">
            <v>20160331</v>
          </cell>
          <cell r="K337">
            <v>0</v>
          </cell>
          <cell r="L337">
            <v>0</v>
          </cell>
          <cell r="M337">
            <v>0</v>
          </cell>
          <cell r="N337">
            <v>0</v>
          </cell>
          <cell r="O337">
            <v>0</v>
          </cell>
          <cell r="P337">
            <v>720977</v>
          </cell>
          <cell r="Q337">
            <v>860169</v>
          </cell>
          <cell r="R337">
            <v>0</v>
          </cell>
          <cell r="S337">
            <v>0</v>
          </cell>
          <cell r="T337">
            <v>0</v>
          </cell>
          <cell r="U337">
            <v>0</v>
          </cell>
          <cell r="V337">
            <v>0</v>
          </cell>
        </row>
        <row r="338">
          <cell r="J338">
            <v>20160332</v>
          </cell>
          <cell r="K338">
            <v>0</v>
          </cell>
          <cell r="L338">
            <v>0</v>
          </cell>
          <cell r="M338">
            <v>0</v>
          </cell>
          <cell r="N338">
            <v>0</v>
          </cell>
          <cell r="O338">
            <v>6369198.0000000009</v>
          </cell>
          <cell r="P338">
            <v>-1.7025740817189217E-9</v>
          </cell>
          <cell r="Q338">
            <v>-5.2386894822120667E-10</v>
          </cell>
          <cell r="R338">
            <v>0</v>
          </cell>
          <cell r="S338">
            <v>0</v>
          </cell>
          <cell r="T338">
            <v>0</v>
          </cell>
          <cell r="U338">
            <v>0</v>
          </cell>
          <cell r="V338">
            <v>0</v>
          </cell>
        </row>
        <row r="339">
          <cell r="J339">
            <v>20160334</v>
          </cell>
          <cell r="K339">
            <v>0</v>
          </cell>
          <cell r="L339">
            <v>0</v>
          </cell>
          <cell r="M339">
            <v>0</v>
          </cell>
          <cell r="N339">
            <v>0</v>
          </cell>
          <cell r="O339">
            <v>10297</v>
          </cell>
          <cell r="P339">
            <v>847636</v>
          </cell>
          <cell r="Q339">
            <v>0</v>
          </cell>
          <cell r="R339">
            <v>0</v>
          </cell>
          <cell r="S339">
            <v>0</v>
          </cell>
          <cell r="T339">
            <v>0</v>
          </cell>
          <cell r="U339">
            <v>0</v>
          </cell>
          <cell r="V339">
            <v>0</v>
          </cell>
        </row>
        <row r="340">
          <cell r="J340">
            <v>20160335</v>
          </cell>
          <cell r="K340">
            <v>0</v>
          </cell>
          <cell r="L340">
            <v>0</v>
          </cell>
          <cell r="M340">
            <v>0</v>
          </cell>
          <cell r="N340">
            <v>0</v>
          </cell>
          <cell r="O340">
            <v>70011</v>
          </cell>
          <cell r="P340">
            <v>414085.99999999994</v>
          </cell>
          <cell r="Q340">
            <v>0</v>
          </cell>
          <cell r="R340">
            <v>0</v>
          </cell>
          <cell r="S340">
            <v>0</v>
          </cell>
          <cell r="T340">
            <v>0</v>
          </cell>
          <cell r="U340">
            <v>0</v>
          </cell>
          <cell r="V340">
            <v>0</v>
          </cell>
        </row>
        <row r="341">
          <cell r="J341">
            <v>20160336</v>
          </cell>
          <cell r="K341">
            <v>0</v>
          </cell>
          <cell r="L341">
            <v>0</v>
          </cell>
          <cell r="M341">
            <v>0</v>
          </cell>
          <cell r="N341">
            <v>0</v>
          </cell>
          <cell r="O341">
            <v>0</v>
          </cell>
          <cell r="P341">
            <v>450709</v>
          </cell>
          <cell r="Q341">
            <v>127039.00000000007</v>
          </cell>
          <cell r="R341">
            <v>0</v>
          </cell>
          <cell r="S341">
            <v>0</v>
          </cell>
          <cell r="T341">
            <v>0</v>
          </cell>
          <cell r="U341">
            <v>0</v>
          </cell>
          <cell r="V341">
            <v>0</v>
          </cell>
        </row>
        <row r="342">
          <cell r="J342">
            <v>20160337</v>
          </cell>
          <cell r="K342">
            <v>0</v>
          </cell>
          <cell r="L342">
            <v>0</v>
          </cell>
          <cell r="M342">
            <v>0</v>
          </cell>
          <cell r="N342">
            <v>0</v>
          </cell>
          <cell r="O342">
            <v>47587</v>
          </cell>
          <cell r="P342">
            <v>1327480</v>
          </cell>
          <cell r="Q342">
            <v>0</v>
          </cell>
          <cell r="R342">
            <v>0</v>
          </cell>
          <cell r="S342">
            <v>0</v>
          </cell>
          <cell r="T342">
            <v>0</v>
          </cell>
          <cell r="U342">
            <v>0</v>
          </cell>
          <cell r="V342">
            <v>0</v>
          </cell>
        </row>
        <row r="343">
          <cell r="J343">
            <v>20160338</v>
          </cell>
          <cell r="K343">
            <v>0</v>
          </cell>
          <cell r="L343">
            <v>0</v>
          </cell>
          <cell r="M343">
            <v>0</v>
          </cell>
          <cell r="N343">
            <v>0</v>
          </cell>
          <cell r="O343">
            <v>158138</v>
          </cell>
          <cell r="P343">
            <v>864877.99999999988</v>
          </cell>
          <cell r="Q343">
            <v>-9.0949470177292824E-12</v>
          </cell>
          <cell r="R343">
            <v>0</v>
          </cell>
          <cell r="S343">
            <v>0</v>
          </cell>
          <cell r="T343">
            <v>0</v>
          </cell>
          <cell r="U343">
            <v>0</v>
          </cell>
          <cell r="V343">
            <v>0</v>
          </cell>
        </row>
        <row r="344">
          <cell r="J344">
            <v>20160339</v>
          </cell>
          <cell r="K344">
            <v>0</v>
          </cell>
          <cell r="L344">
            <v>0</v>
          </cell>
          <cell r="M344">
            <v>0</v>
          </cell>
          <cell r="N344">
            <v>0</v>
          </cell>
          <cell r="O344">
            <v>354476</v>
          </cell>
          <cell r="P344">
            <v>401142.00000000006</v>
          </cell>
          <cell r="Q344">
            <v>0</v>
          </cell>
          <cell r="R344">
            <v>0</v>
          </cell>
          <cell r="S344">
            <v>0</v>
          </cell>
          <cell r="T344">
            <v>0</v>
          </cell>
          <cell r="U344">
            <v>0</v>
          </cell>
          <cell r="V344">
            <v>0</v>
          </cell>
        </row>
        <row r="345">
          <cell r="J345">
            <v>20160340</v>
          </cell>
          <cell r="K345">
            <v>0</v>
          </cell>
          <cell r="L345">
            <v>0</v>
          </cell>
          <cell r="M345">
            <v>0</v>
          </cell>
          <cell r="N345">
            <v>0</v>
          </cell>
          <cell r="O345">
            <v>0</v>
          </cell>
          <cell r="P345">
            <v>756878</v>
          </cell>
          <cell r="Q345">
            <v>359764</v>
          </cell>
          <cell r="R345">
            <v>0</v>
          </cell>
          <cell r="S345">
            <v>0</v>
          </cell>
          <cell r="T345">
            <v>0</v>
          </cell>
          <cell r="U345">
            <v>0</v>
          </cell>
          <cell r="V345">
            <v>0</v>
          </cell>
        </row>
        <row r="346">
          <cell r="J346">
            <v>20160341</v>
          </cell>
          <cell r="K346">
            <v>0</v>
          </cell>
          <cell r="L346">
            <v>0</v>
          </cell>
          <cell r="M346">
            <v>0</v>
          </cell>
          <cell r="N346">
            <v>0</v>
          </cell>
          <cell r="O346">
            <v>0</v>
          </cell>
          <cell r="P346">
            <v>323754</v>
          </cell>
          <cell r="Q346">
            <v>506495.99999999988</v>
          </cell>
          <cell r="R346">
            <v>0</v>
          </cell>
          <cell r="S346">
            <v>0</v>
          </cell>
          <cell r="T346">
            <v>0</v>
          </cell>
          <cell r="U346">
            <v>0</v>
          </cell>
          <cell r="V346">
            <v>0</v>
          </cell>
        </row>
        <row r="347">
          <cell r="J347">
            <v>20160342</v>
          </cell>
          <cell r="K347">
            <v>0</v>
          </cell>
          <cell r="L347">
            <v>0</v>
          </cell>
          <cell r="M347">
            <v>0</v>
          </cell>
          <cell r="N347">
            <v>0</v>
          </cell>
          <cell r="O347">
            <v>0</v>
          </cell>
          <cell r="P347">
            <v>0</v>
          </cell>
          <cell r="Q347">
            <v>276759.99999999994</v>
          </cell>
          <cell r="R347">
            <v>0</v>
          </cell>
          <cell r="S347">
            <v>0</v>
          </cell>
          <cell r="T347">
            <v>0</v>
          </cell>
          <cell r="U347">
            <v>0</v>
          </cell>
          <cell r="V347">
            <v>0</v>
          </cell>
        </row>
        <row r="348">
          <cell r="J348">
            <v>20160343</v>
          </cell>
          <cell r="K348">
            <v>0</v>
          </cell>
          <cell r="L348">
            <v>0</v>
          </cell>
          <cell r="M348">
            <v>0</v>
          </cell>
          <cell r="N348">
            <v>0</v>
          </cell>
          <cell r="O348">
            <v>0</v>
          </cell>
          <cell r="P348">
            <v>0</v>
          </cell>
          <cell r="Q348">
            <v>276759.99999999994</v>
          </cell>
          <cell r="R348">
            <v>0</v>
          </cell>
          <cell r="S348">
            <v>0</v>
          </cell>
          <cell r="T348">
            <v>0</v>
          </cell>
          <cell r="U348">
            <v>0</v>
          </cell>
          <cell r="V348">
            <v>0</v>
          </cell>
        </row>
        <row r="349">
          <cell r="J349">
            <v>20160344</v>
          </cell>
          <cell r="K349">
            <v>0</v>
          </cell>
          <cell r="L349">
            <v>0</v>
          </cell>
          <cell r="M349">
            <v>0</v>
          </cell>
          <cell r="N349">
            <v>0</v>
          </cell>
          <cell r="O349">
            <v>458458</v>
          </cell>
          <cell r="P349">
            <v>0</v>
          </cell>
          <cell r="Q349">
            <v>0</v>
          </cell>
          <cell r="R349">
            <v>0</v>
          </cell>
          <cell r="S349">
            <v>0</v>
          </cell>
          <cell r="T349">
            <v>0</v>
          </cell>
          <cell r="U349">
            <v>0</v>
          </cell>
          <cell r="V349">
            <v>0</v>
          </cell>
        </row>
        <row r="350">
          <cell r="J350">
            <v>20160345</v>
          </cell>
          <cell r="K350">
            <v>0</v>
          </cell>
          <cell r="L350">
            <v>0</v>
          </cell>
          <cell r="M350">
            <v>0</v>
          </cell>
          <cell r="N350">
            <v>0</v>
          </cell>
          <cell r="O350">
            <v>460638</v>
          </cell>
          <cell r="P350">
            <v>385826.00000000012</v>
          </cell>
          <cell r="Q350">
            <v>-2.9103830456733704E-11</v>
          </cell>
          <cell r="R350">
            <v>0</v>
          </cell>
          <cell r="S350">
            <v>0</v>
          </cell>
          <cell r="T350">
            <v>0</v>
          </cell>
          <cell r="U350">
            <v>0</v>
          </cell>
          <cell r="V350">
            <v>0</v>
          </cell>
        </row>
        <row r="351">
          <cell r="J351">
            <v>20160346</v>
          </cell>
          <cell r="K351">
            <v>0</v>
          </cell>
          <cell r="L351">
            <v>0</v>
          </cell>
          <cell r="M351">
            <v>0</v>
          </cell>
          <cell r="N351">
            <v>0</v>
          </cell>
          <cell r="O351">
            <v>0</v>
          </cell>
          <cell r="P351">
            <v>612000</v>
          </cell>
          <cell r="Q351">
            <v>0</v>
          </cell>
          <cell r="R351">
            <v>0</v>
          </cell>
          <cell r="S351">
            <v>0</v>
          </cell>
          <cell r="T351">
            <v>0</v>
          </cell>
          <cell r="U351">
            <v>0</v>
          </cell>
          <cell r="V351">
            <v>0</v>
          </cell>
        </row>
        <row r="352">
          <cell r="J352">
            <v>20160347</v>
          </cell>
          <cell r="K352">
            <v>0</v>
          </cell>
          <cell r="L352">
            <v>0</v>
          </cell>
          <cell r="M352">
            <v>0</v>
          </cell>
          <cell r="N352">
            <v>0</v>
          </cell>
          <cell r="O352">
            <v>0</v>
          </cell>
          <cell r="P352">
            <v>181818</v>
          </cell>
          <cell r="Q352">
            <v>0</v>
          </cell>
          <cell r="R352">
            <v>0</v>
          </cell>
          <cell r="S352">
            <v>0</v>
          </cell>
          <cell r="T352">
            <v>0</v>
          </cell>
          <cell r="U352">
            <v>0</v>
          </cell>
          <cell r="V352">
            <v>0</v>
          </cell>
        </row>
        <row r="353">
          <cell r="J353">
            <v>20160348</v>
          </cell>
          <cell r="K353">
            <v>0</v>
          </cell>
          <cell r="L353">
            <v>0</v>
          </cell>
          <cell r="M353">
            <v>0</v>
          </cell>
          <cell r="N353">
            <v>0</v>
          </cell>
          <cell r="O353">
            <v>0</v>
          </cell>
          <cell r="P353">
            <v>199200</v>
          </cell>
          <cell r="Q353">
            <v>0</v>
          </cell>
          <cell r="R353">
            <v>0</v>
          </cell>
          <cell r="S353">
            <v>0</v>
          </cell>
          <cell r="T353">
            <v>0</v>
          </cell>
          <cell r="U353">
            <v>0</v>
          </cell>
          <cell r="V353">
            <v>0</v>
          </cell>
        </row>
        <row r="354">
          <cell r="J354">
            <v>20160349</v>
          </cell>
          <cell r="K354">
            <v>0</v>
          </cell>
          <cell r="L354">
            <v>0</v>
          </cell>
          <cell r="M354">
            <v>0</v>
          </cell>
          <cell r="N354">
            <v>0</v>
          </cell>
          <cell r="O354">
            <v>190003</v>
          </cell>
          <cell r="P354">
            <v>463970</v>
          </cell>
          <cell r="Q354">
            <v>234936</v>
          </cell>
          <cell r="R354">
            <v>0</v>
          </cell>
          <cell r="S354">
            <v>0</v>
          </cell>
          <cell r="T354">
            <v>0</v>
          </cell>
          <cell r="U354">
            <v>0</v>
          </cell>
          <cell r="V354">
            <v>0</v>
          </cell>
        </row>
        <row r="355">
          <cell r="J355">
            <v>20160350</v>
          </cell>
          <cell r="K355">
            <v>0</v>
          </cell>
          <cell r="L355">
            <v>0</v>
          </cell>
          <cell r="M355">
            <v>0</v>
          </cell>
          <cell r="N355">
            <v>0</v>
          </cell>
          <cell r="O355">
            <v>288481</v>
          </cell>
          <cell r="P355">
            <v>1246301</v>
          </cell>
          <cell r="Q355">
            <v>900030.00000000047</v>
          </cell>
          <cell r="R355">
            <v>0</v>
          </cell>
          <cell r="S355">
            <v>0</v>
          </cell>
          <cell r="T355">
            <v>0</v>
          </cell>
          <cell r="U355">
            <v>0</v>
          </cell>
          <cell r="V355">
            <v>0</v>
          </cell>
        </row>
        <row r="356">
          <cell r="J356">
            <v>20160352</v>
          </cell>
          <cell r="K356">
            <v>0</v>
          </cell>
          <cell r="L356">
            <v>0</v>
          </cell>
          <cell r="M356">
            <v>0</v>
          </cell>
          <cell r="N356">
            <v>0</v>
          </cell>
          <cell r="O356">
            <v>0</v>
          </cell>
          <cell r="P356">
            <v>335115</v>
          </cell>
          <cell r="Q356">
            <v>138933</v>
          </cell>
          <cell r="R356">
            <v>0</v>
          </cell>
          <cell r="S356">
            <v>0</v>
          </cell>
          <cell r="T356">
            <v>0</v>
          </cell>
          <cell r="U356">
            <v>0</v>
          </cell>
          <cell r="V356">
            <v>0</v>
          </cell>
        </row>
        <row r="357">
          <cell r="J357">
            <v>20160353</v>
          </cell>
          <cell r="K357">
            <v>0</v>
          </cell>
          <cell r="L357">
            <v>0</v>
          </cell>
          <cell r="M357">
            <v>0</v>
          </cell>
          <cell r="N357">
            <v>0</v>
          </cell>
          <cell r="O357">
            <v>0</v>
          </cell>
          <cell r="P357">
            <v>0</v>
          </cell>
          <cell r="Q357">
            <v>451225</v>
          </cell>
          <cell r="R357">
            <v>0</v>
          </cell>
          <cell r="S357">
            <v>0</v>
          </cell>
          <cell r="T357">
            <v>0</v>
          </cell>
          <cell r="U357">
            <v>0</v>
          </cell>
          <cell r="V357">
            <v>0</v>
          </cell>
        </row>
        <row r="358">
          <cell r="J358">
            <v>20160354</v>
          </cell>
          <cell r="K358">
            <v>0</v>
          </cell>
          <cell r="L358">
            <v>0</v>
          </cell>
          <cell r="M358">
            <v>0</v>
          </cell>
          <cell r="N358">
            <v>0</v>
          </cell>
          <cell r="O358">
            <v>0</v>
          </cell>
          <cell r="P358">
            <v>422020</v>
          </cell>
          <cell r="Q358">
            <v>0</v>
          </cell>
          <cell r="R358">
            <v>0</v>
          </cell>
          <cell r="S358">
            <v>0</v>
          </cell>
          <cell r="T358">
            <v>0</v>
          </cell>
          <cell r="U358">
            <v>0</v>
          </cell>
          <cell r="V358">
            <v>0</v>
          </cell>
        </row>
        <row r="359">
          <cell r="J359">
            <v>20160355</v>
          </cell>
          <cell r="K359">
            <v>0</v>
          </cell>
          <cell r="L359">
            <v>0</v>
          </cell>
          <cell r="M359">
            <v>0</v>
          </cell>
          <cell r="N359">
            <v>0</v>
          </cell>
          <cell r="O359">
            <v>0</v>
          </cell>
          <cell r="P359">
            <v>1054258</v>
          </cell>
          <cell r="Q359">
            <v>25310.000000000058</v>
          </cell>
          <cell r="R359">
            <v>0</v>
          </cell>
          <cell r="S359">
            <v>0</v>
          </cell>
          <cell r="T359">
            <v>0</v>
          </cell>
          <cell r="U359">
            <v>0</v>
          </cell>
          <cell r="V359">
            <v>0</v>
          </cell>
        </row>
        <row r="360">
          <cell r="J360">
            <v>20160358</v>
          </cell>
          <cell r="K360">
            <v>0</v>
          </cell>
          <cell r="L360">
            <v>0</v>
          </cell>
          <cell r="M360">
            <v>0</v>
          </cell>
          <cell r="N360">
            <v>0</v>
          </cell>
          <cell r="O360">
            <v>0</v>
          </cell>
          <cell r="P360">
            <v>762354.99999999988</v>
          </cell>
          <cell r="Q360">
            <v>0</v>
          </cell>
          <cell r="R360">
            <v>0</v>
          </cell>
          <cell r="S360">
            <v>0</v>
          </cell>
          <cell r="T360">
            <v>0</v>
          </cell>
          <cell r="U360">
            <v>0</v>
          </cell>
          <cell r="V360">
            <v>0</v>
          </cell>
        </row>
        <row r="361">
          <cell r="J361">
            <v>20160359</v>
          </cell>
          <cell r="K361">
            <v>0</v>
          </cell>
          <cell r="L361">
            <v>0</v>
          </cell>
          <cell r="M361">
            <v>0</v>
          </cell>
          <cell r="N361">
            <v>0</v>
          </cell>
          <cell r="O361">
            <v>35409</v>
          </cell>
          <cell r="P361">
            <v>350827</v>
          </cell>
          <cell r="Q361">
            <v>2212.9999999999936</v>
          </cell>
          <cell r="R361">
            <v>0</v>
          </cell>
          <cell r="S361">
            <v>0</v>
          </cell>
          <cell r="T361">
            <v>0</v>
          </cell>
          <cell r="U361">
            <v>0</v>
          </cell>
          <cell r="V361">
            <v>0</v>
          </cell>
        </row>
        <row r="362">
          <cell r="J362">
            <v>20160360</v>
          </cell>
          <cell r="K362">
            <v>0</v>
          </cell>
          <cell r="L362">
            <v>0</v>
          </cell>
          <cell r="M362">
            <v>0</v>
          </cell>
          <cell r="N362">
            <v>0</v>
          </cell>
          <cell r="O362">
            <v>0</v>
          </cell>
          <cell r="P362">
            <v>400770</v>
          </cell>
          <cell r="Q362">
            <v>181000</v>
          </cell>
          <cell r="R362">
            <v>0</v>
          </cell>
          <cell r="S362">
            <v>0</v>
          </cell>
          <cell r="T362">
            <v>0</v>
          </cell>
          <cell r="U362">
            <v>0</v>
          </cell>
          <cell r="V362">
            <v>0</v>
          </cell>
        </row>
        <row r="363">
          <cell r="J363">
            <v>20160361</v>
          </cell>
          <cell r="K363">
            <v>0</v>
          </cell>
          <cell r="L363">
            <v>0</v>
          </cell>
          <cell r="M363">
            <v>0</v>
          </cell>
          <cell r="N363">
            <v>0</v>
          </cell>
          <cell r="O363">
            <v>0</v>
          </cell>
          <cell r="P363">
            <v>480949</v>
          </cell>
          <cell r="Q363">
            <v>82477.999999999942</v>
          </cell>
          <cell r="R363">
            <v>0</v>
          </cell>
          <cell r="S363">
            <v>0</v>
          </cell>
          <cell r="T363">
            <v>0</v>
          </cell>
          <cell r="U363">
            <v>0</v>
          </cell>
          <cell r="V363">
            <v>0</v>
          </cell>
        </row>
        <row r="364">
          <cell r="J364">
            <v>20160362</v>
          </cell>
          <cell r="K364">
            <v>0</v>
          </cell>
          <cell r="L364">
            <v>0</v>
          </cell>
          <cell r="M364">
            <v>0</v>
          </cell>
          <cell r="N364">
            <v>0</v>
          </cell>
          <cell r="O364">
            <v>124700</v>
          </cell>
          <cell r="P364">
            <v>267139</v>
          </cell>
          <cell r="Q364">
            <v>0</v>
          </cell>
          <cell r="R364">
            <v>0</v>
          </cell>
          <cell r="S364">
            <v>0</v>
          </cell>
          <cell r="T364">
            <v>0</v>
          </cell>
          <cell r="U364">
            <v>0</v>
          </cell>
          <cell r="V364">
            <v>0</v>
          </cell>
        </row>
        <row r="365">
          <cell r="J365">
            <v>20160363</v>
          </cell>
          <cell r="K365">
            <v>0</v>
          </cell>
          <cell r="L365">
            <v>0</v>
          </cell>
          <cell r="M365">
            <v>0</v>
          </cell>
          <cell r="N365">
            <v>0</v>
          </cell>
          <cell r="O365">
            <v>0</v>
          </cell>
          <cell r="P365">
            <v>72264</v>
          </cell>
          <cell r="Q365">
            <v>0</v>
          </cell>
          <cell r="R365">
            <v>0</v>
          </cell>
          <cell r="S365">
            <v>0</v>
          </cell>
          <cell r="T365">
            <v>0</v>
          </cell>
          <cell r="U365">
            <v>0</v>
          </cell>
          <cell r="V365">
            <v>0</v>
          </cell>
        </row>
        <row r="366">
          <cell r="J366">
            <v>20160365</v>
          </cell>
          <cell r="K366">
            <v>0</v>
          </cell>
          <cell r="L366">
            <v>0</v>
          </cell>
          <cell r="M366">
            <v>0</v>
          </cell>
          <cell r="N366">
            <v>0</v>
          </cell>
          <cell r="O366">
            <v>0</v>
          </cell>
          <cell r="P366">
            <v>841893</v>
          </cell>
          <cell r="Q366">
            <v>0</v>
          </cell>
          <cell r="R366">
            <v>0</v>
          </cell>
          <cell r="S366">
            <v>0</v>
          </cell>
          <cell r="T366">
            <v>0</v>
          </cell>
          <cell r="U366">
            <v>0</v>
          </cell>
          <cell r="V366">
            <v>0</v>
          </cell>
        </row>
        <row r="367">
          <cell r="J367">
            <v>20160368</v>
          </cell>
          <cell r="K367">
            <v>0</v>
          </cell>
          <cell r="L367">
            <v>0</v>
          </cell>
          <cell r="M367">
            <v>0</v>
          </cell>
          <cell r="N367">
            <v>0</v>
          </cell>
          <cell r="O367">
            <v>46064</v>
          </cell>
          <cell r="P367">
            <v>547552</v>
          </cell>
          <cell r="Q367">
            <v>0</v>
          </cell>
          <cell r="R367">
            <v>0</v>
          </cell>
          <cell r="S367">
            <v>0</v>
          </cell>
          <cell r="T367">
            <v>0</v>
          </cell>
          <cell r="U367">
            <v>0</v>
          </cell>
          <cell r="V367">
            <v>0</v>
          </cell>
        </row>
        <row r="368">
          <cell r="J368">
            <v>20160369</v>
          </cell>
          <cell r="K368">
            <v>0</v>
          </cell>
          <cell r="L368">
            <v>0</v>
          </cell>
          <cell r="M368">
            <v>0</v>
          </cell>
          <cell r="N368">
            <v>0</v>
          </cell>
          <cell r="O368">
            <v>0</v>
          </cell>
          <cell r="P368">
            <v>1040179.0000000001</v>
          </cell>
          <cell r="Q368">
            <v>0</v>
          </cell>
          <cell r="R368">
            <v>0</v>
          </cell>
          <cell r="S368">
            <v>0</v>
          </cell>
          <cell r="T368">
            <v>0</v>
          </cell>
          <cell r="U368">
            <v>0</v>
          </cell>
          <cell r="V368">
            <v>0</v>
          </cell>
        </row>
        <row r="369">
          <cell r="J369">
            <v>20160370</v>
          </cell>
          <cell r="K369">
            <v>0</v>
          </cell>
          <cell r="L369">
            <v>0</v>
          </cell>
          <cell r="M369">
            <v>0</v>
          </cell>
          <cell r="N369">
            <v>0</v>
          </cell>
          <cell r="O369">
            <v>0</v>
          </cell>
          <cell r="P369">
            <v>1190909.0000000002</v>
          </cell>
          <cell r="Q369">
            <v>0</v>
          </cell>
          <cell r="R369">
            <v>0</v>
          </cell>
          <cell r="S369">
            <v>0</v>
          </cell>
          <cell r="T369">
            <v>0</v>
          </cell>
          <cell r="U369">
            <v>0</v>
          </cell>
          <cell r="V369">
            <v>0</v>
          </cell>
        </row>
        <row r="370">
          <cell r="J370">
            <v>20160371</v>
          </cell>
          <cell r="K370">
            <v>0</v>
          </cell>
          <cell r="L370">
            <v>0</v>
          </cell>
          <cell r="M370">
            <v>0</v>
          </cell>
          <cell r="N370">
            <v>0</v>
          </cell>
          <cell r="O370">
            <v>0</v>
          </cell>
          <cell r="P370">
            <v>466687</v>
          </cell>
          <cell r="Q370">
            <v>0</v>
          </cell>
          <cell r="R370">
            <v>0</v>
          </cell>
          <cell r="S370">
            <v>0</v>
          </cell>
          <cell r="T370">
            <v>0</v>
          </cell>
          <cell r="U370">
            <v>0</v>
          </cell>
          <cell r="V370">
            <v>0</v>
          </cell>
        </row>
        <row r="371">
          <cell r="J371">
            <v>20160372</v>
          </cell>
          <cell r="K371">
            <v>0</v>
          </cell>
          <cell r="L371">
            <v>0</v>
          </cell>
          <cell r="M371">
            <v>0</v>
          </cell>
          <cell r="N371">
            <v>0</v>
          </cell>
          <cell r="O371">
            <v>0</v>
          </cell>
          <cell r="P371">
            <v>460655</v>
          </cell>
          <cell r="Q371">
            <v>0</v>
          </cell>
          <cell r="R371">
            <v>0</v>
          </cell>
          <cell r="S371">
            <v>0</v>
          </cell>
          <cell r="T371">
            <v>0</v>
          </cell>
          <cell r="U371">
            <v>0</v>
          </cell>
          <cell r="V371">
            <v>0</v>
          </cell>
        </row>
        <row r="372">
          <cell r="J372">
            <v>20160373</v>
          </cell>
          <cell r="K372">
            <v>0</v>
          </cell>
          <cell r="L372">
            <v>0</v>
          </cell>
          <cell r="M372">
            <v>0</v>
          </cell>
          <cell r="N372">
            <v>0</v>
          </cell>
          <cell r="O372">
            <v>0</v>
          </cell>
          <cell r="P372">
            <v>662073</v>
          </cell>
          <cell r="Q372">
            <v>2730410</v>
          </cell>
          <cell r="R372">
            <v>0</v>
          </cell>
          <cell r="S372">
            <v>0</v>
          </cell>
          <cell r="T372">
            <v>0</v>
          </cell>
          <cell r="U372">
            <v>0</v>
          </cell>
          <cell r="V372">
            <v>0</v>
          </cell>
        </row>
        <row r="373">
          <cell r="J373">
            <v>20160374</v>
          </cell>
          <cell r="K373">
            <v>0</v>
          </cell>
          <cell r="L373">
            <v>0</v>
          </cell>
          <cell r="M373">
            <v>0</v>
          </cell>
          <cell r="N373">
            <v>0</v>
          </cell>
          <cell r="O373">
            <v>0</v>
          </cell>
          <cell r="P373">
            <v>1124443</v>
          </cell>
          <cell r="Q373">
            <v>1462757</v>
          </cell>
          <cell r="R373">
            <v>0</v>
          </cell>
          <cell r="S373">
            <v>0</v>
          </cell>
          <cell r="T373">
            <v>0</v>
          </cell>
          <cell r="U373">
            <v>0</v>
          </cell>
          <cell r="V373">
            <v>0</v>
          </cell>
        </row>
        <row r="374">
          <cell r="J374">
            <v>20160375</v>
          </cell>
          <cell r="K374">
            <v>0</v>
          </cell>
          <cell r="L374">
            <v>0</v>
          </cell>
          <cell r="M374">
            <v>0</v>
          </cell>
          <cell r="N374">
            <v>0</v>
          </cell>
          <cell r="O374">
            <v>0</v>
          </cell>
          <cell r="P374">
            <v>612174</v>
          </cell>
          <cell r="Q374">
            <v>0</v>
          </cell>
          <cell r="R374">
            <v>0</v>
          </cell>
          <cell r="S374">
            <v>0</v>
          </cell>
          <cell r="T374">
            <v>0</v>
          </cell>
          <cell r="U374">
            <v>0</v>
          </cell>
          <cell r="V374">
            <v>0</v>
          </cell>
        </row>
        <row r="375">
          <cell r="J375">
            <v>20160376</v>
          </cell>
          <cell r="K375">
            <v>0</v>
          </cell>
          <cell r="L375">
            <v>0</v>
          </cell>
          <cell r="M375">
            <v>0</v>
          </cell>
          <cell r="N375">
            <v>0</v>
          </cell>
          <cell r="O375">
            <v>0</v>
          </cell>
          <cell r="P375">
            <v>609863</v>
          </cell>
          <cell r="Q375">
            <v>-414000</v>
          </cell>
          <cell r="R375">
            <v>0</v>
          </cell>
          <cell r="S375">
            <v>0</v>
          </cell>
          <cell r="T375">
            <v>0</v>
          </cell>
          <cell r="U375">
            <v>0</v>
          </cell>
          <cell r="V375">
            <v>0</v>
          </cell>
        </row>
        <row r="376">
          <cell r="J376">
            <v>20160377</v>
          </cell>
          <cell r="K376">
            <v>0</v>
          </cell>
          <cell r="L376">
            <v>0</v>
          </cell>
          <cell r="M376">
            <v>0</v>
          </cell>
          <cell r="N376">
            <v>0</v>
          </cell>
          <cell r="O376">
            <v>0</v>
          </cell>
          <cell r="P376">
            <v>254850</v>
          </cell>
          <cell r="Q376">
            <v>-28847</v>
          </cell>
          <cell r="R376">
            <v>0</v>
          </cell>
          <cell r="S376">
            <v>0</v>
          </cell>
          <cell r="T376">
            <v>0</v>
          </cell>
          <cell r="U376">
            <v>0</v>
          </cell>
          <cell r="V376">
            <v>0</v>
          </cell>
        </row>
        <row r="377">
          <cell r="J377">
            <v>20160378</v>
          </cell>
          <cell r="K377">
            <v>0</v>
          </cell>
          <cell r="L377">
            <v>0</v>
          </cell>
          <cell r="M377">
            <v>0</v>
          </cell>
          <cell r="N377">
            <v>0</v>
          </cell>
          <cell r="O377">
            <v>0</v>
          </cell>
          <cell r="P377">
            <v>26055</v>
          </cell>
          <cell r="Q377">
            <v>910725.99999999988</v>
          </cell>
          <cell r="R377">
            <v>0</v>
          </cell>
          <cell r="S377">
            <v>0</v>
          </cell>
          <cell r="T377">
            <v>0</v>
          </cell>
          <cell r="U377">
            <v>0</v>
          </cell>
          <cell r="V377">
            <v>0</v>
          </cell>
        </row>
        <row r="378">
          <cell r="J378">
            <v>20160379</v>
          </cell>
          <cell r="K378">
            <v>0</v>
          </cell>
          <cell r="L378">
            <v>0</v>
          </cell>
          <cell r="M378">
            <v>0</v>
          </cell>
          <cell r="N378">
            <v>0</v>
          </cell>
          <cell r="O378">
            <v>0</v>
          </cell>
          <cell r="P378">
            <v>144824</v>
          </cell>
          <cell r="Q378">
            <v>1604809</v>
          </cell>
          <cell r="R378">
            <v>0</v>
          </cell>
          <cell r="S378">
            <v>0</v>
          </cell>
          <cell r="T378">
            <v>0</v>
          </cell>
          <cell r="U378">
            <v>0</v>
          </cell>
          <cell r="V378">
            <v>0</v>
          </cell>
        </row>
        <row r="379">
          <cell r="J379">
            <v>20160380</v>
          </cell>
          <cell r="K379">
            <v>0</v>
          </cell>
          <cell r="L379">
            <v>0</v>
          </cell>
          <cell r="M379">
            <v>0</v>
          </cell>
          <cell r="N379">
            <v>0</v>
          </cell>
          <cell r="O379">
            <v>0</v>
          </cell>
          <cell r="P379">
            <v>226623</v>
          </cell>
          <cell r="Q379">
            <v>113377.00000000003</v>
          </cell>
          <cell r="R379">
            <v>0</v>
          </cell>
          <cell r="S379">
            <v>0</v>
          </cell>
          <cell r="T379">
            <v>0</v>
          </cell>
          <cell r="U379">
            <v>0</v>
          </cell>
          <cell r="V379">
            <v>0</v>
          </cell>
        </row>
        <row r="380">
          <cell r="J380">
            <v>20160381</v>
          </cell>
          <cell r="K380">
            <v>0</v>
          </cell>
          <cell r="L380">
            <v>0</v>
          </cell>
          <cell r="M380">
            <v>0</v>
          </cell>
          <cell r="N380">
            <v>0</v>
          </cell>
          <cell r="O380">
            <v>0</v>
          </cell>
          <cell r="P380">
            <v>764195.00000000012</v>
          </cell>
          <cell r="Q380">
            <v>0</v>
          </cell>
          <cell r="R380">
            <v>0</v>
          </cell>
          <cell r="S380">
            <v>0</v>
          </cell>
          <cell r="T380">
            <v>0</v>
          </cell>
          <cell r="U380">
            <v>0</v>
          </cell>
          <cell r="V380">
            <v>0</v>
          </cell>
        </row>
        <row r="381">
          <cell r="J381">
            <v>20160382</v>
          </cell>
          <cell r="K381">
            <v>0</v>
          </cell>
          <cell r="L381">
            <v>0</v>
          </cell>
          <cell r="M381">
            <v>0</v>
          </cell>
          <cell r="N381">
            <v>0</v>
          </cell>
          <cell r="O381">
            <v>0</v>
          </cell>
          <cell r="P381">
            <v>0</v>
          </cell>
          <cell r="Q381">
            <v>639713</v>
          </cell>
          <cell r="R381">
            <v>0</v>
          </cell>
          <cell r="S381">
            <v>0</v>
          </cell>
          <cell r="T381">
            <v>0</v>
          </cell>
          <cell r="U381">
            <v>0</v>
          </cell>
          <cell r="V381">
            <v>0</v>
          </cell>
        </row>
        <row r="382">
          <cell r="J382">
            <v>20160383</v>
          </cell>
          <cell r="K382">
            <v>0</v>
          </cell>
          <cell r="L382">
            <v>0</v>
          </cell>
          <cell r="M382">
            <v>0</v>
          </cell>
          <cell r="N382">
            <v>0</v>
          </cell>
          <cell r="O382">
            <v>0</v>
          </cell>
          <cell r="P382">
            <v>0</v>
          </cell>
          <cell r="Q382">
            <v>607004</v>
          </cell>
          <cell r="R382">
            <v>0</v>
          </cell>
          <cell r="S382">
            <v>0</v>
          </cell>
          <cell r="T382">
            <v>0</v>
          </cell>
          <cell r="U382">
            <v>0</v>
          </cell>
          <cell r="V382">
            <v>0</v>
          </cell>
        </row>
        <row r="383">
          <cell r="J383">
            <v>20160384</v>
          </cell>
          <cell r="K383">
            <v>0</v>
          </cell>
          <cell r="L383">
            <v>0</v>
          </cell>
          <cell r="M383">
            <v>0</v>
          </cell>
          <cell r="N383">
            <v>0</v>
          </cell>
          <cell r="O383">
            <v>0</v>
          </cell>
          <cell r="P383">
            <v>455655</v>
          </cell>
          <cell r="Q383">
            <v>28425.000000000044</v>
          </cell>
          <cell r="R383">
            <v>0</v>
          </cell>
          <cell r="S383">
            <v>0</v>
          </cell>
          <cell r="T383">
            <v>0</v>
          </cell>
          <cell r="U383">
            <v>0</v>
          </cell>
          <cell r="V383">
            <v>0</v>
          </cell>
        </row>
        <row r="384">
          <cell r="J384">
            <v>20160385</v>
          </cell>
          <cell r="K384">
            <v>0</v>
          </cell>
          <cell r="L384">
            <v>0</v>
          </cell>
          <cell r="M384">
            <v>0</v>
          </cell>
          <cell r="N384">
            <v>0</v>
          </cell>
          <cell r="O384">
            <v>0</v>
          </cell>
          <cell r="P384">
            <v>211311</v>
          </cell>
          <cell r="Q384">
            <v>824823</v>
          </cell>
          <cell r="R384">
            <v>0</v>
          </cell>
          <cell r="S384">
            <v>0</v>
          </cell>
          <cell r="T384">
            <v>0</v>
          </cell>
          <cell r="U384">
            <v>0</v>
          </cell>
          <cell r="V384">
            <v>0</v>
          </cell>
        </row>
        <row r="385">
          <cell r="J385">
            <v>20160386</v>
          </cell>
          <cell r="K385">
            <v>0</v>
          </cell>
          <cell r="L385">
            <v>0</v>
          </cell>
          <cell r="M385">
            <v>0</v>
          </cell>
          <cell r="N385">
            <v>0</v>
          </cell>
          <cell r="O385">
            <v>0</v>
          </cell>
          <cell r="P385">
            <v>426808</v>
          </cell>
          <cell r="Q385">
            <v>0</v>
          </cell>
          <cell r="R385">
            <v>0</v>
          </cell>
          <cell r="S385">
            <v>0</v>
          </cell>
          <cell r="T385">
            <v>0</v>
          </cell>
          <cell r="U385">
            <v>0</v>
          </cell>
          <cell r="V385">
            <v>0</v>
          </cell>
        </row>
        <row r="386">
          <cell r="J386">
            <v>20160387</v>
          </cell>
          <cell r="K386">
            <v>0</v>
          </cell>
          <cell r="L386">
            <v>0</v>
          </cell>
          <cell r="M386">
            <v>0</v>
          </cell>
          <cell r="N386">
            <v>0</v>
          </cell>
          <cell r="O386">
            <v>0</v>
          </cell>
          <cell r="P386">
            <v>0</v>
          </cell>
          <cell r="Q386">
            <v>226217</v>
          </cell>
          <cell r="R386">
            <v>0</v>
          </cell>
          <cell r="S386">
            <v>0</v>
          </cell>
          <cell r="T386">
            <v>0</v>
          </cell>
          <cell r="U386">
            <v>0</v>
          </cell>
          <cell r="V386">
            <v>0</v>
          </cell>
        </row>
        <row r="387">
          <cell r="J387">
            <v>20160388</v>
          </cell>
          <cell r="K387">
            <v>0</v>
          </cell>
          <cell r="L387">
            <v>0</v>
          </cell>
          <cell r="M387">
            <v>0</v>
          </cell>
          <cell r="N387">
            <v>0</v>
          </cell>
          <cell r="O387">
            <v>0</v>
          </cell>
          <cell r="P387">
            <v>173608</v>
          </cell>
          <cell r="Q387">
            <v>112125</v>
          </cell>
          <cell r="R387">
            <v>0</v>
          </cell>
          <cell r="S387">
            <v>0</v>
          </cell>
          <cell r="T387">
            <v>0</v>
          </cell>
          <cell r="U387">
            <v>0</v>
          </cell>
          <cell r="V387">
            <v>0</v>
          </cell>
        </row>
        <row r="388">
          <cell r="J388">
            <v>20160389</v>
          </cell>
          <cell r="K388">
            <v>0</v>
          </cell>
          <cell r="L388">
            <v>0</v>
          </cell>
          <cell r="M388">
            <v>0</v>
          </cell>
          <cell r="N388">
            <v>0</v>
          </cell>
          <cell r="O388">
            <v>0</v>
          </cell>
          <cell r="P388">
            <v>269413</v>
          </cell>
          <cell r="Q388">
            <v>182163</v>
          </cell>
          <cell r="R388">
            <v>0</v>
          </cell>
          <cell r="S388">
            <v>0</v>
          </cell>
          <cell r="T388">
            <v>0</v>
          </cell>
          <cell r="U388">
            <v>0</v>
          </cell>
          <cell r="V388">
            <v>0</v>
          </cell>
        </row>
        <row r="389">
          <cell r="J389">
            <v>20160390</v>
          </cell>
          <cell r="K389">
            <v>0</v>
          </cell>
          <cell r="L389">
            <v>0</v>
          </cell>
          <cell r="M389">
            <v>0</v>
          </cell>
          <cell r="N389">
            <v>0</v>
          </cell>
          <cell r="O389">
            <v>0</v>
          </cell>
          <cell r="P389">
            <v>9490</v>
          </cell>
          <cell r="Q389">
            <v>96760</v>
          </cell>
          <cell r="R389">
            <v>0</v>
          </cell>
          <cell r="S389">
            <v>0</v>
          </cell>
          <cell r="T389">
            <v>0</v>
          </cell>
          <cell r="U389">
            <v>0</v>
          </cell>
          <cell r="V389">
            <v>0</v>
          </cell>
        </row>
        <row r="390">
          <cell r="J390">
            <v>20160391</v>
          </cell>
          <cell r="K390">
            <v>0</v>
          </cell>
          <cell r="L390">
            <v>0</v>
          </cell>
          <cell r="M390">
            <v>0</v>
          </cell>
          <cell r="N390">
            <v>0</v>
          </cell>
          <cell r="O390">
            <v>0</v>
          </cell>
          <cell r="P390">
            <v>0</v>
          </cell>
          <cell r="Q390">
            <v>59758</v>
          </cell>
          <cell r="R390">
            <v>0</v>
          </cell>
          <cell r="S390">
            <v>0</v>
          </cell>
          <cell r="T390">
            <v>0</v>
          </cell>
          <cell r="U390">
            <v>0</v>
          </cell>
          <cell r="V390">
            <v>0</v>
          </cell>
        </row>
        <row r="391">
          <cell r="J391">
            <v>20160392</v>
          </cell>
          <cell r="K391">
            <v>0</v>
          </cell>
          <cell r="L391">
            <v>0</v>
          </cell>
          <cell r="M391">
            <v>0</v>
          </cell>
          <cell r="N391">
            <v>0</v>
          </cell>
          <cell r="O391">
            <v>0</v>
          </cell>
          <cell r="P391">
            <v>0</v>
          </cell>
          <cell r="Q391">
            <v>702865</v>
          </cell>
          <cell r="R391">
            <v>0</v>
          </cell>
          <cell r="S391">
            <v>0</v>
          </cell>
          <cell r="T391">
            <v>0</v>
          </cell>
          <cell r="U391">
            <v>0</v>
          </cell>
          <cell r="V391">
            <v>0</v>
          </cell>
        </row>
        <row r="392">
          <cell r="J392">
            <v>20160393</v>
          </cell>
          <cell r="K392">
            <v>0</v>
          </cell>
          <cell r="L392">
            <v>0</v>
          </cell>
          <cell r="M392">
            <v>0</v>
          </cell>
          <cell r="N392">
            <v>0</v>
          </cell>
          <cell r="O392">
            <v>0</v>
          </cell>
          <cell r="P392">
            <v>0</v>
          </cell>
          <cell r="Q392">
            <v>151785.99999999997</v>
          </cell>
          <cell r="R392">
            <v>0</v>
          </cell>
          <cell r="S392">
            <v>0</v>
          </cell>
          <cell r="T392">
            <v>0</v>
          </cell>
          <cell r="U392">
            <v>0</v>
          </cell>
          <cell r="V392">
            <v>0</v>
          </cell>
        </row>
        <row r="393">
          <cell r="J393">
            <v>20160394</v>
          </cell>
          <cell r="K393">
            <v>0</v>
          </cell>
          <cell r="L393">
            <v>0</v>
          </cell>
          <cell r="M393">
            <v>0</v>
          </cell>
          <cell r="N393">
            <v>0</v>
          </cell>
          <cell r="O393">
            <v>0</v>
          </cell>
          <cell r="P393">
            <v>198354</v>
          </cell>
          <cell r="Q393">
            <v>850643</v>
          </cell>
          <cell r="R393">
            <v>0</v>
          </cell>
          <cell r="S393">
            <v>0</v>
          </cell>
          <cell r="T393">
            <v>0</v>
          </cell>
          <cell r="U393">
            <v>0</v>
          </cell>
          <cell r="V393">
            <v>0</v>
          </cell>
        </row>
        <row r="394">
          <cell r="J394">
            <v>20160395</v>
          </cell>
          <cell r="K394">
            <v>0</v>
          </cell>
          <cell r="L394">
            <v>0</v>
          </cell>
          <cell r="M394">
            <v>0</v>
          </cell>
          <cell r="N394">
            <v>0</v>
          </cell>
          <cell r="O394">
            <v>0</v>
          </cell>
          <cell r="P394">
            <v>106725</v>
          </cell>
          <cell r="Q394">
            <v>392283</v>
          </cell>
          <cell r="R394">
            <v>0</v>
          </cell>
          <cell r="S394">
            <v>0</v>
          </cell>
          <cell r="T394">
            <v>0</v>
          </cell>
          <cell r="U394">
            <v>0</v>
          </cell>
          <cell r="V394">
            <v>0</v>
          </cell>
        </row>
        <row r="395">
          <cell r="J395">
            <v>20160396</v>
          </cell>
          <cell r="K395">
            <v>0</v>
          </cell>
          <cell r="L395">
            <v>0</v>
          </cell>
          <cell r="M395">
            <v>0</v>
          </cell>
          <cell r="N395">
            <v>0</v>
          </cell>
          <cell r="O395">
            <v>0</v>
          </cell>
          <cell r="P395">
            <v>40186</v>
          </cell>
          <cell r="Q395">
            <v>515661.99999999994</v>
          </cell>
          <cell r="R395">
            <v>0</v>
          </cell>
          <cell r="S395">
            <v>0</v>
          </cell>
          <cell r="T395">
            <v>0</v>
          </cell>
          <cell r="U395">
            <v>0</v>
          </cell>
          <cell r="V395">
            <v>0</v>
          </cell>
        </row>
        <row r="396">
          <cell r="J396">
            <v>20160399</v>
          </cell>
          <cell r="K396">
            <v>0</v>
          </cell>
          <cell r="L396">
            <v>0</v>
          </cell>
          <cell r="M396">
            <v>0</v>
          </cell>
          <cell r="N396">
            <v>0</v>
          </cell>
          <cell r="O396">
            <v>0</v>
          </cell>
          <cell r="P396">
            <v>0</v>
          </cell>
          <cell r="Q396">
            <v>378636</v>
          </cell>
          <cell r="R396">
            <v>0</v>
          </cell>
          <cell r="S396">
            <v>0</v>
          </cell>
          <cell r="T396">
            <v>0</v>
          </cell>
          <cell r="U396">
            <v>0</v>
          </cell>
          <cell r="V396">
            <v>0</v>
          </cell>
        </row>
        <row r="397">
          <cell r="J397">
            <v>20160400</v>
          </cell>
          <cell r="K397">
            <v>0</v>
          </cell>
          <cell r="L397">
            <v>0</v>
          </cell>
          <cell r="M397">
            <v>0</v>
          </cell>
          <cell r="N397">
            <v>0</v>
          </cell>
          <cell r="O397">
            <v>0</v>
          </cell>
          <cell r="P397">
            <v>0</v>
          </cell>
          <cell r="Q397">
            <v>449028</v>
          </cell>
          <cell r="R397">
            <v>0</v>
          </cell>
          <cell r="S397">
            <v>0</v>
          </cell>
          <cell r="T397">
            <v>0</v>
          </cell>
          <cell r="U397">
            <v>0</v>
          </cell>
          <cell r="V397">
            <v>0</v>
          </cell>
        </row>
        <row r="398">
          <cell r="J398">
            <v>20160401</v>
          </cell>
          <cell r="K398">
            <v>0</v>
          </cell>
          <cell r="L398">
            <v>0</v>
          </cell>
          <cell r="M398">
            <v>0</v>
          </cell>
          <cell r="N398">
            <v>0</v>
          </cell>
          <cell r="O398">
            <v>0</v>
          </cell>
          <cell r="P398">
            <v>0</v>
          </cell>
          <cell r="Q398">
            <v>174973.99999999988</v>
          </cell>
          <cell r="R398">
            <v>0</v>
          </cell>
          <cell r="S398">
            <v>0</v>
          </cell>
          <cell r="T398">
            <v>0</v>
          </cell>
          <cell r="U398">
            <v>0</v>
          </cell>
          <cell r="V398">
            <v>0</v>
          </cell>
        </row>
        <row r="399">
          <cell r="J399">
            <v>20160402</v>
          </cell>
          <cell r="K399">
            <v>0</v>
          </cell>
          <cell r="L399">
            <v>0</v>
          </cell>
          <cell r="M399">
            <v>0</v>
          </cell>
          <cell r="N399">
            <v>0</v>
          </cell>
          <cell r="O399">
            <v>0</v>
          </cell>
          <cell r="P399">
            <v>0</v>
          </cell>
          <cell r="Q399">
            <v>638167</v>
          </cell>
          <cell r="R399">
            <v>0</v>
          </cell>
          <cell r="S399">
            <v>0</v>
          </cell>
          <cell r="T399">
            <v>0</v>
          </cell>
          <cell r="U399">
            <v>0</v>
          </cell>
          <cell r="V399">
            <v>0</v>
          </cell>
        </row>
        <row r="400">
          <cell r="J400">
            <v>20160403</v>
          </cell>
          <cell r="K400">
            <v>0</v>
          </cell>
          <cell r="L400">
            <v>0</v>
          </cell>
          <cell r="M400">
            <v>0</v>
          </cell>
          <cell r="N400">
            <v>0</v>
          </cell>
          <cell r="O400">
            <v>0</v>
          </cell>
          <cell r="P400">
            <v>0</v>
          </cell>
          <cell r="Q400">
            <v>5408905</v>
          </cell>
          <cell r="R400">
            <v>0</v>
          </cell>
          <cell r="S400">
            <v>0</v>
          </cell>
          <cell r="T400">
            <v>0</v>
          </cell>
          <cell r="U400">
            <v>0</v>
          </cell>
          <cell r="V400">
            <v>0</v>
          </cell>
        </row>
        <row r="401">
          <cell r="J401">
            <v>20160404</v>
          </cell>
          <cell r="K401">
            <v>0</v>
          </cell>
          <cell r="L401">
            <v>0</v>
          </cell>
          <cell r="M401">
            <v>0</v>
          </cell>
          <cell r="N401">
            <v>0</v>
          </cell>
          <cell r="O401">
            <v>0</v>
          </cell>
          <cell r="P401">
            <v>0</v>
          </cell>
          <cell r="Q401">
            <v>574096</v>
          </cell>
          <cell r="R401">
            <v>0</v>
          </cell>
          <cell r="S401">
            <v>0</v>
          </cell>
          <cell r="T401">
            <v>0</v>
          </cell>
          <cell r="U401">
            <v>0</v>
          </cell>
          <cell r="V401">
            <v>0</v>
          </cell>
        </row>
        <row r="402">
          <cell r="J402">
            <v>20160405</v>
          </cell>
          <cell r="K402">
            <v>0</v>
          </cell>
          <cell r="L402">
            <v>0</v>
          </cell>
          <cell r="M402">
            <v>0</v>
          </cell>
          <cell r="N402">
            <v>0</v>
          </cell>
          <cell r="O402">
            <v>0</v>
          </cell>
          <cell r="P402">
            <v>0</v>
          </cell>
          <cell r="Q402">
            <v>1269277</v>
          </cell>
          <cell r="R402">
            <v>0</v>
          </cell>
          <cell r="S402">
            <v>0</v>
          </cell>
          <cell r="T402">
            <v>0</v>
          </cell>
          <cell r="U402">
            <v>0</v>
          </cell>
          <cell r="V402">
            <v>0</v>
          </cell>
        </row>
        <row r="403">
          <cell r="J403">
            <v>20160406</v>
          </cell>
          <cell r="K403">
            <v>0</v>
          </cell>
          <cell r="L403">
            <v>0</v>
          </cell>
          <cell r="M403">
            <v>0</v>
          </cell>
          <cell r="N403">
            <v>0</v>
          </cell>
          <cell r="O403">
            <v>0</v>
          </cell>
          <cell r="P403">
            <v>0</v>
          </cell>
          <cell r="Q403">
            <v>821603</v>
          </cell>
          <cell r="R403">
            <v>0</v>
          </cell>
          <cell r="S403">
            <v>0</v>
          </cell>
          <cell r="T403">
            <v>0</v>
          </cell>
          <cell r="U403">
            <v>0</v>
          </cell>
          <cell r="V403">
            <v>0</v>
          </cell>
        </row>
        <row r="404">
          <cell r="J404">
            <v>20160407</v>
          </cell>
          <cell r="K404">
            <v>0</v>
          </cell>
          <cell r="L404">
            <v>0</v>
          </cell>
          <cell r="M404">
            <v>0</v>
          </cell>
          <cell r="N404">
            <v>0</v>
          </cell>
          <cell r="O404">
            <v>0</v>
          </cell>
          <cell r="P404">
            <v>0</v>
          </cell>
          <cell r="Q404">
            <v>533359</v>
          </cell>
          <cell r="R404">
            <v>0</v>
          </cell>
          <cell r="S404">
            <v>0</v>
          </cell>
          <cell r="T404">
            <v>0</v>
          </cell>
          <cell r="U404">
            <v>0</v>
          </cell>
          <cell r="V404">
            <v>0</v>
          </cell>
        </row>
        <row r="405">
          <cell r="J405">
            <v>20160408</v>
          </cell>
          <cell r="K405">
            <v>0</v>
          </cell>
          <cell r="L405">
            <v>0</v>
          </cell>
          <cell r="M405">
            <v>0</v>
          </cell>
          <cell r="N405">
            <v>0</v>
          </cell>
          <cell r="O405">
            <v>0</v>
          </cell>
          <cell r="P405">
            <v>0</v>
          </cell>
          <cell r="Q405">
            <v>93616</v>
          </cell>
          <cell r="R405">
            <v>0</v>
          </cell>
          <cell r="S405">
            <v>0</v>
          </cell>
          <cell r="T405">
            <v>0</v>
          </cell>
          <cell r="U405">
            <v>0</v>
          </cell>
          <cell r="V405">
            <v>0</v>
          </cell>
        </row>
        <row r="406">
          <cell r="J406">
            <v>20160409</v>
          </cell>
          <cell r="K406">
            <v>0</v>
          </cell>
          <cell r="L406">
            <v>0</v>
          </cell>
          <cell r="M406">
            <v>0</v>
          </cell>
          <cell r="N406">
            <v>0</v>
          </cell>
          <cell r="O406">
            <v>0</v>
          </cell>
          <cell r="P406">
            <v>0</v>
          </cell>
          <cell r="Q406">
            <v>415807</v>
          </cell>
          <cell r="R406">
            <v>0</v>
          </cell>
          <cell r="S406">
            <v>0</v>
          </cell>
          <cell r="T406">
            <v>0</v>
          </cell>
          <cell r="U406">
            <v>0</v>
          </cell>
          <cell r="V406">
            <v>0</v>
          </cell>
        </row>
        <row r="407">
          <cell r="J407">
            <v>20160410</v>
          </cell>
          <cell r="K407">
            <v>0</v>
          </cell>
          <cell r="L407">
            <v>0</v>
          </cell>
          <cell r="M407">
            <v>0</v>
          </cell>
          <cell r="N407">
            <v>0</v>
          </cell>
          <cell r="O407">
            <v>0</v>
          </cell>
          <cell r="P407">
            <v>0</v>
          </cell>
          <cell r="Q407">
            <v>1711790</v>
          </cell>
          <cell r="R407">
            <v>0</v>
          </cell>
          <cell r="S407">
            <v>0</v>
          </cell>
          <cell r="T407">
            <v>0</v>
          </cell>
          <cell r="U407">
            <v>0</v>
          </cell>
          <cell r="V407">
            <v>0</v>
          </cell>
        </row>
        <row r="408">
          <cell r="J408">
            <v>20160413</v>
          </cell>
          <cell r="K408">
            <v>0</v>
          </cell>
          <cell r="L408">
            <v>0</v>
          </cell>
          <cell r="M408">
            <v>0</v>
          </cell>
          <cell r="N408">
            <v>0</v>
          </cell>
          <cell r="O408">
            <v>0</v>
          </cell>
          <cell r="P408">
            <v>0</v>
          </cell>
          <cell r="Q408">
            <v>170100</v>
          </cell>
          <cell r="R408">
            <v>0</v>
          </cell>
          <cell r="S408">
            <v>0</v>
          </cell>
          <cell r="T408">
            <v>0</v>
          </cell>
          <cell r="U408">
            <v>0</v>
          </cell>
          <cell r="V408">
            <v>0</v>
          </cell>
        </row>
        <row r="409">
          <cell r="J409">
            <v>20160416</v>
          </cell>
          <cell r="K409">
            <v>0</v>
          </cell>
          <cell r="L409">
            <v>0</v>
          </cell>
          <cell r="M409">
            <v>0</v>
          </cell>
          <cell r="N409">
            <v>0</v>
          </cell>
          <cell r="O409">
            <v>0</v>
          </cell>
          <cell r="P409">
            <v>0</v>
          </cell>
          <cell r="Q409">
            <v>426808.00000000006</v>
          </cell>
          <cell r="R409">
            <v>0</v>
          </cell>
          <cell r="S409">
            <v>0</v>
          </cell>
          <cell r="T409">
            <v>0</v>
          </cell>
          <cell r="U409">
            <v>0</v>
          </cell>
          <cell r="V409">
            <v>0</v>
          </cell>
        </row>
        <row r="410">
          <cell r="J410">
            <v>20160417</v>
          </cell>
          <cell r="K410">
            <v>0</v>
          </cell>
          <cell r="L410">
            <v>0</v>
          </cell>
          <cell r="M410">
            <v>0</v>
          </cell>
          <cell r="N410">
            <v>0</v>
          </cell>
          <cell r="O410">
            <v>0</v>
          </cell>
          <cell r="P410">
            <v>0</v>
          </cell>
          <cell r="Q410">
            <v>211743</v>
          </cell>
          <cell r="R410">
            <v>0</v>
          </cell>
          <cell r="S410">
            <v>0</v>
          </cell>
          <cell r="T410">
            <v>0</v>
          </cell>
          <cell r="U410">
            <v>0</v>
          </cell>
          <cell r="V410">
            <v>0</v>
          </cell>
        </row>
        <row r="411">
          <cell r="J411">
            <v>20160418</v>
          </cell>
          <cell r="K411">
            <v>0</v>
          </cell>
          <cell r="L411">
            <v>0</v>
          </cell>
          <cell r="M411">
            <v>0</v>
          </cell>
          <cell r="N411">
            <v>0</v>
          </cell>
          <cell r="O411">
            <v>0</v>
          </cell>
          <cell r="P411">
            <v>0</v>
          </cell>
          <cell r="Q411">
            <v>484096.99999999994</v>
          </cell>
          <cell r="R411">
            <v>0</v>
          </cell>
          <cell r="S411">
            <v>0</v>
          </cell>
          <cell r="T411">
            <v>0</v>
          </cell>
          <cell r="U411">
            <v>0</v>
          </cell>
          <cell r="V411">
            <v>0</v>
          </cell>
        </row>
        <row r="412">
          <cell r="J412">
            <v>20160423</v>
          </cell>
          <cell r="K412">
            <v>0</v>
          </cell>
          <cell r="L412">
            <v>0</v>
          </cell>
          <cell r="M412">
            <v>0</v>
          </cell>
          <cell r="N412">
            <v>0</v>
          </cell>
          <cell r="O412">
            <v>0</v>
          </cell>
          <cell r="P412">
            <v>0</v>
          </cell>
          <cell r="Q412">
            <v>391838</v>
          </cell>
          <cell r="R412">
            <v>0</v>
          </cell>
          <cell r="S412">
            <v>0</v>
          </cell>
          <cell r="T412">
            <v>0</v>
          </cell>
          <cell r="U412">
            <v>0</v>
          </cell>
          <cell r="V412">
            <v>0</v>
          </cell>
        </row>
        <row r="413">
          <cell r="J413">
            <v>20160430</v>
          </cell>
          <cell r="K413">
            <v>0</v>
          </cell>
          <cell r="L413">
            <v>0</v>
          </cell>
          <cell r="M413">
            <v>0</v>
          </cell>
          <cell r="N413">
            <v>0</v>
          </cell>
          <cell r="O413">
            <v>0</v>
          </cell>
          <cell r="P413">
            <v>0</v>
          </cell>
          <cell r="Q413">
            <v>174973.99999999997</v>
          </cell>
          <cell r="R413">
            <v>0</v>
          </cell>
          <cell r="S413">
            <v>0</v>
          </cell>
          <cell r="T413">
            <v>0</v>
          </cell>
          <cell r="U413">
            <v>0</v>
          </cell>
          <cell r="V413">
            <v>0</v>
          </cell>
        </row>
        <row r="414">
          <cell r="J414">
            <v>20160436</v>
          </cell>
          <cell r="K414">
            <v>0</v>
          </cell>
          <cell r="L414">
            <v>0</v>
          </cell>
          <cell r="M414">
            <v>0</v>
          </cell>
          <cell r="N414">
            <v>0</v>
          </cell>
          <cell r="O414">
            <v>0</v>
          </cell>
          <cell r="P414">
            <v>0</v>
          </cell>
          <cell r="Q414">
            <v>108563</v>
          </cell>
          <cell r="R414">
            <v>0</v>
          </cell>
          <cell r="S414">
            <v>0</v>
          </cell>
          <cell r="T414">
            <v>0</v>
          </cell>
          <cell r="U414">
            <v>0</v>
          </cell>
          <cell r="V414">
            <v>0</v>
          </cell>
        </row>
        <row r="415">
          <cell r="J415">
            <v>20160437</v>
          </cell>
          <cell r="K415">
            <v>0</v>
          </cell>
          <cell r="L415">
            <v>0</v>
          </cell>
          <cell r="M415">
            <v>0</v>
          </cell>
          <cell r="N415">
            <v>0</v>
          </cell>
          <cell r="O415">
            <v>0</v>
          </cell>
          <cell r="P415">
            <v>0</v>
          </cell>
          <cell r="Q415">
            <v>181933</v>
          </cell>
          <cell r="R415">
            <v>0</v>
          </cell>
          <cell r="S415">
            <v>0</v>
          </cell>
          <cell r="T415">
            <v>0</v>
          </cell>
          <cell r="U415">
            <v>0</v>
          </cell>
          <cell r="V415">
            <v>0</v>
          </cell>
        </row>
        <row r="416">
          <cell r="J416">
            <v>20160463</v>
          </cell>
          <cell r="K416">
            <v>0</v>
          </cell>
          <cell r="L416">
            <v>0</v>
          </cell>
          <cell r="M416">
            <v>0</v>
          </cell>
          <cell r="N416">
            <v>0</v>
          </cell>
          <cell r="O416">
            <v>0</v>
          </cell>
          <cell r="P416">
            <v>0</v>
          </cell>
          <cell r="Q416">
            <v>1384</v>
          </cell>
          <cell r="R416">
            <v>0</v>
          </cell>
          <cell r="S416">
            <v>0</v>
          </cell>
          <cell r="T416">
            <v>0</v>
          </cell>
          <cell r="U416">
            <v>0</v>
          </cell>
          <cell r="V416">
            <v>0</v>
          </cell>
        </row>
        <row r="417">
          <cell r="J417">
            <v>20160467</v>
          </cell>
          <cell r="K417">
            <v>0</v>
          </cell>
          <cell r="L417">
            <v>0</v>
          </cell>
          <cell r="M417">
            <v>0</v>
          </cell>
          <cell r="N417">
            <v>0</v>
          </cell>
          <cell r="O417">
            <v>0</v>
          </cell>
          <cell r="P417">
            <v>0</v>
          </cell>
          <cell r="Q417">
            <v>66349</v>
          </cell>
          <cell r="R417">
            <v>0</v>
          </cell>
          <cell r="S417">
            <v>0</v>
          </cell>
          <cell r="T417">
            <v>0</v>
          </cell>
          <cell r="U417">
            <v>0</v>
          </cell>
          <cell r="V417">
            <v>0</v>
          </cell>
        </row>
        <row r="418">
          <cell r="J418">
            <v>20160470</v>
          </cell>
          <cell r="K418">
            <v>0</v>
          </cell>
          <cell r="L418">
            <v>0</v>
          </cell>
          <cell r="M418">
            <v>0</v>
          </cell>
          <cell r="N418">
            <v>0</v>
          </cell>
          <cell r="O418">
            <v>0</v>
          </cell>
          <cell r="P418">
            <v>0</v>
          </cell>
          <cell r="Q418">
            <v>419048</v>
          </cell>
          <cell r="R418">
            <v>0</v>
          </cell>
          <cell r="S418">
            <v>0</v>
          </cell>
          <cell r="T418">
            <v>0</v>
          </cell>
          <cell r="U418">
            <v>0</v>
          </cell>
          <cell r="V418">
            <v>0</v>
          </cell>
        </row>
        <row r="419">
          <cell r="J419">
            <v>20160485</v>
          </cell>
          <cell r="K419">
            <v>0</v>
          </cell>
          <cell r="L419">
            <v>0</v>
          </cell>
          <cell r="M419">
            <v>0</v>
          </cell>
          <cell r="N419">
            <v>0</v>
          </cell>
          <cell r="O419">
            <v>0</v>
          </cell>
          <cell r="P419">
            <v>0</v>
          </cell>
          <cell r="Q419">
            <v>28456</v>
          </cell>
          <cell r="R419">
            <v>0</v>
          </cell>
          <cell r="S419">
            <v>0</v>
          </cell>
          <cell r="T419">
            <v>0</v>
          </cell>
          <cell r="U419">
            <v>0</v>
          </cell>
          <cell r="V419">
            <v>0</v>
          </cell>
        </row>
        <row r="420">
          <cell r="J420">
            <v>20160486</v>
          </cell>
          <cell r="K420">
            <v>0</v>
          </cell>
          <cell r="L420">
            <v>0</v>
          </cell>
          <cell r="M420">
            <v>0</v>
          </cell>
          <cell r="N420">
            <v>0</v>
          </cell>
          <cell r="O420">
            <v>0</v>
          </cell>
          <cell r="P420">
            <v>0</v>
          </cell>
          <cell r="Q420">
            <v>27925</v>
          </cell>
          <cell r="R420">
            <v>0</v>
          </cell>
          <cell r="S420">
            <v>0</v>
          </cell>
          <cell r="T420">
            <v>0</v>
          </cell>
          <cell r="U420">
            <v>0</v>
          </cell>
          <cell r="V420">
            <v>0</v>
          </cell>
        </row>
        <row r="421">
          <cell r="J421" t="str">
            <v>#VALUE!</v>
          </cell>
          <cell r="K421" t="e">
            <v>#VALUE!</v>
          </cell>
          <cell r="L421">
            <v>0</v>
          </cell>
          <cell r="M421">
            <v>0</v>
          </cell>
          <cell r="N421">
            <v>0</v>
          </cell>
          <cell r="O421">
            <v>0</v>
          </cell>
          <cell r="P421">
            <v>0</v>
          </cell>
          <cell r="Q421">
            <v>0</v>
          </cell>
          <cell r="R421">
            <v>0</v>
          </cell>
          <cell r="S421">
            <v>0</v>
          </cell>
          <cell r="T421">
            <v>0</v>
          </cell>
          <cell r="U421">
            <v>0</v>
          </cell>
          <cell r="V421">
            <v>0</v>
          </cell>
        </row>
        <row r="422">
          <cell r="J422" t="str">
            <v>(blank)</v>
          </cell>
          <cell r="K422">
            <v>0</v>
          </cell>
          <cell r="L422">
            <v>0</v>
          </cell>
          <cell r="M422">
            <v>0</v>
          </cell>
          <cell r="N422">
            <v>0</v>
          </cell>
          <cell r="O422">
            <v>0</v>
          </cell>
          <cell r="P422">
            <v>0</v>
          </cell>
          <cell r="Q422">
            <v>0</v>
          </cell>
          <cell r="R422">
            <v>0</v>
          </cell>
          <cell r="S422">
            <v>0</v>
          </cell>
          <cell r="T422">
            <v>0</v>
          </cell>
          <cell r="U422">
            <v>0</v>
          </cell>
          <cell r="V422">
            <v>0</v>
          </cell>
        </row>
        <row r="423">
          <cell r="J423" t="str">
            <v>Grand Total</v>
          </cell>
          <cell r="K423" t="e">
            <v>#VALUE!</v>
          </cell>
          <cell r="L423">
            <v>59502958</v>
          </cell>
          <cell r="M423">
            <v>67996669.857142866</v>
          </cell>
          <cell r="N423">
            <v>61371141</v>
          </cell>
          <cell r="O423">
            <v>80129904.799999997</v>
          </cell>
          <cell r="P423">
            <v>48653143</v>
          </cell>
          <cell r="Q423">
            <v>43327047</v>
          </cell>
          <cell r="R423">
            <v>0</v>
          </cell>
          <cell r="S423">
            <v>0</v>
          </cell>
          <cell r="T423">
            <v>0</v>
          </cell>
          <cell r="U423">
            <v>0</v>
          </cell>
          <cell r="V423">
            <v>0</v>
          </cell>
        </row>
        <row r="424">
          <cell r="J424">
            <v>0</v>
          </cell>
          <cell r="K424">
            <v>0</v>
          </cell>
          <cell r="L424">
            <v>0</v>
          </cell>
          <cell r="M424">
            <v>0</v>
          </cell>
          <cell r="N424">
            <v>0</v>
          </cell>
          <cell r="O424">
            <v>0</v>
          </cell>
          <cell r="P424">
            <v>0</v>
          </cell>
          <cell r="Q424">
            <v>0</v>
          </cell>
          <cell r="R424">
            <v>0</v>
          </cell>
          <cell r="S424">
            <v>0</v>
          </cell>
          <cell r="T424">
            <v>0</v>
          </cell>
          <cell r="U424">
            <v>0</v>
          </cell>
          <cell r="V424">
            <v>0</v>
          </cell>
        </row>
        <row r="425">
          <cell r="J425">
            <v>0</v>
          </cell>
          <cell r="K425">
            <v>0</v>
          </cell>
          <cell r="L425">
            <v>0</v>
          </cell>
          <cell r="M425">
            <v>0</v>
          </cell>
          <cell r="N425">
            <v>0</v>
          </cell>
          <cell r="O425">
            <v>0</v>
          </cell>
          <cell r="P425">
            <v>0</v>
          </cell>
          <cell r="Q425">
            <v>0</v>
          </cell>
          <cell r="R425">
            <v>0</v>
          </cell>
          <cell r="S425">
            <v>0</v>
          </cell>
          <cell r="T425">
            <v>0</v>
          </cell>
          <cell r="U425">
            <v>0</v>
          </cell>
          <cell r="V425">
            <v>0</v>
          </cell>
        </row>
        <row r="426">
          <cell r="J426">
            <v>0</v>
          </cell>
          <cell r="K426">
            <v>0</v>
          </cell>
          <cell r="L426">
            <v>0</v>
          </cell>
          <cell r="M426">
            <v>0</v>
          </cell>
          <cell r="N426">
            <v>0</v>
          </cell>
          <cell r="O426">
            <v>0</v>
          </cell>
          <cell r="P426">
            <v>0</v>
          </cell>
          <cell r="Q426">
            <v>0</v>
          </cell>
          <cell r="R426">
            <v>0</v>
          </cell>
          <cell r="S426">
            <v>0</v>
          </cell>
          <cell r="T426">
            <v>0</v>
          </cell>
          <cell r="U426">
            <v>0</v>
          </cell>
          <cell r="V426">
            <v>0</v>
          </cell>
        </row>
        <row r="427">
          <cell r="J427">
            <v>0</v>
          </cell>
          <cell r="K427">
            <v>0</v>
          </cell>
          <cell r="L427">
            <v>0</v>
          </cell>
          <cell r="M427">
            <v>0</v>
          </cell>
          <cell r="N427">
            <v>0</v>
          </cell>
          <cell r="O427">
            <v>0</v>
          </cell>
          <cell r="P427">
            <v>0</v>
          </cell>
          <cell r="Q427">
            <v>0</v>
          </cell>
          <cell r="R427">
            <v>0</v>
          </cell>
          <cell r="S427">
            <v>0</v>
          </cell>
          <cell r="T427">
            <v>0</v>
          </cell>
          <cell r="U427">
            <v>0</v>
          </cell>
          <cell r="V427">
            <v>0</v>
          </cell>
        </row>
        <row r="428">
          <cell r="J428">
            <v>0</v>
          </cell>
          <cell r="K428">
            <v>0</v>
          </cell>
          <cell r="L428">
            <v>0</v>
          </cell>
          <cell r="M428">
            <v>0</v>
          </cell>
          <cell r="N428">
            <v>0</v>
          </cell>
          <cell r="O428">
            <v>0</v>
          </cell>
          <cell r="P428">
            <v>0</v>
          </cell>
          <cell r="Q428">
            <v>0</v>
          </cell>
          <cell r="R428">
            <v>0</v>
          </cell>
          <cell r="S428">
            <v>0</v>
          </cell>
          <cell r="T428">
            <v>0</v>
          </cell>
          <cell r="U428">
            <v>0</v>
          </cell>
          <cell r="V428">
            <v>0</v>
          </cell>
        </row>
        <row r="429">
          <cell r="J429">
            <v>0</v>
          </cell>
          <cell r="K429">
            <v>0</v>
          </cell>
          <cell r="L429">
            <v>0</v>
          </cell>
          <cell r="M429">
            <v>0</v>
          </cell>
          <cell r="N429">
            <v>0</v>
          </cell>
          <cell r="O429">
            <v>0</v>
          </cell>
          <cell r="P429">
            <v>0</v>
          </cell>
          <cell r="Q429">
            <v>0</v>
          </cell>
          <cell r="R429">
            <v>0</v>
          </cell>
          <cell r="S429">
            <v>0</v>
          </cell>
          <cell r="T429">
            <v>0</v>
          </cell>
          <cell r="U429">
            <v>0</v>
          </cell>
          <cell r="V429">
            <v>0</v>
          </cell>
        </row>
        <row r="430">
          <cell r="J430">
            <v>0</v>
          </cell>
          <cell r="K430">
            <v>0</v>
          </cell>
          <cell r="L430">
            <v>0</v>
          </cell>
          <cell r="M430">
            <v>0</v>
          </cell>
          <cell r="N430">
            <v>0</v>
          </cell>
          <cell r="O430">
            <v>0</v>
          </cell>
          <cell r="P430">
            <v>0</v>
          </cell>
          <cell r="Q430">
            <v>0</v>
          </cell>
          <cell r="R430">
            <v>0</v>
          </cell>
          <cell r="S430">
            <v>0</v>
          </cell>
          <cell r="T430">
            <v>0</v>
          </cell>
          <cell r="U430">
            <v>0</v>
          </cell>
          <cell r="V430">
            <v>0</v>
          </cell>
        </row>
        <row r="431">
          <cell r="J431">
            <v>0</v>
          </cell>
          <cell r="K431">
            <v>0</v>
          </cell>
          <cell r="L431">
            <v>0</v>
          </cell>
          <cell r="M431">
            <v>0</v>
          </cell>
          <cell r="N431">
            <v>0</v>
          </cell>
          <cell r="O431">
            <v>0</v>
          </cell>
          <cell r="P431">
            <v>0</v>
          </cell>
          <cell r="Q431">
            <v>0</v>
          </cell>
          <cell r="R431">
            <v>0</v>
          </cell>
          <cell r="S431">
            <v>0</v>
          </cell>
          <cell r="T431">
            <v>0</v>
          </cell>
          <cell r="U431">
            <v>0</v>
          </cell>
          <cell r="V431">
            <v>0</v>
          </cell>
        </row>
        <row r="432">
          <cell r="J432">
            <v>0</v>
          </cell>
          <cell r="K432">
            <v>0</v>
          </cell>
          <cell r="L432">
            <v>0</v>
          </cell>
          <cell r="M432">
            <v>0</v>
          </cell>
          <cell r="N432">
            <v>0</v>
          </cell>
          <cell r="O432">
            <v>0</v>
          </cell>
          <cell r="P432">
            <v>0</v>
          </cell>
          <cell r="Q432">
            <v>0</v>
          </cell>
          <cell r="R432">
            <v>0</v>
          </cell>
          <cell r="S432">
            <v>0</v>
          </cell>
          <cell r="T432">
            <v>0</v>
          </cell>
          <cell r="U432">
            <v>0</v>
          </cell>
          <cell r="V432">
            <v>0</v>
          </cell>
        </row>
        <row r="433">
          <cell r="J433">
            <v>0</v>
          </cell>
          <cell r="K433">
            <v>0</v>
          </cell>
          <cell r="L433">
            <v>0</v>
          </cell>
          <cell r="M433">
            <v>0</v>
          </cell>
          <cell r="N433">
            <v>0</v>
          </cell>
          <cell r="O433">
            <v>0</v>
          </cell>
          <cell r="P433">
            <v>0</v>
          </cell>
          <cell r="Q433">
            <v>0</v>
          </cell>
          <cell r="R433">
            <v>0</v>
          </cell>
          <cell r="S433">
            <v>0</v>
          </cell>
          <cell r="T433">
            <v>0</v>
          </cell>
          <cell r="U433">
            <v>0</v>
          </cell>
          <cell r="V433">
            <v>0</v>
          </cell>
        </row>
        <row r="434">
          <cell r="J434">
            <v>0</v>
          </cell>
          <cell r="K434">
            <v>0</v>
          </cell>
          <cell r="L434">
            <v>0</v>
          </cell>
          <cell r="M434">
            <v>0</v>
          </cell>
          <cell r="N434">
            <v>0</v>
          </cell>
          <cell r="O434">
            <v>0</v>
          </cell>
          <cell r="P434">
            <v>0</v>
          </cell>
          <cell r="Q434">
            <v>0</v>
          </cell>
          <cell r="R434">
            <v>0</v>
          </cell>
          <cell r="S434">
            <v>0</v>
          </cell>
          <cell r="T434">
            <v>0</v>
          </cell>
          <cell r="U434">
            <v>0</v>
          </cell>
          <cell r="V434">
            <v>0</v>
          </cell>
        </row>
        <row r="435">
          <cell r="J435">
            <v>0</v>
          </cell>
          <cell r="K435">
            <v>0</v>
          </cell>
          <cell r="L435">
            <v>0</v>
          </cell>
          <cell r="M435">
            <v>0</v>
          </cell>
          <cell r="N435">
            <v>0</v>
          </cell>
          <cell r="O435">
            <v>0</v>
          </cell>
          <cell r="P435">
            <v>0</v>
          </cell>
          <cell r="Q435">
            <v>0</v>
          </cell>
          <cell r="R435">
            <v>0</v>
          </cell>
          <cell r="S435">
            <v>0</v>
          </cell>
          <cell r="T435">
            <v>0</v>
          </cell>
          <cell r="U435">
            <v>0</v>
          </cell>
          <cell r="V435">
            <v>0</v>
          </cell>
        </row>
        <row r="436">
          <cell r="J436">
            <v>0</v>
          </cell>
          <cell r="K436">
            <v>0</v>
          </cell>
          <cell r="L436">
            <v>0</v>
          </cell>
          <cell r="M436">
            <v>0</v>
          </cell>
          <cell r="N436">
            <v>0</v>
          </cell>
          <cell r="O436">
            <v>0</v>
          </cell>
          <cell r="P436">
            <v>0</v>
          </cell>
          <cell r="Q436">
            <v>0</v>
          </cell>
          <cell r="R436">
            <v>0</v>
          </cell>
          <cell r="S436">
            <v>0</v>
          </cell>
          <cell r="T436">
            <v>0</v>
          </cell>
          <cell r="U436">
            <v>0</v>
          </cell>
          <cell r="V436">
            <v>0</v>
          </cell>
        </row>
        <row r="437">
          <cell r="J437">
            <v>0</v>
          </cell>
          <cell r="K437">
            <v>0</v>
          </cell>
          <cell r="L437">
            <v>0</v>
          </cell>
          <cell r="M437">
            <v>0</v>
          </cell>
          <cell r="N437">
            <v>0</v>
          </cell>
          <cell r="O437">
            <v>0</v>
          </cell>
          <cell r="P437">
            <v>0</v>
          </cell>
          <cell r="Q437">
            <v>0</v>
          </cell>
          <cell r="R437">
            <v>0</v>
          </cell>
          <cell r="S437">
            <v>0</v>
          </cell>
          <cell r="T437">
            <v>0</v>
          </cell>
          <cell r="U437">
            <v>0</v>
          </cell>
          <cell r="V437">
            <v>0</v>
          </cell>
        </row>
        <row r="438">
          <cell r="J438">
            <v>0</v>
          </cell>
          <cell r="K438">
            <v>0</v>
          </cell>
          <cell r="L438">
            <v>0</v>
          </cell>
          <cell r="M438">
            <v>0</v>
          </cell>
          <cell r="N438">
            <v>0</v>
          </cell>
          <cell r="O438">
            <v>0</v>
          </cell>
          <cell r="P438">
            <v>0</v>
          </cell>
          <cell r="Q438">
            <v>0</v>
          </cell>
          <cell r="R438">
            <v>0</v>
          </cell>
          <cell r="S438">
            <v>0</v>
          </cell>
          <cell r="T438">
            <v>0</v>
          </cell>
          <cell r="U438">
            <v>0</v>
          </cell>
          <cell r="V438">
            <v>0</v>
          </cell>
        </row>
        <row r="439">
          <cell r="J439">
            <v>0</v>
          </cell>
          <cell r="K439">
            <v>0</v>
          </cell>
          <cell r="L439">
            <v>0</v>
          </cell>
          <cell r="M439">
            <v>0</v>
          </cell>
          <cell r="N439">
            <v>0</v>
          </cell>
          <cell r="O439">
            <v>0</v>
          </cell>
          <cell r="P439">
            <v>0</v>
          </cell>
          <cell r="Q439">
            <v>0</v>
          </cell>
          <cell r="R439">
            <v>0</v>
          </cell>
          <cell r="S439">
            <v>0</v>
          </cell>
          <cell r="T439">
            <v>0</v>
          </cell>
          <cell r="U439">
            <v>0</v>
          </cell>
          <cell r="V439">
            <v>0</v>
          </cell>
        </row>
        <row r="440">
          <cell r="J440">
            <v>0</v>
          </cell>
          <cell r="K440">
            <v>0</v>
          </cell>
          <cell r="L440">
            <v>0</v>
          </cell>
          <cell r="M440">
            <v>0</v>
          </cell>
          <cell r="N440">
            <v>0</v>
          </cell>
          <cell r="O440">
            <v>0</v>
          </cell>
          <cell r="P440">
            <v>0</v>
          </cell>
          <cell r="Q440">
            <v>0</v>
          </cell>
          <cell r="R440">
            <v>0</v>
          </cell>
          <cell r="S440">
            <v>0</v>
          </cell>
          <cell r="T440">
            <v>0</v>
          </cell>
          <cell r="U440">
            <v>0</v>
          </cell>
          <cell r="V440">
            <v>0</v>
          </cell>
        </row>
        <row r="441">
          <cell r="J441">
            <v>0</v>
          </cell>
          <cell r="K441">
            <v>0</v>
          </cell>
          <cell r="L441">
            <v>0</v>
          </cell>
          <cell r="M441">
            <v>0</v>
          </cell>
          <cell r="N441">
            <v>0</v>
          </cell>
          <cell r="O441">
            <v>0</v>
          </cell>
          <cell r="P441">
            <v>0</v>
          </cell>
          <cell r="Q441">
            <v>0</v>
          </cell>
          <cell r="R441">
            <v>0</v>
          </cell>
          <cell r="S441">
            <v>0</v>
          </cell>
          <cell r="T441">
            <v>0</v>
          </cell>
          <cell r="U441">
            <v>0</v>
          </cell>
          <cell r="V441">
            <v>0</v>
          </cell>
        </row>
        <row r="442">
          <cell r="J442">
            <v>0</v>
          </cell>
          <cell r="K442">
            <v>0</v>
          </cell>
          <cell r="L442">
            <v>0</v>
          </cell>
          <cell r="M442">
            <v>0</v>
          </cell>
          <cell r="N442">
            <v>0</v>
          </cell>
          <cell r="O442">
            <v>0</v>
          </cell>
          <cell r="P442">
            <v>0</v>
          </cell>
          <cell r="Q442">
            <v>0</v>
          </cell>
          <cell r="R442">
            <v>0</v>
          </cell>
          <cell r="S442">
            <v>0</v>
          </cell>
          <cell r="T442">
            <v>0</v>
          </cell>
          <cell r="U442">
            <v>0</v>
          </cell>
          <cell r="V442">
            <v>0</v>
          </cell>
        </row>
        <row r="443">
          <cell r="J443">
            <v>0</v>
          </cell>
          <cell r="K443">
            <v>0</v>
          </cell>
          <cell r="L443">
            <v>0</v>
          </cell>
          <cell r="M443">
            <v>0</v>
          </cell>
          <cell r="N443">
            <v>0</v>
          </cell>
          <cell r="O443">
            <v>0</v>
          </cell>
          <cell r="P443">
            <v>0</v>
          </cell>
          <cell r="Q443">
            <v>0</v>
          </cell>
          <cell r="R443">
            <v>0</v>
          </cell>
          <cell r="S443">
            <v>0</v>
          </cell>
          <cell r="T443">
            <v>0</v>
          </cell>
          <cell r="U443">
            <v>0</v>
          </cell>
          <cell r="V443">
            <v>0</v>
          </cell>
        </row>
        <row r="444">
          <cell r="J444">
            <v>0</v>
          </cell>
          <cell r="K444">
            <v>0</v>
          </cell>
          <cell r="L444">
            <v>0</v>
          </cell>
          <cell r="M444">
            <v>0</v>
          </cell>
          <cell r="N444">
            <v>0</v>
          </cell>
          <cell r="O444">
            <v>0</v>
          </cell>
          <cell r="P444">
            <v>0</v>
          </cell>
          <cell r="Q444">
            <v>0</v>
          </cell>
          <cell r="R444">
            <v>0</v>
          </cell>
          <cell r="S444">
            <v>0</v>
          </cell>
          <cell r="T444">
            <v>0</v>
          </cell>
          <cell r="U444">
            <v>0</v>
          </cell>
          <cell r="V444">
            <v>0</v>
          </cell>
        </row>
        <row r="445">
          <cell r="J445">
            <v>0</v>
          </cell>
          <cell r="K445">
            <v>0</v>
          </cell>
          <cell r="L445">
            <v>0</v>
          </cell>
          <cell r="M445">
            <v>0</v>
          </cell>
          <cell r="N445">
            <v>0</v>
          </cell>
          <cell r="O445">
            <v>0</v>
          </cell>
          <cell r="P445">
            <v>0</v>
          </cell>
          <cell r="Q445">
            <v>0</v>
          </cell>
          <cell r="R445">
            <v>0</v>
          </cell>
          <cell r="S445">
            <v>0</v>
          </cell>
          <cell r="T445">
            <v>0</v>
          </cell>
          <cell r="U445">
            <v>0</v>
          </cell>
          <cell r="V445">
            <v>0</v>
          </cell>
        </row>
        <row r="446">
          <cell r="J446">
            <v>0</v>
          </cell>
          <cell r="K446">
            <v>0</v>
          </cell>
          <cell r="L446">
            <v>0</v>
          </cell>
          <cell r="M446">
            <v>0</v>
          </cell>
          <cell r="N446">
            <v>0</v>
          </cell>
          <cell r="O446">
            <v>0</v>
          </cell>
          <cell r="P446">
            <v>0</v>
          </cell>
          <cell r="Q446">
            <v>0</v>
          </cell>
          <cell r="R446">
            <v>0</v>
          </cell>
          <cell r="S446">
            <v>0</v>
          </cell>
          <cell r="T446">
            <v>0</v>
          </cell>
          <cell r="U446">
            <v>0</v>
          </cell>
          <cell r="V446">
            <v>0</v>
          </cell>
        </row>
        <row r="447">
          <cell r="J447">
            <v>0</v>
          </cell>
          <cell r="K447">
            <v>0</v>
          </cell>
          <cell r="L447">
            <v>0</v>
          </cell>
          <cell r="M447">
            <v>0</v>
          </cell>
          <cell r="N447">
            <v>0</v>
          </cell>
          <cell r="O447">
            <v>0</v>
          </cell>
          <cell r="P447">
            <v>0</v>
          </cell>
          <cell r="Q447">
            <v>0</v>
          </cell>
          <cell r="R447">
            <v>0</v>
          </cell>
          <cell r="S447">
            <v>0</v>
          </cell>
          <cell r="T447">
            <v>0</v>
          </cell>
          <cell r="U447">
            <v>0</v>
          </cell>
          <cell r="V447">
            <v>0</v>
          </cell>
        </row>
        <row r="448">
          <cell r="J448">
            <v>0</v>
          </cell>
          <cell r="K448">
            <v>0</v>
          </cell>
          <cell r="L448">
            <v>0</v>
          </cell>
          <cell r="M448">
            <v>0</v>
          </cell>
          <cell r="N448">
            <v>0</v>
          </cell>
          <cell r="O448">
            <v>0</v>
          </cell>
          <cell r="P448">
            <v>0</v>
          </cell>
          <cell r="Q448">
            <v>0</v>
          </cell>
          <cell r="R448">
            <v>0</v>
          </cell>
          <cell r="S448">
            <v>0</v>
          </cell>
          <cell r="T448">
            <v>0</v>
          </cell>
          <cell r="U448">
            <v>0</v>
          </cell>
          <cell r="V448">
            <v>0</v>
          </cell>
        </row>
        <row r="449">
          <cell r="J449">
            <v>0</v>
          </cell>
          <cell r="K449">
            <v>0</v>
          </cell>
          <cell r="L449">
            <v>0</v>
          </cell>
          <cell r="M449">
            <v>0</v>
          </cell>
          <cell r="N449">
            <v>0</v>
          </cell>
          <cell r="O449">
            <v>0</v>
          </cell>
          <cell r="P449">
            <v>0</v>
          </cell>
          <cell r="Q449">
            <v>0</v>
          </cell>
          <cell r="R449">
            <v>0</v>
          </cell>
          <cell r="S449">
            <v>0</v>
          </cell>
          <cell r="T449">
            <v>0</v>
          </cell>
          <cell r="U449">
            <v>0</v>
          </cell>
          <cell r="V449">
            <v>0</v>
          </cell>
        </row>
        <row r="450">
          <cell r="J450">
            <v>0</v>
          </cell>
          <cell r="K450">
            <v>0</v>
          </cell>
          <cell r="L450">
            <v>0</v>
          </cell>
          <cell r="M450">
            <v>0</v>
          </cell>
          <cell r="N450">
            <v>0</v>
          </cell>
          <cell r="O450">
            <v>0</v>
          </cell>
          <cell r="P450">
            <v>0</v>
          </cell>
          <cell r="Q450">
            <v>0</v>
          </cell>
          <cell r="R450">
            <v>0</v>
          </cell>
          <cell r="S450">
            <v>0</v>
          </cell>
          <cell r="T450">
            <v>0</v>
          </cell>
          <cell r="U450">
            <v>0</v>
          </cell>
          <cell r="V450">
            <v>0</v>
          </cell>
        </row>
        <row r="451">
          <cell r="J451">
            <v>0</v>
          </cell>
          <cell r="K451">
            <v>0</v>
          </cell>
          <cell r="L451">
            <v>0</v>
          </cell>
          <cell r="M451">
            <v>0</v>
          </cell>
          <cell r="N451">
            <v>0</v>
          </cell>
          <cell r="O451">
            <v>0</v>
          </cell>
          <cell r="P451">
            <v>0</v>
          </cell>
          <cell r="Q451">
            <v>0</v>
          </cell>
          <cell r="R451">
            <v>0</v>
          </cell>
          <cell r="S451">
            <v>0</v>
          </cell>
          <cell r="T451">
            <v>0</v>
          </cell>
          <cell r="U451">
            <v>0</v>
          </cell>
          <cell r="V451">
            <v>0</v>
          </cell>
        </row>
        <row r="452">
          <cell r="J452">
            <v>0</v>
          </cell>
          <cell r="K452">
            <v>0</v>
          </cell>
          <cell r="L452">
            <v>0</v>
          </cell>
          <cell r="M452">
            <v>0</v>
          </cell>
          <cell r="N452">
            <v>0</v>
          </cell>
          <cell r="O452">
            <v>0</v>
          </cell>
          <cell r="P452">
            <v>0</v>
          </cell>
          <cell r="Q452">
            <v>0</v>
          </cell>
          <cell r="R452">
            <v>0</v>
          </cell>
          <cell r="S452">
            <v>0</v>
          </cell>
          <cell r="T452">
            <v>0</v>
          </cell>
          <cell r="U452">
            <v>0</v>
          </cell>
          <cell r="V452">
            <v>0</v>
          </cell>
        </row>
        <row r="453">
          <cell r="J453">
            <v>0</v>
          </cell>
          <cell r="K453">
            <v>0</v>
          </cell>
          <cell r="L453">
            <v>0</v>
          </cell>
          <cell r="M453">
            <v>0</v>
          </cell>
          <cell r="N453">
            <v>0</v>
          </cell>
          <cell r="O453">
            <v>0</v>
          </cell>
          <cell r="P453">
            <v>0</v>
          </cell>
          <cell r="Q453">
            <v>0</v>
          </cell>
          <cell r="R453">
            <v>0</v>
          </cell>
          <cell r="S453">
            <v>0</v>
          </cell>
          <cell r="T453">
            <v>0</v>
          </cell>
          <cell r="U453">
            <v>0</v>
          </cell>
          <cell r="V453">
            <v>0</v>
          </cell>
        </row>
        <row r="454">
          <cell r="J454">
            <v>0</v>
          </cell>
          <cell r="K454">
            <v>0</v>
          </cell>
          <cell r="L454">
            <v>0</v>
          </cell>
          <cell r="M454">
            <v>0</v>
          </cell>
          <cell r="N454">
            <v>0</v>
          </cell>
          <cell r="O454">
            <v>0</v>
          </cell>
          <cell r="P454">
            <v>0</v>
          </cell>
          <cell r="Q454">
            <v>0</v>
          </cell>
          <cell r="R454">
            <v>0</v>
          </cell>
          <cell r="S454">
            <v>0</v>
          </cell>
          <cell r="T454">
            <v>0</v>
          </cell>
          <cell r="U454">
            <v>0</v>
          </cell>
          <cell r="V454">
            <v>0</v>
          </cell>
        </row>
        <row r="455">
          <cell r="J455">
            <v>0</v>
          </cell>
          <cell r="K455">
            <v>0</v>
          </cell>
          <cell r="L455">
            <v>0</v>
          </cell>
          <cell r="M455">
            <v>0</v>
          </cell>
          <cell r="N455">
            <v>0</v>
          </cell>
          <cell r="O455">
            <v>0</v>
          </cell>
          <cell r="P455">
            <v>0</v>
          </cell>
          <cell r="Q455">
            <v>0</v>
          </cell>
          <cell r="R455">
            <v>0</v>
          </cell>
          <cell r="S455">
            <v>0</v>
          </cell>
          <cell r="T455">
            <v>0</v>
          </cell>
          <cell r="U455">
            <v>0</v>
          </cell>
          <cell r="V455">
            <v>0</v>
          </cell>
        </row>
        <row r="456">
          <cell r="J456">
            <v>0</v>
          </cell>
          <cell r="K456">
            <v>0</v>
          </cell>
          <cell r="L456">
            <v>0</v>
          </cell>
          <cell r="M456">
            <v>0</v>
          </cell>
          <cell r="N456">
            <v>0</v>
          </cell>
          <cell r="O456">
            <v>0</v>
          </cell>
          <cell r="P456">
            <v>0</v>
          </cell>
          <cell r="Q456">
            <v>0</v>
          </cell>
          <cell r="R456">
            <v>0</v>
          </cell>
          <cell r="S456">
            <v>0</v>
          </cell>
          <cell r="T456">
            <v>0</v>
          </cell>
          <cell r="U456">
            <v>0</v>
          </cell>
          <cell r="V456">
            <v>0</v>
          </cell>
        </row>
        <row r="457">
          <cell r="J457">
            <v>0</v>
          </cell>
          <cell r="K457">
            <v>0</v>
          </cell>
          <cell r="L457">
            <v>0</v>
          </cell>
          <cell r="M457">
            <v>0</v>
          </cell>
          <cell r="N457">
            <v>0</v>
          </cell>
          <cell r="O457">
            <v>0</v>
          </cell>
          <cell r="P457">
            <v>0</v>
          </cell>
          <cell r="Q457">
            <v>0</v>
          </cell>
          <cell r="R457">
            <v>0</v>
          </cell>
          <cell r="S457">
            <v>0</v>
          </cell>
          <cell r="T457">
            <v>0</v>
          </cell>
          <cell r="U457">
            <v>0</v>
          </cell>
          <cell r="V457">
            <v>0</v>
          </cell>
        </row>
        <row r="458">
          <cell r="J458">
            <v>0</v>
          </cell>
          <cell r="K458">
            <v>0</v>
          </cell>
          <cell r="L458">
            <v>0</v>
          </cell>
          <cell r="M458">
            <v>0</v>
          </cell>
          <cell r="N458">
            <v>0</v>
          </cell>
          <cell r="O458">
            <v>0</v>
          </cell>
          <cell r="P458">
            <v>0</v>
          </cell>
          <cell r="Q458">
            <v>0</v>
          </cell>
          <cell r="R458">
            <v>0</v>
          </cell>
          <cell r="S458">
            <v>0</v>
          </cell>
          <cell r="T458">
            <v>0</v>
          </cell>
          <cell r="U458">
            <v>0</v>
          </cell>
          <cell r="V458">
            <v>0</v>
          </cell>
        </row>
        <row r="459">
          <cell r="J459">
            <v>0</v>
          </cell>
          <cell r="K459">
            <v>0</v>
          </cell>
          <cell r="L459">
            <v>0</v>
          </cell>
          <cell r="M459">
            <v>0</v>
          </cell>
          <cell r="N459">
            <v>0</v>
          </cell>
          <cell r="O459">
            <v>0</v>
          </cell>
          <cell r="P459">
            <v>0</v>
          </cell>
          <cell r="Q459">
            <v>0</v>
          </cell>
          <cell r="R459">
            <v>0</v>
          </cell>
          <cell r="S459">
            <v>0</v>
          </cell>
          <cell r="T459">
            <v>0</v>
          </cell>
          <cell r="U459">
            <v>0</v>
          </cell>
          <cell r="V459">
            <v>0</v>
          </cell>
        </row>
        <row r="460">
          <cell r="J460">
            <v>0</v>
          </cell>
          <cell r="K460">
            <v>0</v>
          </cell>
          <cell r="L460">
            <v>0</v>
          </cell>
          <cell r="M460">
            <v>0</v>
          </cell>
          <cell r="N460">
            <v>0</v>
          </cell>
          <cell r="O460">
            <v>0</v>
          </cell>
          <cell r="P460">
            <v>0</v>
          </cell>
          <cell r="Q460">
            <v>0</v>
          </cell>
          <cell r="R460">
            <v>0</v>
          </cell>
          <cell r="S460">
            <v>0</v>
          </cell>
          <cell r="T460">
            <v>0</v>
          </cell>
          <cell r="U460">
            <v>0</v>
          </cell>
          <cell r="V460">
            <v>0</v>
          </cell>
        </row>
        <row r="461">
          <cell r="J461">
            <v>0</v>
          </cell>
          <cell r="K461">
            <v>0</v>
          </cell>
          <cell r="L461">
            <v>0</v>
          </cell>
          <cell r="M461">
            <v>0</v>
          </cell>
          <cell r="N461">
            <v>0</v>
          </cell>
          <cell r="O461">
            <v>0</v>
          </cell>
          <cell r="P461">
            <v>0</v>
          </cell>
          <cell r="Q461">
            <v>0</v>
          </cell>
          <cell r="R461">
            <v>0</v>
          </cell>
          <cell r="S461">
            <v>0</v>
          </cell>
          <cell r="T461">
            <v>0</v>
          </cell>
          <cell r="U461">
            <v>0</v>
          </cell>
          <cell r="V461">
            <v>0</v>
          </cell>
        </row>
        <row r="462">
          <cell r="J462">
            <v>0</v>
          </cell>
          <cell r="K462">
            <v>0</v>
          </cell>
          <cell r="L462">
            <v>0</v>
          </cell>
          <cell r="M462">
            <v>0</v>
          </cell>
          <cell r="N462">
            <v>0</v>
          </cell>
          <cell r="O462">
            <v>0</v>
          </cell>
          <cell r="P462">
            <v>0</v>
          </cell>
          <cell r="Q462">
            <v>0</v>
          </cell>
          <cell r="R462">
            <v>0</v>
          </cell>
          <cell r="S462">
            <v>0</v>
          </cell>
          <cell r="T462">
            <v>0</v>
          </cell>
          <cell r="U462">
            <v>0</v>
          </cell>
          <cell r="V462">
            <v>0</v>
          </cell>
        </row>
        <row r="463">
          <cell r="J463">
            <v>0</v>
          </cell>
          <cell r="K463">
            <v>0</v>
          </cell>
          <cell r="L463">
            <v>0</v>
          </cell>
          <cell r="M463">
            <v>0</v>
          </cell>
          <cell r="N463">
            <v>0</v>
          </cell>
          <cell r="O463">
            <v>0</v>
          </cell>
          <cell r="P463">
            <v>0</v>
          </cell>
          <cell r="Q463">
            <v>0</v>
          </cell>
          <cell r="R463">
            <v>0</v>
          </cell>
          <cell r="S463">
            <v>0</v>
          </cell>
          <cell r="T463">
            <v>0</v>
          </cell>
          <cell r="U463">
            <v>0</v>
          </cell>
          <cell r="V463">
            <v>0</v>
          </cell>
        </row>
        <row r="464">
          <cell r="J464">
            <v>0</v>
          </cell>
          <cell r="K464">
            <v>0</v>
          </cell>
          <cell r="L464">
            <v>0</v>
          </cell>
          <cell r="M464">
            <v>0</v>
          </cell>
          <cell r="N464">
            <v>0</v>
          </cell>
          <cell r="O464">
            <v>0</v>
          </cell>
          <cell r="P464">
            <v>0</v>
          </cell>
          <cell r="Q464">
            <v>0</v>
          </cell>
          <cell r="R464">
            <v>0</v>
          </cell>
          <cell r="S464">
            <v>0</v>
          </cell>
          <cell r="T464">
            <v>0</v>
          </cell>
          <cell r="U464">
            <v>0</v>
          </cell>
          <cell r="V464">
            <v>0</v>
          </cell>
        </row>
        <row r="465">
          <cell r="J465">
            <v>0</v>
          </cell>
          <cell r="K465">
            <v>0</v>
          </cell>
          <cell r="L465">
            <v>0</v>
          </cell>
          <cell r="M465">
            <v>0</v>
          </cell>
          <cell r="N465">
            <v>0</v>
          </cell>
          <cell r="O465">
            <v>0</v>
          </cell>
          <cell r="P465">
            <v>0</v>
          </cell>
          <cell r="Q465">
            <v>0</v>
          </cell>
          <cell r="R465">
            <v>0</v>
          </cell>
          <cell r="S465">
            <v>0</v>
          </cell>
          <cell r="T465">
            <v>0</v>
          </cell>
          <cell r="U465">
            <v>0</v>
          </cell>
          <cell r="V465">
            <v>0</v>
          </cell>
        </row>
        <row r="466">
          <cell r="J466">
            <v>0</v>
          </cell>
          <cell r="K466">
            <v>0</v>
          </cell>
          <cell r="L466">
            <v>0</v>
          </cell>
          <cell r="M466">
            <v>0</v>
          </cell>
          <cell r="N466">
            <v>0</v>
          </cell>
          <cell r="O466">
            <v>0</v>
          </cell>
          <cell r="P466">
            <v>0</v>
          </cell>
          <cell r="Q466">
            <v>0</v>
          </cell>
          <cell r="R466">
            <v>0</v>
          </cell>
          <cell r="S466">
            <v>0</v>
          </cell>
          <cell r="T466">
            <v>0</v>
          </cell>
          <cell r="U466">
            <v>0</v>
          </cell>
          <cell r="V466">
            <v>0</v>
          </cell>
        </row>
        <row r="467">
          <cell r="J467">
            <v>0</v>
          </cell>
          <cell r="K467">
            <v>0</v>
          </cell>
          <cell r="L467">
            <v>0</v>
          </cell>
          <cell r="M467">
            <v>0</v>
          </cell>
          <cell r="N467">
            <v>0</v>
          </cell>
          <cell r="O467">
            <v>0</v>
          </cell>
          <cell r="P467">
            <v>0</v>
          </cell>
          <cell r="Q467">
            <v>0</v>
          </cell>
          <cell r="R467">
            <v>0</v>
          </cell>
          <cell r="S467">
            <v>0</v>
          </cell>
          <cell r="T467">
            <v>0</v>
          </cell>
          <cell r="U467">
            <v>0</v>
          </cell>
          <cell r="V467">
            <v>0</v>
          </cell>
        </row>
        <row r="468">
          <cell r="J468">
            <v>0</v>
          </cell>
          <cell r="K468">
            <v>0</v>
          </cell>
          <cell r="L468">
            <v>0</v>
          </cell>
          <cell r="M468">
            <v>0</v>
          </cell>
          <cell r="N468">
            <v>0</v>
          </cell>
          <cell r="O468">
            <v>0</v>
          </cell>
          <cell r="P468">
            <v>0</v>
          </cell>
          <cell r="Q468">
            <v>0</v>
          </cell>
          <cell r="R468">
            <v>0</v>
          </cell>
          <cell r="S468">
            <v>0</v>
          </cell>
          <cell r="T468">
            <v>0</v>
          </cell>
          <cell r="U468">
            <v>0</v>
          </cell>
          <cell r="V468">
            <v>0</v>
          </cell>
        </row>
        <row r="469">
          <cell r="J469">
            <v>0</v>
          </cell>
          <cell r="K469">
            <v>0</v>
          </cell>
          <cell r="L469">
            <v>0</v>
          </cell>
          <cell r="M469">
            <v>0</v>
          </cell>
          <cell r="N469">
            <v>0</v>
          </cell>
          <cell r="O469">
            <v>0</v>
          </cell>
          <cell r="P469">
            <v>0</v>
          </cell>
          <cell r="Q469">
            <v>0</v>
          </cell>
          <cell r="R469">
            <v>0</v>
          </cell>
          <cell r="S469">
            <v>0</v>
          </cell>
          <cell r="T469">
            <v>0</v>
          </cell>
          <cell r="U469">
            <v>0</v>
          </cell>
          <cell r="V469">
            <v>0</v>
          </cell>
        </row>
        <row r="470">
          <cell r="J470">
            <v>0</v>
          </cell>
          <cell r="K470">
            <v>0</v>
          </cell>
          <cell r="L470">
            <v>0</v>
          </cell>
          <cell r="M470">
            <v>0</v>
          </cell>
          <cell r="N470">
            <v>0</v>
          </cell>
          <cell r="O470">
            <v>0</v>
          </cell>
          <cell r="P470">
            <v>0</v>
          </cell>
          <cell r="Q470">
            <v>0</v>
          </cell>
          <cell r="R470">
            <v>0</v>
          </cell>
          <cell r="S470">
            <v>0</v>
          </cell>
          <cell r="T470">
            <v>0</v>
          </cell>
          <cell r="U470">
            <v>0</v>
          </cell>
          <cell r="V470">
            <v>0</v>
          </cell>
        </row>
        <row r="471">
          <cell r="J471">
            <v>0</v>
          </cell>
          <cell r="K471">
            <v>0</v>
          </cell>
          <cell r="L471">
            <v>0</v>
          </cell>
          <cell r="M471">
            <v>0</v>
          </cell>
          <cell r="N471">
            <v>0</v>
          </cell>
          <cell r="O471">
            <v>0</v>
          </cell>
          <cell r="P471">
            <v>0</v>
          </cell>
          <cell r="Q471">
            <v>0</v>
          </cell>
          <cell r="R471">
            <v>0</v>
          </cell>
          <cell r="S471">
            <v>0</v>
          </cell>
          <cell r="T471">
            <v>0</v>
          </cell>
          <cell r="U471">
            <v>0</v>
          </cell>
          <cell r="V471">
            <v>0</v>
          </cell>
        </row>
        <row r="472">
          <cell r="J472">
            <v>0</v>
          </cell>
          <cell r="K472">
            <v>0</v>
          </cell>
          <cell r="L472">
            <v>0</v>
          </cell>
          <cell r="M472">
            <v>0</v>
          </cell>
          <cell r="N472">
            <v>0</v>
          </cell>
          <cell r="O472">
            <v>0</v>
          </cell>
          <cell r="P472">
            <v>0</v>
          </cell>
          <cell r="Q472">
            <v>0</v>
          </cell>
          <cell r="R472">
            <v>0</v>
          </cell>
          <cell r="S472">
            <v>0</v>
          </cell>
          <cell r="T472">
            <v>0</v>
          </cell>
          <cell r="U472">
            <v>0</v>
          </cell>
          <cell r="V472">
            <v>0</v>
          </cell>
        </row>
        <row r="473">
          <cell r="J473">
            <v>0</v>
          </cell>
          <cell r="K473">
            <v>0</v>
          </cell>
          <cell r="L473">
            <v>0</v>
          </cell>
          <cell r="M473">
            <v>0</v>
          </cell>
          <cell r="N473">
            <v>0</v>
          </cell>
          <cell r="O473">
            <v>0</v>
          </cell>
          <cell r="P473">
            <v>0</v>
          </cell>
          <cell r="Q473">
            <v>0</v>
          </cell>
          <cell r="R473">
            <v>0</v>
          </cell>
          <cell r="S473">
            <v>0</v>
          </cell>
          <cell r="T473">
            <v>0</v>
          </cell>
          <cell r="U473">
            <v>0</v>
          </cell>
          <cell r="V473">
            <v>0</v>
          </cell>
        </row>
        <row r="474">
          <cell r="J474">
            <v>0</v>
          </cell>
          <cell r="K474">
            <v>0</v>
          </cell>
          <cell r="L474">
            <v>0</v>
          </cell>
          <cell r="M474">
            <v>0</v>
          </cell>
          <cell r="N474">
            <v>0</v>
          </cell>
          <cell r="O474">
            <v>0</v>
          </cell>
          <cell r="P474">
            <v>0</v>
          </cell>
          <cell r="Q474">
            <v>0</v>
          </cell>
          <cell r="R474">
            <v>0</v>
          </cell>
          <cell r="S474">
            <v>0</v>
          </cell>
          <cell r="T474">
            <v>0</v>
          </cell>
          <cell r="U474">
            <v>0</v>
          </cell>
          <cell r="V474">
            <v>0</v>
          </cell>
        </row>
        <row r="475">
          <cell r="J475">
            <v>0</v>
          </cell>
          <cell r="K475">
            <v>0</v>
          </cell>
          <cell r="L475">
            <v>0</v>
          </cell>
          <cell r="M475">
            <v>0</v>
          </cell>
          <cell r="N475">
            <v>0</v>
          </cell>
          <cell r="O475">
            <v>0</v>
          </cell>
          <cell r="P475">
            <v>0</v>
          </cell>
          <cell r="Q475">
            <v>0</v>
          </cell>
          <cell r="R475">
            <v>0</v>
          </cell>
          <cell r="S475">
            <v>0</v>
          </cell>
          <cell r="T475">
            <v>0</v>
          </cell>
          <cell r="U475">
            <v>0</v>
          </cell>
          <cell r="V475">
            <v>0</v>
          </cell>
        </row>
        <row r="476">
          <cell r="J476">
            <v>0</v>
          </cell>
          <cell r="K476">
            <v>0</v>
          </cell>
          <cell r="L476">
            <v>0</v>
          </cell>
          <cell r="M476">
            <v>0</v>
          </cell>
          <cell r="N476">
            <v>0</v>
          </cell>
          <cell r="O476">
            <v>0</v>
          </cell>
          <cell r="P476">
            <v>0</v>
          </cell>
          <cell r="Q476">
            <v>0</v>
          </cell>
          <cell r="R476">
            <v>0</v>
          </cell>
          <cell r="S476">
            <v>0</v>
          </cell>
          <cell r="T476">
            <v>0</v>
          </cell>
          <cell r="U476">
            <v>0</v>
          </cell>
          <cell r="V476">
            <v>0</v>
          </cell>
        </row>
        <row r="477">
          <cell r="J477">
            <v>0</v>
          </cell>
          <cell r="K477">
            <v>0</v>
          </cell>
          <cell r="L477">
            <v>0</v>
          </cell>
          <cell r="M477">
            <v>0</v>
          </cell>
          <cell r="N477">
            <v>0</v>
          </cell>
          <cell r="O477">
            <v>0</v>
          </cell>
          <cell r="P477">
            <v>0</v>
          </cell>
          <cell r="Q477">
            <v>0</v>
          </cell>
          <cell r="R477">
            <v>0</v>
          </cell>
          <cell r="S477">
            <v>0</v>
          </cell>
          <cell r="T477">
            <v>0</v>
          </cell>
          <cell r="U477">
            <v>0</v>
          </cell>
          <cell r="V477">
            <v>0</v>
          </cell>
        </row>
        <row r="478">
          <cell r="J478">
            <v>0</v>
          </cell>
          <cell r="K478">
            <v>0</v>
          </cell>
          <cell r="L478">
            <v>0</v>
          </cell>
          <cell r="M478">
            <v>0</v>
          </cell>
          <cell r="N478">
            <v>0</v>
          </cell>
          <cell r="O478">
            <v>0</v>
          </cell>
          <cell r="P478">
            <v>0</v>
          </cell>
          <cell r="Q478">
            <v>0</v>
          </cell>
          <cell r="R478">
            <v>0</v>
          </cell>
          <cell r="S478">
            <v>0</v>
          </cell>
          <cell r="T478">
            <v>0</v>
          </cell>
          <cell r="U478">
            <v>0</v>
          </cell>
          <cell r="V478">
            <v>0</v>
          </cell>
        </row>
        <row r="479">
          <cell r="J479">
            <v>0</v>
          </cell>
          <cell r="K479">
            <v>0</v>
          </cell>
          <cell r="L479">
            <v>0</v>
          </cell>
          <cell r="M479">
            <v>0</v>
          </cell>
          <cell r="N479">
            <v>0</v>
          </cell>
          <cell r="O479">
            <v>0</v>
          </cell>
          <cell r="P479">
            <v>0</v>
          </cell>
          <cell r="Q479">
            <v>0</v>
          </cell>
          <cell r="R479">
            <v>0</v>
          </cell>
          <cell r="S479">
            <v>0</v>
          </cell>
          <cell r="T479">
            <v>0</v>
          </cell>
          <cell r="U479">
            <v>0</v>
          </cell>
          <cell r="V479">
            <v>0</v>
          </cell>
        </row>
        <row r="480">
          <cell r="J480">
            <v>0</v>
          </cell>
          <cell r="K480">
            <v>0</v>
          </cell>
          <cell r="L480">
            <v>0</v>
          </cell>
          <cell r="M480">
            <v>0</v>
          </cell>
          <cell r="N480">
            <v>0</v>
          </cell>
          <cell r="O480">
            <v>0</v>
          </cell>
          <cell r="P480">
            <v>0</v>
          </cell>
          <cell r="Q480">
            <v>0</v>
          </cell>
          <cell r="R480">
            <v>0</v>
          </cell>
          <cell r="S480">
            <v>0</v>
          </cell>
          <cell r="T480">
            <v>0</v>
          </cell>
          <cell r="U480">
            <v>0</v>
          </cell>
          <cell r="V480">
            <v>0</v>
          </cell>
        </row>
        <row r="481">
          <cell r="J481">
            <v>0</v>
          </cell>
          <cell r="K481">
            <v>0</v>
          </cell>
          <cell r="L481">
            <v>0</v>
          </cell>
          <cell r="M481">
            <v>0</v>
          </cell>
          <cell r="N481">
            <v>0</v>
          </cell>
          <cell r="O481">
            <v>0</v>
          </cell>
          <cell r="P481">
            <v>0</v>
          </cell>
          <cell r="Q481">
            <v>0</v>
          </cell>
          <cell r="R481">
            <v>0</v>
          </cell>
          <cell r="S481">
            <v>0</v>
          </cell>
          <cell r="T481">
            <v>0</v>
          </cell>
          <cell r="U481">
            <v>0</v>
          </cell>
          <cell r="V481">
            <v>0</v>
          </cell>
        </row>
        <row r="482">
          <cell r="J482">
            <v>0</v>
          </cell>
          <cell r="K482">
            <v>0</v>
          </cell>
          <cell r="L482">
            <v>0</v>
          </cell>
          <cell r="M482">
            <v>0</v>
          </cell>
          <cell r="N482">
            <v>0</v>
          </cell>
          <cell r="O482">
            <v>0</v>
          </cell>
          <cell r="P482">
            <v>0</v>
          </cell>
          <cell r="Q482">
            <v>0</v>
          </cell>
          <cell r="R482">
            <v>0</v>
          </cell>
          <cell r="S482">
            <v>0</v>
          </cell>
          <cell r="T482">
            <v>0</v>
          </cell>
          <cell r="U482">
            <v>0</v>
          </cell>
          <cell r="V482">
            <v>0</v>
          </cell>
        </row>
        <row r="483">
          <cell r="J483">
            <v>0</v>
          </cell>
          <cell r="K483">
            <v>0</v>
          </cell>
          <cell r="L483">
            <v>0</v>
          </cell>
          <cell r="M483">
            <v>0</v>
          </cell>
          <cell r="N483">
            <v>0</v>
          </cell>
          <cell r="O483">
            <v>0</v>
          </cell>
          <cell r="P483">
            <v>0</v>
          </cell>
          <cell r="Q483">
            <v>0</v>
          </cell>
          <cell r="R483">
            <v>0</v>
          </cell>
          <cell r="S483">
            <v>0</v>
          </cell>
          <cell r="T483">
            <v>0</v>
          </cell>
          <cell r="U483">
            <v>0</v>
          </cell>
          <cell r="V483">
            <v>0</v>
          </cell>
        </row>
        <row r="484">
          <cell r="J484">
            <v>0</v>
          </cell>
          <cell r="K484">
            <v>0</v>
          </cell>
          <cell r="L484">
            <v>0</v>
          </cell>
          <cell r="M484">
            <v>0</v>
          </cell>
          <cell r="N484">
            <v>0</v>
          </cell>
          <cell r="O484">
            <v>0</v>
          </cell>
          <cell r="P484">
            <v>0</v>
          </cell>
          <cell r="Q484">
            <v>0</v>
          </cell>
          <cell r="R484">
            <v>0</v>
          </cell>
          <cell r="S484">
            <v>0</v>
          </cell>
          <cell r="T484">
            <v>0</v>
          </cell>
          <cell r="U484">
            <v>0</v>
          </cell>
          <cell r="V484">
            <v>0</v>
          </cell>
        </row>
        <row r="485">
          <cell r="J485">
            <v>0</v>
          </cell>
          <cell r="K485">
            <v>0</v>
          </cell>
          <cell r="L485">
            <v>0</v>
          </cell>
          <cell r="M485">
            <v>0</v>
          </cell>
          <cell r="N485">
            <v>0</v>
          </cell>
          <cell r="O485">
            <v>0</v>
          </cell>
          <cell r="P485">
            <v>0</v>
          </cell>
          <cell r="Q485">
            <v>0</v>
          </cell>
          <cell r="R485">
            <v>0</v>
          </cell>
          <cell r="S485">
            <v>0</v>
          </cell>
          <cell r="T485">
            <v>0</v>
          </cell>
          <cell r="U485">
            <v>0</v>
          </cell>
          <cell r="V485">
            <v>0</v>
          </cell>
        </row>
        <row r="486">
          <cell r="J486">
            <v>0</v>
          </cell>
          <cell r="K486">
            <v>0</v>
          </cell>
          <cell r="L486">
            <v>0</v>
          </cell>
          <cell r="M486">
            <v>0</v>
          </cell>
          <cell r="N486">
            <v>0</v>
          </cell>
          <cell r="O486">
            <v>0</v>
          </cell>
          <cell r="P486">
            <v>0</v>
          </cell>
          <cell r="Q486">
            <v>0</v>
          </cell>
          <cell r="R486">
            <v>0</v>
          </cell>
          <cell r="S486">
            <v>0</v>
          </cell>
          <cell r="T486">
            <v>0</v>
          </cell>
          <cell r="U486">
            <v>0</v>
          </cell>
          <cell r="V486">
            <v>0</v>
          </cell>
        </row>
        <row r="487">
          <cell r="J487">
            <v>0</v>
          </cell>
          <cell r="K487">
            <v>0</v>
          </cell>
          <cell r="L487">
            <v>0</v>
          </cell>
          <cell r="M487">
            <v>0</v>
          </cell>
          <cell r="N487">
            <v>0</v>
          </cell>
          <cell r="O487">
            <v>0</v>
          </cell>
          <cell r="P487">
            <v>0</v>
          </cell>
          <cell r="Q487">
            <v>0</v>
          </cell>
          <cell r="R487">
            <v>0</v>
          </cell>
          <cell r="S487">
            <v>0</v>
          </cell>
          <cell r="T487">
            <v>0</v>
          </cell>
          <cell r="U487">
            <v>0</v>
          </cell>
          <cell r="V487">
            <v>0</v>
          </cell>
        </row>
        <row r="488">
          <cell r="J488">
            <v>0</v>
          </cell>
          <cell r="K488">
            <v>0</v>
          </cell>
          <cell r="L488">
            <v>0</v>
          </cell>
          <cell r="M488">
            <v>0</v>
          </cell>
          <cell r="N488">
            <v>0</v>
          </cell>
          <cell r="O488">
            <v>0</v>
          </cell>
          <cell r="P488">
            <v>0</v>
          </cell>
          <cell r="Q488">
            <v>0</v>
          </cell>
          <cell r="R488">
            <v>0</v>
          </cell>
          <cell r="S488">
            <v>0</v>
          </cell>
          <cell r="T488">
            <v>0</v>
          </cell>
          <cell r="U488">
            <v>0</v>
          </cell>
          <cell r="V488">
            <v>0</v>
          </cell>
        </row>
        <row r="489">
          <cell r="J489">
            <v>0</v>
          </cell>
          <cell r="K489">
            <v>0</v>
          </cell>
          <cell r="L489">
            <v>0</v>
          </cell>
          <cell r="M489">
            <v>0</v>
          </cell>
          <cell r="N489">
            <v>0</v>
          </cell>
          <cell r="O489">
            <v>0</v>
          </cell>
          <cell r="P489">
            <v>0</v>
          </cell>
          <cell r="Q489">
            <v>0</v>
          </cell>
          <cell r="R489">
            <v>0</v>
          </cell>
          <cell r="S489">
            <v>0</v>
          </cell>
          <cell r="T489">
            <v>0</v>
          </cell>
          <cell r="U489">
            <v>0</v>
          </cell>
          <cell r="V489">
            <v>0</v>
          </cell>
        </row>
        <row r="490">
          <cell r="J490">
            <v>0</v>
          </cell>
          <cell r="K490">
            <v>0</v>
          </cell>
          <cell r="L490">
            <v>0</v>
          </cell>
          <cell r="M490">
            <v>0</v>
          </cell>
          <cell r="N490">
            <v>0</v>
          </cell>
          <cell r="O490">
            <v>0</v>
          </cell>
          <cell r="P490">
            <v>0</v>
          </cell>
          <cell r="Q490">
            <v>0</v>
          </cell>
          <cell r="R490">
            <v>0</v>
          </cell>
          <cell r="S490">
            <v>0</v>
          </cell>
          <cell r="T490">
            <v>0</v>
          </cell>
          <cell r="U490">
            <v>0</v>
          </cell>
          <cell r="V490">
            <v>0</v>
          </cell>
        </row>
        <row r="491">
          <cell r="J491">
            <v>0</v>
          </cell>
          <cell r="K491">
            <v>0</v>
          </cell>
          <cell r="L491">
            <v>0</v>
          </cell>
          <cell r="M491">
            <v>0</v>
          </cell>
          <cell r="N491">
            <v>0</v>
          </cell>
          <cell r="O491">
            <v>0</v>
          </cell>
          <cell r="P491">
            <v>0</v>
          </cell>
          <cell r="Q491">
            <v>0</v>
          </cell>
          <cell r="R491">
            <v>0</v>
          </cell>
          <cell r="S491">
            <v>0</v>
          </cell>
          <cell r="T491">
            <v>0</v>
          </cell>
          <cell r="U491">
            <v>0</v>
          </cell>
          <cell r="V491">
            <v>0</v>
          </cell>
        </row>
        <row r="492">
          <cell r="J492">
            <v>0</v>
          </cell>
          <cell r="K492">
            <v>0</v>
          </cell>
          <cell r="L492">
            <v>0</v>
          </cell>
          <cell r="M492">
            <v>0</v>
          </cell>
          <cell r="N492">
            <v>0</v>
          </cell>
          <cell r="O492">
            <v>0</v>
          </cell>
          <cell r="P492">
            <v>0</v>
          </cell>
          <cell r="Q492">
            <v>0</v>
          </cell>
          <cell r="R492">
            <v>0</v>
          </cell>
          <cell r="S492">
            <v>0</v>
          </cell>
          <cell r="T492">
            <v>0</v>
          </cell>
          <cell r="U492">
            <v>0</v>
          </cell>
          <cell r="V492">
            <v>0</v>
          </cell>
        </row>
        <row r="493">
          <cell r="J493">
            <v>0</v>
          </cell>
          <cell r="K493">
            <v>0</v>
          </cell>
          <cell r="L493">
            <v>0</v>
          </cell>
          <cell r="M493">
            <v>0</v>
          </cell>
          <cell r="N493">
            <v>0</v>
          </cell>
          <cell r="O493">
            <v>0</v>
          </cell>
          <cell r="P493">
            <v>0</v>
          </cell>
          <cell r="Q493">
            <v>0</v>
          </cell>
          <cell r="R493">
            <v>0</v>
          </cell>
          <cell r="S493">
            <v>0</v>
          </cell>
          <cell r="T493">
            <v>0</v>
          </cell>
          <cell r="U493">
            <v>0</v>
          </cell>
          <cell r="V493">
            <v>0</v>
          </cell>
        </row>
        <row r="494">
          <cell r="J494">
            <v>0</v>
          </cell>
          <cell r="K494">
            <v>0</v>
          </cell>
          <cell r="L494">
            <v>0</v>
          </cell>
          <cell r="M494">
            <v>0</v>
          </cell>
          <cell r="N494">
            <v>0</v>
          </cell>
          <cell r="O494">
            <v>0</v>
          </cell>
          <cell r="P494">
            <v>0</v>
          </cell>
          <cell r="Q494">
            <v>0</v>
          </cell>
          <cell r="R494">
            <v>0</v>
          </cell>
          <cell r="S494">
            <v>0</v>
          </cell>
          <cell r="T494">
            <v>0</v>
          </cell>
          <cell r="U494">
            <v>0</v>
          </cell>
          <cell r="V494">
            <v>0</v>
          </cell>
        </row>
        <row r="495">
          <cell r="J495">
            <v>0</v>
          </cell>
          <cell r="K495">
            <v>0</v>
          </cell>
          <cell r="L495">
            <v>0</v>
          </cell>
          <cell r="M495">
            <v>0</v>
          </cell>
          <cell r="N495">
            <v>0</v>
          </cell>
          <cell r="O495">
            <v>0</v>
          </cell>
          <cell r="P495">
            <v>0</v>
          </cell>
          <cell r="Q495">
            <v>0</v>
          </cell>
          <cell r="R495">
            <v>0</v>
          </cell>
          <cell r="S495">
            <v>0</v>
          </cell>
          <cell r="T495">
            <v>0</v>
          </cell>
          <cell r="U495">
            <v>0</v>
          </cell>
          <cell r="V495">
            <v>0</v>
          </cell>
        </row>
        <row r="496">
          <cell r="J496">
            <v>0</v>
          </cell>
          <cell r="K496">
            <v>0</v>
          </cell>
          <cell r="L496">
            <v>0</v>
          </cell>
          <cell r="M496">
            <v>0</v>
          </cell>
          <cell r="N496">
            <v>0</v>
          </cell>
          <cell r="O496">
            <v>0</v>
          </cell>
          <cell r="P496">
            <v>0</v>
          </cell>
          <cell r="Q496">
            <v>0</v>
          </cell>
          <cell r="R496">
            <v>0</v>
          </cell>
          <cell r="S496">
            <v>0</v>
          </cell>
          <cell r="T496">
            <v>0</v>
          </cell>
          <cell r="U496">
            <v>0</v>
          </cell>
          <cell r="V496">
            <v>0</v>
          </cell>
        </row>
        <row r="497">
          <cell r="J497">
            <v>0</v>
          </cell>
          <cell r="K497">
            <v>0</v>
          </cell>
          <cell r="L497">
            <v>0</v>
          </cell>
          <cell r="M497">
            <v>0</v>
          </cell>
          <cell r="N497">
            <v>0</v>
          </cell>
          <cell r="O497">
            <v>0</v>
          </cell>
          <cell r="P497">
            <v>0</v>
          </cell>
          <cell r="Q497">
            <v>0</v>
          </cell>
          <cell r="R497">
            <v>0</v>
          </cell>
          <cell r="S497">
            <v>0</v>
          </cell>
          <cell r="T497">
            <v>0</v>
          </cell>
          <cell r="U497">
            <v>0</v>
          </cell>
          <cell r="V497">
            <v>0</v>
          </cell>
        </row>
        <row r="498">
          <cell r="J498">
            <v>0</v>
          </cell>
          <cell r="K498">
            <v>0</v>
          </cell>
          <cell r="L498">
            <v>0</v>
          </cell>
          <cell r="M498">
            <v>0</v>
          </cell>
          <cell r="N498">
            <v>0</v>
          </cell>
          <cell r="O498">
            <v>0</v>
          </cell>
          <cell r="P498">
            <v>0</v>
          </cell>
          <cell r="Q498">
            <v>0</v>
          </cell>
          <cell r="R498">
            <v>0</v>
          </cell>
          <cell r="S498">
            <v>0</v>
          </cell>
          <cell r="T498">
            <v>0</v>
          </cell>
          <cell r="U498">
            <v>0</v>
          </cell>
          <cell r="V498">
            <v>0</v>
          </cell>
        </row>
        <row r="499">
          <cell r="J499">
            <v>0</v>
          </cell>
          <cell r="K499">
            <v>0</v>
          </cell>
          <cell r="L499">
            <v>0</v>
          </cell>
          <cell r="M499">
            <v>0</v>
          </cell>
          <cell r="N499">
            <v>0</v>
          </cell>
          <cell r="O499">
            <v>0</v>
          </cell>
          <cell r="P499">
            <v>0</v>
          </cell>
          <cell r="Q499">
            <v>0</v>
          </cell>
          <cell r="R499">
            <v>0</v>
          </cell>
          <cell r="S499">
            <v>0</v>
          </cell>
          <cell r="T499">
            <v>0</v>
          </cell>
          <cell r="U499">
            <v>0</v>
          </cell>
          <cell r="V499">
            <v>0</v>
          </cell>
        </row>
        <row r="500">
          <cell r="J500">
            <v>0</v>
          </cell>
          <cell r="K500">
            <v>0</v>
          </cell>
          <cell r="L500">
            <v>0</v>
          </cell>
          <cell r="M500">
            <v>0</v>
          </cell>
          <cell r="N500">
            <v>0</v>
          </cell>
          <cell r="O500">
            <v>0</v>
          </cell>
          <cell r="P500">
            <v>0</v>
          </cell>
          <cell r="Q500">
            <v>0</v>
          </cell>
          <cell r="R500">
            <v>0</v>
          </cell>
          <cell r="S500">
            <v>0</v>
          </cell>
          <cell r="T500">
            <v>0</v>
          </cell>
          <cell r="U500">
            <v>0</v>
          </cell>
          <cell r="V500">
            <v>0</v>
          </cell>
        </row>
        <row r="501">
          <cell r="J501">
            <v>0</v>
          </cell>
          <cell r="K501">
            <v>0</v>
          </cell>
          <cell r="L501">
            <v>0</v>
          </cell>
          <cell r="M501">
            <v>0</v>
          </cell>
          <cell r="N501">
            <v>0</v>
          </cell>
          <cell r="O501">
            <v>0</v>
          </cell>
          <cell r="P501">
            <v>0</v>
          </cell>
          <cell r="Q501">
            <v>0</v>
          </cell>
          <cell r="R501">
            <v>0</v>
          </cell>
          <cell r="S501">
            <v>0</v>
          </cell>
          <cell r="T501">
            <v>0</v>
          </cell>
          <cell r="U501">
            <v>0</v>
          </cell>
          <cell r="V501">
            <v>0</v>
          </cell>
        </row>
        <row r="502">
          <cell r="J502">
            <v>0</v>
          </cell>
          <cell r="K502">
            <v>0</v>
          </cell>
          <cell r="L502">
            <v>0</v>
          </cell>
          <cell r="M502">
            <v>0</v>
          </cell>
          <cell r="N502">
            <v>0</v>
          </cell>
          <cell r="O502">
            <v>0</v>
          </cell>
          <cell r="P502">
            <v>0</v>
          </cell>
          <cell r="Q502">
            <v>0</v>
          </cell>
          <cell r="R502">
            <v>0</v>
          </cell>
          <cell r="S502">
            <v>0</v>
          </cell>
          <cell r="T502">
            <v>0</v>
          </cell>
          <cell r="U502">
            <v>0</v>
          </cell>
          <cell r="V502">
            <v>0</v>
          </cell>
        </row>
        <row r="503">
          <cell r="J503">
            <v>0</v>
          </cell>
          <cell r="K503">
            <v>0</v>
          </cell>
          <cell r="L503">
            <v>0</v>
          </cell>
          <cell r="M503">
            <v>0</v>
          </cell>
          <cell r="N503">
            <v>0</v>
          </cell>
          <cell r="O503">
            <v>0</v>
          </cell>
          <cell r="P503">
            <v>0</v>
          </cell>
          <cell r="Q503">
            <v>0</v>
          </cell>
          <cell r="R503">
            <v>0</v>
          </cell>
          <cell r="S503">
            <v>0</v>
          </cell>
          <cell r="T503">
            <v>0</v>
          </cell>
          <cell r="U503">
            <v>0</v>
          </cell>
          <cell r="V503">
            <v>0</v>
          </cell>
        </row>
        <row r="504">
          <cell r="J504">
            <v>0</v>
          </cell>
          <cell r="K504">
            <v>0</v>
          </cell>
          <cell r="L504">
            <v>0</v>
          </cell>
          <cell r="M504">
            <v>0</v>
          </cell>
          <cell r="N504">
            <v>0</v>
          </cell>
          <cell r="O504">
            <v>0</v>
          </cell>
          <cell r="P504">
            <v>0</v>
          </cell>
          <cell r="Q504">
            <v>0</v>
          </cell>
          <cell r="R504">
            <v>0</v>
          </cell>
          <cell r="S504">
            <v>0</v>
          </cell>
          <cell r="T504">
            <v>0</v>
          </cell>
          <cell r="U504">
            <v>0</v>
          </cell>
          <cell r="V504">
            <v>0</v>
          </cell>
        </row>
        <row r="505">
          <cell r="J505">
            <v>0</v>
          </cell>
          <cell r="K505">
            <v>0</v>
          </cell>
          <cell r="L505">
            <v>0</v>
          </cell>
          <cell r="M505">
            <v>0</v>
          </cell>
          <cell r="N505">
            <v>0</v>
          </cell>
          <cell r="O505">
            <v>0</v>
          </cell>
          <cell r="P505">
            <v>0</v>
          </cell>
          <cell r="Q505">
            <v>0</v>
          </cell>
          <cell r="R505">
            <v>0</v>
          </cell>
          <cell r="S505">
            <v>0</v>
          </cell>
          <cell r="T505">
            <v>0</v>
          </cell>
          <cell r="U505">
            <v>0</v>
          </cell>
          <cell r="V505">
            <v>0</v>
          </cell>
        </row>
        <row r="506">
          <cell r="J506">
            <v>0</v>
          </cell>
          <cell r="K506">
            <v>0</v>
          </cell>
          <cell r="L506">
            <v>0</v>
          </cell>
          <cell r="M506">
            <v>0</v>
          </cell>
          <cell r="N506">
            <v>0</v>
          </cell>
          <cell r="O506">
            <v>0</v>
          </cell>
          <cell r="P506">
            <v>0</v>
          </cell>
          <cell r="Q506">
            <v>0</v>
          </cell>
          <cell r="R506">
            <v>0</v>
          </cell>
          <cell r="S506">
            <v>0</v>
          </cell>
          <cell r="T506">
            <v>0</v>
          </cell>
          <cell r="U506">
            <v>0</v>
          </cell>
          <cell r="V506">
            <v>0</v>
          </cell>
        </row>
        <row r="507">
          <cell r="J507">
            <v>0</v>
          </cell>
          <cell r="K507">
            <v>0</v>
          </cell>
          <cell r="L507">
            <v>0</v>
          </cell>
          <cell r="M507">
            <v>0</v>
          </cell>
          <cell r="N507">
            <v>0</v>
          </cell>
          <cell r="O507">
            <v>0</v>
          </cell>
          <cell r="P507">
            <v>0</v>
          </cell>
          <cell r="Q507">
            <v>0</v>
          </cell>
          <cell r="R507">
            <v>0</v>
          </cell>
          <cell r="S507">
            <v>0</v>
          </cell>
          <cell r="T507">
            <v>0</v>
          </cell>
          <cell r="U507">
            <v>0</v>
          </cell>
          <cell r="V507">
            <v>0</v>
          </cell>
        </row>
        <row r="508">
          <cell r="J508">
            <v>0</v>
          </cell>
          <cell r="K508">
            <v>0</v>
          </cell>
          <cell r="L508">
            <v>0</v>
          </cell>
          <cell r="M508">
            <v>0</v>
          </cell>
          <cell r="N508">
            <v>0</v>
          </cell>
          <cell r="O508">
            <v>0</v>
          </cell>
          <cell r="P508">
            <v>0</v>
          </cell>
          <cell r="Q508">
            <v>0</v>
          </cell>
          <cell r="R508">
            <v>0</v>
          </cell>
          <cell r="S508">
            <v>0</v>
          </cell>
          <cell r="T508">
            <v>0</v>
          </cell>
          <cell r="U508">
            <v>0</v>
          </cell>
          <cell r="V508">
            <v>0</v>
          </cell>
        </row>
        <row r="509">
          <cell r="J509">
            <v>0</v>
          </cell>
          <cell r="K509">
            <v>0</v>
          </cell>
          <cell r="L509">
            <v>0</v>
          </cell>
          <cell r="M509">
            <v>0</v>
          </cell>
          <cell r="N509">
            <v>0</v>
          </cell>
          <cell r="O509">
            <v>0</v>
          </cell>
          <cell r="P509">
            <v>0</v>
          </cell>
          <cell r="Q509">
            <v>0</v>
          </cell>
          <cell r="R509">
            <v>0</v>
          </cell>
          <cell r="S509">
            <v>0</v>
          </cell>
          <cell r="T509">
            <v>0</v>
          </cell>
          <cell r="U509">
            <v>0</v>
          </cell>
          <cell r="V509">
            <v>0</v>
          </cell>
        </row>
        <row r="510">
          <cell r="J510">
            <v>0</v>
          </cell>
          <cell r="K510">
            <v>0</v>
          </cell>
          <cell r="L510">
            <v>0</v>
          </cell>
          <cell r="M510">
            <v>0</v>
          </cell>
          <cell r="N510">
            <v>0</v>
          </cell>
          <cell r="O510">
            <v>0</v>
          </cell>
          <cell r="P510">
            <v>0</v>
          </cell>
          <cell r="Q510">
            <v>0</v>
          </cell>
          <cell r="R510">
            <v>0</v>
          </cell>
          <cell r="S510">
            <v>0</v>
          </cell>
          <cell r="T510">
            <v>0</v>
          </cell>
          <cell r="U510">
            <v>0</v>
          </cell>
          <cell r="V510">
            <v>0</v>
          </cell>
        </row>
        <row r="511">
          <cell r="J511">
            <v>0</v>
          </cell>
          <cell r="K511">
            <v>0</v>
          </cell>
          <cell r="L511">
            <v>0</v>
          </cell>
          <cell r="M511">
            <v>0</v>
          </cell>
          <cell r="N511">
            <v>0</v>
          </cell>
          <cell r="O511">
            <v>0</v>
          </cell>
          <cell r="P511">
            <v>0</v>
          </cell>
          <cell r="Q511">
            <v>0</v>
          </cell>
          <cell r="R511">
            <v>0</v>
          </cell>
          <cell r="S511">
            <v>0</v>
          </cell>
          <cell r="T511">
            <v>0</v>
          </cell>
          <cell r="U511">
            <v>0</v>
          </cell>
          <cell r="V511">
            <v>0</v>
          </cell>
        </row>
        <row r="512">
          <cell r="J512">
            <v>0</v>
          </cell>
          <cell r="K512">
            <v>0</v>
          </cell>
          <cell r="L512">
            <v>0</v>
          </cell>
          <cell r="M512">
            <v>0</v>
          </cell>
          <cell r="N512">
            <v>0</v>
          </cell>
          <cell r="O512">
            <v>0</v>
          </cell>
          <cell r="P512">
            <v>0</v>
          </cell>
          <cell r="Q512">
            <v>0</v>
          </cell>
          <cell r="R512">
            <v>0</v>
          </cell>
          <cell r="S512">
            <v>0</v>
          </cell>
          <cell r="T512">
            <v>0</v>
          </cell>
          <cell r="U512">
            <v>0</v>
          </cell>
          <cell r="V512">
            <v>0</v>
          </cell>
        </row>
        <row r="513">
          <cell r="J513">
            <v>0</v>
          </cell>
          <cell r="K513">
            <v>0</v>
          </cell>
          <cell r="L513">
            <v>0</v>
          </cell>
          <cell r="M513">
            <v>0</v>
          </cell>
          <cell r="N513">
            <v>0</v>
          </cell>
          <cell r="O513">
            <v>0</v>
          </cell>
          <cell r="P513">
            <v>0</v>
          </cell>
          <cell r="Q513">
            <v>0</v>
          </cell>
          <cell r="R513">
            <v>0</v>
          </cell>
          <cell r="S513">
            <v>0</v>
          </cell>
          <cell r="T513">
            <v>0</v>
          </cell>
          <cell r="U513">
            <v>0</v>
          </cell>
          <cell r="V513">
            <v>0</v>
          </cell>
        </row>
        <row r="514">
          <cell r="J514">
            <v>0</v>
          </cell>
          <cell r="K514">
            <v>0</v>
          </cell>
          <cell r="L514">
            <v>0</v>
          </cell>
          <cell r="M514">
            <v>0</v>
          </cell>
          <cell r="N514">
            <v>0</v>
          </cell>
          <cell r="O514">
            <v>0</v>
          </cell>
          <cell r="P514">
            <v>0</v>
          </cell>
          <cell r="Q514">
            <v>0</v>
          </cell>
          <cell r="R514">
            <v>0</v>
          </cell>
          <cell r="S514">
            <v>0</v>
          </cell>
          <cell r="T514">
            <v>0</v>
          </cell>
          <cell r="U514">
            <v>0</v>
          </cell>
          <cell r="V514">
            <v>0</v>
          </cell>
        </row>
        <row r="515">
          <cell r="J515">
            <v>0</v>
          </cell>
          <cell r="K515">
            <v>0</v>
          </cell>
          <cell r="L515">
            <v>0</v>
          </cell>
          <cell r="M515">
            <v>0</v>
          </cell>
          <cell r="N515">
            <v>0</v>
          </cell>
          <cell r="O515">
            <v>0</v>
          </cell>
          <cell r="P515">
            <v>0</v>
          </cell>
          <cell r="Q515">
            <v>0</v>
          </cell>
          <cell r="R515">
            <v>0</v>
          </cell>
          <cell r="S515">
            <v>0</v>
          </cell>
          <cell r="T515">
            <v>0</v>
          </cell>
          <cell r="U515">
            <v>0</v>
          </cell>
          <cell r="V515">
            <v>0</v>
          </cell>
        </row>
        <row r="516">
          <cell r="J516">
            <v>0</v>
          </cell>
          <cell r="K516">
            <v>0</v>
          </cell>
          <cell r="L516">
            <v>0</v>
          </cell>
          <cell r="M516">
            <v>0</v>
          </cell>
          <cell r="N516">
            <v>0</v>
          </cell>
          <cell r="O516">
            <v>0</v>
          </cell>
          <cell r="P516">
            <v>0</v>
          </cell>
          <cell r="Q516">
            <v>0</v>
          </cell>
          <cell r="R516">
            <v>0</v>
          </cell>
          <cell r="S516">
            <v>0</v>
          </cell>
          <cell r="T516">
            <v>0</v>
          </cell>
          <cell r="U516">
            <v>0</v>
          </cell>
          <cell r="V516">
            <v>0</v>
          </cell>
        </row>
        <row r="517">
          <cell r="J517">
            <v>0</v>
          </cell>
          <cell r="K517">
            <v>0</v>
          </cell>
          <cell r="L517">
            <v>0</v>
          </cell>
          <cell r="M517">
            <v>0</v>
          </cell>
          <cell r="N517">
            <v>0</v>
          </cell>
          <cell r="O517">
            <v>0</v>
          </cell>
          <cell r="P517">
            <v>0</v>
          </cell>
          <cell r="Q517">
            <v>0</v>
          </cell>
          <cell r="R517">
            <v>0</v>
          </cell>
          <cell r="S517">
            <v>0</v>
          </cell>
          <cell r="T517">
            <v>0</v>
          </cell>
          <cell r="U517">
            <v>0</v>
          </cell>
          <cell r="V517">
            <v>0</v>
          </cell>
        </row>
        <row r="518">
          <cell r="J518">
            <v>0</v>
          </cell>
          <cell r="K518">
            <v>0</v>
          </cell>
          <cell r="L518">
            <v>0</v>
          </cell>
          <cell r="M518">
            <v>0</v>
          </cell>
          <cell r="N518">
            <v>0</v>
          </cell>
          <cell r="O518">
            <v>0</v>
          </cell>
          <cell r="P518">
            <v>0</v>
          </cell>
          <cell r="Q518">
            <v>0</v>
          </cell>
          <cell r="R518">
            <v>0</v>
          </cell>
          <cell r="S518">
            <v>0</v>
          </cell>
          <cell r="T518">
            <v>0</v>
          </cell>
          <cell r="U518">
            <v>0</v>
          </cell>
          <cell r="V518">
            <v>0</v>
          </cell>
        </row>
        <row r="519">
          <cell r="J519">
            <v>0</v>
          </cell>
          <cell r="K519">
            <v>0</v>
          </cell>
          <cell r="L519">
            <v>0</v>
          </cell>
          <cell r="M519">
            <v>0</v>
          </cell>
          <cell r="N519">
            <v>0</v>
          </cell>
          <cell r="O519">
            <v>0</v>
          </cell>
          <cell r="P519">
            <v>0</v>
          </cell>
          <cell r="Q519">
            <v>0</v>
          </cell>
          <cell r="R519">
            <v>0</v>
          </cell>
          <cell r="S519">
            <v>0</v>
          </cell>
          <cell r="T519">
            <v>0</v>
          </cell>
          <cell r="U519">
            <v>0</v>
          </cell>
          <cell r="V519">
            <v>0</v>
          </cell>
        </row>
        <row r="520">
          <cell r="J520">
            <v>0</v>
          </cell>
          <cell r="K520">
            <v>0</v>
          </cell>
          <cell r="L520">
            <v>0</v>
          </cell>
          <cell r="M520">
            <v>0</v>
          </cell>
          <cell r="N520">
            <v>0</v>
          </cell>
          <cell r="O520">
            <v>0</v>
          </cell>
          <cell r="P520">
            <v>0</v>
          </cell>
          <cell r="Q520">
            <v>0</v>
          </cell>
          <cell r="R520">
            <v>0</v>
          </cell>
          <cell r="S520">
            <v>0</v>
          </cell>
          <cell r="T520">
            <v>0</v>
          </cell>
          <cell r="U520">
            <v>0</v>
          </cell>
          <cell r="V520">
            <v>0</v>
          </cell>
        </row>
        <row r="521">
          <cell r="J521">
            <v>0</v>
          </cell>
          <cell r="K521">
            <v>0</v>
          </cell>
          <cell r="L521">
            <v>0</v>
          </cell>
          <cell r="M521">
            <v>0</v>
          </cell>
          <cell r="N521">
            <v>0</v>
          </cell>
          <cell r="O521">
            <v>0</v>
          </cell>
          <cell r="P521">
            <v>0</v>
          </cell>
          <cell r="Q521">
            <v>0</v>
          </cell>
          <cell r="R521">
            <v>0</v>
          </cell>
          <cell r="S521">
            <v>0</v>
          </cell>
          <cell r="T521">
            <v>0</v>
          </cell>
          <cell r="U521">
            <v>0</v>
          </cell>
          <cell r="V521">
            <v>0</v>
          </cell>
        </row>
        <row r="522">
          <cell r="J522">
            <v>0</v>
          </cell>
          <cell r="K522">
            <v>0</v>
          </cell>
          <cell r="L522">
            <v>0</v>
          </cell>
          <cell r="M522">
            <v>0</v>
          </cell>
          <cell r="N522">
            <v>0</v>
          </cell>
          <cell r="O522">
            <v>0</v>
          </cell>
          <cell r="P522">
            <v>0</v>
          </cell>
          <cell r="Q522">
            <v>0</v>
          </cell>
          <cell r="R522">
            <v>0</v>
          </cell>
          <cell r="S522">
            <v>0</v>
          </cell>
          <cell r="T522">
            <v>0</v>
          </cell>
          <cell r="U522">
            <v>0</v>
          </cell>
          <cell r="V522">
            <v>0</v>
          </cell>
        </row>
        <row r="523">
          <cell r="J523">
            <v>0</v>
          </cell>
          <cell r="K523">
            <v>0</v>
          </cell>
          <cell r="L523">
            <v>0</v>
          </cell>
          <cell r="M523">
            <v>0</v>
          </cell>
          <cell r="N523">
            <v>0</v>
          </cell>
          <cell r="O523">
            <v>0</v>
          </cell>
          <cell r="P523">
            <v>0</v>
          </cell>
          <cell r="Q523">
            <v>0</v>
          </cell>
          <cell r="R523">
            <v>0</v>
          </cell>
          <cell r="S523">
            <v>0</v>
          </cell>
          <cell r="T523">
            <v>0</v>
          </cell>
          <cell r="U523">
            <v>0</v>
          </cell>
          <cell r="V523">
            <v>0</v>
          </cell>
        </row>
        <row r="524">
          <cell r="J524">
            <v>0</v>
          </cell>
          <cell r="K524">
            <v>0</v>
          </cell>
          <cell r="L524">
            <v>0</v>
          </cell>
          <cell r="M524">
            <v>0</v>
          </cell>
          <cell r="N524">
            <v>0</v>
          </cell>
          <cell r="O524">
            <v>0</v>
          </cell>
          <cell r="P524">
            <v>0</v>
          </cell>
          <cell r="Q524">
            <v>0</v>
          </cell>
          <cell r="R524">
            <v>0</v>
          </cell>
          <cell r="S524">
            <v>0</v>
          </cell>
          <cell r="T524">
            <v>0</v>
          </cell>
          <cell r="U524">
            <v>0</v>
          </cell>
          <cell r="V524">
            <v>0</v>
          </cell>
        </row>
        <row r="525">
          <cell r="J525">
            <v>0</v>
          </cell>
          <cell r="K525">
            <v>0</v>
          </cell>
          <cell r="L525">
            <v>0</v>
          </cell>
          <cell r="M525">
            <v>0</v>
          </cell>
          <cell r="N525">
            <v>0</v>
          </cell>
          <cell r="O525">
            <v>0</v>
          </cell>
          <cell r="P525">
            <v>0</v>
          </cell>
          <cell r="Q525">
            <v>0</v>
          </cell>
          <cell r="R525">
            <v>0</v>
          </cell>
          <cell r="S525">
            <v>0</v>
          </cell>
          <cell r="T525">
            <v>0</v>
          </cell>
          <cell r="U525">
            <v>0</v>
          </cell>
          <cell r="V525">
            <v>0</v>
          </cell>
        </row>
        <row r="526">
          <cell r="J526">
            <v>0</v>
          </cell>
          <cell r="K526">
            <v>0</v>
          </cell>
          <cell r="L526">
            <v>0</v>
          </cell>
          <cell r="M526">
            <v>0</v>
          </cell>
          <cell r="N526">
            <v>0</v>
          </cell>
          <cell r="O526">
            <v>0</v>
          </cell>
          <cell r="P526">
            <v>0</v>
          </cell>
          <cell r="Q526">
            <v>0</v>
          </cell>
          <cell r="R526">
            <v>0</v>
          </cell>
          <cell r="S526">
            <v>0</v>
          </cell>
          <cell r="T526">
            <v>0</v>
          </cell>
          <cell r="U526">
            <v>0</v>
          </cell>
          <cell r="V526">
            <v>0</v>
          </cell>
        </row>
        <row r="527">
          <cell r="J527">
            <v>0</v>
          </cell>
          <cell r="K527">
            <v>0</v>
          </cell>
          <cell r="L527">
            <v>0</v>
          </cell>
          <cell r="M527">
            <v>0</v>
          </cell>
          <cell r="N527">
            <v>0</v>
          </cell>
          <cell r="O527">
            <v>0</v>
          </cell>
          <cell r="P527">
            <v>0</v>
          </cell>
          <cell r="Q527">
            <v>0</v>
          </cell>
          <cell r="R527">
            <v>0</v>
          </cell>
          <cell r="S527">
            <v>0</v>
          </cell>
          <cell r="T527">
            <v>0</v>
          </cell>
          <cell r="U527">
            <v>0</v>
          </cell>
          <cell r="V527">
            <v>0</v>
          </cell>
        </row>
        <row r="528">
          <cell r="J528">
            <v>0</v>
          </cell>
          <cell r="K528">
            <v>0</v>
          </cell>
          <cell r="L528">
            <v>0</v>
          </cell>
          <cell r="M528">
            <v>0</v>
          </cell>
          <cell r="N528">
            <v>0</v>
          </cell>
          <cell r="O528">
            <v>0</v>
          </cell>
          <cell r="P528">
            <v>0</v>
          </cell>
          <cell r="Q528">
            <v>0</v>
          </cell>
          <cell r="R528">
            <v>0</v>
          </cell>
          <cell r="S528">
            <v>0</v>
          </cell>
          <cell r="T528">
            <v>0</v>
          </cell>
          <cell r="U528">
            <v>0</v>
          </cell>
          <cell r="V528">
            <v>0</v>
          </cell>
        </row>
        <row r="529">
          <cell r="J529">
            <v>0</v>
          </cell>
          <cell r="K529">
            <v>0</v>
          </cell>
          <cell r="L529">
            <v>0</v>
          </cell>
          <cell r="M529">
            <v>0</v>
          </cell>
          <cell r="N529">
            <v>0</v>
          </cell>
          <cell r="O529">
            <v>0</v>
          </cell>
          <cell r="P529">
            <v>0</v>
          </cell>
          <cell r="Q529">
            <v>0</v>
          </cell>
          <cell r="R529">
            <v>0</v>
          </cell>
          <cell r="S529">
            <v>0</v>
          </cell>
          <cell r="T529">
            <v>0</v>
          </cell>
          <cell r="U529">
            <v>0</v>
          </cell>
          <cell r="V529">
            <v>0</v>
          </cell>
        </row>
        <row r="530">
          <cell r="J530">
            <v>0</v>
          </cell>
          <cell r="K530">
            <v>0</v>
          </cell>
          <cell r="L530">
            <v>0</v>
          </cell>
          <cell r="M530">
            <v>0</v>
          </cell>
          <cell r="N530">
            <v>0</v>
          </cell>
          <cell r="O530">
            <v>0</v>
          </cell>
          <cell r="P530">
            <v>0</v>
          </cell>
          <cell r="Q530">
            <v>0</v>
          </cell>
          <cell r="R530">
            <v>0</v>
          </cell>
          <cell r="S530">
            <v>0</v>
          </cell>
          <cell r="T530">
            <v>0</v>
          </cell>
          <cell r="U530">
            <v>0</v>
          </cell>
          <cell r="V530">
            <v>0</v>
          </cell>
        </row>
        <row r="531">
          <cell r="J531">
            <v>0</v>
          </cell>
          <cell r="K531">
            <v>0</v>
          </cell>
          <cell r="L531">
            <v>0</v>
          </cell>
          <cell r="M531">
            <v>0</v>
          </cell>
          <cell r="N531">
            <v>0</v>
          </cell>
          <cell r="O531">
            <v>0</v>
          </cell>
          <cell r="P531">
            <v>0</v>
          </cell>
          <cell r="Q531">
            <v>0</v>
          </cell>
          <cell r="R531">
            <v>0</v>
          </cell>
          <cell r="S531">
            <v>0</v>
          </cell>
          <cell r="T531">
            <v>0</v>
          </cell>
          <cell r="U531">
            <v>0</v>
          </cell>
          <cell r="V531">
            <v>0</v>
          </cell>
        </row>
        <row r="532">
          <cell r="J532">
            <v>0</v>
          </cell>
          <cell r="K532">
            <v>0</v>
          </cell>
          <cell r="L532">
            <v>0</v>
          </cell>
          <cell r="M532">
            <v>0</v>
          </cell>
          <cell r="N532">
            <v>0</v>
          </cell>
          <cell r="O532">
            <v>0</v>
          </cell>
          <cell r="P532">
            <v>0</v>
          </cell>
          <cell r="Q532">
            <v>0</v>
          </cell>
          <cell r="R532">
            <v>0</v>
          </cell>
          <cell r="S532">
            <v>0</v>
          </cell>
          <cell r="T532">
            <v>0</v>
          </cell>
          <cell r="U532">
            <v>0</v>
          </cell>
          <cell r="V532">
            <v>0</v>
          </cell>
        </row>
        <row r="533">
          <cell r="J533">
            <v>0</v>
          </cell>
          <cell r="K533">
            <v>0</v>
          </cell>
          <cell r="L533">
            <v>0</v>
          </cell>
          <cell r="M533">
            <v>0</v>
          </cell>
          <cell r="N533">
            <v>0</v>
          </cell>
          <cell r="O533">
            <v>0</v>
          </cell>
          <cell r="P533">
            <v>0</v>
          </cell>
          <cell r="Q533">
            <v>0</v>
          </cell>
          <cell r="R533">
            <v>0</v>
          </cell>
          <cell r="S533">
            <v>0</v>
          </cell>
          <cell r="T533">
            <v>0</v>
          </cell>
          <cell r="U533">
            <v>0</v>
          </cell>
          <cell r="V533">
            <v>0</v>
          </cell>
        </row>
        <row r="534">
          <cell r="J534">
            <v>0</v>
          </cell>
          <cell r="K534">
            <v>0</v>
          </cell>
          <cell r="L534">
            <v>0</v>
          </cell>
          <cell r="M534">
            <v>0</v>
          </cell>
          <cell r="N534">
            <v>0</v>
          </cell>
          <cell r="O534">
            <v>0</v>
          </cell>
          <cell r="P534">
            <v>0</v>
          </cell>
          <cell r="Q534">
            <v>0</v>
          </cell>
          <cell r="R534">
            <v>0</v>
          </cell>
          <cell r="S534">
            <v>0</v>
          </cell>
          <cell r="T534">
            <v>0</v>
          </cell>
          <cell r="U534">
            <v>0</v>
          </cell>
          <cell r="V534">
            <v>0</v>
          </cell>
        </row>
        <row r="535">
          <cell r="J535">
            <v>0</v>
          </cell>
          <cell r="K535">
            <v>0</v>
          </cell>
          <cell r="L535">
            <v>0</v>
          </cell>
          <cell r="M535">
            <v>0</v>
          </cell>
          <cell r="N535">
            <v>0</v>
          </cell>
          <cell r="O535">
            <v>0</v>
          </cell>
          <cell r="P535">
            <v>0</v>
          </cell>
          <cell r="Q535">
            <v>0</v>
          </cell>
          <cell r="R535">
            <v>0</v>
          </cell>
          <cell r="S535">
            <v>0</v>
          </cell>
          <cell r="T535">
            <v>0</v>
          </cell>
          <cell r="U535">
            <v>0</v>
          </cell>
          <cell r="V535">
            <v>0</v>
          </cell>
        </row>
        <row r="536">
          <cell r="J536">
            <v>0</v>
          </cell>
          <cell r="K536">
            <v>0</v>
          </cell>
          <cell r="L536">
            <v>0</v>
          </cell>
          <cell r="M536">
            <v>0</v>
          </cell>
          <cell r="N536">
            <v>0</v>
          </cell>
          <cell r="O536">
            <v>0</v>
          </cell>
          <cell r="P536">
            <v>0</v>
          </cell>
          <cell r="Q536">
            <v>0</v>
          </cell>
          <cell r="R536">
            <v>0</v>
          </cell>
          <cell r="S536">
            <v>0</v>
          </cell>
          <cell r="T536">
            <v>0</v>
          </cell>
          <cell r="U536">
            <v>0</v>
          </cell>
          <cell r="V536">
            <v>0</v>
          </cell>
        </row>
        <row r="537">
          <cell r="J537">
            <v>0</v>
          </cell>
          <cell r="K537">
            <v>0</v>
          </cell>
          <cell r="L537">
            <v>0</v>
          </cell>
          <cell r="M537">
            <v>0</v>
          </cell>
          <cell r="N537">
            <v>0</v>
          </cell>
          <cell r="O537">
            <v>0</v>
          </cell>
          <cell r="P537">
            <v>0</v>
          </cell>
          <cell r="Q537">
            <v>0</v>
          </cell>
          <cell r="R537">
            <v>0</v>
          </cell>
          <cell r="S537">
            <v>0</v>
          </cell>
          <cell r="T537">
            <v>0</v>
          </cell>
          <cell r="U537">
            <v>0</v>
          </cell>
          <cell r="V537">
            <v>0</v>
          </cell>
        </row>
        <row r="538">
          <cell r="J538">
            <v>0</v>
          </cell>
          <cell r="K538">
            <v>0</v>
          </cell>
          <cell r="L538">
            <v>0</v>
          </cell>
          <cell r="M538">
            <v>0</v>
          </cell>
          <cell r="N538">
            <v>0</v>
          </cell>
          <cell r="O538">
            <v>0</v>
          </cell>
          <cell r="P538">
            <v>0</v>
          </cell>
          <cell r="Q538">
            <v>0</v>
          </cell>
          <cell r="R538">
            <v>0</v>
          </cell>
          <cell r="S538">
            <v>0</v>
          </cell>
          <cell r="T538">
            <v>0</v>
          </cell>
          <cell r="U538">
            <v>0</v>
          </cell>
          <cell r="V538">
            <v>0</v>
          </cell>
        </row>
        <row r="539">
          <cell r="J539">
            <v>0</v>
          </cell>
          <cell r="K539">
            <v>0</v>
          </cell>
          <cell r="L539">
            <v>0</v>
          </cell>
          <cell r="M539">
            <v>0</v>
          </cell>
          <cell r="N539">
            <v>0</v>
          </cell>
          <cell r="O539">
            <v>0</v>
          </cell>
          <cell r="P539">
            <v>0</v>
          </cell>
          <cell r="Q539">
            <v>0</v>
          </cell>
          <cell r="R539">
            <v>0</v>
          </cell>
          <cell r="S539">
            <v>0</v>
          </cell>
          <cell r="T539">
            <v>0</v>
          </cell>
          <cell r="U539">
            <v>0</v>
          </cell>
          <cell r="V539">
            <v>0</v>
          </cell>
        </row>
        <row r="540">
          <cell r="J540">
            <v>0</v>
          </cell>
          <cell r="K540">
            <v>0</v>
          </cell>
          <cell r="L540">
            <v>0</v>
          </cell>
          <cell r="M540">
            <v>0</v>
          </cell>
          <cell r="N540">
            <v>0</v>
          </cell>
          <cell r="O540">
            <v>0</v>
          </cell>
          <cell r="P540">
            <v>0</v>
          </cell>
          <cell r="Q540">
            <v>0</v>
          </cell>
          <cell r="R540">
            <v>0</v>
          </cell>
          <cell r="S540">
            <v>0</v>
          </cell>
          <cell r="T540">
            <v>0</v>
          </cell>
          <cell r="U540">
            <v>0</v>
          </cell>
          <cell r="V540">
            <v>0</v>
          </cell>
        </row>
        <row r="541">
          <cell r="J541">
            <v>0</v>
          </cell>
          <cell r="K541">
            <v>0</v>
          </cell>
          <cell r="L541">
            <v>0</v>
          </cell>
          <cell r="M541">
            <v>0</v>
          </cell>
          <cell r="N541">
            <v>0</v>
          </cell>
          <cell r="O541">
            <v>0</v>
          </cell>
          <cell r="P541">
            <v>0</v>
          </cell>
          <cell r="Q541">
            <v>0</v>
          </cell>
          <cell r="R541">
            <v>0</v>
          </cell>
          <cell r="S541">
            <v>0</v>
          </cell>
          <cell r="T541">
            <v>0</v>
          </cell>
          <cell r="U541">
            <v>0</v>
          </cell>
          <cell r="V541">
            <v>0</v>
          </cell>
        </row>
        <row r="542">
          <cell r="J542">
            <v>0</v>
          </cell>
          <cell r="K542">
            <v>0</v>
          </cell>
          <cell r="L542">
            <v>0</v>
          </cell>
          <cell r="M542">
            <v>0</v>
          </cell>
          <cell r="N542">
            <v>0</v>
          </cell>
          <cell r="O542">
            <v>0</v>
          </cell>
          <cell r="P542">
            <v>0</v>
          </cell>
          <cell r="Q542">
            <v>0</v>
          </cell>
          <cell r="R542">
            <v>0</v>
          </cell>
          <cell r="S542">
            <v>0</v>
          </cell>
          <cell r="T542">
            <v>0</v>
          </cell>
          <cell r="U542">
            <v>0</v>
          </cell>
          <cell r="V542">
            <v>0</v>
          </cell>
        </row>
        <row r="543">
          <cell r="J543">
            <v>0</v>
          </cell>
          <cell r="K543">
            <v>0</v>
          </cell>
          <cell r="L543">
            <v>0</v>
          </cell>
          <cell r="M543">
            <v>0</v>
          </cell>
          <cell r="N543">
            <v>0</v>
          </cell>
          <cell r="O543">
            <v>0</v>
          </cell>
          <cell r="P543">
            <v>0</v>
          </cell>
          <cell r="Q543">
            <v>0</v>
          </cell>
          <cell r="R543">
            <v>0</v>
          </cell>
          <cell r="S543">
            <v>0</v>
          </cell>
          <cell r="T543">
            <v>0</v>
          </cell>
          <cell r="U543">
            <v>0</v>
          </cell>
          <cell r="V543">
            <v>0</v>
          </cell>
        </row>
        <row r="544">
          <cell r="J544">
            <v>0</v>
          </cell>
          <cell r="K544">
            <v>0</v>
          </cell>
          <cell r="L544">
            <v>0</v>
          </cell>
          <cell r="M544">
            <v>0</v>
          </cell>
          <cell r="N544">
            <v>0</v>
          </cell>
          <cell r="O544">
            <v>0</v>
          </cell>
          <cell r="P544">
            <v>0</v>
          </cell>
          <cell r="Q544">
            <v>0</v>
          </cell>
          <cell r="R544">
            <v>0</v>
          </cell>
          <cell r="S544">
            <v>0</v>
          </cell>
          <cell r="T544">
            <v>0</v>
          </cell>
          <cell r="U544">
            <v>0</v>
          </cell>
          <cell r="V544">
            <v>0</v>
          </cell>
        </row>
        <row r="545">
          <cell r="J545">
            <v>0</v>
          </cell>
          <cell r="K545">
            <v>0</v>
          </cell>
          <cell r="L545">
            <v>0</v>
          </cell>
          <cell r="M545">
            <v>0</v>
          </cell>
          <cell r="N545">
            <v>0</v>
          </cell>
          <cell r="O545">
            <v>0</v>
          </cell>
          <cell r="P545">
            <v>0</v>
          </cell>
          <cell r="Q545">
            <v>0</v>
          </cell>
          <cell r="R545">
            <v>0</v>
          </cell>
          <cell r="S545">
            <v>0</v>
          </cell>
          <cell r="T545">
            <v>0</v>
          </cell>
          <cell r="U545">
            <v>0</v>
          </cell>
          <cell r="V545">
            <v>0</v>
          </cell>
        </row>
        <row r="546">
          <cell r="J546">
            <v>0</v>
          </cell>
          <cell r="K546">
            <v>0</v>
          </cell>
          <cell r="L546">
            <v>0</v>
          </cell>
          <cell r="M546">
            <v>0</v>
          </cell>
          <cell r="N546">
            <v>0</v>
          </cell>
          <cell r="O546">
            <v>0</v>
          </cell>
          <cell r="P546">
            <v>0</v>
          </cell>
          <cell r="Q546">
            <v>0</v>
          </cell>
          <cell r="R546">
            <v>0</v>
          </cell>
          <cell r="S546">
            <v>0</v>
          </cell>
          <cell r="T546">
            <v>0</v>
          </cell>
          <cell r="U546">
            <v>0</v>
          </cell>
          <cell r="V546">
            <v>0</v>
          </cell>
        </row>
        <row r="547">
          <cell r="J547">
            <v>0</v>
          </cell>
          <cell r="K547">
            <v>0</v>
          </cell>
          <cell r="L547">
            <v>0</v>
          </cell>
          <cell r="M547">
            <v>0</v>
          </cell>
          <cell r="N547">
            <v>0</v>
          </cell>
          <cell r="O547">
            <v>0</v>
          </cell>
          <cell r="P547">
            <v>0</v>
          </cell>
          <cell r="Q547">
            <v>0</v>
          </cell>
          <cell r="R547">
            <v>0</v>
          </cell>
          <cell r="S547">
            <v>0</v>
          </cell>
          <cell r="T547">
            <v>0</v>
          </cell>
          <cell r="U547">
            <v>0</v>
          </cell>
          <cell r="V547">
            <v>0</v>
          </cell>
        </row>
        <row r="548">
          <cell r="J548">
            <v>0</v>
          </cell>
          <cell r="K548">
            <v>0</v>
          </cell>
          <cell r="L548">
            <v>0</v>
          </cell>
          <cell r="M548">
            <v>0</v>
          </cell>
          <cell r="N548">
            <v>0</v>
          </cell>
          <cell r="O548">
            <v>0</v>
          </cell>
          <cell r="P548">
            <v>0</v>
          </cell>
          <cell r="Q548">
            <v>0</v>
          </cell>
          <cell r="R548">
            <v>0</v>
          </cell>
          <cell r="S548">
            <v>0</v>
          </cell>
          <cell r="T548">
            <v>0</v>
          </cell>
          <cell r="U548">
            <v>0</v>
          </cell>
          <cell r="V548">
            <v>0</v>
          </cell>
        </row>
        <row r="549">
          <cell r="J549">
            <v>0</v>
          </cell>
          <cell r="K549">
            <v>0</v>
          </cell>
          <cell r="L549">
            <v>0</v>
          </cell>
          <cell r="M549">
            <v>0</v>
          </cell>
          <cell r="N549">
            <v>0</v>
          </cell>
          <cell r="O549">
            <v>0</v>
          </cell>
          <cell r="P549">
            <v>0</v>
          </cell>
          <cell r="Q549">
            <v>0</v>
          </cell>
          <cell r="R549">
            <v>0</v>
          </cell>
          <cell r="S549">
            <v>0</v>
          </cell>
          <cell r="T549">
            <v>0</v>
          </cell>
          <cell r="U549">
            <v>0</v>
          </cell>
          <cell r="V549">
            <v>0</v>
          </cell>
        </row>
        <row r="550">
          <cell r="J550">
            <v>0</v>
          </cell>
          <cell r="K550">
            <v>0</v>
          </cell>
          <cell r="L550">
            <v>0</v>
          </cell>
          <cell r="M550">
            <v>0</v>
          </cell>
          <cell r="N550">
            <v>0</v>
          </cell>
          <cell r="O550">
            <v>0</v>
          </cell>
          <cell r="P550">
            <v>0</v>
          </cell>
          <cell r="Q550">
            <v>0</v>
          </cell>
          <cell r="R550">
            <v>0</v>
          </cell>
          <cell r="S550">
            <v>0</v>
          </cell>
          <cell r="T550">
            <v>0</v>
          </cell>
          <cell r="U550">
            <v>0</v>
          </cell>
          <cell r="V550">
            <v>0</v>
          </cell>
        </row>
        <row r="551">
          <cell r="J551">
            <v>0</v>
          </cell>
          <cell r="K551">
            <v>0</v>
          </cell>
          <cell r="L551">
            <v>0</v>
          </cell>
          <cell r="M551">
            <v>0</v>
          </cell>
          <cell r="N551">
            <v>0</v>
          </cell>
          <cell r="O551">
            <v>0</v>
          </cell>
          <cell r="P551">
            <v>0</v>
          </cell>
          <cell r="Q551">
            <v>0</v>
          </cell>
          <cell r="R551">
            <v>0</v>
          </cell>
          <cell r="S551">
            <v>0</v>
          </cell>
          <cell r="T551">
            <v>0</v>
          </cell>
          <cell r="U551">
            <v>0</v>
          </cell>
          <cell r="V551">
            <v>0</v>
          </cell>
        </row>
        <row r="552">
          <cell r="J552">
            <v>0</v>
          </cell>
          <cell r="K552">
            <v>0</v>
          </cell>
          <cell r="L552">
            <v>0</v>
          </cell>
          <cell r="M552">
            <v>0</v>
          </cell>
          <cell r="N552">
            <v>0</v>
          </cell>
          <cell r="O552">
            <v>0</v>
          </cell>
          <cell r="P552">
            <v>0</v>
          </cell>
          <cell r="Q552">
            <v>0</v>
          </cell>
          <cell r="R552">
            <v>0</v>
          </cell>
          <cell r="S552">
            <v>0</v>
          </cell>
          <cell r="T552">
            <v>0</v>
          </cell>
          <cell r="U552">
            <v>0</v>
          </cell>
          <cell r="V552">
            <v>0</v>
          </cell>
        </row>
        <row r="553">
          <cell r="J553">
            <v>0</v>
          </cell>
          <cell r="K553">
            <v>0</v>
          </cell>
          <cell r="L553">
            <v>0</v>
          </cell>
          <cell r="M553">
            <v>0</v>
          </cell>
          <cell r="N553">
            <v>0</v>
          </cell>
          <cell r="O553">
            <v>0</v>
          </cell>
          <cell r="P553">
            <v>0</v>
          </cell>
          <cell r="Q553">
            <v>0</v>
          </cell>
          <cell r="R553">
            <v>0</v>
          </cell>
          <cell r="S553">
            <v>0</v>
          </cell>
          <cell r="T553">
            <v>0</v>
          </cell>
          <cell r="U553">
            <v>0</v>
          </cell>
          <cell r="V553">
            <v>0</v>
          </cell>
        </row>
        <row r="554">
          <cell r="J554">
            <v>0</v>
          </cell>
          <cell r="K554">
            <v>0</v>
          </cell>
          <cell r="L554">
            <v>0</v>
          </cell>
          <cell r="M554">
            <v>0</v>
          </cell>
          <cell r="N554">
            <v>0</v>
          </cell>
          <cell r="O554">
            <v>0</v>
          </cell>
          <cell r="P554">
            <v>0</v>
          </cell>
          <cell r="Q554">
            <v>0</v>
          </cell>
          <cell r="R554">
            <v>0</v>
          </cell>
          <cell r="S554">
            <v>0</v>
          </cell>
          <cell r="T554">
            <v>0</v>
          </cell>
          <cell r="U554">
            <v>0</v>
          </cell>
          <cell r="V554">
            <v>0</v>
          </cell>
        </row>
        <row r="555">
          <cell r="J555">
            <v>0</v>
          </cell>
          <cell r="K555">
            <v>0</v>
          </cell>
          <cell r="L555">
            <v>0</v>
          </cell>
          <cell r="M555">
            <v>0</v>
          </cell>
          <cell r="N555">
            <v>0</v>
          </cell>
          <cell r="O555">
            <v>0</v>
          </cell>
          <cell r="P555">
            <v>0</v>
          </cell>
          <cell r="Q555">
            <v>0</v>
          </cell>
          <cell r="R555">
            <v>0</v>
          </cell>
          <cell r="S555">
            <v>0</v>
          </cell>
          <cell r="T555">
            <v>0</v>
          </cell>
          <cell r="U555">
            <v>0</v>
          </cell>
          <cell r="V555">
            <v>0</v>
          </cell>
        </row>
        <row r="556">
          <cell r="J556">
            <v>0</v>
          </cell>
          <cell r="K556">
            <v>0</v>
          </cell>
          <cell r="L556">
            <v>0</v>
          </cell>
          <cell r="M556">
            <v>0</v>
          </cell>
          <cell r="N556">
            <v>0</v>
          </cell>
          <cell r="O556">
            <v>0</v>
          </cell>
          <cell r="P556">
            <v>0</v>
          </cell>
          <cell r="Q556">
            <v>0</v>
          </cell>
          <cell r="R556">
            <v>0</v>
          </cell>
          <cell r="S556">
            <v>0</v>
          </cell>
          <cell r="T556">
            <v>0</v>
          </cell>
          <cell r="U556">
            <v>0</v>
          </cell>
          <cell r="V556">
            <v>0</v>
          </cell>
        </row>
        <row r="557">
          <cell r="J557">
            <v>0</v>
          </cell>
          <cell r="K557">
            <v>0</v>
          </cell>
          <cell r="L557">
            <v>0</v>
          </cell>
          <cell r="M557">
            <v>0</v>
          </cell>
          <cell r="N557">
            <v>0</v>
          </cell>
          <cell r="O557">
            <v>0</v>
          </cell>
          <cell r="P557">
            <v>0</v>
          </cell>
          <cell r="Q557">
            <v>0</v>
          </cell>
          <cell r="R557">
            <v>0</v>
          </cell>
          <cell r="S557">
            <v>0</v>
          </cell>
          <cell r="T557">
            <v>0</v>
          </cell>
          <cell r="U557">
            <v>0</v>
          </cell>
          <cell r="V557">
            <v>0</v>
          </cell>
        </row>
        <row r="558">
          <cell r="J558">
            <v>0</v>
          </cell>
          <cell r="K558">
            <v>0</v>
          </cell>
          <cell r="L558">
            <v>0</v>
          </cell>
          <cell r="M558">
            <v>0</v>
          </cell>
          <cell r="N558">
            <v>0</v>
          </cell>
          <cell r="O558">
            <v>0</v>
          </cell>
          <cell r="P558">
            <v>0</v>
          </cell>
          <cell r="Q558">
            <v>0</v>
          </cell>
          <cell r="R558">
            <v>0</v>
          </cell>
          <cell r="S558">
            <v>0</v>
          </cell>
          <cell r="T558">
            <v>0</v>
          </cell>
          <cell r="U558">
            <v>0</v>
          </cell>
          <cell r="V558">
            <v>0</v>
          </cell>
        </row>
        <row r="559">
          <cell r="J559">
            <v>0</v>
          </cell>
          <cell r="K559">
            <v>0</v>
          </cell>
          <cell r="L559">
            <v>0</v>
          </cell>
          <cell r="M559">
            <v>0</v>
          </cell>
          <cell r="N559">
            <v>0</v>
          </cell>
          <cell r="O559">
            <v>0</v>
          </cell>
          <cell r="P559">
            <v>0</v>
          </cell>
          <cell r="Q559">
            <v>0</v>
          </cell>
          <cell r="R559">
            <v>0</v>
          </cell>
          <cell r="S559">
            <v>0</v>
          </cell>
          <cell r="T559">
            <v>0</v>
          </cell>
          <cell r="U559">
            <v>0</v>
          </cell>
          <cell r="V559">
            <v>0</v>
          </cell>
        </row>
        <row r="560">
          <cell r="J560">
            <v>0</v>
          </cell>
          <cell r="K560">
            <v>0</v>
          </cell>
          <cell r="L560">
            <v>0</v>
          </cell>
          <cell r="M560">
            <v>0</v>
          </cell>
          <cell r="N560">
            <v>0</v>
          </cell>
          <cell r="O560">
            <v>0</v>
          </cell>
          <cell r="P560">
            <v>0</v>
          </cell>
          <cell r="Q560">
            <v>0</v>
          </cell>
          <cell r="R560">
            <v>0</v>
          </cell>
          <cell r="S560">
            <v>0</v>
          </cell>
          <cell r="T560">
            <v>0</v>
          </cell>
          <cell r="U560">
            <v>0</v>
          </cell>
          <cell r="V560">
            <v>0</v>
          </cell>
        </row>
        <row r="561">
          <cell r="J561">
            <v>0</v>
          </cell>
          <cell r="K561">
            <v>0</v>
          </cell>
          <cell r="L561">
            <v>0</v>
          </cell>
          <cell r="M561">
            <v>0</v>
          </cell>
          <cell r="N561">
            <v>0</v>
          </cell>
          <cell r="O561">
            <v>0</v>
          </cell>
          <cell r="P561">
            <v>0</v>
          </cell>
          <cell r="Q561">
            <v>0</v>
          </cell>
          <cell r="R561">
            <v>0</v>
          </cell>
          <cell r="S561">
            <v>0</v>
          </cell>
          <cell r="T561">
            <v>0</v>
          </cell>
          <cell r="U561">
            <v>0</v>
          </cell>
          <cell r="V561">
            <v>0</v>
          </cell>
        </row>
        <row r="562">
          <cell r="J562">
            <v>0</v>
          </cell>
          <cell r="K562">
            <v>0</v>
          </cell>
          <cell r="L562">
            <v>0</v>
          </cell>
          <cell r="M562">
            <v>0</v>
          </cell>
          <cell r="N562">
            <v>0</v>
          </cell>
          <cell r="O562">
            <v>0</v>
          </cell>
          <cell r="P562">
            <v>0</v>
          </cell>
          <cell r="Q562">
            <v>0</v>
          </cell>
          <cell r="R562">
            <v>0</v>
          </cell>
          <cell r="S562">
            <v>0</v>
          </cell>
          <cell r="T562">
            <v>0</v>
          </cell>
          <cell r="U562">
            <v>0</v>
          </cell>
          <cell r="V562">
            <v>0</v>
          </cell>
        </row>
        <row r="563">
          <cell r="J563">
            <v>0</v>
          </cell>
          <cell r="K563">
            <v>0</v>
          </cell>
          <cell r="L563">
            <v>0</v>
          </cell>
          <cell r="M563">
            <v>0</v>
          </cell>
          <cell r="N563">
            <v>0</v>
          </cell>
          <cell r="O563">
            <v>0</v>
          </cell>
          <cell r="P563">
            <v>0</v>
          </cell>
          <cell r="Q563">
            <v>0</v>
          </cell>
          <cell r="R563">
            <v>0</v>
          </cell>
          <cell r="S563">
            <v>0</v>
          </cell>
          <cell r="T563">
            <v>0</v>
          </cell>
          <cell r="U563">
            <v>0</v>
          </cell>
          <cell r="V563">
            <v>0</v>
          </cell>
        </row>
        <row r="564">
          <cell r="J564">
            <v>0</v>
          </cell>
          <cell r="K564">
            <v>0</v>
          </cell>
          <cell r="L564">
            <v>0</v>
          </cell>
          <cell r="M564">
            <v>0</v>
          </cell>
          <cell r="N564">
            <v>0</v>
          </cell>
          <cell r="O564">
            <v>0</v>
          </cell>
          <cell r="P564">
            <v>0</v>
          </cell>
          <cell r="Q564">
            <v>0</v>
          </cell>
          <cell r="R564">
            <v>0</v>
          </cell>
          <cell r="S564">
            <v>0</v>
          </cell>
          <cell r="T564">
            <v>0</v>
          </cell>
          <cell r="U564">
            <v>0</v>
          </cell>
          <cell r="V564">
            <v>0</v>
          </cell>
        </row>
        <row r="565">
          <cell r="J565">
            <v>0</v>
          </cell>
          <cell r="K565">
            <v>0</v>
          </cell>
          <cell r="L565">
            <v>0</v>
          </cell>
          <cell r="M565">
            <v>0</v>
          </cell>
          <cell r="N565">
            <v>0</v>
          </cell>
          <cell r="O565">
            <v>0</v>
          </cell>
          <cell r="P565">
            <v>0</v>
          </cell>
          <cell r="Q565">
            <v>0</v>
          </cell>
          <cell r="R565">
            <v>0</v>
          </cell>
          <cell r="S565">
            <v>0</v>
          </cell>
          <cell r="T565">
            <v>0</v>
          </cell>
          <cell r="U565">
            <v>0</v>
          </cell>
          <cell r="V565">
            <v>0</v>
          </cell>
        </row>
        <row r="566">
          <cell r="J566">
            <v>0</v>
          </cell>
          <cell r="K566">
            <v>0</v>
          </cell>
          <cell r="L566">
            <v>0</v>
          </cell>
          <cell r="M566">
            <v>0</v>
          </cell>
          <cell r="N566">
            <v>0</v>
          </cell>
          <cell r="O566">
            <v>0</v>
          </cell>
          <cell r="P566">
            <v>0</v>
          </cell>
          <cell r="Q566">
            <v>0</v>
          </cell>
          <cell r="R566">
            <v>0</v>
          </cell>
          <cell r="S566">
            <v>0</v>
          </cell>
          <cell r="T566">
            <v>0</v>
          </cell>
          <cell r="U566">
            <v>0</v>
          </cell>
          <cell r="V566">
            <v>0</v>
          </cell>
        </row>
        <row r="567">
          <cell r="J567">
            <v>0</v>
          </cell>
          <cell r="K567">
            <v>0</v>
          </cell>
          <cell r="L567">
            <v>0</v>
          </cell>
          <cell r="M567">
            <v>0</v>
          </cell>
          <cell r="N567">
            <v>0</v>
          </cell>
          <cell r="O567">
            <v>0</v>
          </cell>
          <cell r="P567">
            <v>0</v>
          </cell>
          <cell r="Q567">
            <v>0</v>
          </cell>
          <cell r="R567">
            <v>0</v>
          </cell>
          <cell r="S567">
            <v>0</v>
          </cell>
          <cell r="T567">
            <v>0</v>
          </cell>
          <cell r="U567">
            <v>0</v>
          </cell>
          <cell r="V567">
            <v>0</v>
          </cell>
        </row>
        <row r="568">
          <cell r="J568">
            <v>0</v>
          </cell>
          <cell r="K568">
            <v>0</v>
          </cell>
          <cell r="L568">
            <v>0</v>
          </cell>
          <cell r="M568">
            <v>0</v>
          </cell>
          <cell r="N568">
            <v>0</v>
          </cell>
          <cell r="O568">
            <v>0</v>
          </cell>
          <cell r="P568">
            <v>0</v>
          </cell>
          <cell r="Q568">
            <v>0</v>
          </cell>
          <cell r="R568">
            <v>0</v>
          </cell>
          <cell r="S568">
            <v>0</v>
          </cell>
          <cell r="T568">
            <v>0</v>
          </cell>
          <cell r="U568">
            <v>0</v>
          </cell>
          <cell r="V568">
            <v>0</v>
          </cell>
        </row>
        <row r="569">
          <cell r="J569">
            <v>0</v>
          </cell>
          <cell r="K569">
            <v>0</v>
          </cell>
          <cell r="L569">
            <v>0</v>
          </cell>
          <cell r="M569">
            <v>0</v>
          </cell>
          <cell r="N569">
            <v>0</v>
          </cell>
          <cell r="O569">
            <v>0</v>
          </cell>
          <cell r="P569">
            <v>0</v>
          </cell>
          <cell r="Q569">
            <v>0</v>
          </cell>
          <cell r="R569">
            <v>0</v>
          </cell>
          <cell r="S569">
            <v>0</v>
          </cell>
          <cell r="T569">
            <v>0</v>
          </cell>
          <cell r="U569">
            <v>0</v>
          </cell>
          <cell r="V569">
            <v>0</v>
          </cell>
        </row>
        <row r="570">
          <cell r="J570">
            <v>0</v>
          </cell>
          <cell r="K570">
            <v>0</v>
          </cell>
          <cell r="L570">
            <v>0</v>
          </cell>
          <cell r="M570">
            <v>0</v>
          </cell>
          <cell r="N570">
            <v>0</v>
          </cell>
          <cell r="O570">
            <v>0</v>
          </cell>
          <cell r="P570">
            <v>0</v>
          </cell>
          <cell r="Q570">
            <v>0</v>
          </cell>
          <cell r="R570">
            <v>0</v>
          </cell>
          <cell r="S570">
            <v>0</v>
          </cell>
          <cell r="T570">
            <v>0</v>
          </cell>
          <cell r="U570">
            <v>0</v>
          </cell>
          <cell r="V570">
            <v>0</v>
          </cell>
        </row>
        <row r="571">
          <cell r="J571">
            <v>0</v>
          </cell>
          <cell r="K571">
            <v>0</v>
          </cell>
          <cell r="L571">
            <v>0</v>
          </cell>
          <cell r="M571">
            <v>0</v>
          </cell>
          <cell r="N571">
            <v>0</v>
          </cell>
          <cell r="O571">
            <v>0</v>
          </cell>
          <cell r="P571">
            <v>0</v>
          </cell>
          <cell r="Q571">
            <v>0</v>
          </cell>
          <cell r="R571">
            <v>0</v>
          </cell>
          <cell r="S571">
            <v>0</v>
          </cell>
          <cell r="T571">
            <v>0</v>
          </cell>
          <cell r="U571">
            <v>0</v>
          </cell>
          <cell r="V571">
            <v>0</v>
          </cell>
        </row>
        <row r="572">
          <cell r="J572">
            <v>0</v>
          </cell>
          <cell r="K572">
            <v>0</v>
          </cell>
          <cell r="L572">
            <v>0</v>
          </cell>
          <cell r="M572">
            <v>0</v>
          </cell>
          <cell r="N572">
            <v>0</v>
          </cell>
          <cell r="O572">
            <v>0</v>
          </cell>
          <cell r="P572">
            <v>0</v>
          </cell>
          <cell r="Q572">
            <v>0</v>
          </cell>
          <cell r="R572">
            <v>0</v>
          </cell>
          <cell r="S572">
            <v>0</v>
          </cell>
          <cell r="T572">
            <v>0</v>
          </cell>
          <cell r="U572">
            <v>0</v>
          </cell>
          <cell r="V572">
            <v>0</v>
          </cell>
        </row>
        <row r="573">
          <cell r="J573">
            <v>0</v>
          </cell>
          <cell r="K573">
            <v>0</v>
          </cell>
          <cell r="L573">
            <v>0</v>
          </cell>
          <cell r="M573">
            <v>0</v>
          </cell>
          <cell r="N573">
            <v>0</v>
          </cell>
          <cell r="O573">
            <v>0</v>
          </cell>
          <cell r="P573">
            <v>0</v>
          </cell>
          <cell r="Q573">
            <v>0</v>
          </cell>
          <cell r="R573">
            <v>0</v>
          </cell>
          <cell r="S573">
            <v>0</v>
          </cell>
          <cell r="T573">
            <v>0</v>
          </cell>
          <cell r="U573">
            <v>0</v>
          </cell>
          <cell r="V573">
            <v>0</v>
          </cell>
        </row>
        <row r="574">
          <cell r="J574">
            <v>0</v>
          </cell>
          <cell r="K574">
            <v>0</v>
          </cell>
          <cell r="L574">
            <v>0</v>
          </cell>
          <cell r="M574">
            <v>0</v>
          </cell>
          <cell r="N574">
            <v>0</v>
          </cell>
          <cell r="O574">
            <v>0</v>
          </cell>
          <cell r="P574">
            <v>0</v>
          </cell>
          <cell r="Q574">
            <v>0</v>
          </cell>
          <cell r="R574">
            <v>0</v>
          </cell>
          <cell r="S574">
            <v>0</v>
          </cell>
          <cell r="T574">
            <v>0</v>
          </cell>
          <cell r="U574">
            <v>0</v>
          </cell>
          <cell r="V574">
            <v>0</v>
          </cell>
        </row>
        <row r="575">
          <cell r="J575">
            <v>0</v>
          </cell>
          <cell r="K575">
            <v>0</v>
          </cell>
          <cell r="L575">
            <v>0</v>
          </cell>
          <cell r="M575">
            <v>0</v>
          </cell>
          <cell r="N575">
            <v>0</v>
          </cell>
          <cell r="O575">
            <v>0</v>
          </cell>
          <cell r="P575">
            <v>0</v>
          </cell>
          <cell r="Q575">
            <v>0</v>
          </cell>
          <cell r="R575">
            <v>0</v>
          </cell>
          <cell r="S575">
            <v>0</v>
          </cell>
          <cell r="T575">
            <v>0</v>
          </cell>
          <cell r="U575">
            <v>0</v>
          </cell>
          <cell r="V575">
            <v>0</v>
          </cell>
        </row>
        <row r="576">
          <cell r="J576">
            <v>0</v>
          </cell>
          <cell r="K576">
            <v>0</v>
          </cell>
          <cell r="L576">
            <v>0</v>
          </cell>
          <cell r="M576">
            <v>0</v>
          </cell>
          <cell r="N576">
            <v>0</v>
          </cell>
          <cell r="O576">
            <v>0</v>
          </cell>
          <cell r="P576">
            <v>0</v>
          </cell>
          <cell r="Q576">
            <v>0</v>
          </cell>
          <cell r="R576">
            <v>0</v>
          </cell>
          <cell r="S576">
            <v>0</v>
          </cell>
          <cell r="T576">
            <v>0</v>
          </cell>
          <cell r="U576">
            <v>0</v>
          </cell>
          <cell r="V576">
            <v>0</v>
          </cell>
        </row>
        <row r="577">
          <cell r="J577">
            <v>0</v>
          </cell>
          <cell r="K577">
            <v>0</v>
          </cell>
          <cell r="L577">
            <v>0</v>
          </cell>
          <cell r="M577">
            <v>0</v>
          </cell>
          <cell r="N577">
            <v>0</v>
          </cell>
          <cell r="O577">
            <v>0</v>
          </cell>
          <cell r="P577">
            <v>0</v>
          </cell>
          <cell r="Q577">
            <v>0</v>
          </cell>
          <cell r="R577">
            <v>0</v>
          </cell>
          <cell r="S577">
            <v>0</v>
          </cell>
          <cell r="T577">
            <v>0</v>
          </cell>
          <cell r="U577">
            <v>0</v>
          </cell>
          <cell r="V577">
            <v>0</v>
          </cell>
        </row>
        <row r="578">
          <cell r="J578">
            <v>0</v>
          </cell>
          <cell r="K578">
            <v>0</v>
          </cell>
          <cell r="L578">
            <v>0</v>
          </cell>
          <cell r="M578">
            <v>0</v>
          </cell>
          <cell r="N578">
            <v>0</v>
          </cell>
          <cell r="O578">
            <v>0</v>
          </cell>
          <cell r="P578">
            <v>0</v>
          </cell>
          <cell r="Q578">
            <v>0</v>
          </cell>
          <cell r="R578">
            <v>0</v>
          </cell>
          <cell r="S578">
            <v>0</v>
          </cell>
          <cell r="T578">
            <v>0</v>
          </cell>
          <cell r="U578">
            <v>0</v>
          </cell>
          <cell r="V578">
            <v>0</v>
          </cell>
        </row>
        <row r="579">
          <cell r="J579">
            <v>0</v>
          </cell>
          <cell r="K579">
            <v>0</v>
          </cell>
          <cell r="L579">
            <v>0</v>
          </cell>
          <cell r="M579">
            <v>0</v>
          </cell>
          <cell r="N579">
            <v>0</v>
          </cell>
          <cell r="O579">
            <v>0</v>
          </cell>
          <cell r="P579">
            <v>0</v>
          </cell>
          <cell r="Q579">
            <v>0</v>
          </cell>
          <cell r="R579">
            <v>0</v>
          </cell>
          <cell r="S579">
            <v>0</v>
          </cell>
          <cell r="T579">
            <v>0</v>
          </cell>
          <cell r="U579">
            <v>0</v>
          </cell>
          <cell r="V579">
            <v>0</v>
          </cell>
        </row>
        <row r="580">
          <cell r="J580">
            <v>0</v>
          </cell>
          <cell r="K580">
            <v>0</v>
          </cell>
          <cell r="L580">
            <v>0</v>
          </cell>
          <cell r="M580">
            <v>0</v>
          </cell>
          <cell r="N580">
            <v>0</v>
          </cell>
          <cell r="O580">
            <v>0</v>
          </cell>
          <cell r="P580">
            <v>0</v>
          </cell>
          <cell r="Q580">
            <v>0</v>
          </cell>
          <cell r="R580">
            <v>0</v>
          </cell>
          <cell r="S580">
            <v>0</v>
          </cell>
          <cell r="T580">
            <v>0</v>
          </cell>
          <cell r="U580">
            <v>0</v>
          </cell>
          <cell r="V580">
            <v>0</v>
          </cell>
        </row>
        <row r="581">
          <cell r="J581">
            <v>0</v>
          </cell>
          <cell r="K581">
            <v>0</v>
          </cell>
          <cell r="L581">
            <v>0</v>
          </cell>
          <cell r="M581">
            <v>0</v>
          </cell>
          <cell r="N581">
            <v>0</v>
          </cell>
          <cell r="O581">
            <v>0</v>
          </cell>
          <cell r="P581">
            <v>0</v>
          </cell>
          <cell r="Q581">
            <v>0</v>
          </cell>
          <cell r="R581">
            <v>0</v>
          </cell>
          <cell r="S581">
            <v>0</v>
          </cell>
          <cell r="T581">
            <v>0</v>
          </cell>
          <cell r="U581">
            <v>0</v>
          </cell>
          <cell r="V581">
            <v>0</v>
          </cell>
        </row>
        <row r="582">
          <cell r="J582">
            <v>0</v>
          </cell>
          <cell r="K582">
            <v>0</v>
          </cell>
          <cell r="L582">
            <v>0</v>
          </cell>
          <cell r="M582">
            <v>0</v>
          </cell>
          <cell r="N582">
            <v>0</v>
          </cell>
          <cell r="O582">
            <v>0</v>
          </cell>
          <cell r="P582">
            <v>0</v>
          </cell>
          <cell r="Q582">
            <v>0</v>
          </cell>
          <cell r="R582">
            <v>0</v>
          </cell>
          <cell r="S582">
            <v>0</v>
          </cell>
          <cell r="T582">
            <v>0</v>
          </cell>
          <cell r="U582">
            <v>0</v>
          </cell>
          <cell r="V582">
            <v>0</v>
          </cell>
        </row>
        <row r="583">
          <cell r="J583">
            <v>0</v>
          </cell>
          <cell r="K583">
            <v>0</v>
          </cell>
          <cell r="L583">
            <v>0</v>
          </cell>
          <cell r="M583">
            <v>0</v>
          </cell>
          <cell r="N583">
            <v>0</v>
          </cell>
          <cell r="O583">
            <v>0</v>
          </cell>
          <cell r="P583">
            <v>0</v>
          </cell>
          <cell r="Q583">
            <v>0</v>
          </cell>
          <cell r="R583">
            <v>0</v>
          </cell>
          <cell r="S583">
            <v>0</v>
          </cell>
          <cell r="T583">
            <v>0</v>
          </cell>
          <cell r="U583">
            <v>0</v>
          </cell>
          <cell r="V583">
            <v>0</v>
          </cell>
        </row>
        <row r="584">
          <cell r="J584">
            <v>0</v>
          </cell>
          <cell r="K584">
            <v>0</v>
          </cell>
          <cell r="L584">
            <v>0</v>
          </cell>
          <cell r="M584">
            <v>0</v>
          </cell>
          <cell r="N584">
            <v>0</v>
          </cell>
          <cell r="O584">
            <v>0</v>
          </cell>
          <cell r="P584">
            <v>0</v>
          </cell>
          <cell r="Q584">
            <v>0</v>
          </cell>
          <cell r="R584">
            <v>0</v>
          </cell>
          <cell r="S584">
            <v>0</v>
          </cell>
          <cell r="T584">
            <v>0</v>
          </cell>
          <cell r="U584">
            <v>0</v>
          </cell>
          <cell r="V584">
            <v>0</v>
          </cell>
        </row>
        <row r="585">
          <cell r="J585">
            <v>0</v>
          </cell>
          <cell r="K585">
            <v>0</v>
          </cell>
          <cell r="L585">
            <v>0</v>
          </cell>
          <cell r="M585">
            <v>0</v>
          </cell>
          <cell r="N585">
            <v>0</v>
          </cell>
          <cell r="O585">
            <v>0</v>
          </cell>
          <cell r="P585">
            <v>0</v>
          </cell>
          <cell r="Q585">
            <v>0</v>
          </cell>
          <cell r="R585">
            <v>0</v>
          </cell>
          <cell r="S585">
            <v>0</v>
          </cell>
          <cell r="T585">
            <v>0</v>
          </cell>
          <cell r="U585">
            <v>0</v>
          </cell>
          <cell r="V585">
            <v>0</v>
          </cell>
        </row>
        <row r="586">
          <cell r="J586">
            <v>0</v>
          </cell>
          <cell r="K586">
            <v>0</v>
          </cell>
          <cell r="L586">
            <v>0</v>
          </cell>
          <cell r="M586">
            <v>0</v>
          </cell>
          <cell r="N586">
            <v>0</v>
          </cell>
          <cell r="O586">
            <v>0</v>
          </cell>
          <cell r="P586">
            <v>0</v>
          </cell>
          <cell r="Q586">
            <v>0</v>
          </cell>
          <cell r="R586">
            <v>0</v>
          </cell>
          <cell r="S586">
            <v>0</v>
          </cell>
          <cell r="T586">
            <v>0</v>
          </cell>
          <cell r="U586">
            <v>0</v>
          </cell>
          <cell r="V586">
            <v>0</v>
          </cell>
        </row>
        <row r="587">
          <cell r="J587">
            <v>0</v>
          </cell>
          <cell r="K587">
            <v>0</v>
          </cell>
          <cell r="L587">
            <v>0</v>
          </cell>
          <cell r="M587">
            <v>0</v>
          </cell>
          <cell r="N587">
            <v>0</v>
          </cell>
          <cell r="O587">
            <v>0</v>
          </cell>
          <cell r="P587">
            <v>0</v>
          </cell>
          <cell r="Q587">
            <v>0</v>
          </cell>
          <cell r="R587">
            <v>0</v>
          </cell>
          <cell r="S587">
            <v>0</v>
          </cell>
          <cell r="T587">
            <v>0</v>
          </cell>
          <cell r="U587">
            <v>0</v>
          </cell>
          <cell r="V587">
            <v>0</v>
          </cell>
        </row>
        <row r="588">
          <cell r="J588">
            <v>0</v>
          </cell>
          <cell r="K588">
            <v>0</v>
          </cell>
          <cell r="L588">
            <v>0</v>
          </cell>
          <cell r="M588">
            <v>0</v>
          </cell>
          <cell r="N588">
            <v>0</v>
          </cell>
          <cell r="O588">
            <v>0</v>
          </cell>
          <cell r="P588">
            <v>0</v>
          </cell>
          <cell r="Q588">
            <v>0</v>
          </cell>
          <cell r="R588">
            <v>0</v>
          </cell>
          <cell r="S588">
            <v>0</v>
          </cell>
          <cell r="T588">
            <v>0</v>
          </cell>
          <cell r="U588">
            <v>0</v>
          </cell>
          <cell r="V588">
            <v>0</v>
          </cell>
        </row>
        <row r="589">
          <cell r="J589">
            <v>0</v>
          </cell>
          <cell r="K589">
            <v>0</v>
          </cell>
          <cell r="L589">
            <v>0</v>
          </cell>
          <cell r="M589">
            <v>0</v>
          </cell>
          <cell r="N589">
            <v>0</v>
          </cell>
          <cell r="O589">
            <v>0</v>
          </cell>
          <cell r="P589">
            <v>0</v>
          </cell>
          <cell r="Q589">
            <v>0</v>
          </cell>
          <cell r="R589">
            <v>0</v>
          </cell>
          <cell r="S589">
            <v>0</v>
          </cell>
          <cell r="T589">
            <v>0</v>
          </cell>
          <cell r="U589">
            <v>0</v>
          </cell>
          <cell r="V589">
            <v>0</v>
          </cell>
        </row>
        <row r="590">
          <cell r="J590">
            <v>0</v>
          </cell>
          <cell r="K590">
            <v>0</v>
          </cell>
          <cell r="L590">
            <v>0</v>
          </cell>
          <cell r="M590">
            <v>0</v>
          </cell>
          <cell r="N590">
            <v>0</v>
          </cell>
          <cell r="O590">
            <v>0</v>
          </cell>
          <cell r="P590">
            <v>0</v>
          </cell>
          <cell r="Q590">
            <v>0</v>
          </cell>
          <cell r="R590">
            <v>0</v>
          </cell>
          <cell r="S590">
            <v>0</v>
          </cell>
          <cell r="T590">
            <v>0</v>
          </cell>
          <cell r="U590">
            <v>0</v>
          </cell>
          <cell r="V590">
            <v>0</v>
          </cell>
        </row>
        <row r="591">
          <cell r="J591">
            <v>0</v>
          </cell>
          <cell r="K591">
            <v>0</v>
          </cell>
          <cell r="L591">
            <v>0</v>
          </cell>
          <cell r="M591">
            <v>0</v>
          </cell>
          <cell r="N591">
            <v>0</v>
          </cell>
          <cell r="O591">
            <v>0</v>
          </cell>
          <cell r="P591">
            <v>0</v>
          </cell>
          <cell r="Q591">
            <v>0</v>
          </cell>
          <cell r="R591">
            <v>0</v>
          </cell>
          <cell r="S591">
            <v>0</v>
          </cell>
          <cell r="T591">
            <v>0</v>
          </cell>
          <cell r="U591">
            <v>0</v>
          </cell>
          <cell r="V591">
            <v>0</v>
          </cell>
        </row>
        <row r="592">
          <cell r="J592">
            <v>0</v>
          </cell>
          <cell r="K592">
            <v>0</v>
          </cell>
          <cell r="L592">
            <v>0</v>
          </cell>
          <cell r="M592">
            <v>0</v>
          </cell>
          <cell r="N592">
            <v>0</v>
          </cell>
          <cell r="O592">
            <v>0</v>
          </cell>
          <cell r="P592">
            <v>0</v>
          </cell>
          <cell r="Q592">
            <v>0</v>
          </cell>
          <cell r="R592">
            <v>0</v>
          </cell>
          <cell r="S592">
            <v>0</v>
          </cell>
          <cell r="T592">
            <v>0</v>
          </cell>
          <cell r="U592">
            <v>0</v>
          </cell>
          <cell r="V592">
            <v>0</v>
          </cell>
        </row>
        <row r="593">
          <cell r="J593">
            <v>0</v>
          </cell>
          <cell r="K593">
            <v>0</v>
          </cell>
          <cell r="L593">
            <v>0</v>
          </cell>
          <cell r="M593">
            <v>0</v>
          </cell>
          <cell r="N593">
            <v>0</v>
          </cell>
          <cell r="O593">
            <v>0</v>
          </cell>
          <cell r="P593">
            <v>0</v>
          </cell>
          <cell r="Q593">
            <v>0</v>
          </cell>
          <cell r="R593">
            <v>0</v>
          </cell>
          <cell r="S593">
            <v>0</v>
          </cell>
          <cell r="T593">
            <v>0</v>
          </cell>
          <cell r="U593">
            <v>0</v>
          </cell>
          <cell r="V593">
            <v>0</v>
          </cell>
        </row>
        <row r="594">
          <cell r="J594">
            <v>0</v>
          </cell>
          <cell r="K594">
            <v>0</v>
          </cell>
          <cell r="L594">
            <v>0</v>
          </cell>
          <cell r="M594">
            <v>0</v>
          </cell>
          <cell r="N594">
            <v>0</v>
          </cell>
          <cell r="O594">
            <v>0</v>
          </cell>
          <cell r="P594">
            <v>0</v>
          </cell>
          <cell r="Q594">
            <v>0</v>
          </cell>
          <cell r="R594">
            <v>0</v>
          </cell>
          <cell r="S594">
            <v>0</v>
          </cell>
          <cell r="T594">
            <v>0</v>
          </cell>
          <cell r="U594">
            <v>0</v>
          </cell>
          <cell r="V594">
            <v>0</v>
          </cell>
        </row>
        <row r="595">
          <cell r="J595">
            <v>0</v>
          </cell>
          <cell r="K595">
            <v>0</v>
          </cell>
          <cell r="L595">
            <v>0</v>
          </cell>
          <cell r="M595">
            <v>0</v>
          </cell>
          <cell r="N595">
            <v>0</v>
          </cell>
          <cell r="O595">
            <v>0</v>
          </cell>
          <cell r="P595">
            <v>0</v>
          </cell>
          <cell r="Q595">
            <v>0</v>
          </cell>
          <cell r="R595">
            <v>0</v>
          </cell>
          <cell r="S595">
            <v>0</v>
          </cell>
          <cell r="T595">
            <v>0</v>
          </cell>
          <cell r="U595">
            <v>0</v>
          </cell>
          <cell r="V595">
            <v>0</v>
          </cell>
        </row>
        <row r="596">
          <cell r="J596">
            <v>0</v>
          </cell>
          <cell r="K596">
            <v>0</v>
          </cell>
          <cell r="L596">
            <v>0</v>
          </cell>
          <cell r="M596">
            <v>0</v>
          </cell>
          <cell r="N596">
            <v>0</v>
          </cell>
          <cell r="O596">
            <v>0</v>
          </cell>
          <cell r="P596">
            <v>0</v>
          </cell>
          <cell r="Q596">
            <v>0</v>
          </cell>
          <cell r="R596">
            <v>0</v>
          </cell>
          <cell r="S596">
            <v>0</v>
          </cell>
          <cell r="T596">
            <v>0</v>
          </cell>
          <cell r="U596">
            <v>0</v>
          </cell>
          <cell r="V596">
            <v>0</v>
          </cell>
        </row>
        <row r="597">
          <cell r="J597">
            <v>0</v>
          </cell>
          <cell r="K597">
            <v>0</v>
          </cell>
          <cell r="L597">
            <v>0</v>
          </cell>
          <cell r="M597">
            <v>0</v>
          </cell>
          <cell r="N597">
            <v>0</v>
          </cell>
          <cell r="O597">
            <v>0</v>
          </cell>
          <cell r="P597">
            <v>0</v>
          </cell>
          <cell r="Q597">
            <v>0</v>
          </cell>
          <cell r="R597">
            <v>0</v>
          </cell>
          <cell r="S597">
            <v>0</v>
          </cell>
          <cell r="T597">
            <v>0</v>
          </cell>
          <cell r="U597">
            <v>0</v>
          </cell>
          <cell r="V597">
            <v>0</v>
          </cell>
        </row>
        <row r="598">
          <cell r="J598">
            <v>0</v>
          </cell>
          <cell r="K598">
            <v>0</v>
          </cell>
          <cell r="L598">
            <v>0</v>
          </cell>
          <cell r="M598">
            <v>0</v>
          </cell>
          <cell r="N598">
            <v>0</v>
          </cell>
          <cell r="O598">
            <v>0</v>
          </cell>
          <cell r="P598">
            <v>0</v>
          </cell>
          <cell r="Q598">
            <v>0</v>
          </cell>
          <cell r="R598">
            <v>0</v>
          </cell>
          <cell r="S598">
            <v>0</v>
          </cell>
          <cell r="T598">
            <v>0</v>
          </cell>
          <cell r="U598">
            <v>0</v>
          </cell>
          <cell r="V598">
            <v>0</v>
          </cell>
        </row>
        <row r="599">
          <cell r="J599">
            <v>0</v>
          </cell>
          <cell r="K599">
            <v>0</v>
          </cell>
          <cell r="L599">
            <v>0</v>
          </cell>
          <cell r="M599">
            <v>0</v>
          </cell>
          <cell r="N599">
            <v>0</v>
          </cell>
          <cell r="O599">
            <v>0</v>
          </cell>
          <cell r="P599">
            <v>0</v>
          </cell>
          <cell r="Q599">
            <v>0</v>
          </cell>
          <cell r="R599">
            <v>0</v>
          </cell>
          <cell r="S599">
            <v>0</v>
          </cell>
          <cell r="T599">
            <v>0</v>
          </cell>
          <cell r="U599">
            <v>0</v>
          </cell>
          <cell r="V599">
            <v>0</v>
          </cell>
        </row>
        <row r="600">
          <cell r="J600">
            <v>0</v>
          </cell>
          <cell r="K600">
            <v>0</v>
          </cell>
          <cell r="L600">
            <v>0</v>
          </cell>
          <cell r="M600">
            <v>0</v>
          </cell>
          <cell r="N600">
            <v>0</v>
          </cell>
          <cell r="O600">
            <v>0</v>
          </cell>
          <cell r="P600">
            <v>0</v>
          </cell>
          <cell r="Q600">
            <v>0</v>
          </cell>
          <cell r="R600">
            <v>0</v>
          </cell>
          <cell r="S600">
            <v>0</v>
          </cell>
          <cell r="T600">
            <v>0</v>
          </cell>
          <cell r="U600">
            <v>0</v>
          </cell>
          <cell r="V600">
            <v>0</v>
          </cell>
        </row>
        <row r="601">
          <cell r="J601">
            <v>0</v>
          </cell>
          <cell r="K601">
            <v>0</v>
          </cell>
          <cell r="L601">
            <v>0</v>
          </cell>
          <cell r="M601">
            <v>0</v>
          </cell>
          <cell r="N601">
            <v>0</v>
          </cell>
          <cell r="O601">
            <v>0</v>
          </cell>
          <cell r="P601">
            <v>0</v>
          </cell>
          <cell r="Q601">
            <v>0</v>
          </cell>
          <cell r="R601">
            <v>0</v>
          </cell>
          <cell r="S601">
            <v>0</v>
          </cell>
          <cell r="T601">
            <v>0</v>
          </cell>
          <cell r="U601">
            <v>0</v>
          </cell>
          <cell r="V601">
            <v>0</v>
          </cell>
        </row>
        <row r="602">
          <cell r="J602">
            <v>0</v>
          </cell>
          <cell r="K602">
            <v>0</v>
          </cell>
          <cell r="L602">
            <v>0</v>
          </cell>
          <cell r="M602">
            <v>0</v>
          </cell>
          <cell r="N602">
            <v>0</v>
          </cell>
          <cell r="O602">
            <v>0</v>
          </cell>
          <cell r="P602">
            <v>0</v>
          </cell>
          <cell r="Q602">
            <v>0</v>
          </cell>
          <cell r="R602">
            <v>0</v>
          </cell>
          <cell r="S602">
            <v>0</v>
          </cell>
          <cell r="T602">
            <v>0</v>
          </cell>
          <cell r="U602">
            <v>0</v>
          </cell>
          <cell r="V602">
            <v>0</v>
          </cell>
        </row>
        <row r="603">
          <cell r="J603">
            <v>0</v>
          </cell>
          <cell r="K603">
            <v>0</v>
          </cell>
          <cell r="L603">
            <v>0</v>
          </cell>
          <cell r="M603">
            <v>0</v>
          </cell>
          <cell r="N603">
            <v>0</v>
          </cell>
          <cell r="O603">
            <v>0</v>
          </cell>
          <cell r="P603">
            <v>0</v>
          </cell>
          <cell r="Q603">
            <v>0</v>
          </cell>
          <cell r="R603">
            <v>0</v>
          </cell>
          <cell r="S603">
            <v>0</v>
          </cell>
          <cell r="T603">
            <v>0</v>
          </cell>
          <cell r="U603">
            <v>0</v>
          </cell>
          <cell r="V603">
            <v>0</v>
          </cell>
        </row>
        <row r="604">
          <cell r="J604">
            <v>0</v>
          </cell>
          <cell r="K604">
            <v>0</v>
          </cell>
          <cell r="L604">
            <v>0</v>
          </cell>
          <cell r="M604">
            <v>0</v>
          </cell>
          <cell r="N604">
            <v>0</v>
          </cell>
          <cell r="O604">
            <v>0</v>
          </cell>
          <cell r="P604">
            <v>0</v>
          </cell>
          <cell r="Q604">
            <v>0</v>
          </cell>
          <cell r="R604">
            <v>0</v>
          </cell>
          <cell r="S604">
            <v>0</v>
          </cell>
          <cell r="T604">
            <v>0</v>
          </cell>
          <cell r="U604">
            <v>0</v>
          </cell>
          <cell r="V604">
            <v>0</v>
          </cell>
        </row>
        <row r="605">
          <cell r="J605">
            <v>0</v>
          </cell>
          <cell r="K605">
            <v>0</v>
          </cell>
          <cell r="L605">
            <v>0</v>
          </cell>
          <cell r="M605">
            <v>0</v>
          </cell>
          <cell r="N605">
            <v>0</v>
          </cell>
          <cell r="O605">
            <v>0</v>
          </cell>
          <cell r="P605">
            <v>0</v>
          </cell>
          <cell r="Q605">
            <v>0</v>
          </cell>
          <cell r="R605">
            <v>0</v>
          </cell>
          <cell r="S605">
            <v>0</v>
          </cell>
          <cell r="T605">
            <v>0</v>
          </cell>
          <cell r="U605">
            <v>0</v>
          </cell>
          <cell r="V605">
            <v>0</v>
          </cell>
        </row>
        <row r="606">
          <cell r="J606">
            <v>0</v>
          </cell>
          <cell r="K606">
            <v>0</v>
          </cell>
          <cell r="L606">
            <v>0</v>
          </cell>
          <cell r="M606">
            <v>0</v>
          </cell>
          <cell r="N606">
            <v>0</v>
          </cell>
          <cell r="O606">
            <v>0</v>
          </cell>
          <cell r="P606">
            <v>0</v>
          </cell>
          <cell r="Q606">
            <v>0</v>
          </cell>
          <cell r="R606">
            <v>0</v>
          </cell>
          <cell r="S606">
            <v>0</v>
          </cell>
          <cell r="T606">
            <v>0</v>
          </cell>
          <cell r="U606">
            <v>0</v>
          </cell>
          <cell r="V606">
            <v>0</v>
          </cell>
        </row>
        <row r="607">
          <cell r="J607">
            <v>0</v>
          </cell>
          <cell r="K607">
            <v>0</v>
          </cell>
          <cell r="L607">
            <v>0</v>
          </cell>
          <cell r="M607">
            <v>0</v>
          </cell>
          <cell r="N607">
            <v>0</v>
          </cell>
          <cell r="O607">
            <v>0</v>
          </cell>
          <cell r="P607">
            <v>0</v>
          </cell>
          <cell r="Q607">
            <v>0</v>
          </cell>
          <cell r="R607">
            <v>0</v>
          </cell>
          <cell r="S607">
            <v>0</v>
          </cell>
          <cell r="T607">
            <v>0</v>
          </cell>
          <cell r="U607">
            <v>0</v>
          </cell>
          <cell r="V607">
            <v>0</v>
          </cell>
        </row>
        <row r="608">
          <cell r="J608">
            <v>0</v>
          </cell>
          <cell r="K608">
            <v>0</v>
          </cell>
          <cell r="L608">
            <v>0</v>
          </cell>
          <cell r="M608">
            <v>0</v>
          </cell>
          <cell r="N608">
            <v>0</v>
          </cell>
          <cell r="O608">
            <v>0</v>
          </cell>
          <cell r="P608">
            <v>0</v>
          </cell>
          <cell r="Q608">
            <v>0</v>
          </cell>
          <cell r="R608">
            <v>0</v>
          </cell>
          <cell r="S608">
            <v>0</v>
          </cell>
          <cell r="T608">
            <v>0</v>
          </cell>
          <cell r="U608">
            <v>0</v>
          </cell>
          <cell r="V608">
            <v>0</v>
          </cell>
        </row>
        <row r="609">
          <cell r="J609">
            <v>0</v>
          </cell>
          <cell r="K609">
            <v>0</v>
          </cell>
          <cell r="L609">
            <v>0</v>
          </cell>
          <cell r="M609">
            <v>0</v>
          </cell>
          <cell r="N609">
            <v>0</v>
          </cell>
          <cell r="O609">
            <v>0</v>
          </cell>
          <cell r="P609">
            <v>0</v>
          </cell>
          <cell r="Q609">
            <v>0</v>
          </cell>
          <cell r="R609">
            <v>0</v>
          </cell>
          <cell r="S609">
            <v>0</v>
          </cell>
          <cell r="T609">
            <v>0</v>
          </cell>
          <cell r="U609">
            <v>0</v>
          </cell>
          <cell r="V609">
            <v>0</v>
          </cell>
        </row>
        <row r="610">
          <cell r="J610">
            <v>0</v>
          </cell>
          <cell r="K610">
            <v>0</v>
          </cell>
          <cell r="L610">
            <v>0</v>
          </cell>
          <cell r="M610">
            <v>0</v>
          </cell>
          <cell r="N610">
            <v>0</v>
          </cell>
          <cell r="O610">
            <v>0</v>
          </cell>
          <cell r="P610">
            <v>0</v>
          </cell>
          <cell r="Q610">
            <v>0</v>
          </cell>
          <cell r="R610">
            <v>0</v>
          </cell>
          <cell r="S610">
            <v>0</v>
          </cell>
          <cell r="T610">
            <v>0</v>
          </cell>
          <cell r="U610">
            <v>0</v>
          </cell>
          <cell r="V610">
            <v>0</v>
          </cell>
        </row>
        <row r="611">
          <cell r="J611">
            <v>0</v>
          </cell>
          <cell r="K611">
            <v>0</v>
          </cell>
          <cell r="L611">
            <v>0</v>
          </cell>
          <cell r="M611">
            <v>0</v>
          </cell>
          <cell r="N611">
            <v>0</v>
          </cell>
          <cell r="O611">
            <v>0</v>
          </cell>
          <cell r="P611">
            <v>0</v>
          </cell>
          <cell r="Q611">
            <v>0</v>
          </cell>
          <cell r="R611">
            <v>0</v>
          </cell>
          <cell r="S611">
            <v>0</v>
          </cell>
          <cell r="T611">
            <v>0</v>
          </cell>
          <cell r="U611">
            <v>0</v>
          </cell>
          <cell r="V611">
            <v>0</v>
          </cell>
        </row>
        <row r="612">
          <cell r="J612">
            <v>0</v>
          </cell>
          <cell r="K612">
            <v>0</v>
          </cell>
          <cell r="L612">
            <v>0</v>
          </cell>
          <cell r="M612">
            <v>0</v>
          </cell>
          <cell r="N612">
            <v>0</v>
          </cell>
          <cell r="O612">
            <v>0</v>
          </cell>
          <cell r="P612">
            <v>0</v>
          </cell>
          <cell r="Q612">
            <v>0</v>
          </cell>
          <cell r="R612">
            <v>0</v>
          </cell>
          <cell r="S612">
            <v>0</v>
          </cell>
          <cell r="T612">
            <v>0</v>
          </cell>
          <cell r="U612">
            <v>0</v>
          </cell>
          <cell r="V612">
            <v>0</v>
          </cell>
        </row>
        <row r="613">
          <cell r="J613">
            <v>0</v>
          </cell>
          <cell r="K613">
            <v>0</v>
          </cell>
          <cell r="L613">
            <v>0</v>
          </cell>
          <cell r="M613">
            <v>0</v>
          </cell>
          <cell r="N613">
            <v>0</v>
          </cell>
          <cell r="O613">
            <v>0</v>
          </cell>
          <cell r="P613">
            <v>0</v>
          </cell>
          <cell r="Q613">
            <v>0</v>
          </cell>
          <cell r="R613">
            <v>0</v>
          </cell>
          <cell r="S613">
            <v>0</v>
          </cell>
          <cell r="T613">
            <v>0</v>
          </cell>
          <cell r="U613">
            <v>0</v>
          </cell>
          <cell r="V613">
            <v>0</v>
          </cell>
        </row>
        <row r="614">
          <cell r="J614">
            <v>0</v>
          </cell>
          <cell r="K614">
            <v>0</v>
          </cell>
          <cell r="L614">
            <v>0</v>
          </cell>
          <cell r="M614">
            <v>0</v>
          </cell>
          <cell r="N614">
            <v>0</v>
          </cell>
          <cell r="O614">
            <v>0</v>
          </cell>
          <cell r="P614">
            <v>0</v>
          </cell>
          <cell r="Q614">
            <v>0</v>
          </cell>
          <cell r="R614">
            <v>0</v>
          </cell>
          <cell r="S614">
            <v>0</v>
          </cell>
          <cell r="T614">
            <v>0</v>
          </cell>
          <cell r="U614">
            <v>0</v>
          </cell>
          <cell r="V614">
            <v>0</v>
          </cell>
        </row>
        <row r="615">
          <cell r="J615">
            <v>0</v>
          </cell>
          <cell r="K615">
            <v>0</v>
          </cell>
          <cell r="L615">
            <v>0</v>
          </cell>
          <cell r="M615">
            <v>0</v>
          </cell>
          <cell r="N615">
            <v>0</v>
          </cell>
          <cell r="O615">
            <v>0</v>
          </cell>
          <cell r="P615">
            <v>0</v>
          </cell>
          <cell r="Q615">
            <v>0</v>
          </cell>
          <cell r="R615">
            <v>0</v>
          </cell>
          <cell r="S615">
            <v>0</v>
          </cell>
          <cell r="T615">
            <v>0</v>
          </cell>
          <cell r="U615">
            <v>0</v>
          </cell>
          <cell r="V615">
            <v>0</v>
          </cell>
        </row>
        <row r="616">
          <cell r="J616">
            <v>0</v>
          </cell>
          <cell r="K616">
            <v>0</v>
          </cell>
          <cell r="L616">
            <v>0</v>
          </cell>
          <cell r="M616">
            <v>0</v>
          </cell>
          <cell r="N616">
            <v>0</v>
          </cell>
          <cell r="O616">
            <v>0</v>
          </cell>
          <cell r="P616">
            <v>0</v>
          </cell>
          <cell r="Q616">
            <v>0</v>
          </cell>
          <cell r="R616">
            <v>0</v>
          </cell>
          <cell r="S616">
            <v>0</v>
          </cell>
          <cell r="T616">
            <v>0</v>
          </cell>
          <cell r="U616">
            <v>0</v>
          </cell>
          <cell r="V616">
            <v>0</v>
          </cell>
        </row>
        <row r="617">
          <cell r="J617">
            <v>0</v>
          </cell>
          <cell r="K617">
            <v>0</v>
          </cell>
          <cell r="L617">
            <v>0</v>
          </cell>
          <cell r="M617">
            <v>0</v>
          </cell>
          <cell r="N617">
            <v>0</v>
          </cell>
          <cell r="O617">
            <v>0</v>
          </cell>
          <cell r="P617">
            <v>0</v>
          </cell>
          <cell r="Q617">
            <v>0</v>
          </cell>
          <cell r="R617">
            <v>0</v>
          </cell>
          <cell r="S617">
            <v>0</v>
          </cell>
          <cell r="T617">
            <v>0</v>
          </cell>
          <cell r="U617">
            <v>0</v>
          </cell>
          <cell r="V617">
            <v>0</v>
          </cell>
        </row>
        <row r="618">
          <cell r="J618">
            <v>0</v>
          </cell>
          <cell r="K618">
            <v>0</v>
          </cell>
          <cell r="L618">
            <v>0</v>
          </cell>
          <cell r="M618">
            <v>0</v>
          </cell>
          <cell r="N618">
            <v>0</v>
          </cell>
          <cell r="O618">
            <v>0</v>
          </cell>
          <cell r="P618">
            <v>0</v>
          </cell>
          <cell r="Q618">
            <v>0</v>
          </cell>
          <cell r="R618">
            <v>0</v>
          </cell>
          <cell r="S618">
            <v>0</v>
          </cell>
          <cell r="T618">
            <v>0</v>
          </cell>
          <cell r="U618">
            <v>0</v>
          </cell>
          <cell r="V618">
            <v>0</v>
          </cell>
        </row>
        <row r="619">
          <cell r="J619">
            <v>0</v>
          </cell>
          <cell r="K619">
            <v>0</v>
          </cell>
          <cell r="L619">
            <v>0</v>
          </cell>
          <cell r="M619">
            <v>0</v>
          </cell>
          <cell r="N619">
            <v>0</v>
          </cell>
          <cell r="O619">
            <v>0</v>
          </cell>
          <cell r="P619">
            <v>0</v>
          </cell>
          <cell r="Q619">
            <v>0</v>
          </cell>
          <cell r="R619">
            <v>0</v>
          </cell>
          <cell r="S619">
            <v>0</v>
          </cell>
          <cell r="T619">
            <v>0</v>
          </cell>
          <cell r="U619">
            <v>0</v>
          </cell>
          <cell r="V619">
            <v>0</v>
          </cell>
        </row>
        <row r="620">
          <cell r="J620">
            <v>0</v>
          </cell>
          <cell r="K620">
            <v>0</v>
          </cell>
          <cell r="L620">
            <v>0</v>
          </cell>
          <cell r="M620">
            <v>0</v>
          </cell>
          <cell r="N620">
            <v>0</v>
          </cell>
          <cell r="O620">
            <v>0</v>
          </cell>
          <cell r="P620">
            <v>0</v>
          </cell>
          <cell r="Q620">
            <v>0</v>
          </cell>
          <cell r="R620">
            <v>0</v>
          </cell>
          <cell r="S620">
            <v>0</v>
          </cell>
          <cell r="T620">
            <v>0</v>
          </cell>
          <cell r="U620">
            <v>0</v>
          </cell>
          <cell r="V620">
            <v>0</v>
          </cell>
        </row>
        <row r="621">
          <cell r="J621">
            <v>0</v>
          </cell>
          <cell r="K621">
            <v>0</v>
          </cell>
          <cell r="L621">
            <v>0</v>
          </cell>
          <cell r="M621">
            <v>0</v>
          </cell>
          <cell r="N621">
            <v>0</v>
          </cell>
          <cell r="O621">
            <v>0</v>
          </cell>
          <cell r="P621">
            <v>0</v>
          </cell>
          <cell r="Q621">
            <v>0</v>
          </cell>
          <cell r="R621">
            <v>0</v>
          </cell>
          <cell r="S621">
            <v>0</v>
          </cell>
          <cell r="T621">
            <v>0</v>
          </cell>
          <cell r="U621">
            <v>0</v>
          </cell>
          <cell r="V621">
            <v>0</v>
          </cell>
        </row>
        <row r="622">
          <cell r="J622">
            <v>0</v>
          </cell>
          <cell r="K622">
            <v>0</v>
          </cell>
          <cell r="L622">
            <v>0</v>
          </cell>
          <cell r="M622">
            <v>0</v>
          </cell>
          <cell r="N622">
            <v>0</v>
          </cell>
          <cell r="O622">
            <v>0</v>
          </cell>
          <cell r="P622">
            <v>0</v>
          </cell>
          <cell r="Q622">
            <v>0</v>
          </cell>
          <cell r="R622">
            <v>0</v>
          </cell>
          <cell r="S622">
            <v>0</v>
          </cell>
          <cell r="T622">
            <v>0</v>
          </cell>
          <cell r="U622">
            <v>0</v>
          </cell>
          <cell r="V622">
            <v>0</v>
          </cell>
        </row>
        <row r="623">
          <cell r="J623">
            <v>0</v>
          </cell>
          <cell r="K623">
            <v>0</v>
          </cell>
          <cell r="L623">
            <v>0</v>
          </cell>
          <cell r="M623">
            <v>0</v>
          </cell>
          <cell r="N623">
            <v>0</v>
          </cell>
          <cell r="O623">
            <v>0</v>
          </cell>
          <cell r="P623">
            <v>0</v>
          </cell>
          <cell r="Q623">
            <v>0</v>
          </cell>
          <cell r="R623">
            <v>0</v>
          </cell>
          <cell r="S623">
            <v>0</v>
          </cell>
          <cell r="T623">
            <v>0</v>
          </cell>
          <cell r="U623">
            <v>0</v>
          </cell>
          <cell r="V623">
            <v>0</v>
          </cell>
        </row>
        <row r="624">
          <cell r="J624">
            <v>0</v>
          </cell>
          <cell r="K624">
            <v>0</v>
          </cell>
          <cell r="L624">
            <v>0</v>
          </cell>
          <cell r="M624">
            <v>0</v>
          </cell>
          <cell r="N624">
            <v>0</v>
          </cell>
          <cell r="O624">
            <v>0</v>
          </cell>
          <cell r="P624">
            <v>0</v>
          </cell>
          <cell r="Q624">
            <v>0</v>
          </cell>
          <cell r="R624">
            <v>0</v>
          </cell>
          <cell r="S624">
            <v>0</v>
          </cell>
          <cell r="T624">
            <v>0</v>
          </cell>
          <cell r="U624">
            <v>0</v>
          </cell>
          <cell r="V624">
            <v>0</v>
          </cell>
        </row>
        <row r="625">
          <cell r="J625">
            <v>0</v>
          </cell>
          <cell r="K625">
            <v>0</v>
          </cell>
          <cell r="L625">
            <v>0</v>
          </cell>
          <cell r="M625">
            <v>0</v>
          </cell>
          <cell r="N625">
            <v>0</v>
          </cell>
          <cell r="O625">
            <v>0</v>
          </cell>
          <cell r="P625">
            <v>0</v>
          </cell>
          <cell r="Q625">
            <v>0</v>
          </cell>
          <cell r="R625">
            <v>0</v>
          </cell>
          <cell r="S625">
            <v>0</v>
          </cell>
          <cell r="T625">
            <v>0</v>
          </cell>
          <cell r="U625">
            <v>0</v>
          </cell>
          <cell r="V625">
            <v>0</v>
          </cell>
        </row>
        <row r="626">
          <cell r="J626">
            <v>0</v>
          </cell>
          <cell r="K626">
            <v>0</v>
          </cell>
          <cell r="L626">
            <v>0</v>
          </cell>
          <cell r="M626">
            <v>0</v>
          </cell>
          <cell r="N626">
            <v>0</v>
          </cell>
          <cell r="O626">
            <v>0</v>
          </cell>
          <cell r="P626">
            <v>0</v>
          </cell>
          <cell r="Q626">
            <v>0</v>
          </cell>
          <cell r="R626">
            <v>0</v>
          </cell>
          <cell r="S626">
            <v>0</v>
          </cell>
          <cell r="T626">
            <v>0</v>
          </cell>
          <cell r="U626">
            <v>0</v>
          </cell>
          <cell r="V626">
            <v>0</v>
          </cell>
        </row>
        <row r="627">
          <cell r="J627">
            <v>0</v>
          </cell>
          <cell r="K627">
            <v>0</v>
          </cell>
          <cell r="L627">
            <v>0</v>
          </cell>
          <cell r="M627">
            <v>0</v>
          </cell>
          <cell r="N627">
            <v>0</v>
          </cell>
          <cell r="O627">
            <v>0</v>
          </cell>
          <cell r="P627">
            <v>0</v>
          </cell>
          <cell r="Q627">
            <v>0</v>
          </cell>
          <cell r="R627">
            <v>0</v>
          </cell>
          <cell r="S627">
            <v>0</v>
          </cell>
          <cell r="T627">
            <v>0</v>
          </cell>
          <cell r="U627">
            <v>0</v>
          </cell>
          <cell r="V627">
            <v>0</v>
          </cell>
        </row>
        <row r="628">
          <cell r="J628">
            <v>0</v>
          </cell>
          <cell r="K628">
            <v>0</v>
          </cell>
          <cell r="L628">
            <v>0</v>
          </cell>
          <cell r="M628">
            <v>0</v>
          </cell>
          <cell r="N628">
            <v>0</v>
          </cell>
          <cell r="O628">
            <v>0</v>
          </cell>
          <cell r="P628">
            <v>0</v>
          </cell>
          <cell r="Q628">
            <v>0</v>
          </cell>
          <cell r="R628">
            <v>0</v>
          </cell>
          <cell r="S628">
            <v>0</v>
          </cell>
          <cell r="T628">
            <v>0</v>
          </cell>
          <cell r="U628">
            <v>0</v>
          </cell>
          <cell r="V628">
            <v>0</v>
          </cell>
        </row>
        <row r="629">
          <cell r="J629">
            <v>0</v>
          </cell>
          <cell r="K629">
            <v>0</v>
          </cell>
          <cell r="L629">
            <v>0</v>
          </cell>
          <cell r="M629">
            <v>0</v>
          </cell>
          <cell r="N629">
            <v>0</v>
          </cell>
          <cell r="O629">
            <v>0</v>
          </cell>
          <cell r="P629">
            <v>0</v>
          </cell>
          <cell r="Q629">
            <v>0</v>
          </cell>
          <cell r="R629">
            <v>0</v>
          </cell>
          <cell r="S629">
            <v>0</v>
          </cell>
          <cell r="T629">
            <v>0</v>
          </cell>
          <cell r="U629">
            <v>0</v>
          </cell>
          <cell r="V629">
            <v>0</v>
          </cell>
        </row>
        <row r="630">
          <cell r="J630">
            <v>0</v>
          </cell>
          <cell r="K630">
            <v>0</v>
          </cell>
          <cell r="L630">
            <v>0</v>
          </cell>
          <cell r="M630">
            <v>0</v>
          </cell>
          <cell r="N630">
            <v>0</v>
          </cell>
          <cell r="O630">
            <v>0</v>
          </cell>
          <cell r="P630">
            <v>0</v>
          </cell>
          <cell r="Q630">
            <v>0</v>
          </cell>
          <cell r="R630">
            <v>0</v>
          </cell>
          <cell r="S630">
            <v>0</v>
          </cell>
          <cell r="T630">
            <v>0</v>
          </cell>
          <cell r="U630">
            <v>0</v>
          </cell>
          <cell r="V630">
            <v>0</v>
          </cell>
        </row>
        <row r="631">
          <cell r="J631">
            <v>0</v>
          </cell>
          <cell r="K631">
            <v>0</v>
          </cell>
          <cell r="L631">
            <v>0</v>
          </cell>
          <cell r="M631">
            <v>0</v>
          </cell>
          <cell r="N631">
            <v>0</v>
          </cell>
          <cell r="O631">
            <v>0</v>
          </cell>
          <cell r="P631">
            <v>0</v>
          </cell>
          <cell r="Q631">
            <v>0</v>
          </cell>
          <cell r="R631">
            <v>0</v>
          </cell>
          <cell r="S631">
            <v>0</v>
          </cell>
          <cell r="T631">
            <v>0</v>
          </cell>
          <cell r="U631">
            <v>0</v>
          </cell>
          <cell r="V631">
            <v>0</v>
          </cell>
        </row>
        <row r="632">
          <cell r="J632">
            <v>0</v>
          </cell>
          <cell r="K632">
            <v>0</v>
          </cell>
          <cell r="L632">
            <v>0</v>
          </cell>
          <cell r="M632">
            <v>0</v>
          </cell>
          <cell r="N632">
            <v>0</v>
          </cell>
          <cell r="O632">
            <v>0</v>
          </cell>
          <cell r="P632">
            <v>0</v>
          </cell>
          <cell r="Q632">
            <v>0</v>
          </cell>
          <cell r="R632">
            <v>0</v>
          </cell>
          <cell r="S632">
            <v>0</v>
          </cell>
          <cell r="T632">
            <v>0</v>
          </cell>
          <cell r="U632">
            <v>0</v>
          </cell>
          <cell r="V632">
            <v>0</v>
          </cell>
        </row>
        <row r="633">
          <cell r="J633">
            <v>0</v>
          </cell>
          <cell r="K633">
            <v>0</v>
          </cell>
          <cell r="L633">
            <v>0</v>
          </cell>
          <cell r="M633">
            <v>0</v>
          </cell>
          <cell r="N633">
            <v>0</v>
          </cell>
          <cell r="O633">
            <v>0</v>
          </cell>
          <cell r="P633">
            <v>0</v>
          </cell>
          <cell r="Q633">
            <v>0</v>
          </cell>
          <cell r="R633">
            <v>0</v>
          </cell>
          <cell r="S633">
            <v>0</v>
          </cell>
          <cell r="T633">
            <v>0</v>
          </cell>
          <cell r="U633">
            <v>0</v>
          </cell>
          <cell r="V633">
            <v>0</v>
          </cell>
        </row>
        <row r="634">
          <cell r="J634">
            <v>0</v>
          </cell>
          <cell r="K634">
            <v>0</v>
          </cell>
          <cell r="L634">
            <v>0</v>
          </cell>
          <cell r="M634">
            <v>0</v>
          </cell>
          <cell r="N634">
            <v>0</v>
          </cell>
          <cell r="O634">
            <v>0</v>
          </cell>
          <cell r="P634">
            <v>0</v>
          </cell>
          <cell r="Q634">
            <v>0</v>
          </cell>
          <cell r="R634">
            <v>0</v>
          </cell>
          <cell r="S634">
            <v>0</v>
          </cell>
          <cell r="T634">
            <v>0</v>
          </cell>
          <cell r="U634">
            <v>0</v>
          </cell>
          <cell r="V634">
            <v>0</v>
          </cell>
        </row>
        <row r="635">
          <cell r="J635">
            <v>0</v>
          </cell>
          <cell r="K635">
            <v>0</v>
          </cell>
          <cell r="L635">
            <v>0</v>
          </cell>
          <cell r="M635">
            <v>0</v>
          </cell>
          <cell r="N635">
            <v>0</v>
          </cell>
          <cell r="O635">
            <v>0</v>
          </cell>
          <cell r="P635">
            <v>0</v>
          </cell>
          <cell r="Q635">
            <v>0</v>
          </cell>
          <cell r="R635">
            <v>0</v>
          </cell>
          <cell r="S635">
            <v>0</v>
          </cell>
          <cell r="T635">
            <v>0</v>
          </cell>
          <cell r="U635">
            <v>0</v>
          </cell>
          <cell r="V635">
            <v>0</v>
          </cell>
        </row>
        <row r="636">
          <cell r="J636">
            <v>0</v>
          </cell>
          <cell r="K636">
            <v>0</v>
          </cell>
          <cell r="L636">
            <v>0</v>
          </cell>
          <cell r="M636">
            <v>0</v>
          </cell>
          <cell r="N636">
            <v>0</v>
          </cell>
          <cell r="O636">
            <v>0</v>
          </cell>
          <cell r="P636">
            <v>0</v>
          </cell>
          <cell r="Q636">
            <v>0</v>
          </cell>
          <cell r="R636">
            <v>0</v>
          </cell>
          <cell r="S636">
            <v>0</v>
          </cell>
          <cell r="T636">
            <v>0</v>
          </cell>
          <cell r="U636">
            <v>0</v>
          </cell>
          <cell r="V636">
            <v>0</v>
          </cell>
        </row>
        <row r="637">
          <cell r="J637">
            <v>0</v>
          </cell>
          <cell r="K637">
            <v>0</v>
          </cell>
          <cell r="L637">
            <v>0</v>
          </cell>
          <cell r="M637">
            <v>0</v>
          </cell>
          <cell r="N637">
            <v>0</v>
          </cell>
          <cell r="O637">
            <v>0</v>
          </cell>
          <cell r="P637">
            <v>0</v>
          </cell>
          <cell r="Q637">
            <v>0</v>
          </cell>
          <cell r="R637">
            <v>0</v>
          </cell>
          <cell r="S637">
            <v>0</v>
          </cell>
          <cell r="T637">
            <v>0</v>
          </cell>
          <cell r="U637">
            <v>0</v>
          </cell>
          <cell r="V637">
            <v>0</v>
          </cell>
        </row>
        <row r="638">
          <cell r="J638">
            <v>0</v>
          </cell>
          <cell r="K638">
            <v>0</v>
          </cell>
          <cell r="L638">
            <v>0</v>
          </cell>
          <cell r="M638">
            <v>0</v>
          </cell>
          <cell r="N638">
            <v>0</v>
          </cell>
          <cell r="O638">
            <v>0</v>
          </cell>
          <cell r="P638">
            <v>0</v>
          </cell>
          <cell r="Q638">
            <v>0</v>
          </cell>
          <cell r="R638">
            <v>0</v>
          </cell>
          <cell r="S638">
            <v>0</v>
          </cell>
          <cell r="T638">
            <v>0</v>
          </cell>
          <cell r="U638">
            <v>0</v>
          </cell>
          <cell r="V638">
            <v>0</v>
          </cell>
        </row>
        <row r="639">
          <cell r="J639">
            <v>0</v>
          </cell>
          <cell r="K639">
            <v>0</v>
          </cell>
          <cell r="L639">
            <v>0</v>
          </cell>
          <cell r="M639">
            <v>0</v>
          </cell>
          <cell r="N639">
            <v>0</v>
          </cell>
          <cell r="O639">
            <v>0</v>
          </cell>
          <cell r="P639">
            <v>0</v>
          </cell>
          <cell r="Q639">
            <v>0</v>
          </cell>
          <cell r="R639">
            <v>0</v>
          </cell>
          <cell r="S639">
            <v>0</v>
          </cell>
          <cell r="T639">
            <v>0</v>
          </cell>
          <cell r="U639">
            <v>0</v>
          </cell>
          <cell r="V639">
            <v>0</v>
          </cell>
        </row>
        <row r="640">
          <cell r="J640">
            <v>0</v>
          </cell>
          <cell r="K640">
            <v>0</v>
          </cell>
          <cell r="L640">
            <v>0</v>
          </cell>
          <cell r="M640">
            <v>0</v>
          </cell>
          <cell r="N640">
            <v>0</v>
          </cell>
          <cell r="O640">
            <v>0</v>
          </cell>
          <cell r="P640">
            <v>0</v>
          </cell>
          <cell r="Q640">
            <v>0</v>
          </cell>
          <cell r="R640">
            <v>0</v>
          </cell>
          <cell r="S640">
            <v>0</v>
          </cell>
          <cell r="T640">
            <v>0</v>
          </cell>
          <cell r="U640">
            <v>0</v>
          </cell>
          <cell r="V640">
            <v>0</v>
          </cell>
        </row>
        <row r="641">
          <cell r="J641">
            <v>0</v>
          </cell>
          <cell r="K641">
            <v>0</v>
          </cell>
          <cell r="L641">
            <v>0</v>
          </cell>
          <cell r="M641">
            <v>0</v>
          </cell>
          <cell r="N641">
            <v>0</v>
          </cell>
          <cell r="O641">
            <v>0</v>
          </cell>
          <cell r="P641">
            <v>0</v>
          </cell>
          <cell r="Q641">
            <v>0</v>
          </cell>
          <cell r="R641">
            <v>0</v>
          </cell>
          <cell r="S641">
            <v>0</v>
          </cell>
          <cell r="T641">
            <v>0</v>
          </cell>
          <cell r="U641">
            <v>0</v>
          </cell>
          <cell r="V641">
            <v>0</v>
          </cell>
        </row>
        <row r="642">
          <cell r="J642">
            <v>0</v>
          </cell>
          <cell r="K642">
            <v>0</v>
          </cell>
          <cell r="L642">
            <v>0</v>
          </cell>
          <cell r="M642">
            <v>0</v>
          </cell>
          <cell r="N642">
            <v>0</v>
          </cell>
          <cell r="O642">
            <v>0</v>
          </cell>
          <cell r="P642">
            <v>0</v>
          </cell>
          <cell r="Q642">
            <v>0</v>
          </cell>
          <cell r="R642">
            <v>0</v>
          </cell>
          <cell r="S642">
            <v>0</v>
          </cell>
          <cell r="T642">
            <v>0</v>
          </cell>
          <cell r="U642">
            <v>0</v>
          </cell>
          <cell r="V642">
            <v>0</v>
          </cell>
        </row>
        <row r="643">
          <cell r="J643">
            <v>0</v>
          </cell>
          <cell r="K643">
            <v>0</v>
          </cell>
          <cell r="L643">
            <v>0</v>
          </cell>
          <cell r="M643">
            <v>0</v>
          </cell>
          <cell r="N643">
            <v>0</v>
          </cell>
          <cell r="O643">
            <v>0</v>
          </cell>
          <cell r="P643">
            <v>0</v>
          </cell>
          <cell r="Q643">
            <v>0</v>
          </cell>
          <cell r="R643">
            <v>0</v>
          </cell>
          <cell r="S643">
            <v>0</v>
          </cell>
          <cell r="T643">
            <v>0</v>
          </cell>
          <cell r="U643">
            <v>0</v>
          </cell>
          <cell r="V643">
            <v>0</v>
          </cell>
        </row>
        <row r="644">
          <cell r="J644">
            <v>0</v>
          </cell>
          <cell r="K644">
            <v>0</v>
          </cell>
          <cell r="L644">
            <v>0</v>
          </cell>
          <cell r="M644">
            <v>0</v>
          </cell>
          <cell r="N644">
            <v>0</v>
          </cell>
          <cell r="O644">
            <v>0</v>
          </cell>
          <cell r="P644">
            <v>0</v>
          </cell>
          <cell r="Q644">
            <v>0</v>
          </cell>
          <cell r="R644">
            <v>0</v>
          </cell>
          <cell r="S644">
            <v>0</v>
          </cell>
          <cell r="T644">
            <v>0</v>
          </cell>
          <cell r="U644">
            <v>0</v>
          </cell>
          <cell r="V644">
            <v>0</v>
          </cell>
        </row>
        <row r="645">
          <cell r="J645">
            <v>0</v>
          </cell>
          <cell r="K645">
            <v>0</v>
          </cell>
          <cell r="L645">
            <v>0</v>
          </cell>
          <cell r="M645">
            <v>0</v>
          </cell>
          <cell r="N645">
            <v>0</v>
          </cell>
          <cell r="O645">
            <v>0</v>
          </cell>
          <cell r="P645">
            <v>0</v>
          </cell>
          <cell r="Q645">
            <v>0</v>
          </cell>
          <cell r="R645">
            <v>0</v>
          </cell>
          <cell r="S645">
            <v>0</v>
          </cell>
          <cell r="T645">
            <v>0</v>
          </cell>
          <cell r="U645">
            <v>0</v>
          </cell>
          <cell r="V645">
            <v>0</v>
          </cell>
        </row>
        <row r="646">
          <cell r="J646">
            <v>0</v>
          </cell>
          <cell r="K646">
            <v>0</v>
          </cell>
          <cell r="L646">
            <v>0</v>
          </cell>
          <cell r="M646">
            <v>0</v>
          </cell>
          <cell r="N646">
            <v>0</v>
          </cell>
          <cell r="O646">
            <v>0</v>
          </cell>
          <cell r="P646">
            <v>0</v>
          </cell>
          <cell r="Q646">
            <v>0</v>
          </cell>
          <cell r="R646">
            <v>0</v>
          </cell>
          <cell r="S646">
            <v>0</v>
          </cell>
          <cell r="T646">
            <v>0</v>
          </cell>
          <cell r="U646">
            <v>0</v>
          </cell>
          <cell r="V646">
            <v>0</v>
          </cell>
        </row>
        <row r="647">
          <cell r="J647">
            <v>0</v>
          </cell>
          <cell r="K647">
            <v>0</v>
          </cell>
          <cell r="L647">
            <v>0</v>
          </cell>
          <cell r="M647">
            <v>0</v>
          </cell>
          <cell r="N647">
            <v>0</v>
          </cell>
          <cell r="O647">
            <v>0</v>
          </cell>
          <cell r="P647">
            <v>0</v>
          </cell>
          <cell r="Q647">
            <v>0</v>
          </cell>
          <cell r="R647">
            <v>0</v>
          </cell>
          <cell r="S647">
            <v>0</v>
          </cell>
          <cell r="T647">
            <v>0</v>
          </cell>
          <cell r="U647">
            <v>0</v>
          </cell>
          <cell r="V647">
            <v>0</v>
          </cell>
        </row>
        <row r="648">
          <cell r="J648">
            <v>0</v>
          </cell>
          <cell r="K648">
            <v>0</v>
          </cell>
          <cell r="L648">
            <v>0</v>
          </cell>
          <cell r="M648">
            <v>0</v>
          </cell>
          <cell r="N648">
            <v>0</v>
          </cell>
          <cell r="O648">
            <v>0</v>
          </cell>
          <cell r="P648">
            <v>0</v>
          </cell>
          <cell r="Q648">
            <v>0</v>
          </cell>
          <cell r="R648">
            <v>0</v>
          </cell>
          <cell r="S648">
            <v>0</v>
          </cell>
          <cell r="T648">
            <v>0</v>
          </cell>
          <cell r="U648">
            <v>0</v>
          </cell>
          <cell r="V648">
            <v>0</v>
          </cell>
        </row>
        <row r="649">
          <cell r="J649">
            <v>0</v>
          </cell>
          <cell r="K649">
            <v>0</v>
          </cell>
          <cell r="L649">
            <v>0</v>
          </cell>
          <cell r="M649">
            <v>0</v>
          </cell>
          <cell r="N649">
            <v>0</v>
          </cell>
          <cell r="O649">
            <v>0</v>
          </cell>
          <cell r="P649">
            <v>0</v>
          </cell>
          <cell r="Q649">
            <v>0</v>
          </cell>
          <cell r="R649">
            <v>0</v>
          </cell>
          <cell r="S649">
            <v>0</v>
          </cell>
          <cell r="T649">
            <v>0</v>
          </cell>
          <cell r="U649">
            <v>0</v>
          </cell>
          <cell r="V649">
            <v>0</v>
          </cell>
        </row>
        <row r="650">
          <cell r="J650">
            <v>0</v>
          </cell>
          <cell r="K650">
            <v>0</v>
          </cell>
          <cell r="L650">
            <v>0</v>
          </cell>
          <cell r="M650">
            <v>0</v>
          </cell>
          <cell r="N650">
            <v>0</v>
          </cell>
          <cell r="O650">
            <v>0</v>
          </cell>
          <cell r="P650">
            <v>0</v>
          </cell>
          <cell r="Q650">
            <v>0</v>
          </cell>
          <cell r="R650">
            <v>0</v>
          </cell>
          <cell r="S650">
            <v>0</v>
          </cell>
          <cell r="T650">
            <v>0</v>
          </cell>
          <cell r="U650">
            <v>0</v>
          </cell>
          <cell r="V650">
            <v>0</v>
          </cell>
        </row>
        <row r="651">
          <cell r="J651">
            <v>0</v>
          </cell>
          <cell r="K651">
            <v>0</v>
          </cell>
          <cell r="L651">
            <v>0</v>
          </cell>
          <cell r="M651">
            <v>0</v>
          </cell>
          <cell r="N651">
            <v>0</v>
          </cell>
          <cell r="O651">
            <v>0</v>
          </cell>
          <cell r="P651">
            <v>0</v>
          </cell>
          <cell r="Q651">
            <v>0</v>
          </cell>
          <cell r="R651">
            <v>0</v>
          </cell>
          <cell r="S651">
            <v>0</v>
          </cell>
          <cell r="T651">
            <v>0</v>
          </cell>
          <cell r="U651">
            <v>0</v>
          </cell>
          <cell r="V651">
            <v>0</v>
          </cell>
        </row>
        <row r="652">
          <cell r="J652">
            <v>0</v>
          </cell>
          <cell r="K652">
            <v>0</v>
          </cell>
          <cell r="L652">
            <v>0</v>
          </cell>
          <cell r="M652">
            <v>0</v>
          </cell>
          <cell r="N652">
            <v>0</v>
          </cell>
          <cell r="O652">
            <v>0</v>
          </cell>
          <cell r="P652">
            <v>0</v>
          </cell>
          <cell r="Q652">
            <v>0</v>
          </cell>
          <cell r="R652">
            <v>0</v>
          </cell>
          <cell r="S652">
            <v>0</v>
          </cell>
          <cell r="T652">
            <v>0</v>
          </cell>
          <cell r="U652">
            <v>0</v>
          </cell>
          <cell r="V652">
            <v>0</v>
          </cell>
        </row>
        <row r="653">
          <cell r="J653">
            <v>0</v>
          </cell>
          <cell r="K653">
            <v>0</v>
          </cell>
          <cell r="L653">
            <v>0</v>
          </cell>
          <cell r="M653">
            <v>0</v>
          </cell>
          <cell r="N653">
            <v>0</v>
          </cell>
          <cell r="O653">
            <v>0</v>
          </cell>
          <cell r="P653">
            <v>0</v>
          </cell>
          <cell r="Q653">
            <v>0</v>
          </cell>
          <cell r="R653">
            <v>0</v>
          </cell>
          <cell r="S653">
            <v>0</v>
          </cell>
          <cell r="T653">
            <v>0</v>
          </cell>
          <cell r="U653">
            <v>0</v>
          </cell>
          <cell r="V653">
            <v>0</v>
          </cell>
        </row>
        <row r="654">
          <cell r="J654">
            <v>0</v>
          </cell>
          <cell r="K654">
            <v>0</v>
          </cell>
          <cell r="L654">
            <v>0</v>
          </cell>
          <cell r="M654">
            <v>0</v>
          </cell>
          <cell r="N654">
            <v>0</v>
          </cell>
          <cell r="O654">
            <v>0</v>
          </cell>
          <cell r="P654">
            <v>0</v>
          </cell>
          <cell r="Q654">
            <v>0</v>
          </cell>
          <cell r="R654">
            <v>0</v>
          </cell>
          <cell r="S654">
            <v>0</v>
          </cell>
          <cell r="T654">
            <v>0</v>
          </cell>
          <cell r="U654">
            <v>0</v>
          </cell>
          <cell r="V654">
            <v>0</v>
          </cell>
        </row>
        <row r="655">
          <cell r="J655">
            <v>0</v>
          </cell>
          <cell r="K655">
            <v>0</v>
          </cell>
          <cell r="L655">
            <v>0</v>
          </cell>
          <cell r="M655">
            <v>0</v>
          </cell>
          <cell r="N655">
            <v>0</v>
          </cell>
          <cell r="O655">
            <v>0</v>
          </cell>
          <cell r="P655">
            <v>0</v>
          </cell>
          <cell r="Q655">
            <v>0</v>
          </cell>
          <cell r="R655">
            <v>0</v>
          </cell>
          <cell r="S655">
            <v>0</v>
          </cell>
          <cell r="T655">
            <v>0</v>
          </cell>
          <cell r="U655">
            <v>0</v>
          </cell>
          <cell r="V655">
            <v>0</v>
          </cell>
        </row>
        <row r="656">
          <cell r="J656">
            <v>0</v>
          </cell>
          <cell r="K656">
            <v>0</v>
          </cell>
          <cell r="L656">
            <v>0</v>
          </cell>
          <cell r="M656">
            <v>0</v>
          </cell>
          <cell r="N656">
            <v>0</v>
          </cell>
          <cell r="O656">
            <v>0</v>
          </cell>
          <cell r="P656">
            <v>0</v>
          </cell>
          <cell r="Q656">
            <v>0</v>
          </cell>
          <cell r="R656">
            <v>0</v>
          </cell>
          <cell r="S656">
            <v>0</v>
          </cell>
          <cell r="T656">
            <v>0</v>
          </cell>
          <cell r="U656">
            <v>0</v>
          </cell>
          <cell r="V656">
            <v>0</v>
          </cell>
        </row>
        <row r="657">
          <cell r="J657">
            <v>0</v>
          </cell>
          <cell r="K657">
            <v>0</v>
          </cell>
          <cell r="L657">
            <v>0</v>
          </cell>
          <cell r="M657">
            <v>0</v>
          </cell>
          <cell r="N657">
            <v>0</v>
          </cell>
          <cell r="O657">
            <v>0</v>
          </cell>
          <cell r="P657">
            <v>0</v>
          </cell>
          <cell r="Q657">
            <v>0</v>
          </cell>
          <cell r="R657">
            <v>0</v>
          </cell>
          <cell r="S657">
            <v>0</v>
          </cell>
          <cell r="T657">
            <v>0</v>
          </cell>
          <cell r="U657">
            <v>0</v>
          </cell>
          <cell r="V657">
            <v>0</v>
          </cell>
        </row>
        <row r="658">
          <cell r="J658">
            <v>0</v>
          </cell>
          <cell r="K658">
            <v>0</v>
          </cell>
          <cell r="L658">
            <v>0</v>
          </cell>
          <cell r="M658">
            <v>0</v>
          </cell>
          <cell r="N658">
            <v>0</v>
          </cell>
          <cell r="O658">
            <v>0</v>
          </cell>
          <cell r="P658">
            <v>0</v>
          </cell>
          <cell r="Q658">
            <v>0</v>
          </cell>
          <cell r="R658">
            <v>0</v>
          </cell>
          <cell r="S658">
            <v>0</v>
          </cell>
          <cell r="T658">
            <v>0</v>
          </cell>
          <cell r="U658">
            <v>0</v>
          </cell>
          <cell r="V658">
            <v>0</v>
          </cell>
        </row>
        <row r="659">
          <cell r="J659">
            <v>0</v>
          </cell>
          <cell r="K659">
            <v>0</v>
          </cell>
          <cell r="L659">
            <v>0</v>
          </cell>
          <cell r="M659">
            <v>0</v>
          </cell>
          <cell r="N659">
            <v>0</v>
          </cell>
          <cell r="O659">
            <v>0</v>
          </cell>
          <cell r="P659">
            <v>0</v>
          </cell>
          <cell r="Q659">
            <v>0</v>
          </cell>
          <cell r="R659">
            <v>0</v>
          </cell>
          <cell r="S659">
            <v>0</v>
          </cell>
          <cell r="T659">
            <v>0</v>
          </cell>
          <cell r="U659">
            <v>0</v>
          </cell>
          <cell r="V659">
            <v>0</v>
          </cell>
        </row>
        <row r="660">
          <cell r="J660">
            <v>0</v>
          </cell>
          <cell r="K660">
            <v>0</v>
          </cell>
          <cell r="L660">
            <v>0</v>
          </cell>
          <cell r="M660">
            <v>0</v>
          </cell>
          <cell r="N660">
            <v>0</v>
          </cell>
          <cell r="O660">
            <v>0</v>
          </cell>
          <cell r="P660">
            <v>0</v>
          </cell>
          <cell r="Q660">
            <v>0</v>
          </cell>
          <cell r="R660">
            <v>0</v>
          </cell>
          <cell r="S660">
            <v>0</v>
          </cell>
          <cell r="T660">
            <v>0</v>
          </cell>
          <cell r="U660">
            <v>0</v>
          </cell>
          <cell r="V660">
            <v>0</v>
          </cell>
        </row>
        <row r="661">
          <cell r="J661">
            <v>0</v>
          </cell>
          <cell r="K661">
            <v>0</v>
          </cell>
          <cell r="L661">
            <v>0</v>
          </cell>
          <cell r="M661">
            <v>0</v>
          </cell>
          <cell r="N661">
            <v>0</v>
          </cell>
          <cell r="O661">
            <v>0</v>
          </cell>
          <cell r="P661">
            <v>0</v>
          </cell>
          <cell r="Q661">
            <v>0</v>
          </cell>
          <cell r="R661">
            <v>0</v>
          </cell>
          <cell r="S661">
            <v>0</v>
          </cell>
          <cell r="T661">
            <v>0</v>
          </cell>
          <cell r="U661">
            <v>0</v>
          </cell>
          <cell r="V661">
            <v>0</v>
          </cell>
        </row>
        <row r="662">
          <cell r="J662">
            <v>0</v>
          </cell>
          <cell r="K662">
            <v>0</v>
          </cell>
          <cell r="L662">
            <v>0</v>
          </cell>
          <cell r="M662">
            <v>0</v>
          </cell>
          <cell r="N662">
            <v>0</v>
          </cell>
          <cell r="O662">
            <v>0</v>
          </cell>
          <cell r="P662">
            <v>0</v>
          </cell>
          <cell r="Q662">
            <v>0</v>
          </cell>
          <cell r="R662">
            <v>0</v>
          </cell>
          <cell r="S662">
            <v>0</v>
          </cell>
          <cell r="T662">
            <v>0</v>
          </cell>
          <cell r="U662">
            <v>0</v>
          </cell>
          <cell r="V662">
            <v>0</v>
          </cell>
        </row>
        <row r="663">
          <cell r="J663">
            <v>0</v>
          </cell>
          <cell r="K663">
            <v>0</v>
          </cell>
          <cell r="L663">
            <v>0</v>
          </cell>
          <cell r="M663">
            <v>0</v>
          </cell>
          <cell r="N663">
            <v>0</v>
          </cell>
          <cell r="O663">
            <v>0</v>
          </cell>
          <cell r="P663">
            <v>0</v>
          </cell>
          <cell r="Q663">
            <v>0</v>
          </cell>
          <cell r="R663">
            <v>0</v>
          </cell>
          <cell r="S663">
            <v>0</v>
          </cell>
          <cell r="T663">
            <v>0</v>
          </cell>
          <cell r="U663">
            <v>0</v>
          </cell>
          <cell r="V663">
            <v>0</v>
          </cell>
        </row>
        <row r="664">
          <cell r="J664">
            <v>0</v>
          </cell>
          <cell r="K664">
            <v>0</v>
          </cell>
          <cell r="L664">
            <v>0</v>
          </cell>
          <cell r="M664">
            <v>0</v>
          </cell>
          <cell r="N664">
            <v>0</v>
          </cell>
          <cell r="O664">
            <v>0</v>
          </cell>
          <cell r="P664">
            <v>0</v>
          </cell>
          <cell r="Q664">
            <v>0</v>
          </cell>
          <cell r="R664">
            <v>0</v>
          </cell>
          <cell r="S664">
            <v>0</v>
          </cell>
          <cell r="T664">
            <v>0</v>
          </cell>
          <cell r="U664">
            <v>0</v>
          </cell>
          <cell r="V664">
            <v>0</v>
          </cell>
        </row>
        <row r="665">
          <cell r="J665">
            <v>0</v>
          </cell>
          <cell r="K665">
            <v>0</v>
          </cell>
          <cell r="L665">
            <v>0</v>
          </cell>
          <cell r="M665">
            <v>0</v>
          </cell>
          <cell r="N665">
            <v>0</v>
          </cell>
          <cell r="O665">
            <v>0</v>
          </cell>
          <cell r="P665">
            <v>0</v>
          </cell>
          <cell r="Q665">
            <v>0</v>
          </cell>
          <cell r="R665">
            <v>0</v>
          </cell>
          <cell r="S665">
            <v>0</v>
          </cell>
          <cell r="T665">
            <v>0</v>
          </cell>
          <cell r="U665">
            <v>0</v>
          </cell>
          <cell r="V665">
            <v>0</v>
          </cell>
        </row>
        <row r="666">
          <cell r="J666">
            <v>0</v>
          </cell>
          <cell r="K666">
            <v>0</v>
          </cell>
          <cell r="L666">
            <v>0</v>
          </cell>
          <cell r="M666">
            <v>0</v>
          </cell>
          <cell r="N666">
            <v>0</v>
          </cell>
          <cell r="O666">
            <v>0</v>
          </cell>
          <cell r="P666">
            <v>0</v>
          </cell>
          <cell r="Q666">
            <v>0</v>
          </cell>
          <cell r="R666">
            <v>0</v>
          </cell>
          <cell r="S666">
            <v>0</v>
          </cell>
          <cell r="T666">
            <v>0</v>
          </cell>
          <cell r="U666">
            <v>0</v>
          </cell>
          <cell r="V666">
            <v>0</v>
          </cell>
        </row>
        <row r="667">
          <cell r="J667">
            <v>0</v>
          </cell>
          <cell r="K667">
            <v>0</v>
          </cell>
          <cell r="L667">
            <v>0</v>
          </cell>
          <cell r="M667">
            <v>0</v>
          </cell>
          <cell r="N667">
            <v>0</v>
          </cell>
          <cell r="O667">
            <v>0</v>
          </cell>
          <cell r="P667">
            <v>0</v>
          </cell>
          <cell r="Q667">
            <v>0</v>
          </cell>
          <cell r="R667">
            <v>0</v>
          </cell>
          <cell r="S667">
            <v>0</v>
          </cell>
          <cell r="T667">
            <v>0</v>
          </cell>
          <cell r="U667">
            <v>0</v>
          </cell>
          <cell r="V667">
            <v>0</v>
          </cell>
        </row>
        <row r="668">
          <cell r="J668">
            <v>0</v>
          </cell>
          <cell r="K668">
            <v>0</v>
          </cell>
          <cell r="L668">
            <v>0</v>
          </cell>
          <cell r="M668">
            <v>0</v>
          </cell>
          <cell r="N668">
            <v>0</v>
          </cell>
          <cell r="O668">
            <v>0</v>
          </cell>
          <cell r="P668">
            <v>0</v>
          </cell>
          <cell r="Q668">
            <v>0</v>
          </cell>
          <cell r="R668">
            <v>0</v>
          </cell>
          <cell r="S668">
            <v>0</v>
          </cell>
          <cell r="T668">
            <v>0</v>
          </cell>
          <cell r="U668">
            <v>0</v>
          </cell>
          <cell r="V668">
            <v>0</v>
          </cell>
        </row>
        <row r="669">
          <cell r="J669">
            <v>0</v>
          </cell>
          <cell r="K669">
            <v>0</v>
          </cell>
          <cell r="L669">
            <v>0</v>
          </cell>
          <cell r="M669">
            <v>0</v>
          </cell>
          <cell r="N669">
            <v>0</v>
          </cell>
          <cell r="O669">
            <v>0</v>
          </cell>
          <cell r="P669">
            <v>0</v>
          </cell>
          <cell r="Q669">
            <v>0</v>
          </cell>
          <cell r="R669">
            <v>0</v>
          </cell>
          <cell r="S669">
            <v>0</v>
          </cell>
          <cell r="T669">
            <v>0</v>
          </cell>
          <cell r="U669">
            <v>0</v>
          </cell>
          <cell r="V669">
            <v>0</v>
          </cell>
        </row>
        <row r="670">
          <cell r="J670">
            <v>0</v>
          </cell>
          <cell r="K670">
            <v>0</v>
          </cell>
          <cell r="L670">
            <v>0</v>
          </cell>
          <cell r="M670">
            <v>0</v>
          </cell>
          <cell r="N670">
            <v>0</v>
          </cell>
          <cell r="O670">
            <v>0</v>
          </cell>
          <cell r="P670">
            <v>0</v>
          </cell>
          <cell r="Q670">
            <v>0</v>
          </cell>
          <cell r="R670">
            <v>0</v>
          </cell>
          <cell r="S670">
            <v>0</v>
          </cell>
          <cell r="T670">
            <v>0</v>
          </cell>
          <cell r="U670">
            <v>0</v>
          </cell>
          <cell r="V670">
            <v>0</v>
          </cell>
        </row>
        <row r="671">
          <cell r="J671">
            <v>0</v>
          </cell>
          <cell r="K671">
            <v>0</v>
          </cell>
          <cell r="L671">
            <v>0</v>
          </cell>
          <cell r="M671">
            <v>0</v>
          </cell>
          <cell r="N671">
            <v>0</v>
          </cell>
          <cell r="O671">
            <v>0</v>
          </cell>
          <cell r="P671">
            <v>0</v>
          </cell>
          <cell r="Q671">
            <v>0</v>
          </cell>
          <cell r="R671">
            <v>0</v>
          </cell>
          <cell r="S671">
            <v>0</v>
          </cell>
          <cell r="T671">
            <v>0</v>
          </cell>
          <cell r="U671">
            <v>0</v>
          </cell>
          <cell r="V671">
            <v>0</v>
          </cell>
        </row>
        <row r="672">
          <cell r="J672">
            <v>0</v>
          </cell>
          <cell r="K672">
            <v>0</v>
          </cell>
          <cell r="L672">
            <v>0</v>
          </cell>
          <cell r="M672">
            <v>0</v>
          </cell>
          <cell r="N672">
            <v>0</v>
          </cell>
          <cell r="O672">
            <v>0</v>
          </cell>
          <cell r="P672">
            <v>0</v>
          </cell>
          <cell r="Q672">
            <v>0</v>
          </cell>
          <cell r="R672">
            <v>0</v>
          </cell>
          <cell r="S672">
            <v>0</v>
          </cell>
          <cell r="T672">
            <v>0</v>
          </cell>
          <cell r="U672">
            <v>0</v>
          </cell>
          <cell r="V672">
            <v>0</v>
          </cell>
        </row>
        <row r="673">
          <cell r="J673">
            <v>0</v>
          </cell>
          <cell r="K673">
            <v>0</v>
          </cell>
          <cell r="L673">
            <v>0</v>
          </cell>
          <cell r="M673">
            <v>0</v>
          </cell>
          <cell r="N673">
            <v>0</v>
          </cell>
          <cell r="O673">
            <v>0</v>
          </cell>
          <cell r="P673">
            <v>0</v>
          </cell>
          <cell r="Q673">
            <v>0</v>
          </cell>
          <cell r="R673">
            <v>0</v>
          </cell>
          <cell r="S673">
            <v>0</v>
          </cell>
          <cell r="T673">
            <v>0</v>
          </cell>
          <cell r="U673">
            <v>0</v>
          </cell>
          <cell r="V673">
            <v>0</v>
          </cell>
        </row>
        <row r="674">
          <cell r="J674">
            <v>0</v>
          </cell>
          <cell r="K674">
            <v>0</v>
          </cell>
          <cell r="L674">
            <v>0</v>
          </cell>
          <cell r="M674">
            <v>0</v>
          </cell>
          <cell r="N674">
            <v>0</v>
          </cell>
          <cell r="O674">
            <v>0</v>
          </cell>
          <cell r="P674">
            <v>0</v>
          </cell>
          <cell r="Q674">
            <v>0</v>
          </cell>
          <cell r="R674">
            <v>0</v>
          </cell>
          <cell r="S674">
            <v>0</v>
          </cell>
          <cell r="T674">
            <v>0</v>
          </cell>
          <cell r="U674">
            <v>0</v>
          </cell>
          <cell r="V674">
            <v>0</v>
          </cell>
        </row>
        <row r="675">
          <cell r="J675">
            <v>0</v>
          </cell>
          <cell r="K675">
            <v>0</v>
          </cell>
          <cell r="L675">
            <v>0</v>
          </cell>
          <cell r="M675">
            <v>0</v>
          </cell>
          <cell r="N675">
            <v>0</v>
          </cell>
          <cell r="O675">
            <v>0</v>
          </cell>
          <cell r="P675">
            <v>0</v>
          </cell>
          <cell r="Q675">
            <v>0</v>
          </cell>
          <cell r="R675">
            <v>0</v>
          </cell>
          <cell r="S675">
            <v>0</v>
          </cell>
          <cell r="T675">
            <v>0</v>
          </cell>
          <cell r="U675">
            <v>0</v>
          </cell>
          <cell r="V675">
            <v>0</v>
          </cell>
        </row>
        <row r="676">
          <cell r="J676">
            <v>0</v>
          </cell>
          <cell r="K676">
            <v>0</v>
          </cell>
          <cell r="L676">
            <v>0</v>
          </cell>
          <cell r="M676">
            <v>0</v>
          </cell>
          <cell r="N676">
            <v>0</v>
          </cell>
          <cell r="O676">
            <v>0</v>
          </cell>
          <cell r="P676">
            <v>0</v>
          </cell>
          <cell r="Q676">
            <v>0</v>
          </cell>
          <cell r="R676">
            <v>0</v>
          </cell>
          <cell r="S676">
            <v>0</v>
          </cell>
          <cell r="T676">
            <v>0</v>
          </cell>
          <cell r="U676">
            <v>0</v>
          </cell>
          <cell r="V676">
            <v>0</v>
          </cell>
        </row>
        <row r="677">
          <cell r="J677">
            <v>0</v>
          </cell>
          <cell r="K677">
            <v>0</v>
          </cell>
          <cell r="L677">
            <v>0</v>
          </cell>
          <cell r="M677">
            <v>0</v>
          </cell>
          <cell r="N677">
            <v>0</v>
          </cell>
          <cell r="O677">
            <v>0</v>
          </cell>
          <cell r="P677">
            <v>0</v>
          </cell>
          <cell r="Q677">
            <v>0</v>
          </cell>
          <cell r="R677">
            <v>0</v>
          </cell>
          <cell r="S677">
            <v>0</v>
          </cell>
          <cell r="T677">
            <v>0</v>
          </cell>
          <cell r="U677">
            <v>0</v>
          </cell>
          <cell r="V677">
            <v>0</v>
          </cell>
        </row>
        <row r="678">
          <cell r="J678">
            <v>0</v>
          </cell>
          <cell r="K678">
            <v>0</v>
          </cell>
          <cell r="L678">
            <v>0</v>
          </cell>
          <cell r="M678">
            <v>0</v>
          </cell>
          <cell r="N678">
            <v>0</v>
          </cell>
          <cell r="O678">
            <v>0</v>
          </cell>
          <cell r="P678">
            <v>0</v>
          </cell>
          <cell r="Q678">
            <v>0</v>
          </cell>
          <cell r="R678">
            <v>0</v>
          </cell>
          <cell r="S678">
            <v>0</v>
          </cell>
          <cell r="T678">
            <v>0</v>
          </cell>
          <cell r="U678">
            <v>0</v>
          </cell>
          <cell r="V678">
            <v>0</v>
          </cell>
        </row>
        <row r="679">
          <cell r="J679">
            <v>0</v>
          </cell>
          <cell r="K679">
            <v>0</v>
          </cell>
          <cell r="L679">
            <v>0</v>
          </cell>
          <cell r="M679">
            <v>0</v>
          </cell>
          <cell r="N679">
            <v>0</v>
          </cell>
          <cell r="O679">
            <v>0</v>
          </cell>
          <cell r="P679">
            <v>0</v>
          </cell>
          <cell r="Q679">
            <v>0</v>
          </cell>
          <cell r="R679">
            <v>0</v>
          </cell>
          <cell r="S679">
            <v>0</v>
          </cell>
          <cell r="T679">
            <v>0</v>
          </cell>
          <cell r="U679">
            <v>0</v>
          </cell>
          <cell r="V679">
            <v>0</v>
          </cell>
        </row>
        <row r="680">
          <cell r="J680">
            <v>0</v>
          </cell>
          <cell r="K680">
            <v>0</v>
          </cell>
          <cell r="L680">
            <v>0</v>
          </cell>
          <cell r="M680">
            <v>0</v>
          </cell>
          <cell r="N680">
            <v>0</v>
          </cell>
          <cell r="O680">
            <v>0</v>
          </cell>
          <cell r="P680">
            <v>0</v>
          </cell>
          <cell r="Q680">
            <v>0</v>
          </cell>
          <cell r="R680">
            <v>0</v>
          </cell>
          <cell r="S680">
            <v>0</v>
          </cell>
          <cell r="T680">
            <v>0</v>
          </cell>
          <cell r="U680">
            <v>0</v>
          </cell>
          <cell r="V680">
            <v>0</v>
          </cell>
        </row>
        <row r="681">
          <cell r="J681">
            <v>0</v>
          </cell>
          <cell r="K681">
            <v>0</v>
          </cell>
          <cell r="L681">
            <v>0</v>
          </cell>
          <cell r="M681">
            <v>0</v>
          </cell>
          <cell r="N681">
            <v>0</v>
          </cell>
          <cell r="O681">
            <v>0</v>
          </cell>
          <cell r="P681">
            <v>0</v>
          </cell>
          <cell r="Q681">
            <v>0</v>
          </cell>
          <cell r="R681">
            <v>0</v>
          </cell>
          <cell r="S681">
            <v>0</v>
          </cell>
          <cell r="T681">
            <v>0</v>
          </cell>
          <cell r="U681">
            <v>0</v>
          </cell>
          <cell r="V681">
            <v>0</v>
          </cell>
        </row>
        <row r="682">
          <cell r="J682">
            <v>0</v>
          </cell>
          <cell r="K682">
            <v>0</v>
          </cell>
          <cell r="L682">
            <v>0</v>
          </cell>
          <cell r="M682">
            <v>0</v>
          </cell>
          <cell r="N682">
            <v>0</v>
          </cell>
          <cell r="O682">
            <v>0</v>
          </cell>
          <cell r="P682">
            <v>0</v>
          </cell>
          <cell r="Q682">
            <v>0</v>
          </cell>
          <cell r="R682">
            <v>0</v>
          </cell>
          <cell r="S682">
            <v>0</v>
          </cell>
          <cell r="T682">
            <v>0</v>
          </cell>
          <cell r="U682">
            <v>0</v>
          </cell>
          <cell r="V682">
            <v>0</v>
          </cell>
        </row>
        <row r="683">
          <cell r="J683">
            <v>0</v>
          </cell>
          <cell r="K683">
            <v>0</v>
          </cell>
          <cell r="L683">
            <v>0</v>
          </cell>
          <cell r="M683">
            <v>0</v>
          </cell>
          <cell r="N683">
            <v>0</v>
          </cell>
          <cell r="O683">
            <v>0</v>
          </cell>
          <cell r="P683">
            <v>0</v>
          </cell>
          <cell r="Q683">
            <v>0</v>
          </cell>
          <cell r="R683">
            <v>0</v>
          </cell>
          <cell r="S683">
            <v>0</v>
          </cell>
          <cell r="T683">
            <v>0</v>
          </cell>
          <cell r="U683">
            <v>0</v>
          </cell>
          <cell r="V683">
            <v>0</v>
          </cell>
        </row>
        <row r="684">
          <cell r="J684">
            <v>0</v>
          </cell>
          <cell r="K684">
            <v>0</v>
          </cell>
          <cell r="L684">
            <v>0</v>
          </cell>
          <cell r="M684">
            <v>0</v>
          </cell>
          <cell r="N684">
            <v>0</v>
          </cell>
          <cell r="O684">
            <v>0</v>
          </cell>
          <cell r="P684">
            <v>0</v>
          </cell>
          <cell r="Q684">
            <v>0</v>
          </cell>
          <cell r="R684">
            <v>0</v>
          </cell>
          <cell r="S684">
            <v>0</v>
          </cell>
          <cell r="T684">
            <v>0</v>
          </cell>
          <cell r="U684">
            <v>0</v>
          </cell>
          <cell r="V684">
            <v>0</v>
          </cell>
        </row>
        <row r="685">
          <cell r="J685">
            <v>0</v>
          </cell>
          <cell r="K685">
            <v>0</v>
          </cell>
          <cell r="L685">
            <v>0</v>
          </cell>
          <cell r="M685">
            <v>0</v>
          </cell>
          <cell r="N685">
            <v>0</v>
          </cell>
          <cell r="O685">
            <v>0</v>
          </cell>
          <cell r="P685">
            <v>0</v>
          </cell>
          <cell r="Q685">
            <v>0</v>
          </cell>
          <cell r="R685">
            <v>0</v>
          </cell>
          <cell r="S685">
            <v>0</v>
          </cell>
          <cell r="T685">
            <v>0</v>
          </cell>
          <cell r="U685">
            <v>0</v>
          </cell>
          <cell r="V685">
            <v>0</v>
          </cell>
        </row>
        <row r="686">
          <cell r="J686">
            <v>0</v>
          </cell>
          <cell r="K686">
            <v>0</v>
          </cell>
          <cell r="L686">
            <v>0</v>
          </cell>
          <cell r="M686">
            <v>0</v>
          </cell>
          <cell r="N686">
            <v>0</v>
          </cell>
          <cell r="O686">
            <v>0</v>
          </cell>
          <cell r="P686">
            <v>0</v>
          </cell>
          <cell r="Q686">
            <v>0</v>
          </cell>
          <cell r="R686">
            <v>0</v>
          </cell>
          <cell r="S686">
            <v>0</v>
          </cell>
          <cell r="T686">
            <v>0</v>
          </cell>
          <cell r="U686">
            <v>0</v>
          </cell>
          <cell r="V686">
            <v>0</v>
          </cell>
        </row>
        <row r="687">
          <cell r="J687">
            <v>0</v>
          </cell>
          <cell r="K687">
            <v>0</v>
          </cell>
          <cell r="L687">
            <v>0</v>
          </cell>
          <cell r="M687">
            <v>0</v>
          </cell>
          <cell r="N687">
            <v>0</v>
          </cell>
          <cell r="O687">
            <v>0</v>
          </cell>
          <cell r="P687">
            <v>0</v>
          </cell>
          <cell r="Q687">
            <v>0</v>
          </cell>
          <cell r="R687">
            <v>0</v>
          </cell>
          <cell r="S687">
            <v>0</v>
          </cell>
          <cell r="T687">
            <v>0</v>
          </cell>
          <cell r="U687">
            <v>0</v>
          </cell>
          <cell r="V687">
            <v>0</v>
          </cell>
        </row>
        <row r="688">
          <cell r="J688">
            <v>0</v>
          </cell>
          <cell r="K688">
            <v>0</v>
          </cell>
          <cell r="L688">
            <v>0</v>
          </cell>
          <cell r="M688">
            <v>0</v>
          </cell>
          <cell r="N688">
            <v>0</v>
          </cell>
          <cell r="O688">
            <v>0</v>
          </cell>
          <cell r="P688">
            <v>0</v>
          </cell>
          <cell r="Q688">
            <v>0</v>
          </cell>
          <cell r="R688">
            <v>0</v>
          </cell>
          <cell r="S688">
            <v>0</v>
          </cell>
          <cell r="T688">
            <v>0</v>
          </cell>
          <cell r="U688">
            <v>0</v>
          </cell>
          <cell r="V688">
            <v>0</v>
          </cell>
        </row>
        <row r="689">
          <cell r="J689">
            <v>0</v>
          </cell>
          <cell r="K689">
            <v>0</v>
          </cell>
          <cell r="L689">
            <v>0</v>
          </cell>
          <cell r="M689">
            <v>0</v>
          </cell>
          <cell r="N689">
            <v>0</v>
          </cell>
          <cell r="O689">
            <v>0</v>
          </cell>
          <cell r="P689">
            <v>0</v>
          </cell>
          <cell r="Q689">
            <v>0</v>
          </cell>
          <cell r="R689">
            <v>0</v>
          </cell>
          <cell r="S689">
            <v>0</v>
          </cell>
          <cell r="T689">
            <v>0</v>
          </cell>
          <cell r="U689">
            <v>0</v>
          </cell>
          <cell r="V689">
            <v>0</v>
          </cell>
        </row>
        <row r="690">
          <cell r="J690">
            <v>0</v>
          </cell>
          <cell r="K690">
            <v>0</v>
          </cell>
          <cell r="L690">
            <v>0</v>
          </cell>
          <cell r="M690">
            <v>0</v>
          </cell>
          <cell r="N690">
            <v>0</v>
          </cell>
          <cell r="O690">
            <v>0</v>
          </cell>
          <cell r="P690">
            <v>0</v>
          </cell>
          <cell r="Q690">
            <v>0</v>
          </cell>
          <cell r="R690">
            <v>0</v>
          </cell>
          <cell r="S690">
            <v>0</v>
          </cell>
          <cell r="T690">
            <v>0</v>
          </cell>
          <cell r="U690">
            <v>0</v>
          </cell>
          <cell r="V690">
            <v>0</v>
          </cell>
        </row>
        <row r="691">
          <cell r="J691">
            <v>0</v>
          </cell>
          <cell r="K691">
            <v>0</v>
          </cell>
          <cell r="L691">
            <v>0</v>
          </cell>
          <cell r="M691">
            <v>0</v>
          </cell>
          <cell r="N691">
            <v>0</v>
          </cell>
          <cell r="O691">
            <v>0</v>
          </cell>
          <cell r="P691">
            <v>0</v>
          </cell>
          <cell r="Q691">
            <v>0</v>
          </cell>
          <cell r="R691">
            <v>0</v>
          </cell>
          <cell r="S691">
            <v>0</v>
          </cell>
          <cell r="T691">
            <v>0</v>
          </cell>
          <cell r="U691">
            <v>0</v>
          </cell>
          <cell r="V691">
            <v>0</v>
          </cell>
        </row>
        <row r="692">
          <cell r="J692">
            <v>0</v>
          </cell>
          <cell r="K692">
            <v>0</v>
          </cell>
          <cell r="L692">
            <v>0</v>
          </cell>
          <cell r="M692">
            <v>0</v>
          </cell>
          <cell r="N692">
            <v>0</v>
          </cell>
          <cell r="O692">
            <v>0</v>
          </cell>
          <cell r="P692">
            <v>0</v>
          </cell>
          <cell r="Q692">
            <v>0</v>
          </cell>
          <cell r="R692">
            <v>0</v>
          </cell>
          <cell r="S692">
            <v>0</v>
          </cell>
          <cell r="T692">
            <v>0</v>
          </cell>
          <cell r="U692">
            <v>0</v>
          </cell>
          <cell r="V692">
            <v>0</v>
          </cell>
        </row>
        <row r="693">
          <cell r="J693">
            <v>0</v>
          </cell>
          <cell r="K693">
            <v>0</v>
          </cell>
          <cell r="L693">
            <v>0</v>
          </cell>
          <cell r="M693">
            <v>0</v>
          </cell>
          <cell r="N693">
            <v>0</v>
          </cell>
          <cell r="O693">
            <v>0</v>
          </cell>
          <cell r="P693">
            <v>0</v>
          </cell>
          <cell r="Q693">
            <v>0</v>
          </cell>
          <cell r="R693">
            <v>0</v>
          </cell>
          <cell r="S693">
            <v>0</v>
          </cell>
          <cell r="T693">
            <v>0</v>
          </cell>
          <cell r="U693">
            <v>0</v>
          </cell>
          <cell r="V693">
            <v>0</v>
          </cell>
        </row>
        <row r="694">
          <cell r="J694">
            <v>0</v>
          </cell>
          <cell r="K694">
            <v>0</v>
          </cell>
          <cell r="L694">
            <v>0</v>
          </cell>
          <cell r="M694">
            <v>0</v>
          </cell>
          <cell r="N694">
            <v>0</v>
          </cell>
          <cell r="O694">
            <v>0</v>
          </cell>
          <cell r="P694">
            <v>0</v>
          </cell>
          <cell r="Q694">
            <v>0</v>
          </cell>
          <cell r="R694">
            <v>0</v>
          </cell>
          <cell r="S694">
            <v>0</v>
          </cell>
          <cell r="T694">
            <v>0</v>
          </cell>
          <cell r="U694">
            <v>0</v>
          </cell>
          <cell r="V694">
            <v>0</v>
          </cell>
        </row>
        <row r="695">
          <cell r="J695">
            <v>0</v>
          </cell>
          <cell r="K695">
            <v>0</v>
          </cell>
          <cell r="L695">
            <v>0</v>
          </cell>
          <cell r="M695">
            <v>0</v>
          </cell>
          <cell r="N695">
            <v>0</v>
          </cell>
          <cell r="O695">
            <v>0</v>
          </cell>
          <cell r="P695">
            <v>0</v>
          </cell>
          <cell r="Q695">
            <v>0</v>
          </cell>
          <cell r="R695">
            <v>0</v>
          </cell>
          <cell r="S695">
            <v>0</v>
          </cell>
          <cell r="T695">
            <v>0</v>
          </cell>
          <cell r="U695">
            <v>0</v>
          </cell>
          <cell r="V695">
            <v>0</v>
          </cell>
        </row>
        <row r="696">
          <cell r="J696">
            <v>0</v>
          </cell>
          <cell r="K696">
            <v>0</v>
          </cell>
          <cell r="L696">
            <v>0</v>
          </cell>
          <cell r="M696">
            <v>0</v>
          </cell>
          <cell r="N696">
            <v>0</v>
          </cell>
          <cell r="O696">
            <v>0</v>
          </cell>
          <cell r="P696">
            <v>0</v>
          </cell>
          <cell r="Q696">
            <v>0</v>
          </cell>
          <cell r="R696">
            <v>0</v>
          </cell>
          <cell r="S696">
            <v>0</v>
          </cell>
          <cell r="T696">
            <v>0</v>
          </cell>
          <cell r="U696">
            <v>0</v>
          </cell>
          <cell r="V696">
            <v>0</v>
          </cell>
        </row>
        <row r="697">
          <cell r="J697">
            <v>0</v>
          </cell>
          <cell r="K697">
            <v>0</v>
          </cell>
          <cell r="L697">
            <v>0</v>
          </cell>
          <cell r="M697">
            <v>0</v>
          </cell>
          <cell r="N697">
            <v>0</v>
          </cell>
          <cell r="O697">
            <v>0</v>
          </cell>
          <cell r="P697">
            <v>0</v>
          </cell>
          <cell r="Q697">
            <v>0</v>
          </cell>
          <cell r="R697">
            <v>0</v>
          </cell>
          <cell r="S697">
            <v>0</v>
          </cell>
          <cell r="T697">
            <v>0</v>
          </cell>
          <cell r="U697">
            <v>0</v>
          </cell>
          <cell r="V697">
            <v>0</v>
          </cell>
        </row>
        <row r="698">
          <cell r="J698">
            <v>0</v>
          </cell>
          <cell r="K698">
            <v>0</v>
          </cell>
          <cell r="L698">
            <v>0</v>
          </cell>
          <cell r="M698">
            <v>0</v>
          </cell>
          <cell r="N698">
            <v>0</v>
          </cell>
          <cell r="O698">
            <v>0</v>
          </cell>
          <cell r="P698">
            <v>0</v>
          </cell>
          <cell r="Q698">
            <v>0</v>
          </cell>
          <cell r="R698">
            <v>0</v>
          </cell>
          <cell r="S698">
            <v>0</v>
          </cell>
          <cell r="T698">
            <v>0</v>
          </cell>
          <cell r="U698">
            <v>0</v>
          </cell>
          <cell r="V698">
            <v>0</v>
          </cell>
        </row>
        <row r="699">
          <cell r="J699">
            <v>0</v>
          </cell>
          <cell r="K699">
            <v>0</v>
          </cell>
          <cell r="L699">
            <v>0</v>
          </cell>
          <cell r="M699">
            <v>0</v>
          </cell>
          <cell r="N699">
            <v>0</v>
          </cell>
          <cell r="O699">
            <v>0</v>
          </cell>
          <cell r="P699">
            <v>0</v>
          </cell>
          <cell r="Q699">
            <v>0</v>
          </cell>
          <cell r="R699">
            <v>0</v>
          </cell>
          <cell r="S699">
            <v>0</v>
          </cell>
          <cell r="T699">
            <v>0</v>
          </cell>
          <cell r="U699">
            <v>0</v>
          </cell>
          <cell r="V699">
            <v>0</v>
          </cell>
        </row>
        <row r="700">
          <cell r="J700">
            <v>0</v>
          </cell>
          <cell r="K700">
            <v>0</v>
          </cell>
          <cell r="L700">
            <v>0</v>
          </cell>
          <cell r="M700">
            <v>0</v>
          </cell>
          <cell r="N700">
            <v>0</v>
          </cell>
          <cell r="O700">
            <v>0</v>
          </cell>
          <cell r="P700">
            <v>0</v>
          </cell>
          <cell r="Q700">
            <v>0</v>
          </cell>
          <cell r="R700">
            <v>0</v>
          </cell>
          <cell r="S700">
            <v>0</v>
          </cell>
          <cell r="T700">
            <v>0</v>
          </cell>
          <cell r="U700">
            <v>0</v>
          </cell>
          <cell r="V700">
            <v>0</v>
          </cell>
        </row>
        <row r="701">
          <cell r="J701">
            <v>0</v>
          </cell>
          <cell r="K701">
            <v>0</v>
          </cell>
          <cell r="L701">
            <v>0</v>
          </cell>
          <cell r="M701">
            <v>0</v>
          </cell>
          <cell r="N701">
            <v>0</v>
          </cell>
          <cell r="O701">
            <v>0</v>
          </cell>
          <cell r="P701">
            <v>0</v>
          </cell>
          <cell r="Q701">
            <v>0</v>
          </cell>
          <cell r="R701">
            <v>0</v>
          </cell>
          <cell r="S701">
            <v>0</v>
          </cell>
          <cell r="T701">
            <v>0</v>
          </cell>
          <cell r="U701">
            <v>0</v>
          </cell>
          <cell r="V701">
            <v>0</v>
          </cell>
        </row>
        <row r="702">
          <cell r="J702">
            <v>0</v>
          </cell>
          <cell r="K702">
            <v>0</v>
          </cell>
          <cell r="L702">
            <v>0</v>
          </cell>
          <cell r="M702">
            <v>0</v>
          </cell>
          <cell r="N702">
            <v>0</v>
          </cell>
          <cell r="O702">
            <v>0</v>
          </cell>
          <cell r="P702">
            <v>0</v>
          </cell>
          <cell r="Q702">
            <v>0</v>
          </cell>
          <cell r="R702">
            <v>0</v>
          </cell>
          <cell r="S702">
            <v>0</v>
          </cell>
          <cell r="T702">
            <v>0</v>
          </cell>
          <cell r="U702">
            <v>0</v>
          </cell>
          <cell r="V702">
            <v>0</v>
          </cell>
        </row>
        <row r="703">
          <cell r="J703">
            <v>0</v>
          </cell>
          <cell r="K703">
            <v>0</v>
          </cell>
          <cell r="L703">
            <v>0</v>
          </cell>
          <cell r="M703">
            <v>0</v>
          </cell>
          <cell r="N703">
            <v>0</v>
          </cell>
          <cell r="O703">
            <v>0</v>
          </cell>
          <cell r="P703">
            <v>0</v>
          </cell>
          <cell r="Q703">
            <v>0</v>
          </cell>
          <cell r="R703">
            <v>0</v>
          </cell>
          <cell r="S703">
            <v>0</v>
          </cell>
          <cell r="T703">
            <v>0</v>
          </cell>
          <cell r="U703">
            <v>0</v>
          </cell>
          <cell r="V703">
            <v>0</v>
          </cell>
        </row>
        <row r="704">
          <cell r="J704">
            <v>0</v>
          </cell>
          <cell r="K704">
            <v>0</v>
          </cell>
          <cell r="L704">
            <v>0</v>
          </cell>
          <cell r="M704">
            <v>0</v>
          </cell>
          <cell r="N704">
            <v>0</v>
          </cell>
          <cell r="O704">
            <v>0</v>
          </cell>
          <cell r="P704">
            <v>0</v>
          </cell>
          <cell r="Q704">
            <v>0</v>
          </cell>
          <cell r="R704">
            <v>0</v>
          </cell>
          <cell r="S704">
            <v>0</v>
          </cell>
          <cell r="T704">
            <v>0</v>
          </cell>
          <cell r="U704">
            <v>0</v>
          </cell>
          <cell r="V704">
            <v>0</v>
          </cell>
        </row>
        <row r="705">
          <cell r="J705">
            <v>0</v>
          </cell>
          <cell r="K705">
            <v>0</v>
          </cell>
          <cell r="L705">
            <v>0</v>
          </cell>
          <cell r="M705">
            <v>0</v>
          </cell>
          <cell r="N705">
            <v>0</v>
          </cell>
          <cell r="O705">
            <v>0</v>
          </cell>
          <cell r="P705">
            <v>0</v>
          </cell>
          <cell r="Q705">
            <v>0</v>
          </cell>
          <cell r="R705">
            <v>0</v>
          </cell>
          <cell r="S705">
            <v>0</v>
          </cell>
          <cell r="T705">
            <v>0</v>
          </cell>
          <cell r="U705">
            <v>0</v>
          </cell>
          <cell r="V705">
            <v>0</v>
          </cell>
        </row>
        <row r="706">
          <cell r="J706">
            <v>0</v>
          </cell>
          <cell r="K706">
            <v>0</v>
          </cell>
          <cell r="L706">
            <v>0</v>
          </cell>
          <cell r="M706">
            <v>0</v>
          </cell>
          <cell r="N706">
            <v>0</v>
          </cell>
          <cell r="O706">
            <v>0</v>
          </cell>
          <cell r="P706">
            <v>0</v>
          </cell>
          <cell r="Q706">
            <v>0</v>
          </cell>
          <cell r="R706">
            <v>0</v>
          </cell>
          <cell r="S706">
            <v>0</v>
          </cell>
          <cell r="T706">
            <v>0</v>
          </cell>
          <cell r="U706">
            <v>0</v>
          </cell>
          <cell r="V706">
            <v>0</v>
          </cell>
        </row>
        <row r="707">
          <cell r="J707">
            <v>0</v>
          </cell>
          <cell r="K707">
            <v>0</v>
          </cell>
          <cell r="L707">
            <v>0</v>
          </cell>
          <cell r="M707">
            <v>0</v>
          </cell>
          <cell r="N707">
            <v>0</v>
          </cell>
          <cell r="O707">
            <v>0</v>
          </cell>
          <cell r="P707">
            <v>0</v>
          </cell>
          <cell r="Q707">
            <v>0</v>
          </cell>
          <cell r="R707">
            <v>0</v>
          </cell>
          <cell r="S707">
            <v>0</v>
          </cell>
          <cell r="T707">
            <v>0</v>
          </cell>
          <cell r="U707">
            <v>0</v>
          </cell>
          <cell r="V707">
            <v>0</v>
          </cell>
        </row>
        <row r="708">
          <cell r="J708">
            <v>0</v>
          </cell>
          <cell r="K708">
            <v>0</v>
          </cell>
          <cell r="L708">
            <v>0</v>
          </cell>
          <cell r="M708">
            <v>0</v>
          </cell>
          <cell r="N708">
            <v>0</v>
          </cell>
          <cell r="O708">
            <v>0</v>
          </cell>
          <cell r="P708">
            <v>0</v>
          </cell>
          <cell r="Q708">
            <v>0</v>
          </cell>
          <cell r="R708">
            <v>0</v>
          </cell>
          <cell r="S708">
            <v>0</v>
          </cell>
          <cell r="T708">
            <v>0</v>
          </cell>
          <cell r="U708">
            <v>0</v>
          </cell>
          <cell r="V708">
            <v>0</v>
          </cell>
        </row>
        <row r="709">
          <cell r="J709">
            <v>0</v>
          </cell>
          <cell r="K709">
            <v>0</v>
          </cell>
          <cell r="L709">
            <v>0</v>
          </cell>
          <cell r="M709">
            <v>0</v>
          </cell>
          <cell r="N709">
            <v>0</v>
          </cell>
          <cell r="O709">
            <v>0</v>
          </cell>
          <cell r="P709">
            <v>0</v>
          </cell>
          <cell r="Q709">
            <v>0</v>
          </cell>
          <cell r="R709">
            <v>0</v>
          </cell>
          <cell r="S709">
            <v>0</v>
          </cell>
          <cell r="T709">
            <v>0</v>
          </cell>
          <cell r="U709">
            <v>0</v>
          </cell>
          <cell r="V709">
            <v>0</v>
          </cell>
        </row>
        <row r="710">
          <cell r="J710">
            <v>0</v>
          </cell>
          <cell r="K710">
            <v>0</v>
          </cell>
          <cell r="L710">
            <v>0</v>
          </cell>
          <cell r="M710">
            <v>0</v>
          </cell>
          <cell r="N710">
            <v>0</v>
          </cell>
          <cell r="O710">
            <v>0</v>
          </cell>
          <cell r="P710">
            <v>0</v>
          </cell>
          <cell r="Q710">
            <v>0</v>
          </cell>
          <cell r="R710">
            <v>0</v>
          </cell>
          <cell r="S710">
            <v>0</v>
          </cell>
          <cell r="T710">
            <v>0</v>
          </cell>
          <cell r="U710">
            <v>0</v>
          </cell>
          <cell r="V710">
            <v>0</v>
          </cell>
        </row>
        <row r="711">
          <cell r="J711">
            <v>0</v>
          </cell>
          <cell r="K711">
            <v>0</v>
          </cell>
          <cell r="L711">
            <v>0</v>
          </cell>
          <cell r="M711">
            <v>0</v>
          </cell>
          <cell r="N711">
            <v>0</v>
          </cell>
          <cell r="O711">
            <v>0</v>
          </cell>
          <cell r="P711">
            <v>0</v>
          </cell>
          <cell r="Q711">
            <v>0</v>
          </cell>
          <cell r="R711">
            <v>0</v>
          </cell>
          <cell r="S711">
            <v>0</v>
          </cell>
          <cell r="T711">
            <v>0</v>
          </cell>
          <cell r="U711">
            <v>0</v>
          </cell>
          <cell r="V711">
            <v>0</v>
          </cell>
        </row>
        <row r="712">
          <cell r="J712">
            <v>0</v>
          </cell>
          <cell r="K712">
            <v>0</v>
          </cell>
          <cell r="L712">
            <v>0</v>
          </cell>
          <cell r="M712">
            <v>0</v>
          </cell>
          <cell r="N712">
            <v>0</v>
          </cell>
          <cell r="O712">
            <v>0</v>
          </cell>
          <cell r="P712">
            <v>0</v>
          </cell>
          <cell r="Q712">
            <v>0</v>
          </cell>
          <cell r="R712">
            <v>0</v>
          </cell>
          <cell r="S712">
            <v>0</v>
          </cell>
          <cell r="T712">
            <v>0</v>
          </cell>
          <cell r="U712">
            <v>0</v>
          </cell>
          <cell r="V712">
            <v>0</v>
          </cell>
        </row>
        <row r="713">
          <cell r="J713">
            <v>0</v>
          </cell>
          <cell r="K713">
            <v>0</v>
          </cell>
          <cell r="L713">
            <v>0</v>
          </cell>
          <cell r="M713">
            <v>0</v>
          </cell>
          <cell r="N713">
            <v>0</v>
          </cell>
          <cell r="O713">
            <v>0</v>
          </cell>
          <cell r="P713">
            <v>0</v>
          </cell>
          <cell r="Q713">
            <v>0</v>
          </cell>
          <cell r="R713">
            <v>0</v>
          </cell>
          <cell r="S713">
            <v>0</v>
          </cell>
          <cell r="T713">
            <v>0</v>
          </cell>
          <cell r="U713">
            <v>0</v>
          </cell>
          <cell r="V713">
            <v>0</v>
          </cell>
        </row>
        <row r="714">
          <cell r="J714">
            <v>0</v>
          </cell>
          <cell r="K714">
            <v>0</v>
          </cell>
          <cell r="L714">
            <v>0</v>
          </cell>
          <cell r="M714">
            <v>0</v>
          </cell>
          <cell r="N714">
            <v>0</v>
          </cell>
          <cell r="O714">
            <v>0</v>
          </cell>
          <cell r="P714">
            <v>0</v>
          </cell>
          <cell r="Q714">
            <v>0</v>
          </cell>
          <cell r="R714">
            <v>0</v>
          </cell>
          <cell r="S714">
            <v>0</v>
          </cell>
          <cell r="T714">
            <v>0</v>
          </cell>
          <cell r="U714">
            <v>0</v>
          </cell>
          <cell r="V714">
            <v>0</v>
          </cell>
        </row>
        <row r="715">
          <cell r="J715">
            <v>0</v>
          </cell>
          <cell r="K715">
            <v>0</v>
          </cell>
          <cell r="L715">
            <v>0</v>
          </cell>
          <cell r="M715">
            <v>0</v>
          </cell>
          <cell r="N715">
            <v>0</v>
          </cell>
          <cell r="O715">
            <v>0</v>
          </cell>
          <cell r="P715">
            <v>0</v>
          </cell>
          <cell r="Q715">
            <v>0</v>
          </cell>
          <cell r="R715">
            <v>0</v>
          </cell>
          <cell r="S715">
            <v>0</v>
          </cell>
          <cell r="T715">
            <v>0</v>
          </cell>
          <cell r="U715">
            <v>0</v>
          </cell>
          <cell r="V715">
            <v>0</v>
          </cell>
        </row>
        <row r="716">
          <cell r="J716">
            <v>0</v>
          </cell>
          <cell r="K716">
            <v>0</v>
          </cell>
          <cell r="L716">
            <v>0</v>
          </cell>
          <cell r="M716">
            <v>0</v>
          </cell>
          <cell r="N716">
            <v>0</v>
          </cell>
          <cell r="O716">
            <v>0</v>
          </cell>
          <cell r="P716">
            <v>0</v>
          </cell>
          <cell r="Q716">
            <v>0</v>
          </cell>
          <cell r="R716">
            <v>0</v>
          </cell>
          <cell r="S716">
            <v>0</v>
          </cell>
          <cell r="T716">
            <v>0</v>
          </cell>
          <cell r="U716">
            <v>0</v>
          </cell>
          <cell r="V716">
            <v>0</v>
          </cell>
        </row>
        <row r="717">
          <cell r="J717">
            <v>0</v>
          </cell>
          <cell r="K717">
            <v>0</v>
          </cell>
          <cell r="L717">
            <v>0</v>
          </cell>
          <cell r="M717">
            <v>0</v>
          </cell>
          <cell r="N717">
            <v>0</v>
          </cell>
          <cell r="O717">
            <v>0</v>
          </cell>
          <cell r="P717">
            <v>0</v>
          </cell>
          <cell r="Q717">
            <v>0</v>
          </cell>
          <cell r="R717">
            <v>0</v>
          </cell>
          <cell r="S717">
            <v>0</v>
          </cell>
          <cell r="T717">
            <v>0</v>
          </cell>
          <cell r="U717">
            <v>0</v>
          </cell>
          <cell r="V717">
            <v>0</v>
          </cell>
        </row>
        <row r="718">
          <cell r="J718">
            <v>0</v>
          </cell>
          <cell r="K718">
            <v>0</v>
          </cell>
          <cell r="L718">
            <v>0</v>
          </cell>
          <cell r="M718">
            <v>0</v>
          </cell>
          <cell r="N718">
            <v>0</v>
          </cell>
          <cell r="O718">
            <v>0</v>
          </cell>
          <cell r="P718">
            <v>0</v>
          </cell>
          <cell r="Q718">
            <v>0</v>
          </cell>
          <cell r="R718">
            <v>0</v>
          </cell>
          <cell r="S718">
            <v>0</v>
          </cell>
          <cell r="T718">
            <v>0</v>
          </cell>
          <cell r="U718">
            <v>0</v>
          </cell>
          <cell r="V718">
            <v>0</v>
          </cell>
        </row>
        <row r="719">
          <cell r="J719">
            <v>0</v>
          </cell>
          <cell r="K719">
            <v>0</v>
          </cell>
          <cell r="L719">
            <v>0</v>
          </cell>
          <cell r="M719">
            <v>0</v>
          </cell>
          <cell r="N719">
            <v>0</v>
          </cell>
          <cell r="O719">
            <v>0</v>
          </cell>
          <cell r="P719">
            <v>0</v>
          </cell>
          <cell r="Q719">
            <v>0</v>
          </cell>
          <cell r="R719">
            <v>0</v>
          </cell>
          <cell r="S719">
            <v>0</v>
          </cell>
          <cell r="T719">
            <v>0</v>
          </cell>
          <cell r="U719">
            <v>0</v>
          </cell>
          <cell r="V719">
            <v>0</v>
          </cell>
        </row>
        <row r="720">
          <cell r="J720">
            <v>0</v>
          </cell>
          <cell r="K720">
            <v>0</v>
          </cell>
          <cell r="L720">
            <v>0</v>
          </cell>
          <cell r="M720">
            <v>0</v>
          </cell>
          <cell r="N720">
            <v>0</v>
          </cell>
          <cell r="O720">
            <v>0</v>
          </cell>
          <cell r="P720">
            <v>0</v>
          </cell>
          <cell r="Q720">
            <v>0</v>
          </cell>
          <cell r="R720">
            <v>0</v>
          </cell>
          <cell r="S720">
            <v>0</v>
          </cell>
          <cell r="T720">
            <v>0</v>
          </cell>
          <cell r="U720">
            <v>0</v>
          </cell>
          <cell r="V720">
            <v>0</v>
          </cell>
        </row>
        <row r="721">
          <cell r="J721">
            <v>0</v>
          </cell>
          <cell r="K721">
            <v>0</v>
          </cell>
          <cell r="L721">
            <v>0</v>
          </cell>
          <cell r="M721">
            <v>0</v>
          </cell>
          <cell r="N721">
            <v>0</v>
          </cell>
          <cell r="O721">
            <v>0</v>
          </cell>
          <cell r="P721">
            <v>0</v>
          </cell>
          <cell r="Q721">
            <v>0</v>
          </cell>
          <cell r="R721">
            <v>0</v>
          </cell>
          <cell r="S721">
            <v>0</v>
          </cell>
          <cell r="T721">
            <v>0</v>
          </cell>
          <cell r="U721">
            <v>0</v>
          </cell>
          <cell r="V721">
            <v>0</v>
          </cell>
        </row>
        <row r="722">
          <cell r="J722">
            <v>0</v>
          </cell>
          <cell r="K722">
            <v>0</v>
          </cell>
          <cell r="L722">
            <v>0</v>
          </cell>
          <cell r="M722">
            <v>0</v>
          </cell>
          <cell r="N722">
            <v>0</v>
          </cell>
          <cell r="O722">
            <v>0</v>
          </cell>
          <cell r="P722">
            <v>0</v>
          </cell>
          <cell r="Q722">
            <v>0</v>
          </cell>
          <cell r="R722">
            <v>0</v>
          </cell>
          <cell r="S722">
            <v>0</v>
          </cell>
          <cell r="T722">
            <v>0</v>
          </cell>
          <cell r="U722">
            <v>0</v>
          </cell>
          <cell r="V722">
            <v>0</v>
          </cell>
        </row>
        <row r="723">
          <cell r="J723">
            <v>0</v>
          </cell>
          <cell r="K723">
            <v>0</v>
          </cell>
          <cell r="L723">
            <v>0</v>
          </cell>
          <cell r="M723">
            <v>0</v>
          </cell>
          <cell r="N723">
            <v>0</v>
          </cell>
          <cell r="O723">
            <v>0</v>
          </cell>
          <cell r="P723">
            <v>0</v>
          </cell>
          <cell r="Q723">
            <v>0</v>
          </cell>
          <cell r="R723">
            <v>0</v>
          </cell>
          <cell r="S723">
            <v>0</v>
          </cell>
          <cell r="T723">
            <v>0</v>
          </cell>
          <cell r="U723">
            <v>0</v>
          </cell>
          <cell r="V723">
            <v>0</v>
          </cell>
        </row>
        <row r="724">
          <cell r="J724">
            <v>0</v>
          </cell>
          <cell r="K724">
            <v>0</v>
          </cell>
          <cell r="L724">
            <v>0</v>
          </cell>
          <cell r="M724">
            <v>0</v>
          </cell>
          <cell r="N724">
            <v>0</v>
          </cell>
          <cell r="O724">
            <v>0</v>
          </cell>
          <cell r="P724">
            <v>0</v>
          </cell>
          <cell r="Q724">
            <v>0</v>
          </cell>
          <cell r="R724">
            <v>0</v>
          </cell>
          <cell r="S724">
            <v>0</v>
          </cell>
          <cell r="T724">
            <v>0</v>
          </cell>
          <cell r="U724">
            <v>0</v>
          </cell>
          <cell r="V724">
            <v>0</v>
          </cell>
        </row>
        <row r="725">
          <cell r="J725">
            <v>0</v>
          </cell>
          <cell r="K725">
            <v>0</v>
          </cell>
          <cell r="L725">
            <v>0</v>
          </cell>
          <cell r="M725">
            <v>0</v>
          </cell>
          <cell r="N725">
            <v>0</v>
          </cell>
          <cell r="O725">
            <v>0</v>
          </cell>
          <cell r="P725">
            <v>0</v>
          </cell>
          <cell r="Q725">
            <v>0</v>
          </cell>
          <cell r="R725">
            <v>0</v>
          </cell>
          <cell r="S725">
            <v>0</v>
          </cell>
          <cell r="T725">
            <v>0</v>
          </cell>
          <cell r="U725">
            <v>0</v>
          </cell>
          <cell r="V725">
            <v>0</v>
          </cell>
        </row>
        <row r="726">
          <cell r="J726">
            <v>0</v>
          </cell>
          <cell r="K726">
            <v>0</v>
          </cell>
          <cell r="L726">
            <v>0</v>
          </cell>
          <cell r="M726">
            <v>0</v>
          </cell>
          <cell r="N726">
            <v>0</v>
          </cell>
          <cell r="O726">
            <v>0</v>
          </cell>
          <cell r="P726">
            <v>0</v>
          </cell>
          <cell r="Q726">
            <v>0</v>
          </cell>
          <cell r="R726">
            <v>0</v>
          </cell>
          <cell r="S726">
            <v>0</v>
          </cell>
          <cell r="T726">
            <v>0</v>
          </cell>
          <cell r="U726">
            <v>0</v>
          </cell>
          <cell r="V726">
            <v>0</v>
          </cell>
        </row>
        <row r="727">
          <cell r="J727">
            <v>0</v>
          </cell>
          <cell r="K727">
            <v>0</v>
          </cell>
          <cell r="L727">
            <v>0</v>
          </cell>
          <cell r="M727">
            <v>0</v>
          </cell>
          <cell r="N727">
            <v>0</v>
          </cell>
          <cell r="O727">
            <v>0</v>
          </cell>
          <cell r="P727">
            <v>0</v>
          </cell>
          <cell r="Q727">
            <v>0</v>
          </cell>
          <cell r="R727">
            <v>0</v>
          </cell>
          <cell r="S727">
            <v>0</v>
          </cell>
          <cell r="T727">
            <v>0</v>
          </cell>
          <cell r="U727">
            <v>0</v>
          </cell>
          <cell r="V727">
            <v>0</v>
          </cell>
        </row>
        <row r="728">
          <cell r="J728">
            <v>0</v>
          </cell>
          <cell r="K728">
            <v>0</v>
          </cell>
          <cell r="L728">
            <v>0</v>
          </cell>
          <cell r="M728">
            <v>0</v>
          </cell>
          <cell r="N728">
            <v>0</v>
          </cell>
          <cell r="O728">
            <v>0</v>
          </cell>
          <cell r="P728">
            <v>0</v>
          </cell>
          <cell r="Q728">
            <v>0</v>
          </cell>
          <cell r="R728">
            <v>0</v>
          </cell>
          <cell r="S728">
            <v>0</v>
          </cell>
          <cell r="T728">
            <v>0</v>
          </cell>
          <cell r="U728">
            <v>0</v>
          </cell>
          <cell r="V728">
            <v>0</v>
          </cell>
        </row>
        <row r="729">
          <cell r="J729">
            <v>0</v>
          </cell>
          <cell r="K729">
            <v>0</v>
          </cell>
          <cell r="L729">
            <v>0</v>
          </cell>
          <cell r="M729">
            <v>0</v>
          </cell>
          <cell r="N729">
            <v>0</v>
          </cell>
          <cell r="O729">
            <v>0</v>
          </cell>
          <cell r="P729">
            <v>0</v>
          </cell>
          <cell r="Q729">
            <v>0</v>
          </cell>
          <cell r="R729">
            <v>0</v>
          </cell>
          <cell r="S729">
            <v>0</v>
          </cell>
          <cell r="T729">
            <v>0</v>
          </cell>
          <cell r="U729">
            <v>0</v>
          </cell>
          <cell r="V729">
            <v>0</v>
          </cell>
        </row>
        <row r="730">
          <cell r="J730">
            <v>0</v>
          </cell>
          <cell r="K730">
            <v>0</v>
          </cell>
          <cell r="L730">
            <v>0</v>
          </cell>
          <cell r="M730">
            <v>0</v>
          </cell>
          <cell r="N730">
            <v>0</v>
          </cell>
          <cell r="O730">
            <v>0</v>
          </cell>
          <cell r="P730">
            <v>0</v>
          </cell>
          <cell r="Q730">
            <v>0</v>
          </cell>
          <cell r="R730">
            <v>0</v>
          </cell>
          <cell r="S730">
            <v>0</v>
          </cell>
          <cell r="T730">
            <v>0</v>
          </cell>
          <cell r="U730">
            <v>0</v>
          </cell>
          <cell r="V730">
            <v>0</v>
          </cell>
        </row>
        <row r="731">
          <cell r="J731">
            <v>0</v>
          </cell>
          <cell r="K731">
            <v>0</v>
          </cell>
          <cell r="L731">
            <v>0</v>
          </cell>
          <cell r="M731">
            <v>0</v>
          </cell>
          <cell r="N731">
            <v>0</v>
          </cell>
          <cell r="O731">
            <v>0</v>
          </cell>
          <cell r="P731">
            <v>0</v>
          </cell>
          <cell r="Q731">
            <v>0</v>
          </cell>
          <cell r="R731">
            <v>0</v>
          </cell>
          <cell r="S731">
            <v>0</v>
          </cell>
          <cell r="T731">
            <v>0</v>
          </cell>
          <cell r="U731">
            <v>0</v>
          </cell>
          <cell r="V731">
            <v>0</v>
          </cell>
        </row>
        <row r="732">
          <cell r="J732">
            <v>0</v>
          </cell>
          <cell r="K732">
            <v>0</v>
          </cell>
          <cell r="L732">
            <v>0</v>
          </cell>
          <cell r="M732">
            <v>0</v>
          </cell>
          <cell r="N732">
            <v>0</v>
          </cell>
          <cell r="O732">
            <v>0</v>
          </cell>
          <cell r="P732">
            <v>0</v>
          </cell>
          <cell r="Q732">
            <v>0</v>
          </cell>
          <cell r="R732">
            <v>0</v>
          </cell>
          <cell r="S732">
            <v>0</v>
          </cell>
          <cell r="T732">
            <v>0</v>
          </cell>
          <cell r="U732">
            <v>0</v>
          </cell>
          <cell r="V732">
            <v>0</v>
          </cell>
        </row>
        <row r="733">
          <cell r="J733">
            <v>0</v>
          </cell>
          <cell r="K733">
            <v>0</v>
          </cell>
          <cell r="L733">
            <v>0</v>
          </cell>
          <cell r="M733">
            <v>0</v>
          </cell>
          <cell r="N733">
            <v>0</v>
          </cell>
          <cell r="O733">
            <v>0</v>
          </cell>
          <cell r="P733">
            <v>0</v>
          </cell>
          <cell r="Q733">
            <v>0</v>
          </cell>
          <cell r="R733">
            <v>0</v>
          </cell>
          <cell r="S733">
            <v>0</v>
          </cell>
          <cell r="T733">
            <v>0</v>
          </cell>
          <cell r="U733">
            <v>0</v>
          </cell>
          <cell r="V733">
            <v>0</v>
          </cell>
        </row>
        <row r="734">
          <cell r="J734">
            <v>0</v>
          </cell>
          <cell r="K734">
            <v>0</v>
          </cell>
          <cell r="L734">
            <v>0</v>
          </cell>
          <cell r="M734">
            <v>0</v>
          </cell>
          <cell r="N734">
            <v>0</v>
          </cell>
          <cell r="O734">
            <v>0</v>
          </cell>
          <cell r="P734">
            <v>0</v>
          </cell>
          <cell r="Q734">
            <v>0</v>
          </cell>
          <cell r="R734">
            <v>0</v>
          </cell>
          <cell r="S734">
            <v>0</v>
          </cell>
          <cell r="T734">
            <v>0</v>
          </cell>
          <cell r="U734">
            <v>0</v>
          </cell>
          <cell r="V734">
            <v>0</v>
          </cell>
        </row>
        <row r="735">
          <cell r="J735">
            <v>0</v>
          </cell>
          <cell r="K735">
            <v>0</v>
          </cell>
          <cell r="L735">
            <v>0</v>
          </cell>
          <cell r="M735">
            <v>0</v>
          </cell>
          <cell r="N735">
            <v>0</v>
          </cell>
          <cell r="O735">
            <v>0</v>
          </cell>
          <cell r="P735">
            <v>0</v>
          </cell>
          <cell r="Q735">
            <v>0</v>
          </cell>
          <cell r="R735">
            <v>0</v>
          </cell>
          <cell r="S735">
            <v>0</v>
          </cell>
          <cell r="T735">
            <v>0</v>
          </cell>
          <cell r="U735">
            <v>0</v>
          </cell>
          <cell r="V735">
            <v>0</v>
          </cell>
        </row>
        <row r="736">
          <cell r="J736">
            <v>0</v>
          </cell>
          <cell r="K736">
            <v>0</v>
          </cell>
          <cell r="L736">
            <v>0</v>
          </cell>
          <cell r="M736">
            <v>0</v>
          </cell>
          <cell r="N736">
            <v>0</v>
          </cell>
          <cell r="O736">
            <v>0</v>
          </cell>
          <cell r="P736">
            <v>0</v>
          </cell>
          <cell r="Q736">
            <v>0</v>
          </cell>
          <cell r="R736">
            <v>0</v>
          </cell>
          <cell r="S736">
            <v>0</v>
          </cell>
          <cell r="T736">
            <v>0</v>
          </cell>
          <cell r="U736">
            <v>0</v>
          </cell>
          <cell r="V736">
            <v>0</v>
          </cell>
        </row>
        <row r="737">
          <cell r="J737">
            <v>0</v>
          </cell>
          <cell r="K737">
            <v>0</v>
          </cell>
          <cell r="L737">
            <v>0</v>
          </cell>
          <cell r="M737">
            <v>0</v>
          </cell>
          <cell r="N737">
            <v>0</v>
          </cell>
          <cell r="O737">
            <v>0</v>
          </cell>
          <cell r="P737">
            <v>0</v>
          </cell>
          <cell r="Q737">
            <v>0</v>
          </cell>
          <cell r="R737">
            <v>0</v>
          </cell>
          <cell r="S737">
            <v>0</v>
          </cell>
          <cell r="T737">
            <v>0</v>
          </cell>
          <cell r="U737">
            <v>0</v>
          </cell>
          <cell r="V737">
            <v>0</v>
          </cell>
        </row>
        <row r="738">
          <cell r="J738">
            <v>0</v>
          </cell>
          <cell r="K738">
            <v>0</v>
          </cell>
          <cell r="L738">
            <v>0</v>
          </cell>
          <cell r="M738">
            <v>0</v>
          </cell>
          <cell r="N738">
            <v>0</v>
          </cell>
          <cell r="O738">
            <v>0</v>
          </cell>
          <cell r="P738">
            <v>0</v>
          </cell>
          <cell r="Q738">
            <v>0</v>
          </cell>
          <cell r="R738">
            <v>0</v>
          </cell>
          <cell r="S738">
            <v>0</v>
          </cell>
          <cell r="T738">
            <v>0</v>
          </cell>
          <cell r="U738">
            <v>0</v>
          </cell>
          <cell r="V738">
            <v>0</v>
          </cell>
        </row>
        <row r="739">
          <cell r="J739">
            <v>0</v>
          </cell>
          <cell r="K739">
            <v>0</v>
          </cell>
          <cell r="L739">
            <v>0</v>
          </cell>
          <cell r="M739">
            <v>0</v>
          </cell>
          <cell r="N739">
            <v>0</v>
          </cell>
          <cell r="O739">
            <v>0</v>
          </cell>
          <cell r="P739">
            <v>0</v>
          </cell>
          <cell r="Q739">
            <v>0</v>
          </cell>
          <cell r="R739">
            <v>0</v>
          </cell>
          <cell r="S739">
            <v>0</v>
          </cell>
          <cell r="T739">
            <v>0</v>
          </cell>
          <cell r="U739">
            <v>0</v>
          </cell>
          <cell r="V739">
            <v>0</v>
          </cell>
        </row>
        <row r="740">
          <cell r="J740">
            <v>0</v>
          </cell>
          <cell r="K740">
            <v>0</v>
          </cell>
          <cell r="L740">
            <v>0</v>
          </cell>
          <cell r="M740">
            <v>0</v>
          </cell>
          <cell r="N740">
            <v>0</v>
          </cell>
          <cell r="O740">
            <v>0</v>
          </cell>
          <cell r="P740">
            <v>0</v>
          </cell>
          <cell r="Q740">
            <v>0</v>
          </cell>
          <cell r="R740">
            <v>0</v>
          </cell>
          <cell r="S740">
            <v>0</v>
          </cell>
          <cell r="T740">
            <v>0</v>
          </cell>
          <cell r="U740">
            <v>0</v>
          </cell>
          <cell r="V740">
            <v>0</v>
          </cell>
        </row>
        <row r="741">
          <cell r="J741">
            <v>0</v>
          </cell>
          <cell r="K741">
            <v>0</v>
          </cell>
          <cell r="L741">
            <v>0</v>
          </cell>
          <cell r="M741">
            <v>0</v>
          </cell>
          <cell r="N741">
            <v>0</v>
          </cell>
          <cell r="O741">
            <v>0</v>
          </cell>
          <cell r="P741">
            <v>0</v>
          </cell>
          <cell r="Q741">
            <v>0</v>
          </cell>
          <cell r="R741">
            <v>0</v>
          </cell>
          <cell r="S741">
            <v>0</v>
          </cell>
          <cell r="T741">
            <v>0</v>
          </cell>
          <cell r="U741">
            <v>0</v>
          </cell>
          <cell r="V741">
            <v>0</v>
          </cell>
        </row>
        <row r="742">
          <cell r="J742">
            <v>0</v>
          </cell>
          <cell r="K742">
            <v>0</v>
          </cell>
          <cell r="L742">
            <v>0</v>
          </cell>
          <cell r="M742">
            <v>0</v>
          </cell>
          <cell r="N742">
            <v>0</v>
          </cell>
          <cell r="O742">
            <v>0</v>
          </cell>
          <cell r="P742">
            <v>0</v>
          </cell>
          <cell r="Q742">
            <v>0</v>
          </cell>
          <cell r="R742">
            <v>0</v>
          </cell>
          <cell r="S742">
            <v>0</v>
          </cell>
          <cell r="T742">
            <v>0</v>
          </cell>
          <cell r="U742">
            <v>0</v>
          </cell>
          <cell r="V742">
            <v>0</v>
          </cell>
        </row>
        <row r="743">
          <cell r="J743">
            <v>0</v>
          </cell>
          <cell r="K743">
            <v>0</v>
          </cell>
          <cell r="L743">
            <v>0</v>
          </cell>
          <cell r="M743">
            <v>0</v>
          </cell>
          <cell r="N743">
            <v>0</v>
          </cell>
          <cell r="O743">
            <v>0</v>
          </cell>
          <cell r="P743">
            <v>0</v>
          </cell>
          <cell r="Q743">
            <v>0</v>
          </cell>
          <cell r="R743">
            <v>0</v>
          </cell>
          <cell r="S743">
            <v>0</v>
          </cell>
          <cell r="T743">
            <v>0</v>
          </cell>
          <cell r="U743">
            <v>0</v>
          </cell>
          <cell r="V743">
            <v>0</v>
          </cell>
        </row>
        <row r="744">
          <cell r="J744">
            <v>0</v>
          </cell>
          <cell r="K744">
            <v>0</v>
          </cell>
          <cell r="L744">
            <v>0</v>
          </cell>
          <cell r="M744">
            <v>0</v>
          </cell>
          <cell r="N744">
            <v>0</v>
          </cell>
          <cell r="O744">
            <v>0</v>
          </cell>
          <cell r="P744">
            <v>0</v>
          </cell>
          <cell r="Q744">
            <v>0</v>
          </cell>
          <cell r="R744">
            <v>0</v>
          </cell>
          <cell r="S744">
            <v>0</v>
          </cell>
          <cell r="T744">
            <v>0</v>
          </cell>
          <cell r="U744">
            <v>0</v>
          </cell>
          <cell r="V744">
            <v>0</v>
          </cell>
        </row>
        <row r="745">
          <cell r="J745">
            <v>0</v>
          </cell>
          <cell r="K745">
            <v>0</v>
          </cell>
          <cell r="L745">
            <v>0</v>
          </cell>
          <cell r="M745">
            <v>0</v>
          </cell>
          <cell r="N745">
            <v>0</v>
          </cell>
          <cell r="O745">
            <v>0</v>
          </cell>
          <cell r="P745">
            <v>0</v>
          </cell>
          <cell r="Q745">
            <v>0</v>
          </cell>
          <cell r="R745">
            <v>0</v>
          </cell>
          <cell r="S745">
            <v>0</v>
          </cell>
          <cell r="T745">
            <v>0</v>
          </cell>
          <cell r="U745">
            <v>0</v>
          </cell>
          <cell r="V745">
            <v>0</v>
          </cell>
        </row>
        <row r="746">
          <cell r="J746">
            <v>0</v>
          </cell>
          <cell r="K746">
            <v>0</v>
          </cell>
          <cell r="L746">
            <v>0</v>
          </cell>
          <cell r="M746">
            <v>0</v>
          </cell>
          <cell r="N746">
            <v>0</v>
          </cell>
          <cell r="O746">
            <v>0</v>
          </cell>
          <cell r="P746">
            <v>0</v>
          </cell>
          <cell r="Q746">
            <v>0</v>
          </cell>
          <cell r="R746">
            <v>0</v>
          </cell>
          <cell r="S746">
            <v>0</v>
          </cell>
          <cell r="T746">
            <v>0</v>
          </cell>
          <cell r="U746">
            <v>0</v>
          </cell>
          <cell r="V746">
            <v>0</v>
          </cell>
        </row>
        <row r="747">
          <cell r="J747">
            <v>0</v>
          </cell>
          <cell r="K747">
            <v>0</v>
          </cell>
          <cell r="L747">
            <v>0</v>
          </cell>
          <cell r="M747">
            <v>0</v>
          </cell>
          <cell r="N747">
            <v>0</v>
          </cell>
          <cell r="O747">
            <v>0</v>
          </cell>
          <cell r="P747">
            <v>0</v>
          </cell>
          <cell r="Q747">
            <v>0</v>
          </cell>
          <cell r="R747">
            <v>0</v>
          </cell>
          <cell r="S747">
            <v>0</v>
          </cell>
          <cell r="T747">
            <v>0</v>
          </cell>
          <cell r="U747">
            <v>0</v>
          </cell>
          <cell r="V747">
            <v>0</v>
          </cell>
        </row>
        <row r="748">
          <cell r="J748">
            <v>0</v>
          </cell>
          <cell r="K748">
            <v>0</v>
          </cell>
          <cell r="L748">
            <v>0</v>
          </cell>
          <cell r="M748">
            <v>0</v>
          </cell>
          <cell r="N748">
            <v>0</v>
          </cell>
          <cell r="O748">
            <v>0</v>
          </cell>
          <cell r="P748">
            <v>0</v>
          </cell>
          <cell r="Q748">
            <v>0</v>
          </cell>
          <cell r="R748">
            <v>0</v>
          </cell>
          <cell r="S748">
            <v>0</v>
          </cell>
          <cell r="T748">
            <v>0</v>
          </cell>
          <cell r="U748">
            <v>0</v>
          </cell>
          <cell r="V748">
            <v>0</v>
          </cell>
        </row>
        <row r="749">
          <cell r="J749">
            <v>0</v>
          </cell>
          <cell r="K749">
            <v>0</v>
          </cell>
          <cell r="L749">
            <v>0</v>
          </cell>
          <cell r="M749">
            <v>0</v>
          </cell>
          <cell r="N749">
            <v>0</v>
          </cell>
          <cell r="O749">
            <v>0</v>
          </cell>
          <cell r="P749">
            <v>0</v>
          </cell>
          <cell r="Q749">
            <v>0</v>
          </cell>
          <cell r="R749">
            <v>0</v>
          </cell>
          <cell r="S749">
            <v>0</v>
          </cell>
          <cell r="T749">
            <v>0</v>
          </cell>
          <cell r="U749">
            <v>0</v>
          </cell>
          <cell r="V749">
            <v>0</v>
          </cell>
        </row>
        <row r="750">
          <cell r="J750">
            <v>0</v>
          </cell>
          <cell r="K750">
            <v>0</v>
          </cell>
          <cell r="L750">
            <v>0</v>
          </cell>
          <cell r="M750">
            <v>0</v>
          </cell>
          <cell r="N750">
            <v>0</v>
          </cell>
          <cell r="O750">
            <v>0</v>
          </cell>
          <cell r="P750">
            <v>0</v>
          </cell>
          <cell r="Q750">
            <v>0</v>
          </cell>
          <cell r="R750">
            <v>0</v>
          </cell>
          <cell r="S750">
            <v>0</v>
          </cell>
          <cell r="T750">
            <v>0</v>
          </cell>
          <cell r="U750">
            <v>0</v>
          </cell>
          <cell r="V750">
            <v>0</v>
          </cell>
        </row>
        <row r="751">
          <cell r="J751">
            <v>0</v>
          </cell>
          <cell r="K751">
            <v>0</v>
          </cell>
          <cell r="L751">
            <v>0</v>
          </cell>
          <cell r="M751">
            <v>0</v>
          </cell>
          <cell r="N751">
            <v>0</v>
          </cell>
          <cell r="O751">
            <v>0</v>
          </cell>
          <cell r="P751">
            <v>0</v>
          </cell>
          <cell r="Q751">
            <v>0</v>
          </cell>
          <cell r="R751">
            <v>0</v>
          </cell>
          <cell r="S751">
            <v>0</v>
          </cell>
          <cell r="T751">
            <v>0</v>
          </cell>
          <cell r="U751">
            <v>0</v>
          </cell>
          <cell r="V751">
            <v>0</v>
          </cell>
        </row>
        <row r="752">
          <cell r="J752">
            <v>0</v>
          </cell>
          <cell r="K752">
            <v>0</v>
          </cell>
          <cell r="L752">
            <v>0</v>
          </cell>
          <cell r="M752">
            <v>0</v>
          </cell>
          <cell r="N752">
            <v>0</v>
          </cell>
          <cell r="O752">
            <v>0</v>
          </cell>
          <cell r="P752">
            <v>0</v>
          </cell>
          <cell r="Q752">
            <v>0</v>
          </cell>
          <cell r="R752">
            <v>0</v>
          </cell>
          <cell r="S752">
            <v>0</v>
          </cell>
          <cell r="T752">
            <v>0</v>
          </cell>
          <cell r="U752">
            <v>0</v>
          </cell>
          <cell r="V752">
            <v>0</v>
          </cell>
        </row>
        <row r="753">
          <cell r="J753">
            <v>0</v>
          </cell>
          <cell r="K753">
            <v>0</v>
          </cell>
          <cell r="L753">
            <v>0</v>
          </cell>
          <cell r="M753">
            <v>0</v>
          </cell>
          <cell r="N753">
            <v>0</v>
          </cell>
          <cell r="O753">
            <v>0</v>
          </cell>
          <cell r="P753">
            <v>0</v>
          </cell>
          <cell r="Q753">
            <v>0</v>
          </cell>
          <cell r="R753">
            <v>0</v>
          </cell>
          <cell r="S753">
            <v>0</v>
          </cell>
          <cell r="T753">
            <v>0</v>
          </cell>
          <cell r="U753">
            <v>0</v>
          </cell>
          <cell r="V753">
            <v>0</v>
          </cell>
        </row>
        <row r="754">
          <cell r="J754">
            <v>0</v>
          </cell>
          <cell r="K754">
            <v>0</v>
          </cell>
          <cell r="L754">
            <v>0</v>
          </cell>
          <cell r="M754">
            <v>0</v>
          </cell>
          <cell r="N754">
            <v>0</v>
          </cell>
          <cell r="O754">
            <v>0</v>
          </cell>
          <cell r="P754">
            <v>0</v>
          </cell>
          <cell r="Q754">
            <v>0</v>
          </cell>
          <cell r="R754">
            <v>0</v>
          </cell>
          <cell r="S754">
            <v>0</v>
          </cell>
          <cell r="T754">
            <v>0</v>
          </cell>
          <cell r="U754">
            <v>0</v>
          </cell>
          <cell r="V754">
            <v>0</v>
          </cell>
        </row>
        <row r="755">
          <cell r="J755">
            <v>0</v>
          </cell>
          <cell r="K755">
            <v>0</v>
          </cell>
          <cell r="L755">
            <v>0</v>
          </cell>
          <cell r="M755">
            <v>0</v>
          </cell>
          <cell r="N755">
            <v>0</v>
          </cell>
          <cell r="O755">
            <v>0</v>
          </cell>
          <cell r="P755">
            <v>0</v>
          </cell>
          <cell r="Q755">
            <v>0</v>
          </cell>
          <cell r="R755">
            <v>0</v>
          </cell>
          <cell r="S755">
            <v>0</v>
          </cell>
          <cell r="T755">
            <v>0</v>
          </cell>
          <cell r="U755">
            <v>0</v>
          </cell>
          <cell r="V755">
            <v>0</v>
          </cell>
        </row>
        <row r="756">
          <cell r="J756">
            <v>0</v>
          </cell>
          <cell r="K756">
            <v>0</v>
          </cell>
          <cell r="L756">
            <v>0</v>
          </cell>
          <cell r="M756">
            <v>0</v>
          </cell>
          <cell r="N756">
            <v>0</v>
          </cell>
          <cell r="O756">
            <v>0</v>
          </cell>
          <cell r="P756">
            <v>0</v>
          </cell>
          <cell r="Q756">
            <v>0</v>
          </cell>
          <cell r="R756">
            <v>0</v>
          </cell>
          <cell r="S756">
            <v>0</v>
          </cell>
          <cell r="T756">
            <v>0</v>
          </cell>
          <cell r="U756">
            <v>0</v>
          </cell>
          <cell r="V756">
            <v>0</v>
          </cell>
        </row>
        <row r="757">
          <cell r="J757">
            <v>0</v>
          </cell>
          <cell r="K757">
            <v>0</v>
          </cell>
          <cell r="L757">
            <v>0</v>
          </cell>
          <cell r="M757">
            <v>0</v>
          </cell>
          <cell r="N757">
            <v>0</v>
          </cell>
          <cell r="O757">
            <v>0</v>
          </cell>
          <cell r="P757">
            <v>0</v>
          </cell>
          <cell r="Q757">
            <v>0</v>
          </cell>
          <cell r="R757">
            <v>0</v>
          </cell>
          <cell r="S757">
            <v>0</v>
          </cell>
          <cell r="T757">
            <v>0</v>
          </cell>
          <cell r="U757">
            <v>0</v>
          </cell>
          <cell r="V757">
            <v>0</v>
          </cell>
        </row>
        <row r="758">
          <cell r="J758">
            <v>0</v>
          </cell>
          <cell r="K758">
            <v>0</v>
          </cell>
          <cell r="L758">
            <v>0</v>
          </cell>
          <cell r="M758">
            <v>0</v>
          </cell>
          <cell r="N758">
            <v>0</v>
          </cell>
          <cell r="O758">
            <v>0</v>
          </cell>
          <cell r="P758">
            <v>0</v>
          </cell>
          <cell r="Q758">
            <v>0</v>
          </cell>
          <cell r="R758">
            <v>0</v>
          </cell>
          <cell r="S758">
            <v>0</v>
          </cell>
          <cell r="T758">
            <v>0</v>
          </cell>
          <cell r="U758">
            <v>0</v>
          </cell>
          <cell r="V758">
            <v>0</v>
          </cell>
        </row>
        <row r="759">
          <cell r="J759">
            <v>0</v>
          </cell>
          <cell r="K759">
            <v>0</v>
          </cell>
          <cell r="L759">
            <v>0</v>
          </cell>
          <cell r="M759">
            <v>0</v>
          </cell>
          <cell r="N759">
            <v>0</v>
          </cell>
          <cell r="O759">
            <v>0</v>
          </cell>
          <cell r="P759">
            <v>0</v>
          </cell>
          <cell r="Q759">
            <v>0</v>
          </cell>
          <cell r="R759">
            <v>0</v>
          </cell>
          <cell r="S759">
            <v>0</v>
          </cell>
          <cell r="T759">
            <v>0</v>
          </cell>
          <cell r="U759">
            <v>0</v>
          </cell>
          <cell r="V759">
            <v>0</v>
          </cell>
        </row>
        <row r="760">
          <cell r="J760">
            <v>0</v>
          </cell>
          <cell r="K760">
            <v>0</v>
          </cell>
          <cell r="L760">
            <v>0</v>
          </cell>
          <cell r="M760">
            <v>0</v>
          </cell>
          <cell r="N760">
            <v>0</v>
          </cell>
          <cell r="O760">
            <v>0</v>
          </cell>
          <cell r="P760">
            <v>0</v>
          </cell>
          <cell r="Q760">
            <v>0</v>
          </cell>
          <cell r="R760">
            <v>0</v>
          </cell>
          <cell r="S760">
            <v>0</v>
          </cell>
          <cell r="T760">
            <v>0</v>
          </cell>
          <cell r="U760">
            <v>0</v>
          </cell>
          <cell r="V760">
            <v>0</v>
          </cell>
        </row>
        <row r="761">
          <cell r="J761">
            <v>0</v>
          </cell>
          <cell r="K761">
            <v>0</v>
          </cell>
          <cell r="L761">
            <v>0</v>
          </cell>
          <cell r="M761">
            <v>0</v>
          </cell>
          <cell r="N761">
            <v>0</v>
          </cell>
          <cell r="O761">
            <v>0</v>
          </cell>
          <cell r="P761">
            <v>0</v>
          </cell>
          <cell r="Q761">
            <v>0</v>
          </cell>
          <cell r="R761">
            <v>0</v>
          </cell>
          <cell r="S761">
            <v>0</v>
          </cell>
          <cell r="T761">
            <v>0</v>
          </cell>
          <cell r="U761">
            <v>0</v>
          </cell>
          <cell r="V761">
            <v>0</v>
          </cell>
        </row>
        <row r="762">
          <cell r="J762">
            <v>0</v>
          </cell>
          <cell r="K762">
            <v>0</v>
          </cell>
          <cell r="L762">
            <v>0</v>
          </cell>
          <cell r="M762">
            <v>0</v>
          </cell>
          <cell r="N762">
            <v>0</v>
          </cell>
          <cell r="O762">
            <v>0</v>
          </cell>
          <cell r="P762">
            <v>0</v>
          </cell>
          <cell r="Q762">
            <v>0</v>
          </cell>
          <cell r="R762">
            <v>0</v>
          </cell>
          <cell r="S762">
            <v>0</v>
          </cell>
          <cell r="T762">
            <v>0</v>
          </cell>
          <cell r="U762">
            <v>0</v>
          </cell>
          <cell r="V762">
            <v>0</v>
          </cell>
        </row>
        <row r="763">
          <cell r="J763">
            <v>0</v>
          </cell>
          <cell r="K763">
            <v>0</v>
          </cell>
          <cell r="L763">
            <v>0</v>
          </cell>
          <cell r="M763">
            <v>0</v>
          </cell>
          <cell r="N763">
            <v>0</v>
          </cell>
          <cell r="O763">
            <v>0</v>
          </cell>
          <cell r="P763">
            <v>0</v>
          </cell>
          <cell r="Q763">
            <v>0</v>
          </cell>
          <cell r="R763">
            <v>0</v>
          </cell>
          <cell r="S763">
            <v>0</v>
          </cell>
          <cell r="T763">
            <v>0</v>
          </cell>
          <cell r="U763">
            <v>0</v>
          </cell>
          <cell r="V763">
            <v>0</v>
          </cell>
        </row>
        <row r="764">
          <cell r="J764">
            <v>0</v>
          </cell>
          <cell r="K764">
            <v>0</v>
          </cell>
          <cell r="L764">
            <v>0</v>
          </cell>
          <cell r="M764">
            <v>0</v>
          </cell>
          <cell r="N764">
            <v>0</v>
          </cell>
          <cell r="O764">
            <v>0</v>
          </cell>
          <cell r="P764">
            <v>0</v>
          </cell>
          <cell r="Q764">
            <v>0</v>
          </cell>
          <cell r="R764">
            <v>0</v>
          </cell>
          <cell r="S764">
            <v>0</v>
          </cell>
          <cell r="T764">
            <v>0</v>
          </cell>
          <cell r="U764">
            <v>0</v>
          </cell>
          <cell r="V764">
            <v>0</v>
          </cell>
        </row>
        <row r="765">
          <cell r="J765">
            <v>0</v>
          </cell>
          <cell r="K765">
            <v>0</v>
          </cell>
          <cell r="L765">
            <v>0</v>
          </cell>
          <cell r="M765">
            <v>0</v>
          </cell>
          <cell r="N765">
            <v>0</v>
          </cell>
          <cell r="O765">
            <v>0</v>
          </cell>
          <cell r="P765">
            <v>0</v>
          </cell>
          <cell r="Q765">
            <v>0</v>
          </cell>
          <cell r="R765">
            <v>0</v>
          </cell>
          <cell r="S765">
            <v>0</v>
          </cell>
          <cell r="T765">
            <v>0</v>
          </cell>
          <cell r="U765">
            <v>0</v>
          </cell>
          <cell r="V765">
            <v>0</v>
          </cell>
        </row>
        <row r="766">
          <cell r="J766">
            <v>0</v>
          </cell>
          <cell r="K766">
            <v>0</v>
          </cell>
          <cell r="L766">
            <v>0</v>
          </cell>
          <cell r="M766">
            <v>0</v>
          </cell>
          <cell r="N766">
            <v>0</v>
          </cell>
          <cell r="O766">
            <v>0</v>
          </cell>
          <cell r="P766">
            <v>0</v>
          </cell>
          <cell r="Q766">
            <v>0</v>
          </cell>
          <cell r="R766">
            <v>0</v>
          </cell>
          <cell r="S766">
            <v>0</v>
          </cell>
          <cell r="T766">
            <v>0</v>
          </cell>
          <cell r="U766">
            <v>0</v>
          </cell>
          <cell r="V766">
            <v>0</v>
          </cell>
        </row>
        <row r="767">
          <cell r="J767">
            <v>0</v>
          </cell>
          <cell r="K767">
            <v>0</v>
          </cell>
          <cell r="L767">
            <v>0</v>
          </cell>
          <cell r="M767">
            <v>0</v>
          </cell>
          <cell r="N767">
            <v>0</v>
          </cell>
          <cell r="O767">
            <v>0</v>
          </cell>
          <cell r="P767">
            <v>0</v>
          </cell>
          <cell r="Q767">
            <v>0</v>
          </cell>
          <cell r="R767">
            <v>0</v>
          </cell>
          <cell r="S767">
            <v>0</v>
          </cell>
          <cell r="T767">
            <v>0</v>
          </cell>
          <cell r="U767">
            <v>0</v>
          </cell>
          <cell r="V767">
            <v>0</v>
          </cell>
        </row>
        <row r="768">
          <cell r="J768">
            <v>0</v>
          </cell>
          <cell r="K768">
            <v>0</v>
          </cell>
          <cell r="L768">
            <v>0</v>
          </cell>
          <cell r="M768">
            <v>0</v>
          </cell>
          <cell r="N768">
            <v>0</v>
          </cell>
          <cell r="O768">
            <v>0</v>
          </cell>
          <cell r="P768">
            <v>0</v>
          </cell>
          <cell r="Q768">
            <v>0</v>
          </cell>
          <cell r="R768">
            <v>0</v>
          </cell>
          <cell r="S768">
            <v>0</v>
          </cell>
          <cell r="T768">
            <v>0</v>
          </cell>
          <cell r="U768">
            <v>0</v>
          </cell>
          <cell r="V768">
            <v>0</v>
          </cell>
        </row>
        <row r="769">
          <cell r="J769">
            <v>0</v>
          </cell>
          <cell r="K769">
            <v>0</v>
          </cell>
          <cell r="L769">
            <v>0</v>
          </cell>
          <cell r="M769">
            <v>0</v>
          </cell>
          <cell r="N769">
            <v>0</v>
          </cell>
          <cell r="O769">
            <v>0</v>
          </cell>
          <cell r="P769">
            <v>0</v>
          </cell>
          <cell r="Q769">
            <v>0</v>
          </cell>
          <cell r="R769">
            <v>0</v>
          </cell>
          <cell r="S769">
            <v>0</v>
          </cell>
          <cell r="T769">
            <v>0</v>
          </cell>
          <cell r="U769">
            <v>0</v>
          </cell>
          <cell r="V769">
            <v>0</v>
          </cell>
        </row>
        <row r="770">
          <cell r="J770">
            <v>0</v>
          </cell>
          <cell r="K770">
            <v>0</v>
          </cell>
          <cell r="L770">
            <v>0</v>
          </cell>
          <cell r="M770">
            <v>0</v>
          </cell>
          <cell r="N770">
            <v>0</v>
          </cell>
          <cell r="O770">
            <v>0</v>
          </cell>
          <cell r="P770">
            <v>0</v>
          </cell>
          <cell r="Q770">
            <v>0</v>
          </cell>
          <cell r="R770">
            <v>0</v>
          </cell>
          <cell r="S770">
            <v>0</v>
          </cell>
          <cell r="T770">
            <v>0</v>
          </cell>
          <cell r="U770">
            <v>0</v>
          </cell>
          <cell r="V770">
            <v>0</v>
          </cell>
        </row>
        <row r="771">
          <cell r="J771">
            <v>0</v>
          </cell>
          <cell r="K771">
            <v>0</v>
          </cell>
          <cell r="L771">
            <v>0</v>
          </cell>
          <cell r="M771">
            <v>0</v>
          </cell>
          <cell r="N771">
            <v>0</v>
          </cell>
          <cell r="O771">
            <v>0</v>
          </cell>
          <cell r="P771">
            <v>0</v>
          </cell>
          <cell r="Q771">
            <v>0</v>
          </cell>
          <cell r="R771">
            <v>0</v>
          </cell>
          <cell r="S771">
            <v>0</v>
          </cell>
          <cell r="T771">
            <v>0</v>
          </cell>
          <cell r="U771">
            <v>0</v>
          </cell>
          <cell r="V771">
            <v>0</v>
          </cell>
        </row>
        <row r="772">
          <cell r="J772">
            <v>0</v>
          </cell>
          <cell r="K772">
            <v>0</v>
          </cell>
          <cell r="L772">
            <v>0</v>
          </cell>
          <cell r="M772">
            <v>0</v>
          </cell>
          <cell r="N772">
            <v>0</v>
          </cell>
          <cell r="O772">
            <v>0</v>
          </cell>
          <cell r="P772">
            <v>0</v>
          </cell>
          <cell r="Q772">
            <v>0</v>
          </cell>
          <cell r="R772">
            <v>0</v>
          </cell>
          <cell r="S772">
            <v>0</v>
          </cell>
          <cell r="T772">
            <v>0</v>
          </cell>
          <cell r="U772">
            <v>0</v>
          </cell>
          <cell r="V772">
            <v>0</v>
          </cell>
        </row>
        <row r="773">
          <cell r="J773">
            <v>0</v>
          </cell>
          <cell r="K773">
            <v>0</v>
          </cell>
          <cell r="L773">
            <v>0</v>
          </cell>
          <cell r="M773">
            <v>0</v>
          </cell>
          <cell r="N773">
            <v>0</v>
          </cell>
          <cell r="O773">
            <v>0</v>
          </cell>
          <cell r="P773">
            <v>0</v>
          </cell>
          <cell r="Q773">
            <v>0</v>
          </cell>
          <cell r="R773">
            <v>0</v>
          </cell>
          <cell r="S773">
            <v>0</v>
          </cell>
          <cell r="T773">
            <v>0</v>
          </cell>
          <cell r="U773">
            <v>0</v>
          </cell>
          <cell r="V773">
            <v>0</v>
          </cell>
        </row>
        <row r="774">
          <cell r="J774">
            <v>0</v>
          </cell>
          <cell r="K774">
            <v>0</v>
          </cell>
          <cell r="L774">
            <v>0</v>
          </cell>
          <cell r="M774">
            <v>0</v>
          </cell>
          <cell r="N774">
            <v>0</v>
          </cell>
          <cell r="O774">
            <v>0</v>
          </cell>
          <cell r="P774">
            <v>0</v>
          </cell>
          <cell r="Q774">
            <v>0</v>
          </cell>
          <cell r="R774">
            <v>0</v>
          </cell>
          <cell r="S774">
            <v>0</v>
          </cell>
          <cell r="T774">
            <v>0</v>
          </cell>
          <cell r="U774">
            <v>0</v>
          </cell>
          <cell r="V774">
            <v>0</v>
          </cell>
        </row>
        <row r="775">
          <cell r="J775">
            <v>0</v>
          </cell>
          <cell r="K775">
            <v>0</v>
          </cell>
          <cell r="L775">
            <v>0</v>
          </cell>
          <cell r="M775">
            <v>0</v>
          </cell>
          <cell r="N775">
            <v>0</v>
          </cell>
          <cell r="O775">
            <v>0</v>
          </cell>
          <cell r="P775">
            <v>0</v>
          </cell>
          <cell r="Q775">
            <v>0</v>
          </cell>
          <cell r="R775">
            <v>0</v>
          </cell>
          <cell r="S775">
            <v>0</v>
          </cell>
          <cell r="T775">
            <v>0</v>
          </cell>
          <cell r="U775">
            <v>0</v>
          </cell>
          <cell r="V775">
            <v>0</v>
          </cell>
        </row>
        <row r="776">
          <cell r="J776">
            <v>0</v>
          </cell>
          <cell r="K776">
            <v>0</v>
          </cell>
          <cell r="L776">
            <v>0</v>
          </cell>
          <cell r="M776">
            <v>0</v>
          </cell>
          <cell r="N776">
            <v>0</v>
          </cell>
          <cell r="O776">
            <v>0</v>
          </cell>
          <cell r="P776">
            <v>0</v>
          </cell>
          <cell r="Q776">
            <v>0</v>
          </cell>
          <cell r="R776">
            <v>0</v>
          </cell>
          <cell r="S776">
            <v>0</v>
          </cell>
          <cell r="T776">
            <v>0</v>
          </cell>
          <cell r="U776">
            <v>0</v>
          </cell>
          <cell r="V776">
            <v>0</v>
          </cell>
        </row>
        <row r="777">
          <cell r="J777">
            <v>0</v>
          </cell>
          <cell r="K777">
            <v>0</v>
          </cell>
          <cell r="L777">
            <v>0</v>
          </cell>
          <cell r="M777">
            <v>0</v>
          </cell>
          <cell r="N777">
            <v>0</v>
          </cell>
          <cell r="O777">
            <v>0</v>
          </cell>
          <cell r="P777">
            <v>0</v>
          </cell>
          <cell r="Q777">
            <v>0</v>
          </cell>
          <cell r="R777">
            <v>0</v>
          </cell>
          <cell r="S777">
            <v>0</v>
          </cell>
          <cell r="T777">
            <v>0</v>
          </cell>
          <cell r="U777">
            <v>0</v>
          </cell>
          <cell r="V777">
            <v>0</v>
          </cell>
        </row>
        <row r="778">
          <cell r="J778">
            <v>0</v>
          </cell>
          <cell r="K778">
            <v>0</v>
          </cell>
          <cell r="L778">
            <v>0</v>
          </cell>
          <cell r="M778">
            <v>0</v>
          </cell>
          <cell r="N778">
            <v>0</v>
          </cell>
          <cell r="O778">
            <v>0</v>
          </cell>
          <cell r="P778">
            <v>0</v>
          </cell>
          <cell r="Q778">
            <v>0</v>
          </cell>
          <cell r="R778">
            <v>0</v>
          </cell>
          <cell r="S778">
            <v>0</v>
          </cell>
          <cell r="T778">
            <v>0</v>
          </cell>
          <cell r="U778">
            <v>0</v>
          </cell>
          <cell r="V778">
            <v>0</v>
          </cell>
        </row>
        <row r="779">
          <cell r="J779">
            <v>0</v>
          </cell>
          <cell r="K779">
            <v>0</v>
          </cell>
          <cell r="L779">
            <v>0</v>
          </cell>
          <cell r="M779">
            <v>0</v>
          </cell>
          <cell r="N779">
            <v>0</v>
          </cell>
          <cell r="O779">
            <v>0</v>
          </cell>
          <cell r="P779">
            <v>0</v>
          </cell>
          <cell r="Q779">
            <v>0</v>
          </cell>
          <cell r="R779">
            <v>0</v>
          </cell>
          <cell r="S779">
            <v>0</v>
          </cell>
          <cell r="T779">
            <v>0</v>
          </cell>
          <cell r="U779">
            <v>0</v>
          </cell>
          <cell r="V779">
            <v>0</v>
          </cell>
        </row>
        <row r="780">
          <cell r="J780">
            <v>0</v>
          </cell>
          <cell r="K780">
            <v>0</v>
          </cell>
          <cell r="L780">
            <v>0</v>
          </cell>
          <cell r="M780">
            <v>0</v>
          </cell>
          <cell r="N780">
            <v>0</v>
          </cell>
          <cell r="O780">
            <v>0</v>
          </cell>
          <cell r="P780">
            <v>0</v>
          </cell>
          <cell r="Q780">
            <v>0</v>
          </cell>
          <cell r="R780">
            <v>0</v>
          </cell>
          <cell r="S780">
            <v>0</v>
          </cell>
          <cell r="T780">
            <v>0</v>
          </cell>
          <cell r="U780">
            <v>0</v>
          </cell>
          <cell r="V780">
            <v>0</v>
          </cell>
        </row>
        <row r="781">
          <cell r="J781">
            <v>0</v>
          </cell>
          <cell r="K781">
            <v>0</v>
          </cell>
          <cell r="L781">
            <v>0</v>
          </cell>
          <cell r="M781">
            <v>0</v>
          </cell>
          <cell r="N781">
            <v>0</v>
          </cell>
          <cell r="O781">
            <v>0</v>
          </cell>
          <cell r="P781">
            <v>0</v>
          </cell>
          <cell r="Q781">
            <v>0</v>
          </cell>
          <cell r="R781">
            <v>0</v>
          </cell>
          <cell r="S781">
            <v>0</v>
          </cell>
          <cell r="T781">
            <v>0</v>
          </cell>
          <cell r="U781">
            <v>0</v>
          </cell>
          <cell r="V781">
            <v>0</v>
          </cell>
        </row>
        <row r="782">
          <cell r="J782">
            <v>0</v>
          </cell>
          <cell r="K782">
            <v>0</v>
          </cell>
          <cell r="L782">
            <v>0</v>
          </cell>
          <cell r="M782">
            <v>0</v>
          </cell>
          <cell r="N782">
            <v>0</v>
          </cell>
          <cell r="O782">
            <v>0</v>
          </cell>
          <cell r="P782">
            <v>0</v>
          </cell>
          <cell r="Q782">
            <v>0</v>
          </cell>
          <cell r="R782">
            <v>0</v>
          </cell>
          <cell r="S782">
            <v>0</v>
          </cell>
          <cell r="T782">
            <v>0</v>
          </cell>
          <cell r="U782">
            <v>0</v>
          </cell>
          <cell r="V782">
            <v>0</v>
          </cell>
        </row>
        <row r="783">
          <cell r="J783">
            <v>0</v>
          </cell>
          <cell r="K783">
            <v>0</v>
          </cell>
          <cell r="L783">
            <v>0</v>
          </cell>
          <cell r="M783">
            <v>0</v>
          </cell>
          <cell r="N783">
            <v>0</v>
          </cell>
          <cell r="O783">
            <v>0</v>
          </cell>
          <cell r="P783">
            <v>0</v>
          </cell>
          <cell r="Q783">
            <v>0</v>
          </cell>
          <cell r="R783">
            <v>0</v>
          </cell>
          <cell r="S783">
            <v>0</v>
          </cell>
          <cell r="T783">
            <v>0</v>
          </cell>
          <cell r="U783">
            <v>0</v>
          </cell>
          <cell r="V783">
            <v>0</v>
          </cell>
        </row>
        <row r="784">
          <cell r="J784">
            <v>0</v>
          </cell>
          <cell r="K784">
            <v>0</v>
          </cell>
          <cell r="L784">
            <v>0</v>
          </cell>
          <cell r="M784">
            <v>0</v>
          </cell>
          <cell r="N784">
            <v>0</v>
          </cell>
          <cell r="O784">
            <v>0</v>
          </cell>
          <cell r="P784">
            <v>0</v>
          </cell>
          <cell r="Q784">
            <v>0</v>
          </cell>
          <cell r="R784">
            <v>0</v>
          </cell>
          <cell r="S784">
            <v>0</v>
          </cell>
          <cell r="T784">
            <v>0</v>
          </cell>
          <cell r="U784">
            <v>0</v>
          </cell>
          <cell r="V784">
            <v>0</v>
          </cell>
        </row>
        <row r="785">
          <cell r="J785">
            <v>0</v>
          </cell>
          <cell r="K785">
            <v>0</v>
          </cell>
          <cell r="L785">
            <v>0</v>
          </cell>
          <cell r="M785">
            <v>0</v>
          </cell>
          <cell r="N785">
            <v>0</v>
          </cell>
          <cell r="O785">
            <v>0</v>
          </cell>
          <cell r="P785">
            <v>0</v>
          </cell>
          <cell r="Q785">
            <v>0</v>
          </cell>
          <cell r="R785">
            <v>0</v>
          </cell>
          <cell r="S785">
            <v>0</v>
          </cell>
          <cell r="T785">
            <v>0</v>
          </cell>
          <cell r="U785">
            <v>0</v>
          </cell>
          <cell r="V785">
            <v>0</v>
          </cell>
        </row>
        <row r="786">
          <cell r="J786">
            <v>0</v>
          </cell>
          <cell r="K786">
            <v>0</v>
          </cell>
          <cell r="L786">
            <v>0</v>
          </cell>
          <cell r="M786">
            <v>0</v>
          </cell>
          <cell r="N786">
            <v>0</v>
          </cell>
          <cell r="O786">
            <v>0</v>
          </cell>
          <cell r="P786">
            <v>0</v>
          </cell>
          <cell r="Q786">
            <v>0</v>
          </cell>
          <cell r="R786">
            <v>0</v>
          </cell>
          <cell r="S786">
            <v>0</v>
          </cell>
          <cell r="T786">
            <v>0</v>
          </cell>
          <cell r="U786">
            <v>0</v>
          </cell>
          <cell r="V786">
            <v>0</v>
          </cell>
        </row>
        <row r="787">
          <cell r="J787">
            <v>0</v>
          </cell>
          <cell r="K787">
            <v>0</v>
          </cell>
          <cell r="L787">
            <v>0</v>
          </cell>
          <cell r="M787">
            <v>0</v>
          </cell>
          <cell r="N787">
            <v>0</v>
          </cell>
          <cell r="O787">
            <v>0</v>
          </cell>
          <cell r="P787">
            <v>0</v>
          </cell>
          <cell r="Q787">
            <v>0</v>
          </cell>
          <cell r="R787">
            <v>0</v>
          </cell>
          <cell r="S787">
            <v>0</v>
          </cell>
          <cell r="T787">
            <v>0</v>
          </cell>
          <cell r="U787">
            <v>0</v>
          </cell>
          <cell r="V787">
            <v>0</v>
          </cell>
        </row>
        <row r="788">
          <cell r="J788">
            <v>0</v>
          </cell>
          <cell r="K788">
            <v>0</v>
          </cell>
          <cell r="L788">
            <v>0</v>
          </cell>
          <cell r="M788">
            <v>0</v>
          </cell>
          <cell r="N788">
            <v>0</v>
          </cell>
          <cell r="O788">
            <v>0</v>
          </cell>
          <cell r="P788">
            <v>0</v>
          </cell>
          <cell r="Q788">
            <v>0</v>
          </cell>
          <cell r="R788">
            <v>0</v>
          </cell>
          <cell r="S788">
            <v>0</v>
          </cell>
          <cell r="T788">
            <v>0</v>
          </cell>
          <cell r="U788">
            <v>0</v>
          </cell>
          <cell r="V788">
            <v>0</v>
          </cell>
        </row>
        <row r="789">
          <cell r="J789">
            <v>0</v>
          </cell>
          <cell r="K789">
            <v>0</v>
          </cell>
          <cell r="L789">
            <v>0</v>
          </cell>
          <cell r="M789">
            <v>0</v>
          </cell>
          <cell r="N789">
            <v>0</v>
          </cell>
          <cell r="O789">
            <v>0</v>
          </cell>
          <cell r="P789">
            <v>0</v>
          </cell>
          <cell r="Q789">
            <v>0</v>
          </cell>
          <cell r="R789">
            <v>0</v>
          </cell>
          <cell r="S789">
            <v>0</v>
          </cell>
          <cell r="T789">
            <v>0</v>
          </cell>
          <cell r="U789">
            <v>0</v>
          </cell>
          <cell r="V789">
            <v>0</v>
          </cell>
        </row>
        <row r="790">
          <cell r="J790">
            <v>0</v>
          </cell>
          <cell r="K790">
            <v>0</v>
          </cell>
          <cell r="L790">
            <v>0</v>
          </cell>
          <cell r="M790">
            <v>0</v>
          </cell>
          <cell r="N790">
            <v>0</v>
          </cell>
          <cell r="O790">
            <v>0</v>
          </cell>
          <cell r="P790">
            <v>0</v>
          </cell>
          <cell r="Q790">
            <v>0</v>
          </cell>
          <cell r="R790">
            <v>0</v>
          </cell>
          <cell r="S790">
            <v>0</v>
          </cell>
          <cell r="T790">
            <v>0</v>
          </cell>
          <cell r="U790">
            <v>0</v>
          </cell>
          <cell r="V790">
            <v>0</v>
          </cell>
        </row>
        <row r="791">
          <cell r="J791">
            <v>0</v>
          </cell>
          <cell r="K791">
            <v>0</v>
          </cell>
          <cell r="L791">
            <v>0</v>
          </cell>
          <cell r="M791">
            <v>0</v>
          </cell>
          <cell r="N791">
            <v>0</v>
          </cell>
          <cell r="O791">
            <v>0</v>
          </cell>
          <cell r="P791">
            <v>0</v>
          </cell>
          <cell r="Q791">
            <v>0</v>
          </cell>
          <cell r="R791">
            <v>0</v>
          </cell>
          <cell r="S791">
            <v>0</v>
          </cell>
          <cell r="T791">
            <v>0</v>
          </cell>
          <cell r="U791">
            <v>0</v>
          </cell>
          <cell r="V791">
            <v>0</v>
          </cell>
        </row>
        <row r="792">
          <cell r="J792">
            <v>0</v>
          </cell>
          <cell r="K792">
            <v>0</v>
          </cell>
          <cell r="L792">
            <v>0</v>
          </cell>
          <cell r="M792">
            <v>0</v>
          </cell>
          <cell r="N792">
            <v>0</v>
          </cell>
          <cell r="O792">
            <v>0</v>
          </cell>
          <cell r="P792">
            <v>0</v>
          </cell>
          <cell r="Q792">
            <v>0</v>
          </cell>
          <cell r="R792">
            <v>0</v>
          </cell>
          <cell r="S792">
            <v>0</v>
          </cell>
          <cell r="T792">
            <v>0</v>
          </cell>
          <cell r="U792">
            <v>0</v>
          </cell>
          <cell r="V792">
            <v>0</v>
          </cell>
        </row>
        <row r="793">
          <cell r="J793">
            <v>0</v>
          </cell>
          <cell r="K793">
            <v>0</v>
          </cell>
          <cell r="L793">
            <v>0</v>
          </cell>
          <cell r="M793">
            <v>0</v>
          </cell>
          <cell r="N793">
            <v>0</v>
          </cell>
          <cell r="O793">
            <v>0</v>
          </cell>
          <cell r="P793">
            <v>0</v>
          </cell>
          <cell r="Q793">
            <v>0</v>
          </cell>
          <cell r="R793">
            <v>0</v>
          </cell>
          <cell r="S793">
            <v>0</v>
          </cell>
          <cell r="T793">
            <v>0</v>
          </cell>
          <cell r="U793">
            <v>0</v>
          </cell>
          <cell r="V793">
            <v>0</v>
          </cell>
        </row>
        <row r="794">
          <cell r="J794">
            <v>0</v>
          </cell>
          <cell r="K794">
            <v>0</v>
          </cell>
          <cell r="L794">
            <v>0</v>
          </cell>
          <cell r="M794">
            <v>0</v>
          </cell>
          <cell r="N794">
            <v>0</v>
          </cell>
          <cell r="O794">
            <v>0</v>
          </cell>
          <cell r="P794">
            <v>0</v>
          </cell>
          <cell r="Q794">
            <v>0</v>
          </cell>
          <cell r="R794">
            <v>0</v>
          </cell>
          <cell r="S794">
            <v>0</v>
          </cell>
          <cell r="T794">
            <v>0</v>
          </cell>
          <cell r="U794">
            <v>0</v>
          </cell>
          <cell r="V794">
            <v>0</v>
          </cell>
        </row>
        <row r="795">
          <cell r="J795">
            <v>0</v>
          </cell>
          <cell r="K795">
            <v>0</v>
          </cell>
          <cell r="L795">
            <v>0</v>
          </cell>
          <cell r="M795">
            <v>0</v>
          </cell>
          <cell r="N795">
            <v>0</v>
          </cell>
          <cell r="O795">
            <v>0</v>
          </cell>
          <cell r="P795">
            <v>0</v>
          </cell>
          <cell r="Q795">
            <v>0</v>
          </cell>
          <cell r="R795">
            <v>0</v>
          </cell>
          <cell r="S795">
            <v>0</v>
          </cell>
          <cell r="T795">
            <v>0</v>
          </cell>
          <cell r="U795">
            <v>0</v>
          </cell>
          <cell r="V795">
            <v>0</v>
          </cell>
        </row>
        <row r="796">
          <cell r="J796">
            <v>0</v>
          </cell>
          <cell r="K796">
            <v>0</v>
          </cell>
          <cell r="L796">
            <v>0</v>
          </cell>
          <cell r="M796">
            <v>0</v>
          </cell>
          <cell r="N796">
            <v>0</v>
          </cell>
          <cell r="O796">
            <v>0</v>
          </cell>
          <cell r="P796">
            <v>0</v>
          </cell>
          <cell r="Q796">
            <v>0</v>
          </cell>
          <cell r="R796">
            <v>0</v>
          </cell>
          <cell r="S796">
            <v>0</v>
          </cell>
          <cell r="T796">
            <v>0</v>
          </cell>
          <cell r="U796">
            <v>0</v>
          </cell>
          <cell r="V796">
            <v>0</v>
          </cell>
        </row>
        <row r="797">
          <cell r="J797">
            <v>0</v>
          </cell>
          <cell r="K797">
            <v>0</v>
          </cell>
          <cell r="L797">
            <v>0</v>
          </cell>
          <cell r="M797">
            <v>0</v>
          </cell>
          <cell r="N797">
            <v>0</v>
          </cell>
          <cell r="O797">
            <v>0</v>
          </cell>
          <cell r="P797">
            <v>0</v>
          </cell>
          <cell r="Q797">
            <v>0</v>
          </cell>
          <cell r="R797">
            <v>0</v>
          </cell>
          <cell r="S797">
            <v>0</v>
          </cell>
          <cell r="T797">
            <v>0</v>
          </cell>
          <cell r="U797">
            <v>0</v>
          </cell>
          <cell r="V797">
            <v>0</v>
          </cell>
        </row>
        <row r="798">
          <cell r="J798">
            <v>0</v>
          </cell>
          <cell r="K798">
            <v>0</v>
          </cell>
          <cell r="L798">
            <v>0</v>
          </cell>
          <cell r="M798">
            <v>0</v>
          </cell>
          <cell r="N798">
            <v>0</v>
          </cell>
          <cell r="O798">
            <v>0</v>
          </cell>
          <cell r="P798">
            <v>0</v>
          </cell>
          <cell r="Q798">
            <v>0</v>
          </cell>
          <cell r="R798">
            <v>0</v>
          </cell>
          <cell r="S798">
            <v>0</v>
          </cell>
          <cell r="T798">
            <v>0</v>
          </cell>
          <cell r="U798">
            <v>0</v>
          </cell>
          <cell r="V798">
            <v>0</v>
          </cell>
        </row>
        <row r="799">
          <cell r="J799">
            <v>0</v>
          </cell>
          <cell r="K799">
            <v>0</v>
          </cell>
          <cell r="L799">
            <v>0</v>
          </cell>
          <cell r="M799">
            <v>0</v>
          </cell>
          <cell r="N799">
            <v>0</v>
          </cell>
          <cell r="O799">
            <v>0</v>
          </cell>
          <cell r="P799">
            <v>0</v>
          </cell>
          <cell r="Q799">
            <v>0</v>
          </cell>
          <cell r="R799">
            <v>0</v>
          </cell>
          <cell r="S799">
            <v>0</v>
          </cell>
          <cell r="T799">
            <v>0</v>
          </cell>
          <cell r="U799">
            <v>0</v>
          </cell>
          <cell r="V799">
            <v>0</v>
          </cell>
        </row>
        <row r="800">
          <cell r="J800">
            <v>0</v>
          </cell>
          <cell r="K800">
            <v>0</v>
          </cell>
          <cell r="L800">
            <v>0</v>
          </cell>
          <cell r="M800">
            <v>0</v>
          </cell>
          <cell r="N800">
            <v>0</v>
          </cell>
          <cell r="O800">
            <v>0</v>
          </cell>
          <cell r="P800">
            <v>0</v>
          </cell>
          <cell r="Q800">
            <v>0</v>
          </cell>
          <cell r="R800">
            <v>0</v>
          </cell>
          <cell r="S800">
            <v>0</v>
          </cell>
          <cell r="T800">
            <v>0</v>
          </cell>
          <cell r="U800">
            <v>0</v>
          </cell>
          <cell r="V800">
            <v>0</v>
          </cell>
        </row>
        <row r="801">
          <cell r="J801">
            <v>0</v>
          </cell>
          <cell r="K801">
            <v>0</v>
          </cell>
          <cell r="L801">
            <v>0</v>
          </cell>
          <cell r="M801">
            <v>0</v>
          </cell>
          <cell r="N801">
            <v>0</v>
          </cell>
          <cell r="O801">
            <v>0</v>
          </cell>
          <cell r="P801">
            <v>0</v>
          </cell>
          <cell r="Q801">
            <v>0</v>
          </cell>
          <cell r="R801">
            <v>0</v>
          </cell>
          <cell r="S801">
            <v>0</v>
          </cell>
          <cell r="T801">
            <v>0</v>
          </cell>
          <cell r="U801">
            <v>0</v>
          </cell>
          <cell r="V801">
            <v>0</v>
          </cell>
        </row>
        <row r="802">
          <cell r="J802">
            <v>0</v>
          </cell>
          <cell r="K802">
            <v>0</v>
          </cell>
          <cell r="L802">
            <v>0</v>
          </cell>
          <cell r="M802">
            <v>0</v>
          </cell>
          <cell r="N802">
            <v>0</v>
          </cell>
          <cell r="O802">
            <v>0</v>
          </cell>
          <cell r="P802">
            <v>0</v>
          </cell>
          <cell r="Q802">
            <v>0</v>
          </cell>
          <cell r="R802">
            <v>0</v>
          </cell>
          <cell r="S802">
            <v>0</v>
          </cell>
          <cell r="T802">
            <v>0</v>
          </cell>
          <cell r="U802">
            <v>0</v>
          </cell>
          <cell r="V802">
            <v>0</v>
          </cell>
        </row>
        <row r="803">
          <cell r="J803">
            <v>0</v>
          </cell>
          <cell r="K803">
            <v>0</v>
          </cell>
          <cell r="L803">
            <v>0</v>
          </cell>
          <cell r="M803">
            <v>0</v>
          </cell>
          <cell r="N803">
            <v>0</v>
          </cell>
          <cell r="O803">
            <v>0</v>
          </cell>
          <cell r="P803">
            <v>0</v>
          </cell>
          <cell r="Q803">
            <v>0</v>
          </cell>
          <cell r="R803">
            <v>0</v>
          </cell>
          <cell r="S803">
            <v>0</v>
          </cell>
          <cell r="T803">
            <v>0</v>
          </cell>
          <cell r="U803">
            <v>0</v>
          </cell>
          <cell r="V803">
            <v>0</v>
          </cell>
        </row>
        <row r="804">
          <cell r="J804">
            <v>0</v>
          </cell>
          <cell r="K804">
            <v>0</v>
          </cell>
          <cell r="L804">
            <v>0</v>
          </cell>
          <cell r="M804">
            <v>0</v>
          </cell>
          <cell r="N804">
            <v>0</v>
          </cell>
          <cell r="O804">
            <v>0</v>
          </cell>
          <cell r="P804">
            <v>0</v>
          </cell>
          <cell r="Q804">
            <v>0</v>
          </cell>
          <cell r="R804">
            <v>0</v>
          </cell>
          <cell r="S804">
            <v>0</v>
          </cell>
          <cell r="T804">
            <v>0</v>
          </cell>
          <cell r="U804">
            <v>0</v>
          </cell>
          <cell r="V804">
            <v>0</v>
          </cell>
        </row>
        <row r="805">
          <cell r="J805">
            <v>0</v>
          </cell>
          <cell r="K805">
            <v>0</v>
          </cell>
          <cell r="L805">
            <v>0</v>
          </cell>
          <cell r="M805">
            <v>0</v>
          </cell>
          <cell r="N805">
            <v>0</v>
          </cell>
          <cell r="O805">
            <v>0</v>
          </cell>
          <cell r="P805">
            <v>0</v>
          </cell>
          <cell r="Q805">
            <v>0</v>
          </cell>
          <cell r="R805">
            <v>0</v>
          </cell>
          <cell r="S805">
            <v>0</v>
          </cell>
          <cell r="T805">
            <v>0</v>
          </cell>
          <cell r="U805">
            <v>0</v>
          </cell>
          <cell r="V805">
            <v>0</v>
          </cell>
        </row>
        <row r="806">
          <cell r="J806">
            <v>0</v>
          </cell>
          <cell r="K806">
            <v>0</v>
          </cell>
          <cell r="L806">
            <v>0</v>
          </cell>
          <cell r="M806">
            <v>0</v>
          </cell>
          <cell r="N806">
            <v>0</v>
          </cell>
          <cell r="O806">
            <v>0</v>
          </cell>
          <cell r="P806">
            <v>0</v>
          </cell>
          <cell r="Q806">
            <v>0</v>
          </cell>
          <cell r="R806">
            <v>0</v>
          </cell>
          <cell r="S806">
            <v>0</v>
          </cell>
          <cell r="T806">
            <v>0</v>
          </cell>
          <cell r="U806">
            <v>0</v>
          </cell>
          <cell r="V806">
            <v>0</v>
          </cell>
        </row>
        <row r="807">
          <cell r="J807">
            <v>0</v>
          </cell>
          <cell r="K807">
            <v>0</v>
          </cell>
          <cell r="L807">
            <v>0</v>
          </cell>
          <cell r="M807">
            <v>0</v>
          </cell>
          <cell r="N807">
            <v>0</v>
          </cell>
          <cell r="O807">
            <v>0</v>
          </cell>
          <cell r="P807">
            <v>0</v>
          </cell>
          <cell r="Q807">
            <v>0</v>
          </cell>
          <cell r="R807">
            <v>0</v>
          </cell>
          <cell r="S807">
            <v>0</v>
          </cell>
          <cell r="T807">
            <v>0</v>
          </cell>
          <cell r="U807">
            <v>0</v>
          </cell>
          <cell r="V807">
            <v>0</v>
          </cell>
        </row>
        <row r="808">
          <cell r="J808">
            <v>0</v>
          </cell>
          <cell r="K808">
            <v>0</v>
          </cell>
          <cell r="L808">
            <v>0</v>
          </cell>
          <cell r="M808">
            <v>0</v>
          </cell>
          <cell r="N808">
            <v>0</v>
          </cell>
          <cell r="O808">
            <v>0</v>
          </cell>
          <cell r="P808">
            <v>0</v>
          </cell>
          <cell r="Q808">
            <v>0</v>
          </cell>
          <cell r="R808">
            <v>0</v>
          </cell>
          <cell r="S808">
            <v>0</v>
          </cell>
          <cell r="T808">
            <v>0</v>
          </cell>
          <cell r="U808">
            <v>0</v>
          </cell>
          <cell r="V808">
            <v>0</v>
          </cell>
        </row>
        <row r="809">
          <cell r="J809">
            <v>0</v>
          </cell>
          <cell r="K809">
            <v>0</v>
          </cell>
          <cell r="L809">
            <v>0</v>
          </cell>
          <cell r="M809">
            <v>0</v>
          </cell>
          <cell r="N809">
            <v>0</v>
          </cell>
          <cell r="O809">
            <v>0</v>
          </cell>
          <cell r="P809">
            <v>0</v>
          </cell>
          <cell r="Q809">
            <v>0</v>
          </cell>
          <cell r="R809">
            <v>0</v>
          </cell>
          <cell r="S809">
            <v>0</v>
          </cell>
          <cell r="T809">
            <v>0</v>
          </cell>
          <cell r="U809">
            <v>0</v>
          </cell>
          <cell r="V809">
            <v>0</v>
          </cell>
        </row>
        <row r="810">
          <cell r="J810">
            <v>0</v>
          </cell>
          <cell r="K810">
            <v>0</v>
          </cell>
          <cell r="L810">
            <v>0</v>
          </cell>
          <cell r="M810">
            <v>0</v>
          </cell>
          <cell r="N810">
            <v>0</v>
          </cell>
          <cell r="O810">
            <v>0</v>
          </cell>
          <cell r="P810">
            <v>0</v>
          </cell>
          <cell r="Q810">
            <v>0</v>
          </cell>
          <cell r="R810">
            <v>0</v>
          </cell>
          <cell r="S810">
            <v>0</v>
          </cell>
          <cell r="T810">
            <v>0</v>
          </cell>
          <cell r="U810">
            <v>0</v>
          </cell>
          <cell r="V810">
            <v>0</v>
          </cell>
        </row>
        <row r="811">
          <cell r="J811">
            <v>0</v>
          </cell>
          <cell r="K811">
            <v>0</v>
          </cell>
          <cell r="L811">
            <v>0</v>
          </cell>
          <cell r="M811">
            <v>0</v>
          </cell>
          <cell r="N811">
            <v>0</v>
          </cell>
          <cell r="O811">
            <v>0</v>
          </cell>
          <cell r="P811">
            <v>0</v>
          </cell>
          <cell r="Q811">
            <v>0</v>
          </cell>
          <cell r="R811">
            <v>0</v>
          </cell>
          <cell r="S811">
            <v>0</v>
          </cell>
          <cell r="T811">
            <v>0</v>
          </cell>
          <cell r="U811">
            <v>0</v>
          </cell>
          <cell r="V811">
            <v>0</v>
          </cell>
        </row>
        <row r="812">
          <cell r="J812">
            <v>0</v>
          </cell>
          <cell r="K812">
            <v>0</v>
          </cell>
          <cell r="L812">
            <v>0</v>
          </cell>
          <cell r="M812">
            <v>0</v>
          </cell>
          <cell r="N812">
            <v>0</v>
          </cell>
          <cell r="O812">
            <v>0</v>
          </cell>
          <cell r="P812">
            <v>0</v>
          </cell>
          <cell r="Q812">
            <v>0</v>
          </cell>
          <cell r="R812">
            <v>0</v>
          </cell>
          <cell r="S812">
            <v>0</v>
          </cell>
          <cell r="T812">
            <v>0</v>
          </cell>
          <cell r="U812">
            <v>0</v>
          </cell>
          <cell r="V812">
            <v>0</v>
          </cell>
        </row>
        <row r="813">
          <cell r="J813">
            <v>0</v>
          </cell>
          <cell r="K813">
            <v>0</v>
          </cell>
          <cell r="L813">
            <v>0</v>
          </cell>
          <cell r="M813">
            <v>0</v>
          </cell>
          <cell r="N813">
            <v>0</v>
          </cell>
          <cell r="O813">
            <v>0</v>
          </cell>
          <cell r="P813">
            <v>0</v>
          </cell>
          <cell r="Q813">
            <v>0</v>
          </cell>
          <cell r="R813">
            <v>0</v>
          </cell>
          <cell r="S813">
            <v>0</v>
          </cell>
          <cell r="T813">
            <v>0</v>
          </cell>
          <cell r="U813">
            <v>0</v>
          </cell>
          <cell r="V813">
            <v>0</v>
          </cell>
        </row>
        <row r="814">
          <cell r="J814">
            <v>0</v>
          </cell>
          <cell r="K814">
            <v>0</v>
          </cell>
          <cell r="L814">
            <v>0</v>
          </cell>
          <cell r="M814">
            <v>0</v>
          </cell>
          <cell r="N814">
            <v>0</v>
          </cell>
          <cell r="O814">
            <v>0</v>
          </cell>
          <cell r="P814">
            <v>0</v>
          </cell>
          <cell r="Q814">
            <v>0</v>
          </cell>
          <cell r="R814">
            <v>0</v>
          </cell>
          <cell r="S814">
            <v>0</v>
          </cell>
          <cell r="T814">
            <v>0</v>
          </cell>
          <cell r="U814">
            <v>0</v>
          </cell>
          <cell r="V814">
            <v>0</v>
          </cell>
        </row>
        <row r="815">
          <cell r="J815">
            <v>0</v>
          </cell>
          <cell r="K815">
            <v>0</v>
          </cell>
          <cell r="L815">
            <v>0</v>
          </cell>
          <cell r="M815">
            <v>0</v>
          </cell>
          <cell r="N815">
            <v>0</v>
          </cell>
          <cell r="O815">
            <v>0</v>
          </cell>
          <cell r="P815">
            <v>0</v>
          </cell>
          <cell r="Q815">
            <v>0</v>
          </cell>
          <cell r="R815">
            <v>0</v>
          </cell>
          <cell r="S815">
            <v>0</v>
          </cell>
          <cell r="T815">
            <v>0</v>
          </cell>
          <cell r="U815">
            <v>0</v>
          </cell>
          <cell r="V815">
            <v>0</v>
          </cell>
        </row>
        <row r="816">
          <cell r="J816">
            <v>0</v>
          </cell>
          <cell r="K816">
            <v>0</v>
          </cell>
          <cell r="L816">
            <v>0</v>
          </cell>
          <cell r="M816">
            <v>0</v>
          </cell>
          <cell r="N816">
            <v>0</v>
          </cell>
          <cell r="O816">
            <v>0</v>
          </cell>
          <cell r="P816">
            <v>0</v>
          </cell>
          <cell r="Q816">
            <v>0</v>
          </cell>
          <cell r="R816">
            <v>0</v>
          </cell>
          <cell r="S816">
            <v>0</v>
          </cell>
          <cell r="T816">
            <v>0</v>
          </cell>
          <cell r="U816">
            <v>0</v>
          </cell>
          <cell r="V816">
            <v>0</v>
          </cell>
        </row>
        <row r="817">
          <cell r="J817">
            <v>0</v>
          </cell>
          <cell r="K817">
            <v>0</v>
          </cell>
          <cell r="L817">
            <v>0</v>
          </cell>
          <cell r="M817">
            <v>0</v>
          </cell>
          <cell r="N817">
            <v>0</v>
          </cell>
          <cell r="O817">
            <v>0</v>
          </cell>
          <cell r="P817">
            <v>0</v>
          </cell>
          <cell r="Q817">
            <v>0</v>
          </cell>
          <cell r="R817">
            <v>0</v>
          </cell>
          <cell r="S817">
            <v>0</v>
          </cell>
          <cell r="T817">
            <v>0</v>
          </cell>
          <cell r="U817">
            <v>0</v>
          </cell>
          <cell r="V817">
            <v>0</v>
          </cell>
        </row>
        <row r="818">
          <cell r="J818">
            <v>0</v>
          </cell>
          <cell r="K818">
            <v>0</v>
          </cell>
          <cell r="L818">
            <v>0</v>
          </cell>
          <cell r="M818">
            <v>0</v>
          </cell>
          <cell r="N818">
            <v>0</v>
          </cell>
          <cell r="O818">
            <v>0</v>
          </cell>
          <cell r="P818">
            <v>0</v>
          </cell>
          <cell r="Q818">
            <v>0</v>
          </cell>
          <cell r="R818">
            <v>0</v>
          </cell>
          <cell r="S818">
            <v>0</v>
          </cell>
          <cell r="T818">
            <v>0</v>
          </cell>
          <cell r="U818">
            <v>0</v>
          </cell>
          <cell r="V818">
            <v>0</v>
          </cell>
        </row>
        <row r="819">
          <cell r="J819">
            <v>0</v>
          </cell>
          <cell r="K819">
            <v>0</v>
          </cell>
          <cell r="L819">
            <v>0</v>
          </cell>
          <cell r="M819">
            <v>0</v>
          </cell>
          <cell r="N819">
            <v>0</v>
          </cell>
          <cell r="O819">
            <v>0</v>
          </cell>
          <cell r="P819">
            <v>0</v>
          </cell>
          <cell r="Q819">
            <v>0</v>
          </cell>
          <cell r="R819">
            <v>0</v>
          </cell>
          <cell r="S819">
            <v>0</v>
          </cell>
          <cell r="T819">
            <v>0</v>
          </cell>
          <cell r="U819">
            <v>0</v>
          </cell>
          <cell r="V819">
            <v>0</v>
          </cell>
        </row>
        <row r="820">
          <cell r="J820">
            <v>0</v>
          </cell>
          <cell r="K820">
            <v>0</v>
          </cell>
          <cell r="L820">
            <v>0</v>
          </cell>
          <cell r="M820">
            <v>0</v>
          </cell>
          <cell r="N820">
            <v>0</v>
          </cell>
          <cell r="O820">
            <v>0</v>
          </cell>
          <cell r="P820">
            <v>0</v>
          </cell>
          <cell r="Q820">
            <v>0</v>
          </cell>
          <cell r="R820">
            <v>0</v>
          </cell>
          <cell r="S820">
            <v>0</v>
          </cell>
          <cell r="T820">
            <v>0</v>
          </cell>
          <cell r="U820">
            <v>0</v>
          </cell>
          <cell r="V820">
            <v>0</v>
          </cell>
        </row>
        <row r="821">
          <cell r="J821">
            <v>0</v>
          </cell>
          <cell r="K821">
            <v>0</v>
          </cell>
          <cell r="L821">
            <v>0</v>
          </cell>
          <cell r="M821">
            <v>0</v>
          </cell>
          <cell r="N821">
            <v>0</v>
          </cell>
          <cell r="O821">
            <v>0</v>
          </cell>
          <cell r="P821">
            <v>0</v>
          </cell>
          <cell r="Q821">
            <v>0</v>
          </cell>
          <cell r="R821">
            <v>0</v>
          </cell>
          <cell r="S821">
            <v>0</v>
          </cell>
          <cell r="T821">
            <v>0</v>
          </cell>
          <cell r="U821">
            <v>0</v>
          </cell>
          <cell r="V821">
            <v>0</v>
          </cell>
        </row>
        <row r="822">
          <cell r="J822">
            <v>0</v>
          </cell>
          <cell r="K822">
            <v>0</v>
          </cell>
          <cell r="L822">
            <v>0</v>
          </cell>
          <cell r="M822">
            <v>0</v>
          </cell>
          <cell r="N822">
            <v>0</v>
          </cell>
          <cell r="O822">
            <v>0</v>
          </cell>
          <cell r="P822">
            <v>0</v>
          </cell>
          <cell r="Q822">
            <v>0</v>
          </cell>
          <cell r="R822">
            <v>0</v>
          </cell>
          <cell r="S822">
            <v>0</v>
          </cell>
          <cell r="T822">
            <v>0</v>
          </cell>
          <cell r="U822">
            <v>0</v>
          </cell>
          <cell r="V822">
            <v>0</v>
          </cell>
        </row>
        <row r="823">
          <cell r="J823">
            <v>0</v>
          </cell>
          <cell r="K823">
            <v>0</v>
          </cell>
          <cell r="L823">
            <v>0</v>
          </cell>
          <cell r="M823">
            <v>0</v>
          </cell>
          <cell r="N823">
            <v>0</v>
          </cell>
          <cell r="O823">
            <v>0</v>
          </cell>
          <cell r="P823">
            <v>0</v>
          </cell>
          <cell r="Q823">
            <v>0</v>
          </cell>
          <cell r="R823">
            <v>0</v>
          </cell>
          <cell r="S823">
            <v>0</v>
          </cell>
          <cell r="T823">
            <v>0</v>
          </cell>
          <cell r="U823">
            <v>0</v>
          </cell>
          <cell r="V823">
            <v>0</v>
          </cell>
        </row>
        <row r="824">
          <cell r="J824">
            <v>0</v>
          </cell>
          <cell r="K824">
            <v>0</v>
          </cell>
          <cell r="L824">
            <v>0</v>
          </cell>
          <cell r="M824">
            <v>0</v>
          </cell>
          <cell r="N824">
            <v>0</v>
          </cell>
          <cell r="O824">
            <v>0</v>
          </cell>
          <cell r="P824">
            <v>0</v>
          </cell>
          <cell r="Q824">
            <v>0</v>
          </cell>
          <cell r="R824">
            <v>0</v>
          </cell>
          <cell r="S824">
            <v>0</v>
          </cell>
          <cell r="T824">
            <v>0</v>
          </cell>
          <cell r="U824">
            <v>0</v>
          </cell>
          <cell r="V824">
            <v>0</v>
          </cell>
        </row>
        <row r="825">
          <cell r="J825">
            <v>0</v>
          </cell>
          <cell r="K825">
            <v>0</v>
          </cell>
          <cell r="L825">
            <v>0</v>
          </cell>
          <cell r="M825">
            <v>0</v>
          </cell>
          <cell r="N825">
            <v>0</v>
          </cell>
          <cell r="O825">
            <v>0</v>
          </cell>
          <cell r="P825">
            <v>0</v>
          </cell>
          <cell r="Q825">
            <v>0</v>
          </cell>
          <cell r="R825">
            <v>0</v>
          </cell>
          <cell r="S825">
            <v>0</v>
          </cell>
          <cell r="T825">
            <v>0</v>
          </cell>
          <cell r="U825">
            <v>0</v>
          </cell>
          <cell r="V825">
            <v>0</v>
          </cell>
        </row>
        <row r="826">
          <cell r="J826">
            <v>0</v>
          </cell>
          <cell r="K826">
            <v>0</v>
          </cell>
          <cell r="L826">
            <v>0</v>
          </cell>
          <cell r="M826">
            <v>0</v>
          </cell>
          <cell r="N826">
            <v>0</v>
          </cell>
          <cell r="O826">
            <v>0</v>
          </cell>
          <cell r="P826">
            <v>0</v>
          </cell>
          <cell r="Q826">
            <v>0</v>
          </cell>
          <cell r="R826">
            <v>0</v>
          </cell>
          <cell r="S826">
            <v>0</v>
          </cell>
          <cell r="T826">
            <v>0</v>
          </cell>
          <cell r="U826">
            <v>0</v>
          </cell>
          <cell r="V826">
            <v>0</v>
          </cell>
        </row>
        <row r="827">
          <cell r="J827">
            <v>0</v>
          </cell>
          <cell r="K827">
            <v>0</v>
          </cell>
          <cell r="L827">
            <v>0</v>
          </cell>
          <cell r="M827">
            <v>0</v>
          </cell>
          <cell r="N827">
            <v>0</v>
          </cell>
          <cell r="O827">
            <v>0</v>
          </cell>
          <cell r="P827">
            <v>0</v>
          </cell>
          <cell r="Q827">
            <v>0</v>
          </cell>
          <cell r="R827">
            <v>0</v>
          </cell>
          <cell r="S827">
            <v>0</v>
          </cell>
          <cell r="T827">
            <v>0</v>
          </cell>
          <cell r="U827">
            <v>0</v>
          </cell>
          <cell r="V827">
            <v>0</v>
          </cell>
        </row>
        <row r="828">
          <cell r="J828">
            <v>0</v>
          </cell>
          <cell r="K828">
            <v>0</v>
          </cell>
          <cell r="L828">
            <v>0</v>
          </cell>
          <cell r="M828">
            <v>0</v>
          </cell>
          <cell r="N828">
            <v>0</v>
          </cell>
          <cell r="O828">
            <v>0</v>
          </cell>
          <cell r="P828">
            <v>0</v>
          </cell>
          <cell r="Q828">
            <v>0</v>
          </cell>
          <cell r="R828">
            <v>0</v>
          </cell>
          <cell r="S828">
            <v>0</v>
          </cell>
          <cell r="T828">
            <v>0</v>
          </cell>
          <cell r="U828">
            <v>0</v>
          </cell>
          <cell r="V828">
            <v>0</v>
          </cell>
        </row>
        <row r="829">
          <cell r="J829">
            <v>0</v>
          </cell>
          <cell r="K829">
            <v>0</v>
          </cell>
          <cell r="L829">
            <v>0</v>
          </cell>
          <cell r="M829">
            <v>0</v>
          </cell>
          <cell r="N829">
            <v>0</v>
          </cell>
          <cell r="O829">
            <v>0</v>
          </cell>
          <cell r="P829">
            <v>0</v>
          </cell>
          <cell r="Q829">
            <v>0</v>
          </cell>
          <cell r="R829">
            <v>0</v>
          </cell>
          <cell r="S829">
            <v>0</v>
          </cell>
          <cell r="T829">
            <v>0</v>
          </cell>
          <cell r="U829">
            <v>0</v>
          </cell>
          <cell r="V829">
            <v>0</v>
          </cell>
        </row>
        <row r="830">
          <cell r="J830">
            <v>0</v>
          </cell>
          <cell r="K830">
            <v>0</v>
          </cell>
          <cell r="L830">
            <v>0</v>
          </cell>
          <cell r="M830">
            <v>0</v>
          </cell>
          <cell r="N830">
            <v>0</v>
          </cell>
          <cell r="O830">
            <v>0</v>
          </cell>
          <cell r="P830">
            <v>0</v>
          </cell>
          <cell r="Q830">
            <v>0</v>
          </cell>
          <cell r="R830">
            <v>0</v>
          </cell>
          <cell r="S830">
            <v>0</v>
          </cell>
          <cell r="T830">
            <v>0</v>
          </cell>
          <cell r="U830">
            <v>0</v>
          </cell>
          <cell r="V830">
            <v>0</v>
          </cell>
        </row>
        <row r="831">
          <cell r="J831">
            <v>0</v>
          </cell>
          <cell r="K831">
            <v>0</v>
          </cell>
          <cell r="L831">
            <v>0</v>
          </cell>
          <cell r="M831">
            <v>0</v>
          </cell>
          <cell r="N831">
            <v>0</v>
          </cell>
          <cell r="O831">
            <v>0</v>
          </cell>
          <cell r="P831">
            <v>0</v>
          </cell>
          <cell r="Q831">
            <v>0</v>
          </cell>
          <cell r="R831">
            <v>0</v>
          </cell>
          <cell r="S831">
            <v>0</v>
          </cell>
          <cell r="T831">
            <v>0</v>
          </cell>
          <cell r="U831">
            <v>0</v>
          </cell>
          <cell r="V831">
            <v>0</v>
          </cell>
        </row>
        <row r="832">
          <cell r="V832">
            <v>112642297</v>
          </cell>
        </row>
        <row r="833">
          <cell r="V833">
            <v>-112642297</v>
          </cell>
        </row>
      </sheetData>
      <sheetData sheetId="4"/>
      <sheetData sheetId="5"/>
      <sheetData sheetId="6"/>
      <sheetData sheetId="7"/>
      <sheetData sheetId="8"/>
      <sheetData sheetId="9"/>
      <sheetData sheetId="10"/>
      <sheetData sheetId="11"/>
      <sheetData sheetId="12"/>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voer"/>
      <sheetName val="Selling status"/>
      <sheetName val="Begroting"/>
      <sheetName val="Mediaplan"/>
      <sheetName val="Interesses"/>
      <sheetName val="Overzicht"/>
      <sheetName val="Mediaplan (2)"/>
      <sheetName val="Data"/>
    </sheetNames>
    <sheetDataSet>
      <sheetData sheetId="0"/>
      <sheetData sheetId="1"/>
      <sheetData sheetId="2"/>
      <sheetData sheetId="3"/>
      <sheetData sheetId="4"/>
      <sheetData sheetId="5"/>
      <sheetData sheetId="6"/>
      <sheetData sheetId="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92D050"/>
    <pageSetUpPr fitToPage="1"/>
  </sheetPr>
  <dimension ref="A1:BH899"/>
  <sheetViews>
    <sheetView showZeros="0" tabSelected="1" topLeftCell="D1" zoomScale="85" zoomScaleNormal="85" workbookViewId="0">
      <pane ySplit="6" topLeftCell="A66" activePane="bottomLeft" state="frozen"/>
      <selection pane="bottomLeft" activeCell="I68" sqref="I68"/>
    </sheetView>
  </sheetViews>
  <sheetFormatPr defaultRowHeight="15" outlineLevelCol="3" x14ac:dyDescent="0.25"/>
  <cols>
    <col min="1" max="1" width="12.28515625" style="51" customWidth="1"/>
    <col min="2" max="2" width="12.7109375" style="102" customWidth="1"/>
    <col min="3" max="3" width="11" style="51" customWidth="1"/>
    <col min="4" max="4" width="22.28515625" style="51" bestFit="1" customWidth="1"/>
    <col min="5" max="5" width="20.140625" style="51" bestFit="1" customWidth="1"/>
    <col min="6" max="6" width="49" style="51" customWidth="1"/>
    <col min="7" max="7" width="13.28515625" style="224" customWidth="1" outlineLevel="1"/>
    <col min="8" max="8" width="12.85546875" style="224" customWidth="1" outlineLevel="1"/>
    <col min="9" max="9" width="14.7109375" style="224" customWidth="1" outlineLevel="1"/>
    <col min="10" max="10" width="15.85546875" style="225" customWidth="1" outlineLevel="1"/>
    <col min="11" max="11" width="15.85546875" style="226" customWidth="1" outlineLevel="1"/>
    <col min="12" max="12" width="12.140625" style="227" bestFit="1" customWidth="1"/>
    <col min="13" max="13" width="16.140625" style="228" bestFit="1" customWidth="1"/>
    <col min="14" max="14" width="16.140625" style="228" hidden="1" customWidth="1"/>
    <col min="15" max="16" width="13.85546875" style="102" hidden="1" customWidth="1"/>
    <col min="17" max="17" width="16.7109375" style="229" customWidth="1"/>
    <col min="18" max="18" width="11.5703125" style="227" customWidth="1" outlineLevel="2"/>
    <col min="19" max="19" width="10.5703125" style="95" customWidth="1" outlineLevel="2"/>
    <col min="20" max="20" width="10.85546875" style="102" customWidth="1" outlineLevel="2"/>
    <col min="21" max="21" width="14" style="102" customWidth="1" outlineLevel="2"/>
    <col min="22" max="22" width="12.5703125" style="95" customWidth="1" outlineLevel="2"/>
    <col min="23" max="23" width="14.7109375" style="95" customWidth="1" outlineLevel="2"/>
    <col min="24" max="24" width="101.42578125" style="230" customWidth="1" outlineLevel="2"/>
    <col min="25" max="25" width="10.28515625" style="230" customWidth="1" outlineLevel="2"/>
    <col min="26" max="26" width="17.7109375" style="113" hidden="1" customWidth="1"/>
    <col min="27" max="27" width="15.28515625" style="231" hidden="1" customWidth="1"/>
    <col min="28" max="28" width="21.140625" style="51" hidden="1" customWidth="1"/>
    <col min="29" max="32" width="15.85546875" style="51" hidden="1" customWidth="1" outlineLevel="2"/>
    <col min="33" max="40" width="15.85546875" style="51" hidden="1" customWidth="1" outlineLevel="3"/>
    <col min="41" max="41" width="16.140625" style="51" hidden="1" customWidth="1" collapsed="1"/>
    <col min="42" max="45" width="16.42578125" style="111" customWidth="1" outlineLevel="1"/>
    <col min="46" max="47" width="13.5703125" style="111" customWidth="1" outlineLevel="1"/>
    <col min="48" max="48" width="13" style="111" customWidth="1" outlineLevel="1"/>
    <col min="49" max="49" width="12.140625" style="111" customWidth="1" outlineLevel="1"/>
    <col min="50" max="50" width="13.7109375" style="111" customWidth="1" outlineLevel="1"/>
    <col min="51" max="51" width="15" style="111" customWidth="1" outlineLevel="1"/>
    <col min="52" max="52" width="19.5703125" style="111" customWidth="1" outlineLevel="1"/>
    <col min="53" max="53" width="13.140625" style="111" customWidth="1" outlineLevel="1"/>
    <col min="54" max="54" width="15.7109375" style="51" customWidth="1"/>
    <col min="55" max="55" width="12.28515625" style="51" bestFit="1" customWidth="1"/>
    <col min="56" max="56" width="23.7109375" style="51" customWidth="1"/>
    <col min="57" max="57" width="18.5703125" style="51" customWidth="1"/>
    <col min="58" max="58" width="9.140625" style="51" customWidth="1"/>
    <col min="59" max="59" width="11.7109375" style="51" bestFit="1" customWidth="1"/>
    <col min="60" max="16384" width="9.140625" style="51"/>
  </cols>
  <sheetData>
    <row r="1" spans="1:59" s="2" customFormat="1" ht="32.25" customHeight="1" x14ac:dyDescent="0.25">
      <c r="B1" s="1"/>
      <c r="J1" s="3"/>
      <c r="K1" s="4"/>
      <c r="L1" s="5"/>
      <c r="M1" s="6"/>
      <c r="N1" s="6"/>
      <c r="O1" s="1"/>
      <c r="P1" s="1"/>
      <c r="Q1" s="7"/>
      <c r="R1" s="5"/>
      <c r="S1" s="8"/>
      <c r="T1" s="1"/>
      <c r="U1" s="1"/>
      <c r="V1" s="8"/>
      <c r="W1" s="8"/>
      <c r="X1" s="9"/>
      <c r="Y1" s="9"/>
      <c r="Z1" s="10"/>
      <c r="AA1" s="11"/>
      <c r="AC1" s="12">
        <f t="shared" ref="AC1:AL1" si="0">SUM(AC8:AC1021)</f>
        <v>61989661</v>
      </c>
      <c r="AD1" s="12">
        <f t="shared" si="0"/>
        <v>59502958</v>
      </c>
      <c r="AE1" s="12">
        <f t="shared" si="0"/>
        <v>67996669.857142866</v>
      </c>
      <c r="AF1" s="12">
        <f t="shared" si="0"/>
        <v>61371141</v>
      </c>
      <c r="AG1" s="12">
        <f t="shared" si="0"/>
        <v>80129904.799999997</v>
      </c>
      <c r="AH1" s="12">
        <f t="shared" si="0"/>
        <v>48653143</v>
      </c>
      <c r="AI1" s="12">
        <f t="shared" si="0"/>
        <v>43327047</v>
      </c>
      <c r="AJ1" s="12">
        <f t="shared" si="0"/>
        <v>0</v>
      </c>
      <c r="AK1" s="12">
        <f t="shared" si="0"/>
        <v>0</v>
      </c>
      <c r="AL1" s="12">
        <f t="shared" si="0"/>
        <v>0</v>
      </c>
      <c r="AM1" s="12">
        <f>SUM(AM13:AM1021)</f>
        <v>0</v>
      </c>
      <c r="AN1" s="12">
        <f>SUM(AN13:AN1021)</f>
        <v>0</v>
      </c>
      <c r="AP1" s="232"/>
      <c r="AQ1" s="232"/>
      <c r="AR1" s="232"/>
      <c r="AS1" s="232"/>
      <c r="AT1" s="232"/>
      <c r="AU1" s="232"/>
      <c r="AV1" s="232"/>
      <c r="AW1" s="232"/>
      <c r="AX1" s="232"/>
      <c r="AY1" s="232"/>
      <c r="AZ1" s="232"/>
      <c r="BA1" s="232"/>
    </row>
    <row r="2" spans="1:59" s="2" customFormat="1" ht="15" hidden="1" customHeight="1" x14ac:dyDescent="0.25">
      <c r="B2" s="1"/>
      <c r="J2" s="3"/>
      <c r="K2" s="4"/>
      <c r="L2" s="5"/>
      <c r="M2" s="13">
        <f>SUBTOTAL(109,AT33:AT620)</f>
        <v>2754052.1420311467</v>
      </c>
      <c r="N2" s="14"/>
      <c r="O2" s="1"/>
      <c r="P2" s="1"/>
      <c r="Q2" s="7"/>
      <c r="R2" s="5"/>
      <c r="S2" s="8"/>
      <c r="T2" s="1"/>
      <c r="U2" s="1"/>
      <c r="V2" s="8"/>
      <c r="W2" s="8"/>
      <c r="X2" s="9"/>
      <c r="Y2" s="9"/>
      <c r="Z2" s="10"/>
      <c r="AA2" s="15"/>
      <c r="AK2" s="16"/>
      <c r="AL2" s="17"/>
      <c r="AP2" s="232"/>
      <c r="AQ2" s="232"/>
      <c r="AR2" s="232"/>
      <c r="AS2" s="232"/>
      <c r="AT2" s="232"/>
      <c r="AU2" s="232"/>
      <c r="AV2" s="232"/>
      <c r="AW2" s="232"/>
      <c r="AX2" s="232"/>
      <c r="AY2" s="232"/>
      <c r="AZ2" s="232"/>
      <c r="BA2" s="232"/>
    </row>
    <row r="3" spans="1:59" s="2" customFormat="1" ht="15" customHeight="1" x14ac:dyDescent="0.25">
      <c r="B3" s="1"/>
      <c r="D3" s="16"/>
      <c r="J3" s="3"/>
      <c r="K3" s="4"/>
      <c r="L3" s="5"/>
      <c r="M3" s="6"/>
      <c r="N3" s="6"/>
      <c r="O3" s="1"/>
      <c r="P3" s="1"/>
      <c r="Q3" s="7"/>
      <c r="R3" s="5"/>
      <c r="S3" s="8"/>
      <c r="T3" s="1"/>
      <c r="U3" s="1"/>
      <c r="V3" s="8"/>
      <c r="W3" s="8"/>
      <c r="X3" s="9"/>
      <c r="Y3" s="9"/>
      <c r="Z3" s="10"/>
      <c r="AA3" s="11"/>
      <c r="AC3" s="16">
        <v>1</v>
      </c>
      <c r="AD3" s="16">
        <v>2</v>
      </c>
      <c r="AE3" s="16">
        <v>3</v>
      </c>
      <c r="AF3" s="16">
        <v>4</v>
      </c>
      <c r="AG3" s="16">
        <v>5</v>
      </c>
      <c r="AH3" s="16">
        <v>6</v>
      </c>
      <c r="AI3" s="16">
        <v>7</v>
      </c>
      <c r="AJ3" s="16">
        <v>8</v>
      </c>
      <c r="AK3" s="16">
        <v>9</v>
      </c>
      <c r="AL3" s="16">
        <v>10</v>
      </c>
      <c r="AM3" s="16">
        <v>11</v>
      </c>
      <c r="AN3" s="16">
        <v>12</v>
      </c>
      <c r="AP3" s="232"/>
      <c r="AQ3" s="232"/>
      <c r="AR3" s="232"/>
      <c r="AS3" s="232"/>
      <c r="AT3" s="232"/>
      <c r="AU3" s="232"/>
      <c r="AV3" s="232"/>
      <c r="AW3" s="232"/>
      <c r="AX3" s="232"/>
      <c r="AY3" s="232"/>
      <c r="AZ3" s="232"/>
      <c r="BA3" s="232"/>
    </row>
    <row r="4" spans="1:59" s="19" customFormat="1" ht="15.75" customHeight="1" thickBot="1" x14ac:dyDescent="0.3">
      <c r="B4" s="18">
        <v>1</v>
      </c>
      <c r="C4" s="18">
        <v>2</v>
      </c>
      <c r="D4" s="18">
        <v>3</v>
      </c>
      <c r="E4" s="18">
        <v>4</v>
      </c>
      <c r="F4" s="18">
        <v>5</v>
      </c>
      <c r="G4" s="18">
        <v>6</v>
      </c>
      <c r="H4" s="18">
        <v>7</v>
      </c>
      <c r="I4" s="18">
        <v>8</v>
      </c>
      <c r="J4" s="18">
        <v>9</v>
      </c>
      <c r="K4" s="18">
        <v>10</v>
      </c>
      <c r="L4" s="18">
        <v>11</v>
      </c>
      <c r="M4" s="18">
        <v>12</v>
      </c>
      <c r="N4" s="18">
        <v>13</v>
      </c>
      <c r="O4" s="18">
        <v>14</v>
      </c>
      <c r="P4" s="18">
        <v>15</v>
      </c>
      <c r="Q4" s="18">
        <v>16</v>
      </c>
      <c r="R4" s="18">
        <v>17</v>
      </c>
      <c r="S4" s="18">
        <v>18</v>
      </c>
      <c r="T4" s="18">
        <v>19</v>
      </c>
      <c r="U4" s="18">
        <v>20</v>
      </c>
      <c r="V4" s="18">
        <v>21</v>
      </c>
      <c r="W4" s="18">
        <v>22</v>
      </c>
      <c r="X4" s="18">
        <v>23</v>
      </c>
      <c r="Y4" s="18">
        <v>24</v>
      </c>
      <c r="Z4" s="18">
        <v>25</v>
      </c>
      <c r="AA4" s="18">
        <v>26</v>
      </c>
      <c r="AB4" s="18">
        <v>27</v>
      </c>
      <c r="AC4" s="18">
        <v>28</v>
      </c>
      <c r="AD4" s="18">
        <v>29</v>
      </c>
      <c r="AE4" s="18">
        <v>30</v>
      </c>
      <c r="AF4" s="18">
        <v>31</v>
      </c>
      <c r="AG4" s="18">
        <v>32</v>
      </c>
      <c r="AH4" s="18">
        <v>33</v>
      </c>
      <c r="AI4" s="18">
        <v>34</v>
      </c>
      <c r="AJ4" s="18">
        <v>35</v>
      </c>
      <c r="AK4" s="18">
        <v>36</v>
      </c>
      <c r="AL4" s="18">
        <v>37</v>
      </c>
      <c r="AM4" s="18">
        <v>38</v>
      </c>
      <c r="AN4" s="18">
        <v>39</v>
      </c>
      <c r="AO4" s="18">
        <v>40</v>
      </c>
      <c r="AP4" s="233"/>
      <c r="AQ4" s="233"/>
      <c r="AR4" s="233"/>
      <c r="AS4" s="233"/>
      <c r="AT4" s="233"/>
      <c r="AU4" s="233"/>
      <c r="AV4" s="233"/>
      <c r="AW4" s="233"/>
      <c r="AX4" s="233"/>
      <c r="AY4" s="233"/>
      <c r="AZ4" s="233"/>
      <c r="BA4" s="233"/>
      <c r="BB4" s="18"/>
      <c r="BC4" s="18"/>
      <c r="BD4" s="18"/>
      <c r="BE4" s="18"/>
      <c r="BG4" s="2"/>
    </row>
    <row r="5" spans="1:59" s="27" customFormat="1" ht="45.75" thickBot="1" x14ac:dyDescent="0.3">
      <c r="B5" s="20" t="s">
        <v>0</v>
      </c>
      <c r="C5" s="20" t="s">
        <v>1</v>
      </c>
      <c r="D5" s="20" t="s">
        <v>2</v>
      </c>
      <c r="E5" s="20" t="s">
        <v>3</v>
      </c>
      <c r="F5" s="20" t="s">
        <v>4</v>
      </c>
      <c r="G5" s="20" t="s">
        <v>5</v>
      </c>
      <c r="H5" s="20" t="s">
        <v>6</v>
      </c>
      <c r="I5" s="20" t="s">
        <v>7</v>
      </c>
      <c r="J5" s="20" t="s">
        <v>8</v>
      </c>
      <c r="K5" s="20" t="s">
        <v>9</v>
      </c>
      <c r="L5" s="20" t="s">
        <v>10</v>
      </c>
      <c r="M5" s="20" t="s">
        <v>1047</v>
      </c>
      <c r="N5" s="20" t="s">
        <v>11</v>
      </c>
      <c r="O5" s="20" t="s">
        <v>12</v>
      </c>
      <c r="P5" s="20" t="s">
        <v>13</v>
      </c>
      <c r="Q5" s="20" t="s">
        <v>14</v>
      </c>
      <c r="R5" s="20" t="s">
        <v>15</v>
      </c>
      <c r="S5" s="20" t="s">
        <v>16</v>
      </c>
      <c r="T5" s="20" t="s">
        <v>17</v>
      </c>
      <c r="U5" s="20" t="s">
        <v>18</v>
      </c>
      <c r="V5" s="20" t="s">
        <v>19</v>
      </c>
      <c r="W5" s="20" t="s">
        <v>20</v>
      </c>
      <c r="X5" s="20" t="s">
        <v>21</v>
      </c>
      <c r="Y5" s="20" t="s">
        <v>22</v>
      </c>
      <c r="Z5" s="21" t="s">
        <v>23</v>
      </c>
      <c r="AA5" s="22" t="s">
        <v>24</v>
      </c>
      <c r="AB5" s="20" t="s">
        <v>25</v>
      </c>
      <c r="AC5" s="20" t="s">
        <v>26</v>
      </c>
      <c r="AD5" s="20" t="s">
        <v>27</v>
      </c>
      <c r="AE5" s="20" t="s">
        <v>28</v>
      </c>
      <c r="AF5" s="20" t="s">
        <v>29</v>
      </c>
      <c r="AG5" s="23" t="s">
        <v>30</v>
      </c>
      <c r="AH5" s="20" t="s">
        <v>31</v>
      </c>
      <c r="AI5" s="23" t="s">
        <v>32</v>
      </c>
      <c r="AJ5" s="20" t="s">
        <v>33</v>
      </c>
      <c r="AK5" s="23" t="s">
        <v>34</v>
      </c>
      <c r="AL5" s="20" t="s">
        <v>35</v>
      </c>
      <c r="AM5" s="23" t="s">
        <v>36</v>
      </c>
      <c r="AN5" s="20" t="s">
        <v>37</v>
      </c>
      <c r="AO5" s="20" t="s">
        <v>38</v>
      </c>
      <c r="AP5" s="234" t="s">
        <v>1048</v>
      </c>
      <c r="AQ5" s="234" t="s">
        <v>1049</v>
      </c>
      <c r="AR5" s="234" t="s">
        <v>1050</v>
      </c>
      <c r="AS5" s="234" t="s">
        <v>1051</v>
      </c>
      <c r="AT5" s="234" t="s">
        <v>1052</v>
      </c>
      <c r="AU5" s="234" t="s">
        <v>1053</v>
      </c>
      <c r="AV5" s="234" t="s">
        <v>1054</v>
      </c>
      <c r="AW5" s="234" t="s">
        <v>1055</v>
      </c>
      <c r="AX5" s="234" t="s">
        <v>1056</v>
      </c>
      <c r="AY5" s="234" t="s">
        <v>1057</v>
      </c>
      <c r="AZ5" s="234" t="s">
        <v>1058</v>
      </c>
      <c r="BA5" s="234" t="s">
        <v>1059</v>
      </c>
      <c r="BB5" s="20" t="s">
        <v>1060</v>
      </c>
      <c r="BC5" s="24" t="s">
        <v>39</v>
      </c>
      <c r="BD5" s="25" t="s">
        <v>1061</v>
      </c>
      <c r="BE5" s="26" t="s">
        <v>1062</v>
      </c>
      <c r="BG5" s="2"/>
    </row>
    <row r="6" spans="1:59" s="27" customFormat="1" ht="30" x14ac:dyDescent="0.25">
      <c r="A6" s="27" t="s">
        <v>1063</v>
      </c>
      <c r="B6" s="238" t="s">
        <v>1065</v>
      </c>
      <c r="C6" s="238"/>
      <c r="D6" s="238" t="s">
        <v>1066</v>
      </c>
      <c r="E6" s="238"/>
      <c r="F6" s="238" t="s">
        <v>1068</v>
      </c>
      <c r="G6" s="238" t="s">
        <v>5</v>
      </c>
      <c r="H6" s="238" t="s">
        <v>6</v>
      </c>
      <c r="I6" s="238" t="s">
        <v>7</v>
      </c>
      <c r="J6" s="238" t="s">
        <v>1070</v>
      </c>
      <c r="K6" s="238" t="s">
        <v>1065</v>
      </c>
      <c r="L6" s="238" t="s">
        <v>1071</v>
      </c>
      <c r="M6" s="238" t="s">
        <v>1072</v>
      </c>
      <c r="N6" s="238"/>
      <c r="O6" s="238"/>
      <c r="P6" s="238"/>
      <c r="Q6" s="238" t="s">
        <v>1073</v>
      </c>
      <c r="R6" s="238" t="s">
        <v>1074</v>
      </c>
      <c r="S6" s="238" t="s">
        <v>1075</v>
      </c>
      <c r="T6" s="238" t="s">
        <v>1076</v>
      </c>
      <c r="U6" s="238" t="s">
        <v>1077</v>
      </c>
      <c r="V6" s="238" t="s">
        <v>19</v>
      </c>
      <c r="W6" s="238" t="s">
        <v>1073</v>
      </c>
      <c r="X6" s="239" t="s">
        <v>1077</v>
      </c>
      <c r="Y6" s="239" t="s">
        <v>1073</v>
      </c>
      <c r="Z6" s="239"/>
      <c r="AA6" s="239"/>
      <c r="AB6" s="239"/>
      <c r="AC6" s="239"/>
      <c r="AD6" s="239"/>
      <c r="AE6" s="239"/>
      <c r="AF6" s="239"/>
      <c r="AG6" s="239"/>
      <c r="AH6" s="239"/>
      <c r="AI6" s="239"/>
      <c r="AJ6" s="239"/>
      <c r="AK6" s="239"/>
      <c r="AL6" s="239"/>
      <c r="AM6" s="239"/>
      <c r="AN6" s="239"/>
      <c r="AO6" s="239"/>
      <c r="AP6" s="239" t="s">
        <v>1078</v>
      </c>
      <c r="AQ6" s="239" t="s">
        <v>1078</v>
      </c>
      <c r="AR6" s="239" t="s">
        <v>1078</v>
      </c>
      <c r="AS6" s="239" t="s">
        <v>1078</v>
      </c>
      <c r="AT6" s="239" t="s">
        <v>1078</v>
      </c>
      <c r="AU6" s="239" t="s">
        <v>1078</v>
      </c>
      <c r="AV6" s="239" t="s">
        <v>1078</v>
      </c>
      <c r="AW6" s="239" t="s">
        <v>1078</v>
      </c>
      <c r="AX6" s="239" t="s">
        <v>1078</v>
      </c>
      <c r="AY6" s="239" t="s">
        <v>1078</v>
      </c>
      <c r="AZ6" s="239" t="s">
        <v>1078</v>
      </c>
      <c r="BA6" s="239" t="s">
        <v>1078</v>
      </c>
      <c r="BB6" s="239" t="s">
        <v>1079</v>
      </c>
      <c r="BC6" s="238"/>
      <c r="BD6" s="52"/>
      <c r="BE6" s="53"/>
      <c r="BG6" s="2"/>
    </row>
    <row r="7" spans="1:59" s="27" customFormat="1" ht="30" x14ac:dyDescent="0.25">
      <c r="A7" s="27" t="s">
        <v>1064</v>
      </c>
      <c r="B7" s="238" t="s">
        <v>1065</v>
      </c>
      <c r="C7" s="238"/>
      <c r="D7" s="238" t="s">
        <v>1067</v>
      </c>
      <c r="E7" s="238"/>
      <c r="F7" s="238" t="s">
        <v>1067</v>
      </c>
      <c r="G7" s="238" t="s">
        <v>1069</v>
      </c>
      <c r="H7" s="238" t="s">
        <v>1069</v>
      </c>
      <c r="I7" s="238" t="s">
        <v>1069</v>
      </c>
      <c r="J7" s="238" t="s">
        <v>1069</v>
      </c>
      <c r="K7" s="238" t="s">
        <v>1065</v>
      </c>
      <c r="L7" s="238" t="s">
        <v>1069</v>
      </c>
      <c r="M7" s="238" t="s">
        <v>1069</v>
      </c>
      <c r="N7" s="238"/>
      <c r="O7" s="238"/>
      <c r="P7" s="238"/>
      <c r="Q7" s="238" t="s">
        <v>1073</v>
      </c>
      <c r="R7" s="238" t="s">
        <v>1069</v>
      </c>
      <c r="S7" s="238" t="s">
        <v>1069</v>
      </c>
      <c r="T7" s="238" t="s">
        <v>1069</v>
      </c>
      <c r="U7" s="238" t="s">
        <v>1069</v>
      </c>
      <c r="V7" s="238" t="s">
        <v>1069</v>
      </c>
      <c r="W7" s="238" t="s">
        <v>1073</v>
      </c>
      <c r="X7" s="239" t="s">
        <v>1069</v>
      </c>
      <c r="Y7" s="239" t="s">
        <v>1073</v>
      </c>
      <c r="Z7" s="239"/>
      <c r="AA7" s="239"/>
      <c r="AB7" s="239"/>
      <c r="AC7" s="239"/>
      <c r="AD7" s="239"/>
      <c r="AE7" s="239"/>
      <c r="AF7" s="239"/>
      <c r="AG7" s="239"/>
      <c r="AH7" s="239"/>
      <c r="AI7" s="239"/>
      <c r="AJ7" s="239"/>
      <c r="AK7" s="239"/>
      <c r="AL7" s="239"/>
      <c r="AM7" s="239"/>
      <c r="AN7" s="239"/>
      <c r="AO7" s="239"/>
      <c r="AP7" s="239" t="s">
        <v>1078</v>
      </c>
      <c r="AQ7" s="239" t="s">
        <v>1078</v>
      </c>
      <c r="AR7" s="239" t="s">
        <v>1078</v>
      </c>
      <c r="AS7" s="239" t="s">
        <v>1078</v>
      </c>
      <c r="AT7" s="239" t="s">
        <v>1078</v>
      </c>
      <c r="AU7" s="239" t="s">
        <v>1078</v>
      </c>
      <c r="AV7" s="239" t="s">
        <v>1078</v>
      </c>
      <c r="AW7" s="239" t="s">
        <v>1078</v>
      </c>
      <c r="AX7" s="239" t="s">
        <v>1078</v>
      </c>
      <c r="AY7" s="239" t="s">
        <v>1078</v>
      </c>
      <c r="AZ7" s="239" t="s">
        <v>1078</v>
      </c>
      <c r="BA7" s="239" t="s">
        <v>1078</v>
      </c>
      <c r="BB7" s="239" t="s">
        <v>1067</v>
      </c>
      <c r="BC7" s="238"/>
      <c r="BD7" s="52"/>
      <c r="BE7" s="53"/>
      <c r="BG7" s="2"/>
    </row>
    <row r="8" spans="1:59" s="27" customFormat="1" x14ac:dyDescent="0.25">
      <c r="B8" s="28">
        <v>20150723</v>
      </c>
      <c r="C8" s="29" t="s">
        <v>40</v>
      </c>
      <c r="D8" s="29" t="s">
        <v>41</v>
      </c>
      <c r="E8" s="29" t="s">
        <v>42</v>
      </c>
      <c r="F8" s="29" t="s">
        <v>43</v>
      </c>
      <c r="G8" s="240">
        <v>42352</v>
      </c>
      <c r="H8" s="240">
        <v>42369</v>
      </c>
      <c r="I8" s="30" t="s">
        <v>44</v>
      </c>
      <c r="J8" s="31">
        <v>700000</v>
      </c>
      <c r="K8" s="32">
        <v>38888.888888888891</v>
      </c>
      <c r="L8" s="33">
        <v>6</v>
      </c>
      <c r="M8" s="34">
        <v>4200</v>
      </c>
      <c r="N8" s="35">
        <v>4200</v>
      </c>
      <c r="O8" s="36" t="s">
        <v>45</v>
      </c>
      <c r="P8" s="36" t="s">
        <v>46</v>
      </c>
      <c r="Q8" s="37">
        <v>402963</v>
      </c>
      <c r="R8" s="38" t="s">
        <v>47</v>
      </c>
      <c r="S8" s="39" t="s">
        <v>48</v>
      </c>
      <c r="T8" s="40">
        <v>3</v>
      </c>
      <c r="U8" s="41" t="s">
        <v>49</v>
      </c>
      <c r="V8" s="42"/>
      <c r="W8" s="42"/>
      <c r="X8" s="43" t="s">
        <v>50</v>
      </c>
      <c r="Y8" s="44"/>
      <c r="Z8" s="45" t="str">
        <f t="shared" ref="Z8:Z71" si="1">IF(BB8&lt;=M8,"goed", "fout")</f>
        <v>goed</v>
      </c>
      <c r="AA8" s="46">
        <f t="shared" ref="AA8:AA71" si="2">IF(Z8="fout",(BB8-M8)/L8*1000,0)</f>
        <v>0</v>
      </c>
      <c r="AB8" s="47">
        <f t="shared" ref="AB8:AB71" si="3">SUM((AO8/1000)*L8)-AA8</f>
        <v>0.45599999999999996</v>
      </c>
      <c r="AC8" s="48">
        <f>IF(ISERROR(VLOOKUP($B8,'[7]Overzicht uitlevering'!$J:$V,AC$3+1,0)),0,VLOOKUP($B8,'[7]Overzicht uitlevering'!$J:$V,AC$3+1,0))</f>
        <v>76</v>
      </c>
      <c r="AD8" s="48">
        <f>IF(ISERROR(VLOOKUP($B8,'[7]Overzicht uitlevering'!$J:$V,AD$3+1,0)),0,VLOOKUP($B8,'[7]Overzicht uitlevering'!$J:$V,AD$3+1,0))</f>
        <v>0</v>
      </c>
      <c r="AE8" s="48">
        <f>IF(ISERROR(VLOOKUP($B8,'[7]Overzicht uitlevering'!$J:$V,AE$3+1,0)),0,VLOOKUP($B8,'[7]Overzicht uitlevering'!$J:$V,AE$3+1,0))</f>
        <v>0</v>
      </c>
      <c r="AF8" s="48">
        <f>IF(ISERROR(VLOOKUP($B8,'[7]Overzicht uitlevering'!$J:$V,AF$3+1,0)),0,VLOOKUP($B8,'[7]Overzicht uitlevering'!$J:$V,AF$3+1,0))</f>
        <v>0</v>
      </c>
      <c r="AG8" s="48">
        <f>IF(ISERROR(VLOOKUP($B8,'[7]Overzicht uitlevering'!$J:$V,AG$3+1,0)),0,VLOOKUP($B8,'[7]Overzicht uitlevering'!$J:$V,AG$3+1,0))</f>
        <v>0</v>
      </c>
      <c r="AH8" s="48">
        <f>IF(ISERROR(VLOOKUP($B8,'[7]Overzicht uitlevering'!$J:$V,AH$3+1,0)),0,VLOOKUP($B8,'[7]Overzicht uitlevering'!$J:$V,AH$3+1,0))</f>
        <v>0</v>
      </c>
      <c r="AI8" s="48">
        <f>IF(ISERROR(VLOOKUP($B8,'[7]Overzicht uitlevering'!$J:$V,AI$3+1,0)),0,VLOOKUP($B8,'[7]Overzicht uitlevering'!$J:$V,AI$3+1,0))</f>
        <v>0</v>
      </c>
      <c r="AJ8" s="48">
        <f>IF(ISERROR(VLOOKUP($B8,'[7]Overzicht uitlevering'!$J:$V,AJ$3+1,0)),0,VLOOKUP($B8,'[7]Overzicht uitlevering'!$J:$V,AJ$3+1,0))</f>
        <v>0</v>
      </c>
      <c r="AK8" s="48">
        <f>IF(ISERROR(VLOOKUP($B8,'[7]Overzicht uitlevering'!$J:$V,AK$3+1,0)),0,VLOOKUP($B8,'[7]Overzicht uitlevering'!$J:$V,AK$3+1,0))</f>
        <v>0</v>
      </c>
      <c r="AL8" s="48">
        <f>IF(ISERROR(VLOOKUP($B8,'[7]Overzicht uitlevering'!$J:$V,AL$3+1,0)),0,VLOOKUP($B8,'[7]Overzicht uitlevering'!$J:$V,AL$3+1,0))</f>
        <v>0</v>
      </c>
      <c r="AM8" s="48">
        <f>IF(ISERROR(VLOOKUP($B8,'[7]Overzicht uitlevering'!$J:$V,AM$3+1,0)),0,VLOOKUP($B8,'[7]Overzicht uitlevering'!$J:$V,AM$3+1,0))</f>
        <v>0</v>
      </c>
      <c r="AN8" s="48">
        <f>IF(ISERROR(VLOOKUP($B8,'[7]Overzicht uitlevering'!$J:$V,AN$3+1,0)),0,VLOOKUP($B8,'[7]Overzicht uitlevering'!$J:$V,AN$3+1,0))</f>
        <v>0</v>
      </c>
      <c r="AO8" s="49">
        <f t="shared" ref="AO8:AO71" si="4">SUM(AC8:AN8)</f>
        <v>76</v>
      </c>
      <c r="AP8" s="235">
        <f t="shared" ref="AP8:AP71" si="5">SUM(AC8/1000)*L8</f>
        <v>0.45599999999999996</v>
      </c>
      <c r="AQ8" s="236">
        <f t="shared" ref="AQ8:AQ71" si="6">SUM(AD8/1000)*L8</f>
        <v>0</v>
      </c>
      <c r="AR8" s="235">
        <f t="shared" ref="AR8:AR71" si="7">SUM(AE8/1000)*L8</f>
        <v>0</v>
      </c>
      <c r="AS8" s="236">
        <f t="shared" ref="AS8:AS71" si="8">SUM(AF8/1000)*L8</f>
        <v>0</v>
      </c>
      <c r="AT8" s="235">
        <f t="shared" ref="AT8:AT71" si="9">SUM(AG8/1000)*L8</f>
        <v>0</v>
      </c>
      <c r="AU8" s="236">
        <f t="shared" ref="AU8:AU71" si="10">SUM(AH8/1000)*L8</f>
        <v>0</v>
      </c>
      <c r="AV8" s="237">
        <f t="shared" ref="AV8:AV71" si="11">SUM(AI8/1000)*L8</f>
        <v>0</v>
      </c>
      <c r="AW8" s="236">
        <f t="shared" ref="AW8:AW71" si="12">SUM(AJ8/1000)*L8</f>
        <v>0</v>
      </c>
      <c r="AX8" s="237">
        <f t="shared" ref="AX8:AX71" si="13">SUM(AK8/1000)*L8</f>
        <v>0</v>
      </c>
      <c r="AY8" s="236">
        <f t="shared" ref="AY8:AY71" si="14">SUM(AL8/1000)*L8</f>
        <v>0</v>
      </c>
      <c r="AZ8" s="237">
        <f t="shared" ref="AZ8:AZ71" si="15">SUM(AM8/1000)*L8</f>
        <v>0</v>
      </c>
      <c r="BA8" s="236">
        <f t="shared" ref="BA8:BA71" si="16">SUM(AN8/1000)*L8</f>
        <v>0</v>
      </c>
      <c r="BB8" s="50">
        <f t="shared" ref="BB8:BB52" si="17">SUM(AP8:BA8)+BC8</f>
        <v>4136.91</v>
      </c>
      <c r="BC8" s="51">
        <v>4136.4539999999997</v>
      </c>
      <c r="BD8" s="52"/>
      <c r="BE8" s="53"/>
      <c r="BG8" s="2"/>
    </row>
    <row r="9" spans="1:59" s="27" customFormat="1" x14ac:dyDescent="0.25">
      <c r="B9" s="28">
        <v>20150761</v>
      </c>
      <c r="C9" s="29" t="s">
        <v>40</v>
      </c>
      <c r="D9" s="29" t="s">
        <v>51</v>
      </c>
      <c r="E9" s="29" t="s">
        <v>42</v>
      </c>
      <c r="F9" s="29" t="s">
        <v>52</v>
      </c>
      <c r="G9" s="240">
        <v>42352</v>
      </c>
      <c r="H9" s="240">
        <v>42369</v>
      </c>
      <c r="I9" s="30" t="s">
        <v>44</v>
      </c>
      <c r="J9" s="31">
        <v>982465</v>
      </c>
      <c r="K9" s="32">
        <v>54581.388888888891</v>
      </c>
      <c r="L9" s="33">
        <v>6</v>
      </c>
      <c r="M9" s="34">
        <v>5894.79</v>
      </c>
      <c r="N9" s="35">
        <v>5894.79</v>
      </c>
      <c r="O9" s="36" t="s">
        <v>45</v>
      </c>
      <c r="P9" s="36" t="s">
        <v>46</v>
      </c>
      <c r="Q9" s="37">
        <v>405819</v>
      </c>
      <c r="R9" s="38" t="s">
        <v>47</v>
      </c>
      <c r="S9" s="39" t="s">
        <v>53</v>
      </c>
      <c r="T9" s="40">
        <v>3</v>
      </c>
      <c r="U9" s="41"/>
      <c r="V9" s="42"/>
      <c r="W9" s="42"/>
      <c r="X9" s="43" t="s">
        <v>54</v>
      </c>
      <c r="Y9" s="44"/>
      <c r="Z9" s="45" t="str">
        <f t="shared" si="1"/>
        <v>goed</v>
      </c>
      <c r="AA9" s="46">
        <f t="shared" si="2"/>
        <v>0</v>
      </c>
      <c r="AB9" s="47">
        <f t="shared" si="3"/>
        <v>4.1472958400845524E-13</v>
      </c>
      <c r="AC9" s="48">
        <f>IF(ISERROR(VLOOKUP($B9,'[7]Overzicht uitlevering'!$J:$V,AC$3+1,0)),0,VLOOKUP($B9,'[7]Overzicht uitlevering'!$J:$V,AC$3+1,0))</f>
        <v>6.9121597334742546E-11</v>
      </c>
      <c r="AD9" s="48">
        <f>IF(ISERROR(VLOOKUP($B9,'[7]Overzicht uitlevering'!$J:$V,AD$3+1,0)),0,VLOOKUP($B9,'[7]Overzicht uitlevering'!$J:$V,AD$3+1,0))</f>
        <v>0</v>
      </c>
      <c r="AE9" s="48">
        <f>IF(ISERROR(VLOOKUP($B9,'[7]Overzicht uitlevering'!$J:$V,AE$3+1,0)),0,VLOOKUP($B9,'[7]Overzicht uitlevering'!$J:$V,AE$3+1,0))</f>
        <v>0</v>
      </c>
      <c r="AF9" s="48">
        <f>IF(ISERROR(VLOOKUP($B9,'[7]Overzicht uitlevering'!$J:$V,AF$3+1,0)),0,VLOOKUP($B9,'[7]Overzicht uitlevering'!$J:$V,AF$3+1,0))</f>
        <v>0</v>
      </c>
      <c r="AG9" s="48">
        <f>IF(ISERROR(VLOOKUP($B9,'[7]Overzicht uitlevering'!$J:$V,AG$3+1,0)),0,VLOOKUP($B9,'[7]Overzicht uitlevering'!$J:$V,AG$3+1,0))</f>
        <v>0</v>
      </c>
      <c r="AH9" s="48">
        <f>IF(ISERROR(VLOOKUP($B9,'[7]Overzicht uitlevering'!$J:$V,AH$3+1,0)),0,VLOOKUP($B9,'[7]Overzicht uitlevering'!$J:$V,AH$3+1,0))</f>
        <v>0</v>
      </c>
      <c r="AI9" s="48">
        <f>IF(ISERROR(VLOOKUP($B9,'[7]Overzicht uitlevering'!$J:$V,AI$3+1,0)),0,VLOOKUP($B9,'[7]Overzicht uitlevering'!$J:$V,AI$3+1,0))</f>
        <v>0</v>
      </c>
      <c r="AJ9" s="48">
        <f>IF(ISERROR(VLOOKUP($B9,'[7]Overzicht uitlevering'!$J:$V,AJ$3+1,0)),0,VLOOKUP($B9,'[7]Overzicht uitlevering'!$J:$V,AJ$3+1,0))</f>
        <v>0</v>
      </c>
      <c r="AK9" s="48">
        <f>IF(ISERROR(VLOOKUP($B9,'[7]Overzicht uitlevering'!$J:$V,AK$3+1,0)),0,VLOOKUP($B9,'[7]Overzicht uitlevering'!$J:$V,AK$3+1,0))</f>
        <v>0</v>
      </c>
      <c r="AL9" s="48">
        <f>IF(ISERROR(VLOOKUP($B9,'[7]Overzicht uitlevering'!$J:$V,AL$3+1,0)),0,VLOOKUP($B9,'[7]Overzicht uitlevering'!$J:$V,AL$3+1,0))</f>
        <v>0</v>
      </c>
      <c r="AM9" s="48">
        <f>IF(ISERROR(VLOOKUP($B9,'[7]Overzicht uitlevering'!$J:$V,AM$3+1,0)),0,VLOOKUP($B9,'[7]Overzicht uitlevering'!$J:$V,AM$3+1,0))</f>
        <v>0</v>
      </c>
      <c r="AN9" s="48">
        <f>IF(ISERROR(VLOOKUP($B9,'[7]Overzicht uitlevering'!$J:$V,AN$3+1,0)),0,VLOOKUP($B9,'[7]Overzicht uitlevering'!$J:$V,AN$3+1,0))</f>
        <v>0</v>
      </c>
      <c r="AO9" s="49">
        <f t="shared" si="4"/>
        <v>6.9121597334742546E-11</v>
      </c>
      <c r="AP9" s="235">
        <f t="shared" si="5"/>
        <v>4.1472958400845524E-13</v>
      </c>
      <c r="AQ9" s="236">
        <f t="shared" si="6"/>
        <v>0</v>
      </c>
      <c r="AR9" s="235">
        <f t="shared" si="7"/>
        <v>0</v>
      </c>
      <c r="AS9" s="236">
        <f t="shared" si="8"/>
        <v>0</v>
      </c>
      <c r="AT9" s="235">
        <f t="shared" si="9"/>
        <v>0</v>
      </c>
      <c r="AU9" s="236">
        <f t="shared" si="10"/>
        <v>0</v>
      </c>
      <c r="AV9" s="237">
        <f t="shared" si="11"/>
        <v>0</v>
      </c>
      <c r="AW9" s="236">
        <f t="shared" si="12"/>
        <v>0</v>
      </c>
      <c r="AX9" s="237">
        <f t="shared" si="13"/>
        <v>0</v>
      </c>
      <c r="AY9" s="236">
        <f t="shared" si="14"/>
        <v>0</v>
      </c>
      <c r="AZ9" s="237">
        <f t="shared" si="15"/>
        <v>0</v>
      </c>
      <c r="BA9" s="236">
        <f t="shared" si="16"/>
        <v>0</v>
      </c>
      <c r="BB9" s="50">
        <f t="shared" si="17"/>
        <v>5894.79</v>
      </c>
      <c r="BC9" s="51">
        <v>5894.79</v>
      </c>
      <c r="BD9" s="52"/>
      <c r="BE9" s="53"/>
      <c r="BG9" s="2"/>
    </row>
    <row r="10" spans="1:59" s="27" customFormat="1" x14ac:dyDescent="0.25">
      <c r="B10" s="28">
        <v>20150766</v>
      </c>
      <c r="C10" s="29" t="s">
        <v>55</v>
      </c>
      <c r="D10" s="29" t="s">
        <v>56</v>
      </c>
      <c r="E10" s="29" t="s">
        <v>57</v>
      </c>
      <c r="F10" s="29" t="s">
        <v>58</v>
      </c>
      <c r="G10" s="240">
        <v>42338</v>
      </c>
      <c r="H10" s="240">
        <v>42372</v>
      </c>
      <c r="I10" s="30" t="s">
        <v>59</v>
      </c>
      <c r="J10" s="31">
        <v>1833645</v>
      </c>
      <c r="K10" s="32">
        <v>52389.857142857145</v>
      </c>
      <c r="L10" s="33">
        <v>13.5</v>
      </c>
      <c r="M10" s="34">
        <v>24754.2075</v>
      </c>
      <c r="N10" s="35">
        <v>24754.2075</v>
      </c>
      <c r="O10" s="36" t="s">
        <v>45</v>
      </c>
      <c r="P10" s="36" t="s">
        <v>46</v>
      </c>
      <c r="Q10" s="37">
        <v>407674</v>
      </c>
      <c r="R10" s="38" t="s">
        <v>60</v>
      </c>
      <c r="S10" s="39" t="s">
        <v>61</v>
      </c>
      <c r="T10" s="40">
        <v>3</v>
      </c>
      <c r="U10" s="41" t="s">
        <v>49</v>
      </c>
      <c r="V10" s="42"/>
      <c r="W10" s="42"/>
      <c r="X10" s="43"/>
      <c r="Y10" s="44"/>
      <c r="Z10" s="45" t="str">
        <f t="shared" si="1"/>
        <v>goed</v>
      </c>
      <c r="AA10" s="46">
        <f t="shared" si="2"/>
        <v>0</v>
      </c>
      <c r="AB10" s="47">
        <f t="shared" si="3"/>
        <v>5466.9734999999982</v>
      </c>
      <c r="AC10" s="48">
        <f>IF(ISERROR(VLOOKUP($B10,'[7]Overzicht uitlevering'!$J:$V,AC$3+1,0)),0,VLOOKUP($B10,'[7]Overzicht uitlevering'!$J:$V,AC$3+1,0))</f>
        <v>404960.99999999988</v>
      </c>
      <c r="AD10" s="48">
        <f>IF(ISERROR(VLOOKUP($B10,'[7]Overzicht uitlevering'!$J:$V,AD$3+1,0)),0,VLOOKUP($B10,'[7]Overzicht uitlevering'!$J:$V,AD$3+1,0))</f>
        <v>0</v>
      </c>
      <c r="AE10" s="48">
        <f>IF(ISERROR(VLOOKUP($B10,'[7]Overzicht uitlevering'!$J:$V,AE$3+1,0)),0,VLOOKUP($B10,'[7]Overzicht uitlevering'!$J:$V,AE$3+1,0))</f>
        <v>0</v>
      </c>
      <c r="AF10" s="48">
        <f>IF(ISERROR(VLOOKUP($B10,'[7]Overzicht uitlevering'!$J:$V,AF$3+1,0)),0,VLOOKUP($B10,'[7]Overzicht uitlevering'!$J:$V,AF$3+1,0))</f>
        <v>0</v>
      </c>
      <c r="AG10" s="48">
        <f>IF(ISERROR(VLOOKUP($B10,'[7]Overzicht uitlevering'!$J:$V,AG$3+1,0)),0,VLOOKUP($B10,'[7]Overzicht uitlevering'!$J:$V,AG$3+1,0))</f>
        <v>0</v>
      </c>
      <c r="AH10" s="48">
        <f>IF(ISERROR(VLOOKUP($B10,'[7]Overzicht uitlevering'!$J:$V,AH$3+1,0)),0,VLOOKUP($B10,'[7]Overzicht uitlevering'!$J:$V,AH$3+1,0))</f>
        <v>0</v>
      </c>
      <c r="AI10" s="48">
        <f>IF(ISERROR(VLOOKUP($B10,'[7]Overzicht uitlevering'!$J:$V,AI$3+1,0)),0,VLOOKUP($B10,'[7]Overzicht uitlevering'!$J:$V,AI$3+1,0))</f>
        <v>0</v>
      </c>
      <c r="AJ10" s="48">
        <f>IF(ISERROR(VLOOKUP($B10,'[7]Overzicht uitlevering'!$J:$V,AJ$3+1,0)),0,VLOOKUP($B10,'[7]Overzicht uitlevering'!$J:$V,AJ$3+1,0))</f>
        <v>0</v>
      </c>
      <c r="AK10" s="48">
        <f>IF(ISERROR(VLOOKUP($B10,'[7]Overzicht uitlevering'!$J:$V,AK$3+1,0)),0,VLOOKUP($B10,'[7]Overzicht uitlevering'!$J:$V,AK$3+1,0))</f>
        <v>0</v>
      </c>
      <c r="AL10" s="48">
        <f>IF(ISERROR(VLOOKUP($B10,'[7]Overzicht uitlevering'!$J:$V,AL$3+1,0)),0,VLOOKUP($B10,'[7]Overzicht uitlevering'!$J:$V,AL$3+1,0))</f>
        <v>0</v>
      </c>
      <c r="AM10" s="48">
        <f>IF(ISERROR(VLOOKUP($B10,'[7]Overzicht uitlevering'!$J:$V,AM$3+1,0)),0,VLOOKUP($B10,'[7]Overzicht uitlevering'!$J:$V,AM$3+1,0))</f>
        <v>0</v>
      </c>
      <c r="AN10" s="48">
        <f>IF(ISERROR(VLOOKUP($B10,'[7]Overzicht uitlevering'!$J:$V,AN$3+1,0)),0,VLOOKUP($B10,'[7]Overzicht uitlevering'!$J:$V,AN$3+1,0))</f>
        <v>0</v>
      </c>
      <c r="AO10" s="49">
        <f t="shared" si="4"/>
        <v>404960.99999999988</v>
      </c>
      <c r="AP10" s="235">
        <f t="shared" si="5"/>
        <v>5466.9734999999982</v>
      </c>
      <c r="AQ10" s="236">
        <f t="shared" si="6"/>
        <v>0</v>
      </c>
      <c r="AR10" s="235">
        <f t="shared" si="7"/>
        <v>0</v>
      </c>
      <c r="AS10" s="236">
        <f t="shared" si="8"/>
        <v>0</v>
      </c>
      <c r="AT10" s="235">
        <f t="shared" si="9"/>
        <v>0</v>
      </c>
      <c r="AU10" s="236">
        <f t="shared" si="10"/>
        <v>0</v>
      </c>
      <c r="AV10" s="237">
        <f t="shared" si="11"/>
        <v>0</v>
      </c>
      <c r="AW10" s="236">
        <f t="shared" si="12"/>
        <v>0</v>
      </c>
      <c r="AX10" s="237">
        <f t="shared" si="13"/>
        <v>0</v>
      </c>
      <c r="AY10" s="236">
        <f t="shared" si="14"/>
        <v>0</v>
      </c>
      <c r="AZ10" s="237">
        <f t="shared" si="15"/>
        <v>0</v>
      </c>
      <c r="BA10" s="236">
        <f t="shared" si="16"/>
        <v>0</v>
      </c>
      <c r="BB10" s="50">
        <f t="shared" si="17"/>
        <v>24754.207499999997</v>
      </c>
      <c r="BC10" s="51">
        <v>19287.234</v>
      </c>
      <c r="BD10" s="52"/>
      <c r="BE10" s="53"/>
      <c r="BG10" s="2"/>
    </row>
    <row r="11" spans="1:59" s="27" customFormat="1" x14ac:dyDescent="0.25">
      <c r="B11" s="28">
        <v>20150777</v>
      </c>
      <c r="C11" s="29" t="s">
        <v>40</v>
      </c>
      <c r="D11" s="29" t="s">
        <v>62</v>
      </c>
      <c r="E11" s="29" t="s">
        <v>63</v>
      </c>
      <c r="F11" s="29" t="s">
        <v>64</v>
      </c>
      <c r="G11" s="240">
        <v>42359</v>
      </c>
      <c r="H11" s="240">
        <v>42370</v>
      </c>
      <c r="I11" s="30" t="s">
        <v>59</v>
      </c>
      <c r="J11" s="31">
        <v>436875</v>
      </c>
      <c r="K11" s="32">
        <v>36406.25</v>
      </c>
      <c r="L11" s="33">
        <v>13.5</v>
      </c>
      <c r="M11" s="34">
        <v>5897.8125</v>
      </c>
      <c r="N11" s="35">
        <v>5897.8125</v>
      </c>
      <c r="O11" s="36" t="s">
        <v>45</v>
      </c>
      <c r="P11" s="36" t="s">
        <v>46</v>
      </c>
      <c r="Q11" s="37">
        <v>418856</v>
      </c>
      <c r="R11" s="38" t="s">
        <v>47</v>
      </c>
      <c r="S11" s="39" t="s">
        <v>65</v>
      </c>
      <c r="T11" s="40">
        <v>3</v>
      </c>
      <c r="U11" s="41" t="s">
        <v>49</v>
      </c>
      <c r="V11" s="42"/>
      <c r="W11" s="42"/>
      <c r="X11" s="43"/>
      <c r="Y11" s="44"/>
      <c r="Z11" s="45" t="str">
        <f t="shared" si="1"/>
        <v>goed</v>
      </c>
      <c r="AA11" s="46">
        <f t="shared" si="2"/>
        <v>0</v>
      </c>
      <c r="AB11" s="47">
        <f t="shared" si="3"/>
        <v>229.2434999999997</v>
      </c>
      <c r="AC11" s="48">
        <f>IF(ISERROR(VLOOKUP($B11,'[7]Overzicht uitlevering'!$J:$V,AC$3+1,0)),0,VLOOKUP($B11,'[7]Overzicht uitlevering'!$J:$V,AC$3+1,0))</f>
        <v>16980.999999999978</v>
      </c>
      <c r="AD11" s="48">
        <f>IF(ISERROR(VLOOKUP($B11,'[7]Overzicht uitlevering'!$J:$V,AD$3+1,0)),0,VLOOKUP($B11,'[7]Overzicht uitlevering'!$J:$V,AD$3+1,0))</f>
        <v>0</v>
      </c>
      <c r="AE11" s="48">
        <f>IF(ISERROR(VLOOKUP($B11,'[7]Overzicht uitlevering'!$J:$V,AE$3+1,0)),0,VLOOKUP($B11,'[7]Overzicht uitlevering'!$J:$V,AE$3+1,0))</f>
        <v>0</v>
      </c>
      <c r="AF11" s="48">
        <f>IF(ISERROR(VLOOKUP($B11,'[7]Overzicht uitlevering'!$J:$V,AF$3+1,0)),0,VLOOKUP($B11,'[7]Overzicht uitlevering'!$J:$V,AF$3+1,0))</f>
        <v>0</v>
      </c>
      <c r="AG11" s="48">
        <f>IF(ISERROR(VLOOKUP($B11,'[7]Overzicht uitlevering'!$J:$V,AG$3+1,0)),0,VLOOKUP($B11,'[7]Overzicht uitlevering'!$J:$V,AG$3+1,0))</f>
        <v>0</v>
      </c>
      <c r="AH11" s="48">
        <f>IF(ISERROR(VLOOKUP($B11,'[7]Overzicht uitlevering'!$J:$V,AH$3+1,0)),0,VLOOKUP($B11,'[7]Overzicht uitlevering'!$J:$V,AH$3+1,0))</f>
        <v>0</v>
      </c>
      <c r="AI11" s="48">
        <f>IF(ISERROR(VLOOKUP($B11,'[7]Overzicht uitlevering'!$J:$V,AI$3+1,0)),0,VLOOKUP($B11,'[7]Overzicht uitlevering'!$J:$V,AI$3+1,0))</f>
        <v>0</v>
      </c>
      <c r="AJ11" s="48">
        <f>IF(ISERROR(VLOOKUP($B11,'[7]Overzicht uitlevering'!$J:$V,AJ$3+1,0)),0,VLOOKUP($B11,'[7]Overzicht uitlevering'!$J:$V,AJ$3+1,0))</f>
        <v>0</v>
      </c>
      <c r="AK11" s="48">
        <f>IF(ISERROR(VLOOKUP($B11,'[7]Overzicht uitlevering'!$J:$V,AK$3+1,0)),0,VLOOKUP($B11,'[7]Overzicht uitlevering'!$J:$V,AK$3+1,0))</f>
        <v>0</v>
      </c>
      <c r="AL11" s="48">
        <f>IF(ISERROR(VLOOKUP($B11,'[7]Overzicht uitlevering'!$J:$V,AL$3+1,0)),0,VLOOKUP($B11,'[7]Overzicht uitlevering'!$J:$V,AL$3+1,0))</f>
        <v>0</v>
      </c>
      <c r="AM11" s="48">
        <f>IF(ISERROR(VLOOKUP($B11,'[7]Overzicht uitlevering'!$J:$V,AM$3+1,0)),0,VLOOKUP($B11,'[7]Overzicht uitlevering'!$J:$V,AM$3+1,0))</f>
        <v>0</v>
      </c>
      <c r="AN11" s="48">
        <f>IF(ISERROR(VLOOKUP($B11,'[7]Overzicht uitlevering'!$J:$V,AN$3+1,0)),0,VLOOKUP($B11,'[7]Overzicht uitlevering'!$J:$V,AN$3+1,0))</f>
        <v>0</v>
      </c>
      <c r="AO11" s="49">
        <f t="shared" si="4"/>
        <v>16980.999999999978</v>
      </c>
      <c r="AP11" s="235">
        <f t="shared" si="5"/>
        <v>229.2434999999997</v>
      </c>
      <c r="AQ11" s="236">
        <f t="shared" si="6"/>
        <v>0</v>
      </c>
      <c r="AR11" s="235">
        <f t="shared" si="7"/>
        <v>0</v>
      </c>
      <c r="AS11" s="236">
        <f t="shared" si="8"/>
        <v>0</v>
      </c>
      <c r="AT11" s="235">
        <f t="shared" si="9"/>
        <v>0</v>
      </c>
      <c r="AU11" s="236">
        <f t="shared" si="10"/>
        <v>0</v>
      </c>
      <c r="AV11" s="237">
        <f t="shared" si="11"/>
        <v>0</v>
      </c>
      <c r="AW11" s="236">
        <f t="shared" si="12"/>
        <v>0</v>
      </c>
      <c r="AX11" s="237">
        <f t="shared" si="13"/>
        <v>0</v>
      </c>
      <c r="AY11" s="236">
        <f t="shared" si="14"/>
        <v>0</v>
      </c>
      <c r="AZ11" s="237">
        <f t="shared" si="15"/>
        <v>0</v>
      </c>
      <c r="BA11" s="236">
        <f t="shared" si="16"/>
        <v>0</v>
      </c>
      <c r="BB11" s="50">
        <f t="shared" si="17"/>
        <v>5897.8125</v>
      </c>
      <c r="BC11" s="51">
        <v>5668.5690000000004</v>
      </c>
      <c r="BD11" s="52"/>
      <c r="BE11" s="53"/>
      <c r="BG11" s="2"/>
    </row>
    <row r="12" spans="1:59" s="27" customFormat="1" ht="27" customHeight="1" x14ac:dyDescent="0.25">
      <c r="B12" s="28">
        <v>20150778</v>
      </c>
      <c r="C12" s="29" t="s">
        <v>66</v>
      </c>
      <c r="D12" s="29" t="s">
        <v>67</v>
      </c>
      <c r="E12" s="29" t="s">
        <v>68</v>
      </c>
      <c r="F12" s="29" t="s">
        <v>69</v>
      </c>
      <c r="G12" s="240">
        <v>42326</v>
      </c>
      <c r="H12" s="240">
        <v>42421</v>
      </c>
      <c r="I12" s="30" t="s">
        <v>59</v>
      </c>
      <c r="J12" s="31">
        <v>3472218</v>
      </c>
      <c r="K12" s="32">
        <v>36168.9375</v>
      </c>
      <c r="L12" s="33">
        <v>13.5</v>
      </c>
      <c r="M12" s="34">
        <v>46874.942999999999</v>
      </c>
      <c r="N12" s="35">
        <v>46874.942999999999</v>
      </c>
      <c r="O12" s="36" t="s">
        <v>45</v>
      </c>
      <c r="P12" s="36" t="s">
        <v>46</v>
      </c>
      <c r="Q12" s="37">
        <v>408392</v>
      </c>
      <c r="R12" s="38" t="s">
        <v>47</v>
      </c>
      <c r="S12" s="39" t="s">
        <v>70</v>
      </c>
      <c r="T12" s="40">
        <v>2</v>
      </c>
      <c r="U12" s="41" t="s">
        <v>49</v>
      </c>
      <c r="V12" s="42"/>
      <c r="W12" s="42"/>
      <c r="X12" s="43" t="s">
        <v>71</v>
      </c>
      <c r="Y12" s="44"/>
      <c r="Z12" s="45" t="str">
        <f t="shared" si="1"/>
        <v>goed</v>
      </c>
      <c r="AA12" s="46">
        <f t="shared" si="2"/>
        <v>0</v>
      </c>
      <c r="AB12" s="47">
        <f t="shared" si="3"/>
        <v>30693.843000000001</v>
      </c>
      <c r="AC12" s="48">
        <f>IF(ISERROR(VLOOKUP($B12,'[7]Overzicht uitlevering'!$J:$V,AC$3+1,0)),0,VLOOKUP($B12,'[7]Overzicht uitlevering'!$J:$V,AC$3+1,0))</f>
        <v>1191981</v>
      </c>
      <c r="AD12" s="48">
        <f>IF(ISERROR(VLOOKUP($B12,'[7]Overzicht uitlevering'!$J:$V,AD$3+1,0)),0,VLOOKUP($B12,'[7]Overzicht uitlevering'!$J:$V,AD$3+1,0))</f>
        <v>0</v>
      </c>
      <c r="AE12" s="48">
        <f>IF(ISERROR(VLOOKUP($B12,'[7]Overzicht uitlevering'!$J:$V,AE$3+1,0)),0,VLOOKUP($B12,'[7]Overzicht uitlevering'!$J:$V,AE$3+1,0))</f>
        <v>1081637</v>
      </c>
      <c r="AF12" s="48">
        <f>IF(ISERROR(VLOOKUP($B12,'[7]Overzicht uitlevering'!$J:$V,AF$3+1,0)),0,VLOOKUP($B12,'[7]Overzicht uitlevering'!$J:$V,AF$3+1,0))</f>
        <v>0</v>
      </c>
      <c r="AG12" s="48">
        <f>IF(ISERROR(VLOOKUP($B12,'[7]Overzicht uitlevering'!$J:$V,AG$3+1,0)),0,VLOOKUP($B12,'[7]Overzicht uitlevering'!$J:$V,AG$3+1,0))</f>
        <v>0</v>
      </c>
      <c r="AH12" s="48">
        <f>IF(ISERROR(VLOOKUP($B12,'[7]Overzicht uitlevering'!$J:$V,AH$3+1,0)),0,VLOOKUP($B12,'[7]Overzicht uitlevering'!$J:$V,AH$3+1,0))</f>
        <v>0</v>
      </c>
      <c r="AI12" s="48">
        <f>IF(ISERROR(VLOOKUP($B12,'[7]Overzicht uitlevering'!$J:$V,AI$3+1,0)),0,VLOOKUP($B12,'[7]Overzicht uitlevering'!$J:$V,AI$3+1,0))</f>
        <v>0</v>
      </c>
      <c r="AJ12" s="48">
        <f>IF(ISERROR(VLOOKUP($B12,'[7]Overzicht uitlevering'!$J:$V,AJ$3+1,0)),0,VLOOKUP($B12,'[7]Overzicht uitlevering'!$J:$V,AJ$3+1,0))</f>
        <v>0</v>
      </c>
      <c r="AK12" s="48">
        <f>IF(ISERROR(VLOOKUP($B12,'[7]Overzicht uitlevering'!$J:$V,AK$3+1,0)),0,VLOOKUP($B12,'[7]Overzicht uitlevering'!$J:$V,AK$3+1,0))</f>
        <v>0</v>
      </c>
      <c r="AL12" s="48">
        <f>IF(ISERROR(VLOOKUP($B12,'[7]Overzicht uitlevering'!$J:$V,AL$3+1,0)),0,VLOOKUP($B12,'[7]Overzicht uitlevering'!$J:$V,AL$3+1,0))</f>
        <v>0</v>
      </c>
      <c r="AM12" s="48">
        <f>IF(ISERROR(VLOOKUP($B12,'[7]Overzicht uitlevering'!$J:$V,AM$3+1,0)),0,VLOOKUP($B12,'[7]Overzicht uitlevering'!$J:$V,AM$3+1,0))</f>
        <v>0</v>
      </c>
      <c r="AN12" s="48">
        <f>IF(ISERROR(VLOOKUP($B12,'[7]Overzicht uitlevering'!$J:$V,AN$3+1,0)),0,VLOOKUP($B12,'[7]Overzicht uitlevering'!$J:$V,AN$3+1,0))</f>
        <v>0</v>
      </c>
      <c r="AO12" s="49">
        <f t="shared" si="4"/>
        <v>2273618</v>
      </c>
      <c r="AP12" s="235">
        <f t="shared" si="5"/>
        <v>16091.7435</v>
      </c>
      <c r="AQ12" s="236">
        <f t="shared" si="6"/>
        <v>0</v>
      </c>
      <c r="AR12" s="235">
        <f t="shared" si="7"/>
        <v>14602.099499999998</v>
      </c>
      <c r="AS12" s="236">
        <f t="shared" si="8"/>
        <v>0</v>
      </c>
      <c r="AT12" s="235">
        <f t="shared" si="9"/>
        <v>0</v>
      </c>
      <c r="AU12" s="236">
        <f t="shared" si="10"/>
        <v>0</v>
      </c>
      <c r="AV12" s="237">
        <f t="shared" si="11"/>
        <v>0</v>
      </c>
      <c r="AW12" s="236">
        <f t="shared" si="12"/>
        <v>0</v>
      </c>
      <c r="AX12" s="237">
        <f t="shared" si="13"/>
        <v>0</v>
      </c>
      <c r="AY12" s="236">
        <f t="shared" si="14"/>
        <v>0</v>
      </c>
      <c r="AZ12" s="237">
        <f t="shared" si="15"/>
        <v>0</v>
      </c>
      <c r="BA12" s="236">
        <f t="shared" si="16"/>
        <v>0</v>
      </c>
      <c r="BB12" s="50">
        <f t="shared" si="17"/>
        <v>45322.281000000003</v>
      </c>
      <c r="BC12" s="51">
        <v>14628.438</v>
      </c>
      <c r="BD12" s="52"/>
      <c r="BE12" s="53"/>
      <c r="BF12" s="27" t="s">
        <v>72</v>
      </c>
      <c r="BG12" s="2"/>
    </row>
    <row r="13" spans="1:59" s="27" customFormat="1" x14ac:dyDescent="0.25">
      <c r="B13" s="28">
        <v>20150779</v>
      </c>
      <c r="C13" s="29" t="s">
        <v>66</v>
      </c>
      <c r="D13" s="29" t="s">
        <v>67</v>
      </c>
      <c r="E13" s="29" t="s">
        <v>68</v>
      </c>
      <c r="F13" s="29" t="s">
        <v>69</v>
      </c>
      <c r="G13" s="240">
        <v>42326</v>
      </c>
      <c r="H13" s="240">
        <v>42435</v>
      </c>
      <c r="I13" s="30" t="s">
        <v>73</v>
      </c>
      <c r="J13" s="31">
        <v>15675960</v>
      </c>
      <c r="K13" s="32">
        <v>142508.72727272726</v>
      </c>
      <c r="L13" s="33">
        <v>2.75</v>
      </c>
      <c r="M13" s="34">
        <v>43108.89</v>
      </c>
      <c r="N13" s="35">
        <v>43108.89</v>
      </c>
      <c r="O13" s="36" t="s">
        <v>45</v>
      </c>
      <c r="P13" s="36" t="s">
        <v>46</v>
      </c>
      <c r="Q13" s="37">
        <v>408393</v>
      </c>
      <c r="R13" s="38" t="s">
        <v>47</v>
      </c>
      <c r="S13" s="39" t="s">
        <v>70</v>
      </c>
      <c r="T13" s="40">
        <v>3</v>
      </c>
      <c r="U13" s="41" t="s">
        <v>49</v>
      </c>
      <c r="V13" s="42"/>
      <c r="W13" s="42"/>
      <c r="X13" s="43" t="s">
        <v>74</v>
      </c>
      <c r="Y13" s="44"/>
      <c r="Z13" s="45" t="str">
        <f t="shared" si="1"/>
        <v>goed</v>
      </c>
      <c r="AA13" s="46">
        <f t="shared" si="2"/>
        <v>0</v>
      </c>
      <c r="AB13" s="47">
        <f t="shared" si="3"/>
        <v>10744.040999999999</v>
      </c>
      <c r="AC13" s="48">
        <f>IF(ISERROR(VLOOKUP($B13,'[7]Overzicht uitlevering'!$J:$V,AC$3+1,0)),0,VLOOKUP($B13,'[7]Overzicht uitlevering'!$J:$V,AC$3+1,0))</f>
        <v>521946</v>
      </c>
      <c r="AD13" s="48">
        <f>IF(ISERROR(VLOOKUP($B13,'[7]Overzicht uitlevering'!$J:$V,AD$3+1,0)),0,VLOOKUP($B13,'[7]Overzicht uitlevering'!$J:$V,AD$3+1,0))</f>
        <v>1269626</v>
      </c>
      <c r="AE13" s="48">
        <f>IF(ISERROR(VLOOKUP($B13,'[7]Overzicht uitlevering'!$J:$V,AE$3+1,0)),0,VLOOKUP($B13,'[7]Overzicht uitlevering'!$J:$V,AE$3+1,0))</f>
        <v>2115352</v>
      </c>
      <c r="AF13" s="48">
        <f>IF(ISERROR(VLOOKUP($B13,'[7]Overzicht uitlevering'!$J:$V,AF$3+1,0)),0,VLOOKUP($B13,'[7]Overzicht uitlevering'!$J:$V,AF$3+1,0))</f>
        <v>0</v>
      </c>
      <c r="AG13" s="48">
        <f>IF(ISERROR(VLOOKUP($B13,'[7]Overzicht uitlevering'!$J:$V,AG$3+1,0)),0,VLOOKUP($B13,'[7]Overzicht uitlevering'!$J:$V,AG$3+1,0))</f>
        <v>0</v>
      </c>
      <c r="AH13" s="48">
        <f>IF(ISERROR(VLOOKUP($B13,'[7]Overzicht uitlevering'!$J:$V,AH$3+1,0)),0,VLOOKUP($B13,'[7]Overzicht uitlevering'!$J:$V,AH$3+1,0))</f>
        <v>0</v>
      </c>
      <c r="AI13" s="48">
        <f>IF(ISERROR(VLOOKUP($B13,'[7]Overzicht uitlevering'!$J:$V,AI$3+1,0)),0,VLOOKUP($B13,'[7]Overzicht uitlevering'!$J:$V,AI$3+1,0))</f>
        <v>0</v>
      </c>
      <c r="AJ13" s="48">
        <f>IF(ISERROR(VLOOKUP($B13,'[7]Overzicht uitlevering'!$J:$V,AJ$3+1,0)),0,VLOOKUP($B13,'[7]Overzicht uitlevering'!$J:$V,AJ$3+1,0))</f>
        <v>0</v>
      </c>
      <c r="AK13" s="48">
        <f>IF(ISERROR(VLOOKUP($B13,'[7]Overzicht uitlevering'!$J:$V,AK$3+1,0)),0,VLOOKUP($B13,'[7]Overzicht uitlevering'!$J:$V,AK$3+1,0))</f>
        <v>0</v>
      </c>
      <c r="AL13" s="48">
        <f>IF(ISERROR(VLOOKUP($B13,'[7]Overzicht uitlevering'!$J:$V,AL$3+1,0)),0,VLOOKUP($B13,'[7]Overzicht uitlevering'!$J:$V,AL$3+1,0))</f>
        <v>0</v>
      </c>
      <c r="AM13" s="48">
        <f>IF(ISERROR(VLOOKUP($B13,'[7]Overzicht uitlevering'!$J:$V,AM$3+1,0)),0,VLOOKUP($B13,'[7]Overzicht uitlevering'!$J:$V,AM$3+1,0))</f>
        <v>0</v>
      </c>
      <c r="AN13" s="48">
        <f>IF(ISERROR(VLOOKUP($B13,'[7]Overzicht uitlevering'!$J:$V,AN$3+1,0)),0,VLOOKUP($B13,'[7]Overzicht uitlevering'!$J:$V,AN$3+1,0))</f>
        <v>0</v>
      </c>
      <c r="AO13" s="49">
        <f t="shared" si="4"/>
        <v>3906924</v>
      </c>
      <c r="AP13" s="235">
        <f t="shared" si="5"/>
        <v>1435.3515</v>
      </c>
      <c r="AQ13" s="236">
        <f t="shared" si="6"/>
        <v>3491.4715000000001</v>
      </c>
      <c r="AR13" s="235">
        <f t="shared" si="7"/>
        <v>5817.2179999999998</v>
      </c>
      <c r="AS13" s="236">
        <f t="shared" si="8"/>
        <v>0</v>
      </c>
      <c r="AT13" s="235">
        <f t="shared" si="9"/>
        <v>0</v>
      </c>
      <c r="AU13" s="236">
        <f t="shared" si="10"/>
        <v>0</v>
      </c>
      <c r="AV13" s="237">
        <f t="shared" si="11"/>
        <v>0</v>
      </c>
      <c r="AW13" s="236">
        <f t="shared" si="12"/>
        <v>0</v>
      </c>
      <c r="AX13" s="237">
        <f t="shared" si="13"/>
        <v>0</v>
      </c>
      <c r="AY13" s="236">
        <f t="shared" si="14"/>
        <v>0</v>
      </c>
      <c r="AZ13" s="237">
        <f t="shared" si="15"/>
        <v>0</v>
      </c>
      <c r="BA13" s="236">
        <f t="shared" si="16"/>
        <v>0</v>
      </c>
      <c r="BB13" s="50">
        <f t="shared" si="17"/>
        <v>26473.342499999999</v>
      </c>
      <c r="BC13" s="51">
        <v>15729.3015</v>
      </c>
      <c r="BD13" s="54" t="s">
        <v>26</v>
      </c>
      <c r="BE13" s="55">
        <f>SUM(AP:AP)+BF13</f>
        <v>2029141.9230008866</v>
      </c>
      <c r="BF13" s="27">
        <f>-302.43-15111.27-82.32-31.13-444.89</f>
        <v>-15972.039999999999</v>
      </c>
      <c r="BG13" s="2"/>
    </row>
    <row r="14" spans="1:59" s="27" customFormat="1" x14ac:dyDescent="0.25">
      <c r="B14" s="28">
        <v>20150780</v>
      </c>
      <c r="C14" s="29" t="s">
        <v>66</v>
      </c>
      <c r="D14" s="29" t="s">
        <v>67</v>
      </c>
      <c r="E14" s="29" t="s">
        <v>68</v>
      </c>
      <c r="F14" s="29" t="s">
        <v>69</v>
      </c>
      <c r="G14" s="240">
        <v>42326</v>
      </c>
      <c r="H14" s="240">
        <v>42435</v>
      </c>
      <c r="I14" s="30" t="s">
        <v>73</v>
      </c>
      <c r="J14" s="31">
        <v>690036</v>
      </c>
      <c r="K14" s="32">
        <v>6273.0545454545454</v>
      </c>
      <c r="L14" s="33">
        <v>14</v>
      </c>
      <c r="M14" s="34">
        <v>9660.503999999999</v>
      </c>
      <c r="N14" s="35">
        <v>9660.503999999999</v>
      </c>
      <c r="O14" s="36" t="s">
        <v>75</v>
      </c>
      <c r="P14" s="36" t="s">
        <v>46</v>
      </c>
      <c r="Q14" s="37">
        <v>408394</v>
      </c>
      <c r="R14" s="38" t="s">
        <v>47</v>
      </c>
      <c r="S14" s="39" t="s">
        <v>70</v>
      </c>
      <c r="T14" s="40">
        <v>2</v>
      </c>
      <c r="U14" s="41" t="s">
        <v>49</v>
      </c>
      <c r="V14" s="42"/>
      <c r="W14" s="42"/>
      <c r="X14" s="43" t="s">
        <v>76</v>
      </c>
      <c r="Y14" s="44"/>
      <c r="Z14" s="45" t="str">
        <f t="shared" si="1"/>
        <v>goed</v>
      </c>
      <c r="AA14" s="46">
        <f t="shared" si="2"/>
        <v>0</v>
      </c>
      <c r="AB14" s="47">
        <f t="shared" si="3"/>
        <v>5208.7139999999999</v>
      </c>
      <c r="AC14" s="48">
        <f>IF(ISERROR(VLOOKUP($B14,'[7]Overzicht uitlevering'!$J:$V,AC$3+1,0)),0,VLOOKUP($B14,'[7]Overzicht uitlevering'!$J:$V,AC$3+1,0))</f>
        <v>146263</v>
      </c>
      <c r="AD14" s="48">
        <f>IF(ISERROR(VLOOKUP($B14,'[7]Overzicht uitlevering'!$J:$V,AD$3+1,0)),0,VLOOKUP($B14,'[7]Overzicht uitlevering'!$J:$V,AD$3+1,0))</f>
        <v>62231</v>
      </c>
      <c r="AE14" s="48">
        <f>IF(ISERROR(VLOOKUP($B14,'[7]Overzicht uitlevering'!$J:$V,AE$3+1,0)),0,VLOOKUP($B14,'[7]Overzicht uitlevering'!$J:$V,AE$3+1,0))</f>
        <v>163557</v>
      </c>
      <c r="AF14" s="48">
        <f>IF(ISERROR(VLOOKUP($B14,'[7]Overzicht uitlevering'!$J:$V,AF$3+1,0)),0,VLOOKUP($B14,'[7]Overzicht uitlevering'!$J:$V,AF$3+1,0))</f>
        <v>0</v>
      </c>
      <c r="AG14" s="48">
        <f>IF(ISERROR(VLOOKUP($B14,'[7]Overzicht uitlevering'!$J:$V,AG$3+1,0)),0,VLOOKUP($B14,'[7]Overzicht uitlevering'!$J:$V,AG$3+1,0))</f>
        <v>0</v>
      </c>
      <c r="AH14" s="48">
        <f>IF(ISERROR(VLOOKUP($B14,'[7]Overzicht uitlevering'!$J:$V,AH$3+1,0)),0,VLOOKUP($B14,'[7]Overzicht uitlevering'!$J:$V,AH$3+1,0))</f>
        <v>0</v>
      </c>
      <c r="AI14" s="48">
        <f>IF(ISERROR(VLOOKUP($B14,'[7]Overzicht uitlevering'!$J:$V,AI$3+1,0)),0,VLOOKUP($B14,'[7]Overzicht uitlevering'!$J:$V,AI$3+1,0))</f>
        <v>0</v>
      </c>
      <c r="AJ14" s="48">
        <f>IF(ISERROR(VLOOKUP($B14,'[7]Overzicht uitlevering'!$J:$V,AJ$3+1,0)),0,VLOOKUP($B14,'[7]Overzicht uitlevering'!$J:$V,AJ$3+1,0))</f>
        <v>0</v>
      </c>
      <c r="AK14" s="48">
        <f>IF(ISERROR(VLOOKUP($B14,'[7]Overzicht uitlevering'!$J:$V,AK$3+1,0)),0,VLOOKUP($B14,'[7]Overzicht uitlevering'!$J:$V,AK$3+1,0))</f>
        <v>0</v>
      </c>
      <c r="AL14" s="48">
        <f>IF(ISERROR(VLOOKUP($B14,'[7]Overzicht uitlevering'!$J:$V,AL$3+1,0)),0,VLOOKUP($B14,'[7]Overzicht uitlevering'!$J:$V,AL$3+1,0))</f>
        <v>0</v>
      </c>
      <c r="AM14" s="48">
        <f>IF(ISERROR(VLOOKUP($B14,'[7]Overzicht uitlevering'!$J:$V,AM$3+1,0)),0,VLOOKUP($B14,'[7]Overzicht uitlevering'!$J:$V,AM$3+1,0))</f>
        <v>0</v>
      </c>
      <c r="AN14" s="48">
        <f>IF(ISERROR(VLOOKUP($B14,'[7]Overzicht uitlevering'!$J:$V,AN$3+1,0)),0,VLOOKUP($B14,'[7]Overzicht uitlevering'!$J:$V,AN$3+1,0))</f>
        <v>0</v>
      </c>
      <c r="AO14" s="49">
        <f t="shared" si="4"/>
        <v>372051</v>
      </c>
      <c r="AP14" s="235">
        <f t="shared" si="5"/>
        <v>2047.682</v>
      </c>
      <c r="AQ14" s="236">
        <f t="shared" si="6"/>
        <v>871.23400000000004</v>
      </c>
      <c r="AR14" s="235">
        <f t="shared" si="7"/>
        <v>2289.7979999999998</v>
      </c>
      <c r="AS14" s="236">
        <f t="shared" si="8"/>
        <v>0</v>
      </c>
      <c r="AT14" s="235">
        <f t="shared" si="9"/>
        <v>0</v>
      </c>
      <c r="AU14" s="236">
        <f t="shared" si="10"/>
        <v>0</v>
      </c>
      <c r="AV14" s="237">
        <f t="shared" si="11"/>
        <v>0</v>
      </c>
      <c r="AW14" s="236">
        <f t="shared" si="12"/>
        <v>0</v>
      </c>
      <c r="AX14" s="237">
        <f t="shared" si="13"/>
        <v>0</v>
      </c>
      <c r="AY14" s="236">
        <f t="shared" si="14"/>
        <v>0</v>
      </c>
      <c r="AZ14" s="237">
        <f t="shared" si="15"/>
        <v>0</v>
      </c>
      <c r="BA14" s="236">
        <f t="shared" si="16"/>
        <v>0</v>
      </c>
      <c r="BB14" s="50">
        <f t="shared" si="17"/>
        <v>5208.7139999999999</v>
      </c>
      <c r="BC14" s="51">
        <v>0</v>
      </c>
      <c r="BD14" s="54" t="s">
        <v>27</v>
      </c>
      <c r="BE14" s="55">
        <f>SUM(AQ:AQ)</f>
        <v>2111909.3586991588</v>
      </c>
      <c r="BG14" s="2"/>
    </row>
    <row r="15" spans="1:59" s="27" customFormat="1" x14ac:dyDescent="0.25">
      <c r="B15" s="28">
        <v>20150781</v>
      </c>
      <c r="C15" s="29" t="s">
        <v>66</v>
      </c>
      <c r="D15" s="29" t="s">
        <v>67</v>
      </c>
      <c r="E15" s="29" t="s">
        <v>68</v>
      </c>
      <c r="F15" s="29" t="s">
        <v>69</v>
      </c>
      <c r="G15" s="240">
        <v>42326</v>
      </c>
      <c r="H15" s="240">
        <v>42435</v>
      </c>
      <c r="I15" s="30" t="s">
        <v>73</v>
      </c>
      <c r="J15" s="31">
        <v>1806290</v>
      </c>
      <c r="K15" s="32">
        <v>16420.81818181818</v>
      </c>
      <c r="L15" s="33">
        <v>2.75</v>
      </c>
      <c r="M15" s="34">
        <v>4967.2974999999997</v>
      </c>
      <c r="N15" s="35">
        <v>4967.2974999999997</v>
      </c>
      <c r="O15" s="36" t="s">
        <v>45</v>
      </c>
      <c r="P15" s="36" t="s">
        <v>46</v>
      </c>
      <c r="Q15" s="37">
        <v>408395</v>
      </c>
      <c r="R15" s="38" t="s">
        <v>47</v>
      </c>
      <c r="S15" s="39" t="s">
        <v>70</v>
      </c>
      <c r="T15" s="40">
        <v>3</v>
      </c>
      <c r="U15" s="41" t="s">
        <v>49</v>
      </c>
      <c r="V15" s="42"/>
      <c r="W15" s="42"/>
      <c r="X15" s="43" t="s">
        <v>77</v>
      </c>
      <c r="Y15" s="44"/>
      <c r="Z15" s="45" t="str">
        <f t="shared" si="1"/>
        <v>goed</v>
      </c>
      <c r="AA15" s="46">
        <f t="shared" si="2"/>
        <v>0</v>
      </c>
      <c r="AB15" s="47">
        <f t="shared" si="3"/>
        <v>1950.8280000000002</v>
      </c>
      <c r="AC15" s="48">
        <f>IF(ISERROR(VLOOKUP($B15,'[7]Overzicht uitlevering'!$J:$V,AC$3+1,0)),0,VLOOKUP($B15,'[7]Overzicht uitlevering'!$J:$V,AC$3+1,0))</f>
        <v>120640</v>
      </c>
      <c r="AD15" s="48">
        <f>IF(ISERROR(VLOOKUP($B15,'[7]Overzicht uitlevering'!$J:$V,AD$3+1,0)),0,VLOOKUP($B15,'[7]Overzicht uitlevering'!$J:$V,AD$3+1,0))</f>
        <v>282403</v>
      </c>
      <c r="AE15" s="48">
        <f>IF(ISERROR(VLOOKUP($B15,'[7]Overzicht uitlevering'!$J:$V,AE$3+1,0)),0,VLOOKUP($B15,'[7]Overzicht uitlevering'!$J:$V,AE$3+1,0))</f>
        <v>306349</v>
      </c>
      <c r="AF15" s="48">
        <f>IF(ISERROR(VLOOKUP($B15,'[7]Overzicht uitlevering'!$J:$V,AF$3+1,0)),0,VLOOKUP($B15,'[7]Overzicht uitlevering'!$J:$V,AF$3+1,0))</f>
        <v>0</v>
      </c>
      <c r="AG15" s="48">
        <f>IF(ISERROR(VLOOKUP($B15,'[7]Overzicht uitlevering'!$J:$V,AG$3+1,0)),0,VLOOKUP($B15,'[7]Overzicht uitlevering'!$J:$V,AG$3+1,0))</f>
        <v>0</v>
      </c>
      <c r="AH15" s="48">
        <f>IF(ISERROR(VLOOKUP($B15,'[7]Overzicht uitlevering'!$J:$V,AH$3+1,0)),0,VLOOKUP($B15,'[7]Overzicht uitlevering'!$J:$V,AH$3+1,0))</f>
        <v>0</v>
      </c>
      <c r="AI15" s="48">
        <f>IF(ISERROR(VLOOKUP($B15,'[7]Overzicht uitlevering'!$J:$V,AI$3+1,0)),0,VLOOKUP($B15,'[7]Overzicht uitlevering'!$J:$V,AI$3+1,0))</f>
        <v>0</v>
      </c>
      <c r="AJ15" s="48">
        <f>IF(ISERROR(VLOOKUP($B15,'[7]Overzicht uitlevering'!$J:$V,AJ$3+1,0)),0,VLOOKUP($B15,'[7]Overzicht uitlevering'!$J:$V,AJ$3+1,0))</f>
        <v>0</v>
      </c>
      <c r="AK15" s="48">
        <f>IF(ISERROR(VLOOKUP($B15,'[7]Overzicht uitlevering'!$J:$V,AK$3+1,0)),0,VLOOKUP($B15,'[7]Overzicht uitlevering'!$J:$V,AK$3+1,0))</f>
        <v>0</v>
      </c>
      <c r="AL15" s="48">
        <f>IF(ISERROR(VLOOKUP($B15,'[7]Overzicht uitlevering'!$J:$V,AL$3+1,0)),0,VLOOKUP($B15,'[7]Overzicht uitlevering'!$J:$V,AL$3+1,0))</f>
        <v>0</v>
      </c>
      <c r="AM15" s="48">
        <f>IF(ISERROR(VLOOKUP($B15,'[7]Overzicht uitlevering'!$J:$V,AM$3+1,0)),0,VLOOKUP($B15,'[7]Overzicht uitlevering'!$J:$V,AM$3+1,0))</f>
        <v>0</v>
      </c>
      <c r="AN15" s="48">
        <f>IF(ISERROR(VLOOKUP($B15,'[7]Overzicht uitlevering'!$J:$V,AN$3+1,0)),0,VLOOKUP($B15,'[7]Overzicht uitlevering'!$J:$V,AN$3+1,0))</f>
        <v>0</v>
      </c>
      <c r="AO15" s="49">
        <f t="shared" si="4"/>
        <v>709392</v>
      </c>
      <c r="AP15" s="235">
        <f t="shared" si="5"/>
        <v>331.76</v>
      </c>
      <c r="AQ15" s="236">
        <f t="shared" si="6"/>
        <v>776.60825</v>
      </c>
      <c r="AR15" s="235">
        <f t="shared" si="7"/>
        <v>842.45974999999999</v>
      </c>
      <c r="AS15" s="236">
        <f t="shared" si="8"/>
        <v>0</v>
      </c>
      <c r="AT15" s="235">
        <f t="shared" si="9"/>
        <v>0</v>
      </c>
      <c r="AU15" s="236">
        <f t="shared" si="10"/>
        <v>0</v>
      </c>
      <c r="AV15" s="237">
        <f t="shared" si="11"/>
        <v>0</v>
      </c>
      <c r="AW15" s="236">
        <f t="shared" si="12"/>
        <v>0</v>
      </c>
      <c r="AX15" s="237">
        <f t="shared" si="13"/>
        <v>0</v>
      </c>
      <c r="AY15" s="236">
        <f t="shared" si="14"/>
        <v>0</v>
      </c>
      <c r="AZ15" s="237">
        <f t="shared" si="15"/>
        <v>0</v>
      </c>
      <c r="BA15" s="236">
        <f t="shared" si="16"/>
        <v>0</v>
      </c>
      <c r="BB15" s="50">
        <f t="shared" si="17"/>
        <v>4954.5320000000002</v>
      </c>
      <c r="BC15" s="51">
        <v>3003.7040000000002</v>
      </c>
      <c r="BD15" s="54" t="s">
        <v>28</v>
      </c>
      <c r="BE15" s="55">
        <f>SUM(AR:AR)</f>
        <v>2268921.6200728845</v>
      </c>
      <c r="BG15" s="2"/>
    </row>
    <row r="16" spans="1:59" s="27" customFormat="1" x14ac:dyDescent="0.25">
      <c r="B16" s="28">
        <v>20150782</v>
      </c>
      <c r="C16" s="29" t="s">
        <v>66</v>
      </c>
      <c r="D16" s="29" t="s">
        <v>67</v>
      </c>
      <c r="E16" s="29" t="s">
        <v>68</v>
      </c>
      <c r="F16" s="29" t="s">
        <v>69</v>
      </c>
      <c r="G16" s="240">
        <v>42326</v>
      </c>
      <c r="H16" s="240">
        <v>42460</v>
      </c>
      <c r="I16" s="30" t="s">
        <v>73</v>
      </c>
      <c r="J16" s="31">
        <v>449523</v>
      </c>
      <c r="K16" s="32">
        <v>3329.8</v>
      </c>
      <c r="L16" s="33">
        <v>2.75</v>
      </c>
      <c r="M16" s="34">
        <v>1236.1882500000002</v>
      </c>
      <c r="N16" s="35">
        <v>1236.1882500000002</v>
      </c>
      <c r="O16" s="36" t="s">
        <v>45</v>
      </c>
      <c r="P16" s="36" t="s">
        <v>46</v>
      </c>
      <c r="Q16" s="37">
        <v>408396</v>
      </c>
      <c r="R16" s="38" t="s">
        <v>47</v>
      </c>
      <c r="S16" s="39" t="s">
        <v>70</v>
      </c>
      <c r="T16" s="40">
        <v>5</v>
      </c>
      <c r="U16" s="41" t="s">
        <v>49</v>
      </c>
      <c r="V16" s="42"/>
      <c r="W16" s="42"/>
      <c r="X16" s="43" t="s">
        <v>78</v>
      </c>
      <c r="Y16" s="44"/>
      <c r="Z16" s="45" t="str">
        <f t="shared" si="1"/>
        <v>goed</v>
      </c>
      <c r="AA16" s="46">
        <f t="shared" si="2"/>
        <v>0</v>
      </c>
      <c r="AB16" s="47">
        <f t="shared" si="3"/>
        <v>739.87375000000009</v>
      </c>
      <c r="AC16" s="48">
        <f>IF(ISERROR(VLOOKUP($B16,'[7]Overzicht uitlevering'!$J:$V,AC$3+1,0)),0,VLOOKUP($B16,'[7]Overzicht uitlevering'!$J:$V,AC$3+1,0))</f>
        <v>128196</v>
      </c>
      <c r="AD16" s="48">
        <f>IF(ISERROR(VLOOKUP($B16,'[7]Overzicht uitlevering'!$J:$V,AD$3+1,0)),0,VLOOKUP($B16,'[7]Overzicht uitlevering'!$J:$V,AD$3+1,0))</f>
        <v>86167</v>
      </c>
      <c r="AE16" s="48">
        <f>IF(ISERROR(VLOOKUP($B16,'[7]Overzicht uitlevering'!$J:$V,AE$3+1,0)),0,VLOOKUP($B16,'[7]Overzicht uitlevering'!$J:$V,AE$3+1,0))</f>
        <v>54682</v>
      </c>
      <c r="AF16" s="48">
        <f>IF(ISERROR(VLOOKUP($B16,'[7]Overzicht uitlevering'!$J:$V,AF$3+1,0)),0,VLOOKUP($B16,'[7]Overzicht uitlevering'!$J:$V,AF$3+1,0))</f>
        <v>0</v>
      </c>
      <c r="AG16" s="48">
        <f>IF(ISERROR(VLOOKUP($B16,'[7]Overzicht uitlevering'!$J:$V,AG$3+1,0)),0,VLOOKUP($B16,'[7]Overzicht uitlevering'!$J:$V,AG$3+1,0))</f>
        <v>0</v>
      </c>
      <c r="AH16" s="48">
        <f>IF(ISERROR(VLOOKUP($B16,'[7]Overzicht uitlevering'!$J:$V,AH$3+1,0)),0,VLOOKUP($B16,'[7]Overzicht uitlevering'!$J:$V,AH$3+1,0))</f>
        <v>0</v>
      </c>
      <c r="AI16" s="48">
        <f>IF(ISERROR(VLOOKUP($B16,'[7]Overzicht uitlevering'!$J:$V,AI$3+1,0)),0,VLOOKUP($B16,'[7]Overzicht uitlevering'!$J:$V,AI$3+1,0))</f>
        <v>0</v>
      </c>
      <c r="AJ16" s="48">
        <f>IF(ISERROR(VLOOKUP($B16,'[7]Overzicht uitlevering'!$J:$V,AJ$3+1,0)),0,VLOOKUP($B16,'[7]Overzicht uitlevering'!$J:$V,AJ$3+1,0))</f>
        <v>0</v>
      </c>
      <c r="AK16" s="48">
        <f>IF(ISERROR(VLOOKUP($B16,'[7]Overzicht uitlevering'!$J:$V,AK$3+1,0)),0,VLOOKUP($B16,'[7]Overzicht uitlevering'!$J:$V,AK$3+1,0))</f>
        <v>0</v>
      </c>
      <c r="AL16" s="48">
        <f>IF(ISERROR(VLOOKUP($B16,'[7]Overzicht uitlevering'!$J:$V,AL$3+1,0)),0,VLOOKUP($B16,'[7]Overzicht uitlevering'!$J:$V,AL$3+1,0))</f>
        <v>0</v>
      </c>
      <c r="AM16" s="48">
        <f>IF(ISERROR(VLOOKUP($B16,'[7]Overzicht uitlevering'!$J:$V,AM$3+1,0)),0,VLOOKUP($B16,'[7]Overzicht uitlevering'!$J:$V,AM$3+1,0))</f>
        <v>0</v>
      </c>
      <c r="AN16" s="48">
        <f>IF(ISERROR(VLOOKUP($B16,'[7]Overzicht uitlevering'!$J:$V,AN$3+1,0)),0,VLOOKUP($B16,'[7]Overzicht uitlevering'!$J:$V,AN$3+1,0))</f>
        <v>0</v>
      </c>
      <c r="AO16" s="49">
        <f t="shared" si="4"/>
        <v>269045</v>
      </c>
      <c r="AP16" s="235">
        <f t="shared" si="5"/>
        <v>352.53899999999999</v>
      </c>
      <c r="AQ16" s="236">
        <f t="shared" si="6"/>
        <v>236.95925</v>
      </c>
      <c r="AR16" s="235">
        <f t="shared" si="7"/>
        <v>150.37550000000002</v>
      </c>
      <c r="AS16" s="236">
        <f t="shared" si="8"/>
        <v>0</v>
      </c>
      <c r="AT16" s="235">
        <f t="shared" si="9"/>
        <v>0</v>
      </c>
      <c r="AU16" s="236">
        <f t="shared" si="10"/>
        <v>0</v>
      </c>
      <c r="AV16" s="237">
        <f t="shared" si="11"/>
        <v>0</v>
      </c>
      <c r="AW16" s="236">
        <f t="shared" si="12"/>
        <v>0</v>
      </c>
      <c r="AX16" s="237">
        <f t="shared" si="13"/>
        <v>0</v>
      </c>
      <c r="AY16" s="236">
        <f t="shared" si="14"/>
        <v>0</v>
      </c>
      <c r="AZ16" s="237">
        <f t="shared" si="15"/>
        <v>0</v>
      </c>
      <c r="BA16" s="236">
        <f t="shared" si="16"/>
        <v>0</v>
      </c>
      <c r="BB16" s="50">
        <f t="shared" si="17"/>
        <v>988.56174999999996</v>
      </c>
      <c r="BC16" s="51">
        <v>248.68800000000002</v>
      </c>
      <c r="BD16" s="54" t="s">
        <v>29</v>
      </c>
      <c r="BE16" s="55">
        <f>SUM(AS:AS)</f>
        <v>2105070.6869455017</v>
      </c>
      <c r="BG16" s="2"/>
    </row>
    <row r="17" spans="2:60" s="27" customFormat="1" x14ac:dyDescent="0.25">
      <c r="B17" s="28">
        <v>20150783</v>
      </c>
      <c r="C17" s="29" t="s">
        <v>66</v>
      </c>
      <c r="D17" s="29" t="s">
        <v>67</v>
      </c>
      <c r="E17" s="29" t="s">
        <v>68</v>
      </c>
      <c r="F17" s="29" t="s">
        <v>69</v>
      </c>
      <c r="G17" s="240">
        <v>42326</v>
      </c>
      <c r="H17" s="240">
        <v>42460</v>
      </c>
      <c r="I17" s="30" t="s">
        <v>73</v>
      </c>
      <c r="J17" s="31">
        <v>300000</v>
      </c>
      <c r="K17" s="32">
        <v>2222.2222222222222</v>
      </c>
      <c r="L17" s="33">
        <v>2.75</v>
      </c>
      <c r="M17" s="34">
        <v>825</v>
      </c>
      <c r="N17" s="35">
        <v>825</v>
      </c>
      <c r="O17" s="36" t="s">
        <v>45</v>
      </c>
      <c r="P17" s="36" t="s">
        <v>46</v>
      </c>
      <c r="Q17" s="37">
        <v>408397</v>
      </c>
      <c r="R17" s="38" t="s">
        <v>47</v>
      </c>
      <c r="S17" s="39" t="s">
        <v>70</v>
      </c>
      <c r="T17" s="40">
        <v>5</v>
      </c>
      <c r="U17" s="41" t="s">
        <v>49</v>
      </c>
      <c r="V17" s="42"/>
      <c r="W17" s="42"/>
      <c r="X17" s="43" t="s">
        <v>79</v>
      </c>
      <c r="Y17" s="44"/>
      <c r="Z17" s="45" t="str">
        <f t="shared" si="1"/>
        <v>goed</v>
      </c>
      <c r="AA17" s="46">
        <f t="shared" si="2"/>
        <v>0</v>
      </c>
      <c r="AB17" s="47">
        <f t="shared" si="3"/>
        <v>612.35625000000005</v>
      </c>
      <c r="AC17" s="48">
        <f>IF(ISERROR(VLOOKUP($B17,'[7]Overzicht uitlevering'!$J:$V,AC$3+1,0)),0,VLOOKUP($B17,'[7]Overzicht uitlevering'!$J:$V,AC$3+1,0))</f>
        <v>79490</v>
      </c>
      <c r="AD17" s="48">
        <f>IF(ISERROR(VLOOKUP($B17,'[7]Overzicht uitlevering'!$J:$V,AD$3+1,0)),0,VLOOKUP($B17,'[7]Overzicht uitlevering'!$J:$V,AD$3+1,0))</f>
        <v>74972</v>
      </c>
      <c r="AE17" s="48">
        <f>IF(ISERROR(VLOOKUP($B17,'[7]Overzicht uitlevering'!$J:$V,AE$3+1,0)),0,VLOOKUP($B17,'[7]Overzicht uitlevering'!$J:$V,AE$3+1,0))</f>
        <v>68213.000000000015</v>
      </c>
      <c r="AF17" s="48">
        <f>IF(ISERROR(VLOOKUP($B17,'[7]Overzicht uitlevering'!$J:$V,AF$3+1,0)),0,VLOOKUP($B17,'[7]Overzicht uitlevering'!$J:$V,AF$3+1,0))</f>
        <v>0</v>
      </c>
      <c r="AG17" s="48">
        <f>IF(ISERROR(VLOOKUP($B17,'[7]Overzicht uitlevering'!$J:$V,AG$3+1,0)),0,VLOOKUP($B17,'[7]Overzicht uitlevering'!$J:$V,AG$3+1,0))</f>
        <v>0</v>
      </c>
      <c r="AH17" s="48">
        <f>IF(ISERROR(VLOOKUP($B17,'[7]Overzicht uitlevering'!$J:$V,AH$3+1,0)),0,VLOOKUP($B17,'[7]Overzicht uitlevering'!$J:$V,AH$3+1,0))</f>
        <v>0</v>
      </c>
      <c r="AI17" s="48">
        <f>IF(ISERROR(VLOOKUP($B17,'[7]Overzicht uitlevering'!$J:$V,AI$3+1,0)),0,VLOOKUP($B17,'[7]Overzicht uitlevering'!$J:$V,AI$3+1,0))</f>
        <v>0</v>
      </c>
      <c r="AJ17" s="48">
        <f>IF(ISERROR(VLOOKUP($B17,'[7]Overzicht uitlevering'!$J:$V,AJ$3+1,0)),0,VLOOKUP($B17,'[7]Overzicht uitlevering'!$J:$V,AJ$3+1,0))</f>
        <v>0</v>
      </c>
      <c r="AK17" s="48">
        <f>IF(ISERROR(VLOOKUP($B17,'[7]Overzicht uitlevering'!$J:$V,AK$3+1,0)),0,VLOOKUP($B17,'[7]Overzicht uitlevering'!$J:$V,AK$3+1,0))</f>
        <v>0</v>
      </c>
      <c r="AL17" s="48">
        <f>IF(ISERROR(VLOOKUP($B17,'[7]Overzicht uitlevering'!$J:$V,AL$3+1,0)),0,VLOOKUP($B17,'[7]Overzicht uitlevering'!$J:$V,AL$3+1,0))</f>
        <v>0</v>
      </c>
      <c r="AM17" s="48">
        <f>IF(ISERROR(VLOOKUP($B17,'[7]Overzicht uitlevering'!$J:$V,AM$3+1,0)),0,VLOOKUP($B17,'[7]Overzicht uitlevering'!$J:$V,AM$3+1,0))</f>
        <v>0</v>
      </c>
      <c r="AN17" s="48">
        <f>IF(ISERROR(VLOOKUP($B17,'[7]Overzicht uitlevering'!$J:$V,AN$3+1,0)),0,VLOOKUP($B17,'[7]Overzicht uitlevering'!$J:$V,AN$3+1,0))</f>
        <v>0</v>
      </c>
      <c r="AO17" s="49">
        <f t="shared" si="4"/>
        <v>222675</v>
      </c>
      <c r="AP17" s="235">
        <f t="shared" si="5"/>
        <v>218.5975</v>
      </c>
      <c r="AQ17" s="236">
        <f t="shared" si="6"/>
        <v>206.17299999999997</v>
      </c>
      <c r="AR17" s="235">
        <f t="shared" si="7"/>
        <v>187.58575000000002</v>
      </c>
      <c r="AS17" s="236">
        <f t="shared" si="8"/>
        <v>0</v>
      </c>
      <c r="AT17" s="235">
        <f t="shared" si="9"/>
        <v>0</v>
      </c>
      <c r="AU17" s="236">
        <f t="shared" si="10"/>
        <v>0</v>
      </c>
      <c r="AV17" s="237">
        <f t="shared" si="11"/>
        <v>0</v>
      </c>
      <c r="AW17" s="236">
        <f t="shared" si="12"/>
        <v>0</v>
      </c>
      <c r="AX17" s="237">
        <f t="shared" si="13"/>
        <v>0</v>
      </c>
      <c r="AY17" s="236">
        <f t="shared" si="14"/>
        <v>0</v>
      </c>
      <c r="AZ17" s="237">
        <f t="shared" si="15"/>
        <v>0</v>
      </c>
      <c r="BA17" s="236">
        <f t="shared" si="16"/>
        <v>0</v>
      </c>
      <c r="BB17" s="50">
        <f t="shared" si="17"/>
        <v>825</v>
      </c>
      <c r="BC17" s="51">
        <v>212.64375000000001</v>
      </c>
      <c r="BD17" s="54" t="s">
        <v>30</v>
      </c>
      <c r="BE17" s="55">
        <f>SUM(AT:AT)</f>
        <v>2754052.1420311467</v>
      </c>
      <c r="BF17" s="56"/>
      <c r="BG17" s="2"/>
      <c r="BH17" s="56"/>
    </row>
    <row r="18" spans="2:60" s="27" customFormat="1" x14ac:dyDescent="0.25">
      <c r="B18" s="28">
        <v>20150791</v>
      </c>
      <c r="C18" s="29" t="s">
        <v>66</v>
      </c>
      <c r="D18" s="29" t="s">
        <v>62</v>
      </c>
      <c r="E18" s="29" t="s">
        <v>63</v>
      </c>
      <c r="F18" s="29" t="s">
        <v>80</v>
      </c>
      <c r="G18" s="240">
        <v>42365</v>
      </c>
      <c r="H18" s="240">
        <v>42371</v>
      </c>
      <c r="I18" s="30" t="s">
        <v>59</v>
      </c>
      <c r="J18" s="31">
        <v>317212</v>
      </c>
      <c r="K18" s="32">
        <v>45316</v>
      </c>
      <c r="L18" s="33">
        <v>13.5</v>
      </c>
      <c r="M18" s="34">
        <v>4282.3620000000001</v>
      </c>
      <c r="N18" s="35">
        <v>4282.3620000000001</v>
      </c>
      <c r="O18" s="36" t="s">
        <v>45</v>
      </c>
      <c r="P18" s="36" t="s">
        <v>46</v>
      </c>
      <c r="Q18" s="37">
        <v>418823</v>
      </c>
      <c r="R18" s="38" t="s">
        <v>60</v>
      </c>
      <c r="S18" s="39" t="s">
        <v>61</v>
      </c>
      <c r="T18" s="40">
        <v>3</v>
      </c>
      <c r="U18" s="41" t="s">
        <v>49</v>
      </c>
      <c r="V18" s="42"/>
      <c r="W18" s="42"/>
      <c r="X18" s="43" t="s">
        <v>81</v>
      </c>
      <c r="Y18" s="44"/>
      <c r="Z18" s="45" t="str">
        <f t="shared" si="1"/>
        <v>goed</v>
      </c>
      <c r="AA18" s="46">
        <f t="shared" si="2"/>
        <v>0</v>
      </c>
      <c r="AB18" s="47">
        <f t="shared" si="3"/>
        <v>852.14699999999959</v>
      </c>
      <c r="AC18" s="48">
        <f>IF(ISERROR(VLOOKUP($B18,'[7]Overzicht uitlevering'!$J:$V,AC$3+1,0)),0,VLOOKUP($B18,'[7]Overzicht uitlevering'!$J:$V,AC$3+1,0))</f>
        <v>63121.999999999971</v>
      </c>
      <c r="AD18" s="48">
        <f>IF(ISERROR(VLOOKUP($B18,'[7]Overzicht uitlevering'!$J:$V,AD$3+1,0)),0,VLOOKUP($B18,'[7]Overzicht uitlevering'!$J:$V,AD$3+1,0))</f>
        <v>0</v>
      </c>
      <c r="AE18" s="48">
        <f>IF(ISERROR(VLOOKUP($B18,'[7]Overzicht uitlevering'!$J:$V,AE$3+1,0)),0,VLOOKUP($B18,'[7]Overzicht uitlevering'!$J:$V,AE$3+1,0))</f>
        <v>0</v>
      </c>
      <c r="AF18" s="48">
        <f>IF(ISERROR(VLOOKUP($B18,'[7]Overzicht uitlevering'!$J:$V,AF$3+1,0)),0,VLOOKUP($B18,'[7]Overzicht uitlevering'!$J:$V,AF$3+1,0))</f>
        <v>0</v>
      </c>
      <c r="AG18" s="48">
        <f>IF(ISERROR(VLOOKUP($B18,'[7]Overzicht uitlevering'!$J:$V,AG$3+1,0)),0,VLOOKUP($B18,'[7]Overzicht uitlevering'!$J:$V,AG$3+1,0))</f>
        <v>0</v>
      </c>
      <c r="AH18" s="48">
        <f>IF(ISERROR(VLOOKUP($B18,'[7]Overzicht uitlevering'!$J:$V,AH$3+1,0)),0,VLOOKUP($B18,'[7]Overzicht uitlevering'!$J:$V,AH$3+1,0))</f>
        <v>0</v>
      </c>
      <c r="AI18" s="48">
        <f>IF(ISERROR(VLOOKUP($B18,'[7]Overzicht uitlevering'!$J:$V,AI$3+1,0)),0,VLOOKUP($B18,'[7]Overzicht uitlevering'!$J:$V,AI$3+1,0))</f>
        <v>0</v>
      </c>
      <c r="AJ18" s="48">
        <f>IF(ISERROR(VLOOKUP($B18,'[7]Overzicht uitlevering'!$J:$V,AJ$3+1,0)),0,VLOOKUP($B18,'[7]Overzicht uitlevering'!$J:$V,AJ$3+1,0))</f>
        <v>0</v>
      </c>
      <c r="AK18" s="48">
        <f>IF(ISERROR(VLOOKUP($B18,'[7]Overzicht uitlevering'!$J:$V,AK$3+1,0)),0,VLOOKUP($B18,'[7]Overzicht uitlevering'!$J:$V,AK$3+1,0))</f>
        <v>0</v>
      </c>
      <c r="AL18" s="48">
        <f>IF(ISERROR(VLOOKUP($B18,'[7]Overzicht uitlevering'!$J:$V,AL$3+1,0)),0,VLOOKUP($B18,'[7]Overzicht uitlevering'!$J:$V,AL$3+1,0))</f>
        <v>0</v>
      </c>
      <c r="AM18" s="48">
        <f>IF(ISERROR(VLOOKUP($B18,'[7]Overzicht uitlevering'!$J:$V,AM$3+1,0)),0,VLOOKUP($B18,'[7]Overzicht uitlevering'!$J:$V,AM$3+1,0))</f>
        <v>0</v>
      </c>
      <c r="AN18" s="48">
        <f>IF(ISERROR(VLOOKUP($B18,'[7]Overzicht uitlevering'!$J:$V,AN$3+1,0)),0,VLOOKUP($B18,'[7]Overzicht uitlevering'!$J:$V,AN$3+1,0))</f>
        <v>0</v>
      </c>
      <c r="AO18" s="49">
        <f t="shared" si="4"/>
        <v>63121.999999999971</v>
      </c>
      <c r="AP18" s="235">
        <f t="shared" si="5"/>
        <v>852.14699999999959</v>
      </c>
      <c r="AQ18" s="236">
        <f t="shared" si="6"/>
        <v>0</v>
      </c>
      <c r="AR18" s="235">
        <f t="shared" si="7"/>
        <v>0</v>
      </c>
      <c r="AS18" s="236">
        <f t="shared" si="8"/>
        <v>0</v>
      </c>
      <c r="AT18" s="235">
        <f t="shared" si="9"/>
        <v>0</v>
      </c>
      <c r="AU18" s="236">
        <f t="shared" si="10"/>
        <v>0</v>
      </c>
      <c r="AV18" s="237">
        <f t="shared" si="11"/>
        <v>0</v>
      </c>
      <c r="AW18" s="236">
        <f t="shared" si="12"/>
        <v>0</v>
      </c>
      <c r="AX18" s="237">
        <f t="shared" si="13"/>
        <v>0</v>
      </c>
      <c r="AY18" s="236">
        <f t="shared" si="14"/>
        <v>0</v>
      </c>
      <c r="AZ18" s="237">
        <f t="shared" si="15"/>
        <v>0</v>
      </c>
      <c r="BA18" s="236">
        <f t="shared" si="16"/>
        <v>0</v>
      </c>
      <c r="BB18" s="50">
        <f t="shared" si="17"/>
        <v>4282.3620000000001</v>
      </c>
      <c r="BC18" s="51">
        <v>3430.2150000000001</v>
      </c>
      <c r="BD18" s="54" t="s">
        <v>31</v>
      </c>
      <c r="BE18" s="55">
        <f>SUM(AU:AU)</f>
        <v>1829079.7796424464</v>
      </c>
      <c r="BG18" s="2"/>
    </row>
    <row r="19" spans="2:60" s="27" customFormat="1" x14ac:dyDescent="0.25">
      <c r="B19" s="28">
        <v>20150798</v>
      </c>
      <c r="C19" s="29" t="s">
        <v>55</v>
      </c>
      <c r="D19" s="29" t="s">
        <v>82</v>
      </c>
      <c r="E19" s="29" t="s">
        <v>83</v>
      </c>
      <c r="F19" s="29" t="s">
        <v>84</v>
      </c>
      <c r="G19" s="240">
        <v>42338</v>
      </c>
      <c r="H19" s="240">
        <v>42372</v>
      </c>
      <c r="I19" s="30" t="s">
        <v>59</v>
      </c>
      <c r="J19" s="31">
        <v>2696024</v>
      </c>
      <c r="K19" s="32">
        <v>77029.257142857139</v>
      </c>
      <c r="L19" s="33">
        <v>13.5</v>
      </c>
      <c r="M19" s="34">
        <v>36396.324000000001</v>
      </c>
      <c r="N19" s="35">
        <v>36396.324000000001</v>
      </c>
      <c r="O19" s="36" t="s">
        <v>45</v>
      </c>
      <c r="P19" s="36" t="s">
        <v>46</v>
      </c>
      <c r="Q19" s="37">
        <v>420576</v>
      </c>
      <c r="R19" s="38" t="s">
        <v>47</v>
      </c>
      <c r="S19" s="39" t="s">
        <v>65</v>
      </c>
      <c r="T19" s="40">
        <v>3</v>
      </c>
      <c r="U19" s="41" t="s">
        <v>49</v>
      </c>
      <c r="V19" s="42"/>
      <c r="W19" s="42"/>
      <c r="X19" s="43"/>
      <c r="Y19" s="44"/>
      <c r="Z19" s="45" t="str">
        <f t="shared" si="1"/>
        <v>goed</v>
      </c>
      <c r="AA19" s="46">
        <f t="shared" si="2"/>
        <v>0</v>
      </c>
      <c r="AB19" s="47">
        <f t="shared" si="3"/>
        <v>3106.5524999999948</v>
      </c>
      <c r="AC19" s="48">
        <f>IF(ISERROR(VLOOKUP($B19,'[7]Overzicht uitlevering'!$J:$V,AC$3+1,0)),0,VLOOKUP($B19,'[7]Overzicht uitlevering'!$J:$V,AC$3+1,0))</f>
        <v>230114.99999999962</v>
      </c>
      <c r="AD19" s="48">
        <f>IF(ISERROR(VLOOKUP($B19,'[7]Overzicht uitlevering'!$J:$V,AD$3+1,0)),0,VLOOKUP($B19,'[7]Overzicht uitlevering'!$J:$V,AD$3+1,0))</f>
        <v>0</v>
      </c>
      <c r="AE19" s="48">
        <f>IF(ISERROR(VLOOKUP($B19,'[7]Overzicht uitlevering'!$J:$V,AE$3+1,0)),0,VLOOKUP($B19,'[7]Overzicht uitlevering'!$J:$V,AE$3+1,0))</f>
        <v>0</v>
      </c>
      <c r="AF19" s="48">
        <f>IF(ISERROR(VLOOKUP($B19,'[7]Overzicht uitlevering'!$J:$V,AF$3+1,0)),0,VLOOKUP($B19,'[7]Overzicht uitlevering'!$J:$V,AF$3+1,0))</f>
        <v>0</v>
      </c>
      <c r="AG19" s="48">
        <f>IF(ISERROR(VLOOKUP($B19,'[7]Overzicht uitlevering'!$J:$V,AG$3+1,0)),0,VLOOKUP($B19,'[7]Overzicht uitlevering'!$J:$V,AG$3+1,0))</f>
        <v>0</v>
      </c>
      <c r="AH19" s="48">
        <f>IF(ISERROR(VLOOKUP($B19,'[7]Overzicht uitlevering'!$J:$V,AH$3+1,0)),0,VLOOKUP($B19,'[7]Overzicht uitlevering'!$J:$V,AH$3+1,0))</f>
        <v>0</v>
      </c>
      <c r="AI19" s="48">
        <f>IF(ISERROR(VLOOKUP($B19,'[7]Overzicht uitlevering'!$J:$V,AI$3+1,0)),0,VLOOKUP($B19,'[7]Overzicht uitlevering'!$J:$V,AI$3+1,0))</f>
        <v>0</v>
      </c>
      <c r="AJ19" s="48">
        <f>IF(ISERROR(VLOOKUP($B19,'[7]Overzicht uitlevering'!$J:$V,AJ$3+1,0)),0,VLOOKUP($B19,'[7]Overzicht uitlevering'!$J:$V,AJ$3+1,0))</f>
        <v>0</v>
      </c>
      <c r="AK19" s="48">
        <f>IF(ISERROR(VLOOKUP($B19,'[7]Overzicht uitlevering'!$J:$V,AK$3+1,0)),0,VLOOKUP($B19,'[7]Overzicht uitlevering'!$J:$V,AK$3+1,0))</f>
        <v>0</v>
      </c>
      <c r="AL19" s="48">
        <f>IF(ISERROR(VLOOKUP($B19,'[7]Overzicht uitlevering'!$J:$V,AL$3+1,0)),0,VLOOKUP($B19,'[7]Overzicht uitlevering'!$J:$V,AL$3+1,0))</f>
        <v>0</v>
      </c>
      <c r="AM19" s="48">
        <f>IF(ISERROR(VLOOKUP($B19,'[7]Overzicht uitlevering'!$J:$V,AM$3+1,0)),0,VLOOKUP($B19,'[7]Overzicht uitlevering'!$J:$V,AM$3+1,0))</f>
        <v>0</v>
      </c>
      <c r="AN19" s="48">
        <f>IF(ISERROR(VLOOKUP($B19,'[7]Overzicht uitlevering'!$J:$V,AN$3+1,0)),0,VLOOKUP($B19,'[7]Overzicht uitlevering'!$J:$V,AN$3+1,0))</f>
        <v>0</v>
      </c>
      <c r="AO19" s="49">
        <f t="shared" si="4"/>
        <v>230114.99999999962</v>
      </c>
      <c r="AP19" s="235">
        <f t="shared" si="5"/>
        <v>3106.5524999999948</v>
      </c>
      <c r="AQ19" s="236">
        <f t="shared" si="6"/>
        <v>0</v>
      </c>
      <c r="AR19" s="235">
        <f t="shared" si="7"/>
        <v>0</v>
      </c>
      <c r="AS19" s="236">
        <f t="shared" si="8"/>
        <v>0</v>
      </c>
      <c r="AT19" s="235">
        <f t="shared" si="9"/>
        <v>0</v>
      </c>
      <c r="AU19" s="236">
        <f t="shared" si="10"/>
        <v>0</v>
      </c>
      <c r="AV19" s="237">
        <f t="shared" si="11"/>
        <v>0</v>
      </c>
      <c r="AW19" s="236">
        <f t="shared" si="12"/>
        <v>0</v>
      </c>
      <c r="AX19" s="237">
        <f t="shared" si="13"/>
        <v>0</v>
      </c>
      <c r="AY19" s="236">
        <f t="shared" si="14"/>
        <v>0</v>
      </c>
      <c r="AZ19" s="237">
        <f t="shared" si="15"/>
        <v>0</v>
      </c>
      <c r="BA19" s="236">
        <f t="shared" si="16"/>
        <v>0</v>
      </c>
      <c r="BB19" s="50">
        <f t="shared" si="17"/>
        <v>36396.324000000001</v>
      </c>
      <c r="BC19" s="51">
        <v>33289.771500000003</v>
      </c>
      <c r="BD19" s="54" t="s">
        <v>32</v>
      </c>
      <c r="BE19" s="55">
        <f>SUM(AV:AV)</f>
        <v>1588318.8269667695</v>
      </c>
      <c r="BG19" s="2"/>
    </row>
    <row r="20" spans="2:60" s="27" customFormat="1" x14ac:dyDescent="0.25">
      <c r="B20" s="28">
        <v>20150800</v>
      </c>
      <c r="C20" s="29" t="s">
        <v>66</v>
      </c>
      <c r="D20" s="29" t="s">
        <v>85</v>
      </c>
      <c r="E20" s="29" t="s">
        <v>86</v>
      </c>
      <c r="F20" s="29" t="s">
        <v>87</v>
      </c>
      <c r="G20" s="240">
        <v>42365</v>
      </c>
      <c r="H20" s="240">
        <v>42385</v>
      </c>
      <c r="I20" s="30" t="s">
        <v>59</v>
      </c>
      <c r="J20" s="31">
        <v>507615</v>
      </c>
      <c r="K20" s="32">
        <v>24172.142857142859</v>
      </c>
      <c r="L20" s="33">
        <v>13.5</v>
      </c>
      <c r="M20" s="34">
        <v>6852.8024999999998</v>
      </c>
      <c r="N20" s="35">
        <v>6852.8024999999998</v>
      </c>
      <c r="O20" s="36" t="s">
        <v>45</v>
      </c>
      <c r="P20" s="36" t="s">
        <v>46</v>
      </c>
      <c r="Q20" s="37">
        <v>419880</v>
      </c>
      <c r="R20" s="38" t="s">
        <v>60</v>
      </c>
      <c r="S20" s="39" t="s">
        <v>88</v>
      </c>
      <c r="T20" s="40">
        <v>3</v>
      </c>
      <c r="U20" s="41" t="s">
        <v>49</v>
      </c>
      <c r="V20" s="42"/>
      <c r="W20" s="42"/>
      <c r="X20" s="43"/>
      <c r="Y20" s="44"/>
      <c r="Z20" s="45" t="str">
        <f t="shared" si="1"/>
        <v>goed</v>
      </c>
      <c r="AA20" s="46">
        <f t="shared" si="2"/>
        <v>0</v>
      </c>
      <c r="AB20" s="47">
        <f t="shared" si="3"/>
        <v>4925.2455</v>
      </c>
      <c r="AC20" s="48">
        <f>IF(ISERROR(VLOOKUP($B20,'[7]Overzicht uitlevering'!$J:$V,AC$3+1,0)),0,VLOOKUP($B20,'[7]Overzicht uitlevering'!$J:$V,AC$3+1,0))</f>
        <v>364833</v>
      </c>
      <c r="AD20" s="48">
        <f>IF(ISERROR(VLOOKUP($B20,'[7]Overzicht uitlevering'!$J:$V,AD$3+1,0)),0,VLOOKUP($B20,'[7]Overzicht uitlevering'!$J:$V,AD$3+1,0))</f>
        <v>0</v>
      </c>
      <c r="AE20" s="48">
        <f>IF(ISERROR(VLOOKUP($B20,'[7]Overzicht uitlevering'!$J:$V,AE$3+1,0)),0,VLOOKUP($B20,'[7]Overzicht uitlevering'!$J:$V,AE$3+1,0))</f>
        <v>0</v>
      </c>
      <c r="AF20" s="48">
        <f>IF(ISERROR(VLOOKUP($B20,'[7]Overzicht uitlevering'!$J:$V,AF$3+1,0)),0,VLOOKUP($B20,'[7]Overzicht uitlevering'!$J:$V,AF$3+1,0))</f>
        <v>0</v>
      </c>
      <c r="AG20" s="48">
        <f>IF(ISERROR(VLOOKUP($B20,'[7]Overzicht uitlevering'!$J:$V,AG$3+1,0)),0,VLOOKUP($B20,'[7]Overzicht uitlevering'!$J:$V,AG$3+1,0))</f>
        <v>0</v>
      </c>
      <c r="AH20" s="48">
        <f>IF(ISERROR(VLOOKUP($B20,'[7]Overzicht uitlevering'!$J:$V,AH$3+1,0)),0,VLOOKUP($B20,'[7]Overzicht uitlevering'!$J:$V,AH$3+1,0))</f>
        <v>0</v>
      </c>
      <c r="AI20" s="48">
        <f>IF(ISERROR(VLOOKUP($B20,'[7]Overzicht uitlevering'!$J:$V,AI$3+1,0)),0,VLOOKUP($B20,'[7]Overzicht uitlevering'!$J:$V,AI$3+1,0))</f>
        <v>0</v>
      </c>
      <c r="AJ20" s="48">
        <f>IF(ISERROR(VLOOKUP($B20,'[7]Overzicht uitlevering'!$J:$V,AJ$3+1,0)),0,VLOOKUP($B20,'[7]Overzicht uitlevering'!$J:$V,AJ$3+1,0))</f>
        <v>0</v>
      </c>
      <c r="AK20" s="48">
        <f>IF(ISERROR(VLOOKUP($B20,'[7]Overzicht uitlevering'!$J:$V,AK$3+1,0)),0,VLOOKUP($B20,'[7]Overzicht uitlevering'!$J:$V,AK$3+1,0))</f>
        <v>0</v>
      </c>
      <c r="AL20" s="48">
        <f>IF(ISERROR(VLOOKUP($B20,'[7]Overzicht uitlevering'!$J:$V,AL$3+1,0)),0,VLOOKUP($B20,'[7]Overzicht uitlevering'!$J:$V,AL$3+1,0))</f>
        <v>0</v>
      </c>
      <c r="AM20" s="48">
        <f>IF(ISERROR(VLOOKUP($B20,'[7]Overzicht uitlevering'!$J:$V,AM$3+1,0)),0,VLOOKUP($B20,'[7]Overzicht uitlevering'!$J:$V,AM$3+1,0))</f>
        <v>0</v>
      </c>
      <c r="AN20" s="48">
        <f>IF(ISERROR(VLOOKUP($B20,'[7]Overzicht uitlevering'!$J:$V,AN$3+1,0)),0,VLOOKUP($B20,'[7]Overzicht uitlevering'!$J:$V,AN$3+1,0))</f>
        <v>0</v>
      </c>
      <c r="AO20" s="49">
        <f t="shared" si="4"/>
        <v>364833</v>
      </c>
      <c r="AP20" s="235">
        <f t="shared" si="5"/>
        <v>4925.2455</v>
      </c>
      <c r="AQ20" s="236">
        <f t="shared" si="6"/>
        <v>0</v>
      </c>
      <c r="AR20" s="235">
        <f t="shared" si="7"/>
        <v>0</v>
      </c>
      <c r="AS20" s="236">
        <f t="shared" si="8"/>
        <v>0</v>
      </c>
      <c r="AT20" s="235">
        <f t="shared" si="9"/>
        <v>0</v>
      </c>
      <c r="AU20" s="236">
        <f t="shared" si="10"/>
        <v>0</v>
      </c>
      <c r="AV20" s="237">
        <f t="shared" si="11"/>
        <v>0</v>
      </c>
      <c r="AW20" s="236">
        <f t="shared" si="12"/>
        <v>0</v>
      </c>
      <c r="AX20" s="237">
        <f t="shared" si="13"/>
        <v>0</v>
      </c>
      <c r="AY20" s="236">
        <f t="shared" si="14"/>
        <v>0</v>
      </c>
      <c r="AZ20" s="237">
        <f t="shared" si="15"/>
        <v>0</v>
      </c>
      <c r="BA20" s="236">
        <f t="shared" si="16"/>
        <v>0</v>
      </c>
      <c r="BB20" s="50">
        <f t="shared" si="17"/>
        <v>6852.8024999999998</v>
      </c>
      <c r="BC20" s="51">
        <v>1927.5570000000002</v>
      </c>
      <c r="BD20" s="54" t="s">
        <v>33</v>
      </c>
      <c r="BE20" s="55">
        <f>SUM(AW:AW)</f>
        <v>0</v>
      </c>
      <c r="BG20" s="2"/>
    </row>
    <row r="21" spans="2:60" s="27" customFormat="1" x14ac:dyDescent="0.25">
      <c r="B21" s="28">
        <v>20150804</v>
      </c>
      <c r="C21" s="29" t="s">
        <v>40</v>
      </c>
      <c r="D21" s="29" t="s">
        <v>41</v>
      </c>
      <c r="E21" s="29" t="s">
        <v>89</v>
      </c>
      <c r="F21" s="29" t="s">
        <v>90</v>
      </c>
      <c r="G21" s="240">
        <v>42345</v>
      </c>
      <c r="H21" s="240">
        <v>42369</v>
      </c>
      <c r="I21" s="30" t="s">
        <v>44</v>
      </c>
      <c r="J21" s="31">
        <v>531520</v>
      </c>
      <c r="K21" s="32">
        <v>21260.799999999999</v>
      </c>
      <c r="L21" s="33">
        <v>6</v>
      </c>
      <c r="M21" s="34">
        <v>3189.12</v>
      </c>
      <c r="N21" s="35">
        <v>3189.12</v>
      </c>
      <c r="O21" s="36" t="s">
        <v>45</v>
      </c>
      <c r="P21" s="36" t="s">
        <v>46</v>
      </c>
      <c r="Q21" s="37">
        <v>408028</v>
      </c>
      <c r="R21" s="38" t="s">
        <v>47</v>
      </c>
      <c r="S21" s="39" t="s">
        <v>91</v>
      </c>
      <c r="T21" s="40"/>
      <c r="U21" s="41"/>
      <c r="V21" s="42"/>
      <c r="W21" s="42"/>
      <c r="X21" s="43"/>
      <c r="Y21" s="44"/>
      <c r="Z21" s="45" t="str">
        <f t="shared" si="1"/>
        <v>goed</v>
      </c>
      <c r="AA21" s="46">
        <f t="shared" si="2"/>
        <v>0</v>
      </c>
      <c r="AB21" s="47">
        <f t="shared" si="3"/>
        <v>8.004263918337529E-14</v>
      </c>
      <c r="AC21" s="48">
        <f>IF(ISERROR(VLOOKUP($B21,'[7]Overzicht uitlevering'!$J:$V,AC$3+1,0)),0,VLOOKUP($B21,'[7]Overzicht uitlevering'!$J:$V,AC$3+1,0))</f>
        <v>1.3340439863895881E-11</v>
      </c>
      <c r="AD21" s="48">
        <f>IF(ISERROR(VLOOKUP($B21,'[7]Overzicht uitlevering'!$J:$V,AD$3+1,0)),0,VLOOKUP($B21,'[7]Overzicht uitlevering'!$J:$V,AD$3+1,0))</f>
        <v>0</v>
      </c>
      <c r="AE21" s="48">
        <f>IF(ISERROR(VLOOKUP($B21,'[7]Overzicht uitlevering'!$J:$V,AE$3+1,0)),0,VLOOKUP($B21,'[7]Overzicht uitlevering'!$J:$V,AE$3+1,0))</f>
        <v>0</v>
      </c>
      <c r="AF21" s="48">
        <f>IF(ISERROR(VLOOKUP($B21,'[7]Overzicht uitlevering'!$J:$V,AF$3+1,0)),0,VLOOKUP($B21,'[7]Overzicht uitlevering'!$J:$V,AF$3+1,0))</f>
        <v>0</v>
      </c>
      <c r="AG21" s="48">
        <f>IF(ISERROR(VLOOKUP($B21,'[7]Overzicht uitlevering'!$J:$V,AG$3+1,0)),0,VLOOKUP($B21,'[7]Overzicht uitlevering'!$J:$V,AG$3+1,0))</f>
        <v>0</v>
      </c>
      <c r="AH21" s="48">
        <f>IF(ISERROR(VLOOKUP($B21,'[7]Overzicht uitlevering'!$J:$V,AH$3+1,0)),0,VLOOKUP($B21,'[7]Overzicht uitlevering'!$J:$V,AH$3+1,0))</f>
        <v>0</v>
      </c>
      <c r="AI21" s="48">
        <f>IF(ISERROR(VLOOKUP($B21,'[7]Overzicht uitlevering'!$J:$V,AI$3+1,0)),0,VLOOKUP($B21,'[7]Overzicht uitlevering'!$J:$V,AI$3+1,0))</f>
        <v>0</v>
      </c>
      <c r="AJ21" s="48">
        <f>IF(ISERROR(VLOOKUP($B21,'[7]Overzicht uitlevering'!$J:$V,AJ$3+1,0)),0,VLOOKUP($B21,'[7]Overzicht uitlevering'!$J:$V,AJ$3+1,0))</f>
        <v>0</v>
      </c>
      <c r="AK21" s="48">
        <f>IF(ISERROR(VLOOKUP($B21,'[7]Overzicht uitlevering'!$J:$V,AK$3+1,0)),0,VLOOKUP($B21,'[7]Overzicht uitlevering'!$J:$V,AK$3+1,0))</f>
        <v>0</v>
      </c>
      <c r="AL21" s="48">
        <f>IF(ISERROR(VLOOKUP($B21,'[7]Overzicht uitlevering'!$J:$V,AL$3+1,0)),0,VLOOKUP($B21,'[7]Overzicht uitlevering'!$J:$V,AL$3+1,0))</f>
        <v>0</v>
      </c>
      <c r="AM21" s="48">
        <f>IF(ISERROR(VLOOKUP($B21,'[7]Overzicht uitlevering'!$J:$V,AM$3+1,0)),0,VLOOKUP($B21,'[7]Overzicht uitlevering'!$J:$V,AM$3+1,0))</f>
        <v>0</v>
      </c>
      <c r="AN21" s="48">
        <f>IF(ISERROR(VLOOKUP($B21,'[7]Overzicht uitlevering'!$J:$V,AN$3+1,0)),0,VLOOKUP($B21,'[7]Overzicht uitlevering'!$J:$V,AN$3+1,0))</f>
        <v>0</v>
      </c>
      <c r="AO21" s="49">
        <f t="shared" si="4"/>
        <v>1.3340439863895881E-11</v>
      </c>
      <c r="AP21" s="235">
        <f t="shared" si="5"/>
        <v>8.004263918337529E-14</v>
      </c>
      <c r="AQ21" s="236">
        <f t="shared" si="6"/>
        <v>0</v>
      </c>
      <c r="AR21" s="235">
        <f t="shared" si="7"/>
        <v>0</v>
      </c>
      <c r="AS21" s="236">
        <f t="shared" si="8"/>
        <v>0</v>
      </c>
      <c r="AT21" s="235">
        <f t="shared" si="9"/>
        <v>0</v>
      </c>
      <c r="AU21" s="236">
        <f t="shared" si="10"/>
        <v>0</v>
      </c>
      <c r="AV21" s="237">
        <f t="shared" si="11"/>
        <v>0</v>
      </c>
      <c r="AW21" s="236">
        <f t="shared" si="12"/>
        <v>0</v>
      </c>
      <c r="AX21" s="237">
        <f t="shared" si="13"/>
        <v>0</v>
      </c>
      <c r="AY21" s="236">
        <f t="shared" si="14"/>
        <v>0</v>
      </c>
      <c r="AZ21" s="237">
        <f t="shared" si="15"/>
        <v>0</v>
      </c>
      <c r="BA21" s="236">
        <f t="shared" si="16"/>
        <v>0</v>
      </c>
      <c r="BB21" s="50">
        <f t="shared" si="17"/>
        <v>3189.12</v>
      </c>
      <c r="BC21" s="51">
        <v>3189.12</v>
      </c>
      <c r="BD21" s="54" t="s">
        <v>34</v>
      </c>
      <c r="BE21" s="55">
        <f>SUM(AX:AX)</f>
        <v>0</v>
      </c>
      <c r="BG21" s="2"/>
    </row>
    <row r="22" spans="2:60" s="27" customFormat="1" x14ac:dyDescent="0.25">
      <c r="B22" s="28">
        <v>20150807</v>
      </c>
      <c r="C22" s="29" t="s">
        <v>55</v>
      </c>
      <c r="D22" s="29" t="s">
        <v>82</v>
      </c>
      <c r="E22" s="29" t="s">
        <v>92</v>
      </c>
      <c r="F22" s="29" t="s">
        <v>93</v>
      </c>
      <c r="G22" s="240">
        <v>42328</v>
      </c>
      <c r="H22" s="240">
        <v>42372</v>
      </c>
      <c r="I22" s="30" t="s">
        <v>59</v>
      </c>
      <c r="J22" s="31">
        <v>1400000</v>
      </c>
      <c r="K22" s="32">
        <v>31111.111111111109</v>
      </c>
      <c r="L22" s="33">
        <v>11.5</v>
      </c>
      <c r="M22" s="34">
        <v>16100</v>
      </c>
      <c r="N22" s="35">
        <v>16100</v>
      </c>
      <c r="O22" s="36" t="s">
        <v>45</v>
      </c>
      <c r="P22" s="36" t="s">
        <v>46</v>
      </c>
      <c r="Q22" s="37">
        <v>421722</v>
      </c>
      <c r="R22" s="38" t="s">
        <v>47</v>
      </c>
      <c r="S22" s="39" t="s">
        <v>94</v>
      </c>
      <c r="T22" s="40">
        <v>3</v>
      </c>
      <c r="U22" s="41" t="s">
        <v>49</v>
      </c>
      <c r="V22" s="42"/>
      <c r="W22" s="42"/>
      <c r="X22" s="43" t="s">
        <v>95</v>
      </c>
      <c r="Y22" s="44"/>
      <c r="Z22" s="45" t="str">
        <f t="shared" si="1"/>
        <v>goed</v>
      </c>
      <c r="AA22" s="46">
        <f t="shared" si="2"/>
        <v>0</v>
      </c>
      <c r="AB22" s="47">
        <f t="shared" si="3"/>
        <v>1524.7160000000008</v>
      </c>
      <c r="AC22" s="48">
        <f>IF(ISERROR(VLOOKUP($B22,'[7]Overzicht uitlevering'!$J:$V,AC$3+1,0)),0,VLOOKUP($B22,'[7]Overzicht uitlevering'!$J:$V,AC$3+1,0))</f>
        <v>132584.00000000006</v>
      </c>
      <c r="AD22" s="48">
        <f>IF(ISERROR(VLOOKUP($B22,'[7]Overzicht uitlevering'!$J:$V,AD$3+1,0)),0,VLOOKUP($B22,'[7]Overzicht uitlevering'!$J:$V,AD$3+1,0))</f>
        <v>0</v>
      </c>
      <c r="AE22" s="48">
        <f>IF(ISERROR(VLOOKUP($B22,'[7]Overzicht uitlevering'!$J:$V,AE$3+1,0)),0,VLOOKUP($B22,'[7]Overzicht uitlevering'!$J:$V,AE$3+1,0))</f>
        <v>0</v>
      </c>
      <c r="AF22" s="48">
        <f>IF(ISERROR(VLOOKUP($B22,'[7]Overzicht uitlevering'!$J:$V,AF$3+1,0)),0,VLOOKUP($B22,'[7]Overzicht uitlevering'!$J:$V,AF$3+1,0))</f>
        <v>0</v>
      </c>
      <c r="AG22" s="48">
        <f>IF(ISERROR(VLOOKUP($B22,'[7]Overzicht uitlevering'!$J:$V,AG$3+1,0)),0,VLOOKUP($B22,'[7]Overzicht uitlevering'!$J:$V,AG$3+1,0))</f>
        <v>0</v>
      </c>
      <c r="AH22" s="48">
        <f>IF(ISERROR(VLOOKUP($B22,'[7]Overzicht uitlevering'!$J:$V,AH$3+1,0)),0,VLOOKUP($B22,'[7]Overzicht uitlevering'!$J:$V,AH$3+1,0))</f>
        <v>0</v>
      </c>
      <c r="AI22" s="48">
        <f>IF(ISERROR(VLOOKUP($B22,'[7]Overzicht uitlevering'!$J:$V,AI$3+1,0)),0,VLOOKUP($B22,'[7]Overzicht uitlevering'!$J:$V,AI$3+1,0))</f>
        <v>0</v>
      </c>
      <c r="AJ22" s="48">
        <f>IF(ISERROR(VLOOKUP($B22,'[7]Overzicht uitlevering'!$J:$V,AJ$3+1,0)),0,VLOOKUP($B22,'[7]Overzicht uitlevering'!$J:$V,AJ$3+1,0))</f>
        <v>0</v>
      </c>
      <c r="AK22" s="48">
        <f>IF(ISERROR(VLOOKUP($B22,'[7]Overzicht uitlevering'!$J:$V,AK$3+1,0)),0,VLOOKUP($B22,'[7]Overzicht uitlevering'!$J:$V,AK$3+1,0))</f>
        <v>0</v>
      </c>
      <c r="AL22" s="48">
        <f>IF(ISERROR(VLOOKUP($B22,'[7]Overzicht uitlevering'!$J:$V,AL$3+1,0)),0,VLOOKUP($B22,'[7]Overzicht uitlevering'!$J:$V,AL$3+1,0))</f>
        <v>0</v>
      </c>
      <c r="AM22" s="48">
        <f>IF(ISERROR(VLOOKUP($B22,'[7]Overzicht uitlevering'!$J:$V,AM$3+1,0)),0,VLOOKUP($B22,'[7]Overzicht uitlevering'!$J:$V,AM$3+1,0))</f>
        <v>0</v>
      </c>
      <c r="AN22" s="48">
        <f>IF(ISERROR(VLOOKUP($B22,'[7]Overzicht uitlevering'!$J:$V,AN$3+1,0)),0,VLOOKUP($B22,'[7]Overzicht uitlevering'!$J:$V,AN$3+1,0))</f>
        <v>0</v>
      </c>
      <c r="AO22" s="49">
        <f t="shared" si="4"/>
        <v>132584.00000000006</v>
      </c>
      <c r="AP22" s="235">
        <f t="shared" si="5"/>
        <v>1524.7160000000008</v>
      </c>
      <c r="AQ22" s="236">
        <f t="shared" si="6"/>
        <v>0</v>
      </c>
      <c r="AR22" s="235">
        <f t="shared" si="7"/>
        <v>0</v>
      </c>
      <c r="AS22" s="236">
        <f t="shared" si="8"/>
        <v>0</v>
      </c>
      <c r="AT22" s="235">
        <f t="shared" si="9"/>
        <v>0</v>
      </c>
      <c r="AU22" s="236">
        <f t="shared" si="10"/>
        <v>0</v>
      </c>
      <c r="AV22" s="237">
        <f t="shared" si="11"/>
        <v>0</v>
      </c>
      <c r="AW22" s="236">
        <f t="shared" si="12"/>
        <v>0</v>
      </c>
      <c r="AX22" s="237">
        <f t="shared" si="13"/>
        <v>0</v>
      </c>
      <c r="AY22" s="236">
        <f t="shared" si="14"/>
        <v>0</v>
      </c>
      <c r="AZ22" s="237">
        <f t="shared" si="15"/>
        <v>0</v>
      </c>
      <c r="BA22" s="236">
        <f t="shared" si="16"/>
        <v>0</v>
      </c>
      <c r="BB22" s="50">
        <f t="shared" si="17"/>
        <v>16100</v>
      </c>
      <c r="BC22" s="51">
        <v>14575.284</v>
      </c>
      <c r="BD22" s="54" t="s">
        <v>35</v>
      </c>
      <c r="BE22" s="55">
        <f>SUM(AY:AY)</f>
        <v>0</v>
      </c>
      <c r="BG22" s="2"/>
    </row>
    <row r="23" spans="2:60" s="27" customFormat="1" x14ac:dyDescent="0.25">
      <c r="B23" s="28">
        <v>20150808</v>
      </c>
      <c r="C23" s="29" t="s">
        <v>55</v>
      </c>
      <c r="D23" s="29" t="s">
        <v>82</v>
      </c>
      <c r="E23" s="29" t="s">
        <v>92</v>
      </c>
      <c r="F23" s="29" t="s">
        <v>96</v>
      </c>
      <c r="G23" s="240">
        <v>42328</v>
      </c>
      <c r="H23" s="240">
        <v>42372</v>
      </c>
      <c r="I23" s="30" t="s">
        <v>59</v>
      </c>
      <c r="J23" s="31">
        <v>2800000</v>
      </c>
      <c r="K23" s="32">
        <v>62222.222222222219</v>
      </c>
      <c r="L23" s="33">
        <v>11.5</v>
      </c>
      <c r="M23" s="34">
        <v>32200</v>
      </c>
      <c r="N23" s="35">
        <v>32200</v>
      </c>
      <c r="O23" s="36" t="s">
        <v>45</v>
      </c>
      <c r="P23" s="36" t="s">
        <v>46</v>
      </c>
      <c r="Q23" s="37">
        <v>421723</v>
      </c>
      <c r="R23" s="38" t="s">
        <v>47</v>
      </c>
      <c r="S23" s="39" t="s">
        <v>94</v>
      </c>
      <c r="T23" s="40">
        <v>3</v>
      </c>
      <c r="U23" s="41" t="s">
        <v>49</v>
      </c>
      <c r="V23" s="42"/>
      <c r="W23" s="42"/>
      <c r="X23" s="43" t="s">
        <v>95</v>
      </c>
      <c r="Y23" s="44"/>
      <c r="Z23" s="45" t="str">
        <f t="shared" si="1"/>
        <v>goed</v>
      </c>
      <c r="AA23" s="46">
        <f t="shared" si="2"/>
        <v>0</v>
      </c>
      <c r="AB23" s="47">
        <f t="shared" si="3"/>
        <v>5282.4790000000003</v>
      </c>
      <c r="AC23" s="48">
        <f>IF(ISERROR(VLOOKUP($B23,'[7]Overzicht uitlevering'!$J:$V,AC$3+1,0)),0,VLOOKUP($B23,'[7]Overzicht uitlevering'!$J:$V,AC$3+1,0))</f>
        <v>459346</v>
      </c>
      <c r="AD23" s="48">
        <f>IF(ISERROR(VLOOKUP($B23,'[7]Overzicht uitlevering'!$J:$V,AD$3+1,0)),0,VLOOKUP($B23,'[7]Overzicht uitlevering'!$J:$V,AD$3+1,0))</f>
        <v>0</v>
      </c>
      <c r="AE23" s="48">
        <f>IF(ISERROR(VLOOKUP($B23,'[7]Overzicht uitlevering'!$J:$V,AE$3+1,0)),0,VLOOKUP($B23,'[7]Overzicht uitlevering'!$J:$V,AE$3+1,0))</f>
        <v>0</v>
      </c>
      <c r="AF23" s="48">
        <f>IF(ISERROR(VLOOKUP($B23,'[7]Overzicht uitlevering'!$J:$V,AF$3+1,0)),0,VLOOKUP($B23,'[7]Overzicht uitlevering'!$J:$V,AF$3+1,0))</f>
        <v>0</v>
      </c>
      <c r="AG23" s="48">
        <f>IF(ISERROR(VLOOKUP($B23,'[7]Overzicht uitlevering'!$J:$V,AG$3+1,0)),0,VLOOKUP($B23,'[7]Overzicht uitlevering'!$J:$V,AG$3+1,0))</f>
        <v>0</v>
      </c>
      <c r="AH23" s="48">
        <f>IF(ISERROR(VLOOKUP($B23,'[7]Overzicht uitlevering'!$J:$V,AH$3+1,0)),0,VLOOKUP($B23,'[7]Overzicht uitlevering'!$J:$V,AH$3+1,0))</f>
        <v>0</v>
      </c>
      <c r="AI23" s="48">
        <f>IF(ISERROR(VLOOKUP($B23,'[7]Overzicht uitlevering'!$J:$V,AI$3+1,0)),0,VLOOKUP($B23,'[7]Overzicht uitlevering'!$J:$V,AI$3+1,0))</f>
        <v>0</v>
      </c>
      <c r="AJ23" s="48">
        <f>IF(ISERROR(VLOOKUP($B23,'[7]Overzicht uitlevering'!$J:$V,AJ$3+1,0)),0,VLOOKUP($B23,'[7]Overzicht uitlevering'!$J:$V,AJ$3+1,0))</f>
        <v>0</v>
      </c>
      <c r="AK23" s="48">
        <f>IF(ISERROR(VLOOKUP($B23,'[7]Overzicht uitlevering'!$J:$V,AK$3+1,0)),0,VLOOKUP($B23,'[7]Overzicht uitlevering'!$J:$V,AK$3+1,0))</f>
        <v>0</v>
      </c>
      <c r="AL23" s="48">
        <f>IF(ISERROR(VLOOKUP($B23,'[7]Overzicht uitlevering'!$J:$V,AL$3+1,0)),0,VLOOKUP($B23,'[7]Overzicht uitlevering'!$J:$V,AL$3+1,0))</f>
        <v>0</v>
      </c>
      <c r="AM23" s="48">
        <f>IF(ISERROR(VLOOKUP($B23,'[7]Overzicht uitlevering'!$J:$V,AM$3+1,0)),0,VLOOKUP($B23,'[7]Overzicht uitlevering'!$J:$V,AM$3+1,0))</f>
        <v>0</v>
      </c>
      <c r="AN23" s="48">
        <f>IF(ISERROR(VLOOKUP($B23,'[7]Overzicht uitlevering'!$J:$V,AN$3+1,0)),0,VLOOKUP($B23,'[7]Overzicht uitlevering'!$J:$V,AN$3+1,0))</f>
        <v>0</v>
      </c>
      <c r="AO23" s="49">
        <f t="shared" si="4"/>
        <v>459346</v>
      </c>
      <c r="AP23" s="235">
        <f t="shared" si="5"/>
        <v>5282.4790000000003</v>
      </c>
      <c r="AQ23" s="236">
        <f t="shared" si="6"/>
        <v>0</v>
      </c>
      <c r="AR23" s="235">
        <f t="shared" si="7"/>
        <v>0</v>
      </c>
      <c r="AS23" s="236">
        <f t="shared" si="8"/>
        <v>0</v>
      </c>
      <c r="AT23" s="235">
        <f t="shared" si="9"/>
        <v>0</v>
      </c>
      <c r="AU23" s="236">
        <f t="shared" si="10"/>
        <v>0</v>
      </c>
      <c r="AV23" s="237">
        <f t="shared" si="11"/>
        <v>0</v>
      </c>
      <c r="AW23" s="236">
        <f t="shared" si="12"/>
        <v>0</v>
      </c>
      <c r="AX23" s="237">
        <f t="shared" si="13"/>
        <v>0</v>
      </c>
      <c r="AY23" s="236">
        <f t="shared" si="14"/>
        <v>0</v>
      </c>
      <c r="AZ23" s="237">
        <f t="shared" si="15"/>
        <v>0</v>
      </c>
      <c r="BA23" s="236">
        <f t="shared" si="16"/>
        <v>0</v>
      </c>
      <c r="BB23" s="50">
        <f t="shared" si="17"/>
        <v>17916.091499999999</v>
      </c>
      <c r="BC23" s="51">
        <v>12633.612499999999</v>
      </c>
      <c r="BD23" s="54" t="s">
        <v>36</v>
      </c>
      <c r="BE23" s="55">
        <f>SUM(AZ:AZ)</f>
        <v>0</v>
      </c>
      <c r="BG23" s="2"/>
    </row>
    <row r="24" spans="2:60" s="27" customFormat="1" x14ac:dyDescent="0.25">
      <c r="B24" s="28">
        <v>20150809</v>
      </c>
      <c r="C24" s="29" t="s">
        <v>55</v>
      </c>
      <c r="D24" s="29" t="s">
        <v>82</v>
      </c>
      <c r="E24" s="29" t="s">
        <v>92</v>
      </c>
      <c r="F24" s="29" t="s">
        <v>97</v>
      </c>
      <c r="G24" s="240">
        <v>42328</v>
      </c>
      <c r="H24" s="240">
        <v>42372</v>
      </c>
      <c r="I24" s="30" t="s">
        <v>59</v>
      </c>
      <c r="J24" s="31">
        <v>2800000</v>
      </c>
      <c r="K24" s="32">
        <v>62222.222222222219</v>
      </c>
      <c r="L24" s="33">
        <v>11.5</v>
      </c>
      <c r="M24" s="34">
        <v>29911.971500000003</v>
      </c>
      <c r="N24" s="35">
        <v>32200</v>
      </c>
      <c r="O24" s="36" t="s">
        <v>45</v>
      </c>
      <c r="P24" s="36" t="s">
        <v>46</v>
      </c>
      <c r="Q24" s="37">
        <v>421724</v>
      </c>
      <c r="R24" s="38" t="s">
        <v>47</v>
      </c>
      <c r="S24" s="39" t="s">
        <v>94</v>
      </c>
      <c r="T24" s="40">
        <v>3</v>
      </c>
      <c r="U24" s="41" t="s">
        <v>49</v>
      </c>
      <c r="V24" s="42"/>
      <c r="W24" s="42"/>
      <c r="X24" s="43" t="s">
        <v>95</v>
      </c>
      <c r="Y24" s="44"/>
      <c r="Z24" s="45" t="str">
        <f t="shared" si="1"/>
        <v>goed</v>
      </c>
      <c r="AA24" s="46">
        <f t="shared" si="2"/>
        <v>0</v>
      </c>
      <c r="AB24" s="47">
        <f t="shared" si="3"/>
        <v>-2288.0284999999949</v>
      </c>
      <c r="AC24" s="48">
        <f>IF(ISERROR(VLOOKUP($B24,'[7]Overzicht uitlevering'!$J:$V,AC$3+1,0)),0,VLOOKUP($B24,'[7]Overzicht uitlevering'!$J:$V,AC$3+1,0))</f>
        <v>4.6566128730773926E-10</v>
      </c>
      <c r="AD24" s="48">
        <f>IF(ISERROR(VLOOKUP($B24,'[7]Overzicht uitlevering'!$J:$V,AD$3+1,0)),0,VLOOKUP($B24,'[7]Overzicht uitlevering'!$J:$V,AD$3+1,0))</f>
        <v>-198959</v>
      </c>
      <c r="AE24" s="48">
        <f>IF(ISERROR(VLOOKUP($B24,'[7]Overzicht uitlevering'!$J:$V,AE$3+1,0)),0,VLOOKUP($B24,'[7]Overzicht uitlevering'!$J:$V,AE$3+1,0))</f>
        <v>0</v>
      </c>
      <c r="AF24" s="48">
        <f>IF(ISERROR(VLOOKUP($B24,'[7]Overzicht uitlevering'!$J:$V,AF$3+1,0)),0,VLOOKUP($B24,'[7]Overzicht uitlevering'!$J:$V,AF$3+1,0))</f>
        <v>0</v>
      </c>
      <c r="AG24" s="48">
        <f>IF(ISERROR(VLOOKUP($B24,'[7]Overzicht uitlevering'!$J:$V,AG$3+1,0)),0,VLOOKUP($B24,'[7]Overzicht uitlevering'!$J:$V,AG$3+1,0))</f>
        <v>0</v>
      </c>
      <c r="AH24" s="48">
        <f>IF(ISERROR(VLOOKUP($B24,'[7]Overzicht uitlevering'!$J:$V,AH$3+1,0)),0,VLOOKUP($B24,'[7]Overzicht uitlevering'!$J:$V,AH$3+1,0))</f>
        <v>0</v>
      </c>
      <c r="AI24" s="48">
        <f>IF(ISERROR(VLOOKUP($B24,'[7]Overzicht uitlevering'!$J:$V,AI$3+1,0)),0,VLOOKUP($B24,'[7]Overzicht uitlevering'!$J:$V,AI$3+1,0))</f>
        <v>0</v>
      </c>
      <c r="AJ24" s="48">
        <f>IF(ISERROR(VLOOKUP($B24,'[7]Overzicht uitlevering'!$J:$V,AJ$3+1,0)),0,VLOOKUP($B24,'[7]Overzicht uitlevering'!$J:$V,AJ$3+1,0))</f>
        <v>0</v>
      </c>
      <c r="AK24" s="48">
        <f>IF(ISERROR(VLOOKUP($B24,'[7]Overzicht uitlevering'!$J:$V,AK$3+1,0)),0,VLOOKUP($B24,'[7]Overzicht uitlevering'!$J:$V,AK$3+1,0))</f>
        <v>0</v>
      </c>
      <c r="AL24" s="48">
        <f>IF(ISERROR(VLOOKUP($B24,'[7]Overzicht uitlevering'!$J:$V,AL$3+1,0)),0,VLOOKUP($B24,'[7]Overzicht uitlevering'!$J:$V,AL$3+1,0))</f>
        <v>0</v>
      </c>
      <c r="AM24" s="48">
        <f>IF(ISERROR(VLOOKUP($B24,'[7]Overzicht uitlevering'!$J:$V,AM$3+1,0)),0,VLOOKUP($B24,'[7]Overzicht uitlevering'!$J:$V,AM$3+1,0))</f>
        <v>0</v>
      </c>
      <c r="AN24" s="48">
        <f>IF(ISERROR(VLOOKUP($B24,'[7]Overzicht uitlevering'!$J:$V,AN$3+1,0)),0,VLOOKUP($B24,'[7]Overzicht uitlevering'!$J:$V,AN$3+1,0))</f>
        <v>0</v>
      </c>
      <c r="AO24" s="49">
        <f t="shared" si="4"/>
        <v>-198958.99999999953</v>
      </c>
      <c r="AP24" s="235">
        <f t="shared" si="5"/>
        <v>5.3551048040390014E-12</v>
      </c>
      <c r="AQ24" s="236">
        <f t="shared" si="6"/>
        <v>-2288.0284999999999</v>
      </c>
      <c r="AR24" s="235">
        <f t="shared" si="7"/>
        <v>0</v>
      </c>
      <c r="AS24" s="236">
        <f t="shared" si="8"/>
        <v>0</v>
      </c>
      <c r="AT24" s="235">
        <f t="shared" si="9"/>
        <v>0</v>
      </c>
      <c r="AU24" s="236">
        <f t="shared" si="10"/>
        <v>0</v>
      </c>
      <c r="AV24" s="237">
        <f t="shared" si="11"/>
        <v>0</v>
      </c>
      <c r="AW24" s="236">
        <f t="shared" si="12"/>
        <v>0</v>
      </c>
      <c r="AX24" s="237">
        <f t="shared" si="13"/>
        <v>0</v>
      </c>
      <c r="AY24" s="236">
        <f t="shared" si="14"/>
        <v>0</v>
      </c>
      <c r="AZ24" s="237">
        <f t="shared" si="15"/>
        <v>0</v>
      </c>
      <c r="BA24" s="236">
        <f t="shared" si="16"/>
        <v>0</v>
      </c>
      <c r="BB24" s="50">
        <f t="shared" si="17"/>
        <v>29911.971500000003</v>
      </c>
      <c r="BC24" s="51">
        <v>32199.999999999996</v>
      </c>
      <c r="BD24" s="54" t="s">
        <v>37</v>
      </c>
      <c r="BE24" s="55">
        <f>SUM(BA:BA)</f>
        <v>0</v>
      </c>
      <c r="BG24" s="2"/>
    </row>
    <row r="25" spans="2:60" s="27" customFormat="1" x14ac:dyDescent="0.25">
      <c r="B25" s="28">
        <v>20150810</v>
      </c>
      <c r="C25" s="29" t="s">
        <v>55</v>
      </c>
      <c r="D25" s="29" t="s">
        <v>82</v>
      </c>
      <c r="E25" s="29" t="s">
        <v>92</v>
      </c>
      <c r="F25" s="29" t="s">
        <v>98</v>
      </c>
      <c r="G25" s="240">
        <v>42328</v>
      </c>
      <c r="H25" s="240">
        <v>42372</v>
      </c>
      <c r="I25" s="30" t="s">
        <v>59</v>
      </c>
      <c r="J25" s="31">
        <v>3200000</v>
      </c>
      <c r="K25" s="32">
        <v>71111.111111111109</v>
      </c>
      <c r="L25" s="33">
        <v>13.5</v>
      </c>
      <c r="M25" s="34">
        <v>43200</v>
      </c>
      <c r="N25" s="35">
        <v>43200</v>
      </c>
      <c r="O25" s="36" t="s">
        <v>45</v>
      </c>
      <c r="P25" s="36" t="s">
        <v>46</v>
      </c>
      <c r="Q25" s="37">
        <v>421725</v>
      </c>
      <c r="R25" s="38" t="s">
        <v>47</v>
      </c>
      <c r="S25" s="39" t="s">
        <v>94</v>
      </c>
      <c r="T25" s="40">
        <v>3</v>
      </c>
      <c r="U25" s="41" t="s">
        <v>49</v>
      </c>
      <c r="V25" s="42"/>
      <c r="W25" s="42"/>
      <c r="X25" s="43" t="s">
        <v>95</v>
      </c>
      <c r="Y25" s="44"/>
      <c r="Z25" s="45" t="str">
        <f t="shared" si="1"/>
        <v>goed</v>
      </c>
      <c r="AA25" s="46">
        <f t="shared" si="2"/>
        <v>0</v>
      </c>
      <c r="AB25" s="47">
        <f t="shared" si="3"/>
        <v>5126.3010000000013</v>
      </c>
      <c r="AC25" s="48">
        <f>IF(ISERROR(VLOOKUP($B25,'[7]Overzicht uitlevering'!$J:$V,AC$3+1,0)),0,VLOOKUP($B25,'[7]Overzicht uitlevering'!$J:$V,AC$3+1,0))</f>
        <v>379726.00000000012</v>
      </c>
      <c r="AD25" s="48">
        <f>IF(ISERROR(VLOOKUP($B25,'[7]Overzicht uitlevering'!$J:$V,AD$3+1,0)),0,VLOOKUP($B25,'[7]Overzicht uitlevering'!$J:$V,AD$3+1,0))</f>
        <v>0</v>
      </c>
      <c r="AE25" s="48">
        <f>IF(ISERROR(VLOOKUP($B25,'[7]Overzicht uitlevering'!$J:$V,AE$3+1,0)),0,VLOOKUP($B25,'[7]Overzicht uitlevering'!$J:$V,AE$3+1,0))</f>
        <v>0</v>
      </c>
      <c r="AF25" s="48">
        <f>IF(ISERROR(VLOOKUP($B25,'[7]Overzicht uitlevering'!$J:$V,AF$3+1,0)),0,VLOOKUP($B25,'[7]Overzicht uitlevering'!$J:$V,AF$3+1,0))</f>
        <v>0</v>
      </c>
      <c r="AG25" s="48">
        <f>IF(ISERROR(VLOOKUP($B25,'[7]Overzicht uitlevering'!$J:$V,AG$3+1,0)),0,VLOOKUP($B25,'[7]Overzicht uitlevering'!$J:$V,AG$3+1,0))</f>
        <v>0</v>
      </c>
      <c r="AH25" s="48">
        <f>IF(ISERROR(VLOOKUP($B25,'[7]Overzicht uitlevering'!$J:$V,AH$3+1,0)),0,VLOOKUP($B25,'[7]Overzicht uitlevering'!$J:$V,AH$3+1,0))</f>
        <v>0</v>
      </c>
      <c r="AI25" s="48">
        <f>IF(ISERROR(VLOOKUP($B25,'[7]Overzicht uitlevering'!$J:$V,AI$3+1,0)),0,VLOOKUP($B25,'[7]Overzicht uitlevering'!$J:$V,AI$3+1,0))</f>
        <v>0</v>
      </c>
      <c r="AJ25" s="48">
        <f>IF(ISERROR(VLOOKUP($B25,'[7]Overzicht uitlevering'!$J:$V,AJ$3+1,0)),0,VLOOKUP($B25,'[7]Overzicht uitlevering'!$J:$V,AJ$3+1,0))</f>
        <v>0</v>
      </c>
      <c r="AK25" s="48">
        <f>IF(ISERROR(VLOOKUP($B25,'[7]Overzicht uitlevering'!$J:$V,AK$3+1,0)),0,VLOOKUP($B25,'[7]Overzicht uitlevering'!$J:$V,AK$3+1,0))</f>
        <v>0</v>
      </c>
      <c r="AL25" s="48">
        <f>IF(ISERROR(VLOOKUP($B25,'[7]Overzicht uitlevering'!$J:$V,AL$3+1,0)),0,VLOOKUP($B25,'[7]Overzicht uitlevering'!$J:$V,AL$3+1,0))</f>
        <v>0</v>
      </c>
      <c r="AM25" s="48">
        <f>IF(ISERROR(VLOOKUP($B25,'[7]Overzicht uitlevering'!$J:$V,AM$3+1,0)),0,VLOOKUP($B25,'[7]Overzicht uitlevering'!$J:$V,AM$3+1,0))</f>
        <v>0</v>
      </c>
      <c r="AN25" s="48">
        <f>IF(ISERROR(VLOOKUP($B25,'[7]Overzicht uitlevering'!$J:$V,AN$3+1,0)),0,VLOOKUP($B25,'[7]Overzicht uitlevering'!$J:$V,AN$3+1,0))</f>
        <v>0</v>
      </c>
      <c r="AO25" s="49">
        <f t="shared" si="4"/>
        <v>379726.00000000012</v>
      </c>
      <c r="AP25" s="235">
        <f t="shared" si="5"/>
        <v>5126.3010000000013</v>
      </c>
      <c r="AQ25" s="236">
        <f t="shared" si="6"/>
        <v>0</v>
      </c>
      <c r="AR25" s="235">
        <f t="shared" si="7"/>
        <v>0</v>
      </c>
      <c r="AS25" s="236">
        <f t="shared" si="8"/>
        <v>0</v>
      </c>
      <c r="AT25" s="235">
        <f t="shared" si="9"/>
        <v>0</v>
      </c>
      <c r="AU25" s="236">
        <f t="shared" si="10"/>
        <v>0</v>
      </c>
      <c r="AV25" s="237">
        <f t="shared" si="11"/>
        <v>0</v>
      </c>
      <c r="AW25" s="236">
        <f t="shared" si="12"/>
        <v>0</v>
      </c>
      <c r="AX25" s="237">
        <f t="shared" si="13"/>
        <v>0</v>
      </c>
      <c r="AY25" s="236">
        <f t="shared" si="14"/>
        <v>0</v>
      </c>
      <c r="AZ25" s="237">
        <f t="shared" si="15"/>
        <v>0</v>
      </c>
      <c r="BA25" s="236">
        <f t="shared" si="16"/>
        <v>0</v>
      </c>
      <c r="BB25" s="50">
        <f t="shared" si="17"/>
        <v>43200</v>
      </c>
      <c r="BC25" s="51">
        <v>38073.699000000001</v>
      </c>
      <c r="BD25" s="57" t="s">
        <v>99</v>
      </c>
      <c r="BE25" s="58"/>
      <c r="BG25" s="2"/>
    </row>
    <row r="26" spans="2:60" s="27" customFormat="1" x14ac:dyDescent="0.25">
      <c r="B26" s="28">
        <v>20150825</v>
      </c>
      <c r="C26" s="29" t="s">
        <v>100</v>
      </c>
      <c r="D26" s="29" t="s">
        <v>101</v>
      </c>
      <c r="E26" s="29" t="s">
        <v>102</v>
      </c>
      <c r="F26" s="29" t="s">
        <v>103</v>
      </c>
      <c r="G26" s="240">
        <v>42352</v>
      </c>
      <c r="H26" s="240">
        <v>42372</v>
      </c>
      <c r="I26" s="30" t="s">
        <v>73</v>
      </c>
      <c r="J26" s="31">
        <v>787533</v>
      </c>
      <c r="K26" s="32">
        <v>37501.571428571428</v>
      </c>
      <c r="L26" s="33">
        <v>15</v>
      </c>
      <c r="M26" s="34">
        <v>11812.995000000001</v>
      </c>
      <c r="N26" s="35">
        <v>11812.995000000001</v>
      </c>
      <c r="O26" s="36" t="s">
        <v>45</v>
      </c>
      <c r="P26" s="36" t="s">
        <v>46</v>
      </c>
      <c r="Q26" s="37">
        <v>423908</v>
      </c>
      <c r="R26" s="38" t="s">
        <v>104</v>
      </c>
      <c r="S26" s="39" t="s">
        <v>61</v>
      </c>
      <c r="T26" s="40">
        <v>3</v>
      </c>
      <c r="U26" s="41" t="s">
        <v>49</v>
      </c>
      <c r="V26" s="42"/>
      <c r="W26" s="42"/>
      <c r="X26" s="43" t="s">
        <v>105</v>
      </c>
      <c r="Y26" s="44"/>
      <c r="Z26" s="45" t="str">
        <f t="shared" si="1"/>
        <v>goed</v>
      </c>
      <c r="AA26" s="46">
        <f t="shared" si="2"/>
        <v>0</v>
      </c>
      <c r="AB26" s="47">
        <f t="shared" si="3"/>
        <v>1908.150000000001</v>
      </c>
      <c r="AC26" s="48">
        <f>IF(ISERROR(VLOOKUP($B26,'[7]Overzicht uitlevering'!$J:$V,AC$3+1,0)),0,VLOOKUP($B26,'[7]Overzicht uitlevering'!$J:$V,AC$3+1,0))</f>
        <v>127210.00000000006</v>
      </c>
      <c r="AD26" s="48">
        <f>IF(ISERROR(VLOOKUP($B26,'[7]Overzicht uitlevering'!$J:$V,AD$3+1,0)),0,VLOOKUP($B26,'[7]Overzicht uitlevering'!$J:$V,AD$3+1,0))</f>
        <v>0</v>
      </c>
      <c r="AE26" s="48">
        <f>IF(ISERROR(VLOOKUP($B26,'[7]Overzicht uitlevering'!$J:$V,AE$3+1,0)),0,VLOOKUP($B26,'[7]Overzicht uitlevering'!$J:$V,AE$3+1,0))</f>
        <v>0</v>
      </c>
      <c r="AF26" s="48">
        <f>IF(ISERROR(VLOOKUP($B26,'[7]Overzicht uitlevering'!$J:$V,AF$3+1,0)),0,VLOOKUP($B26,'[7]Overzicht uitlevering'!$J:$V,AF$3+1,0))</f>
        <v>0</v>
      </c>
      <c r="AG26" s="48">
        <f>IF(ISERROR(VLOOKUP($B26,'[7]Overzicht uitlevering'!$J:$V,AG$3+1,0)),0,VLOOKUP($B26,'[7]Overzicht uitlevering'!$J:$V,AG$3+1,0))</f>
        <v>0</v>
      </c>
      <c r="AH26" s="48">
        <f>IF(ISERROR(VLOOKUP($B26,'[7]Overzicht uitlevering'!$J:$V,AH$3+1,0)),0,VLOOKUP($B26,'[7]Overzicht uitlevering'!$J:$V,AH$3+1,0))</f>
        <v>0</v>
      </c>
      <c r="AI26" s="48">
        <f>IF(ISERROR(VLOOKUP($B26,'[7]Overzicht uitlevering'!$J:$V,AI$3+1,0)),0,VLOOKUP($B26,'[7]Overzicht uitlevering'!$J:$V,AI$3+1,0))</f>
        <v>0</v>
      </c>
      <c r="AJ26" s="48">
        <f>IF(ISERROR(VLOOKUP($B26,'[7]Overzicht uitlevering'!$J:$V,AJ$3+1,0)),0,VLOOKUP($B26,'[7]Overzicht uitlevering'!$J:$V,AJ$3+1,0))</f>
        <v>0</v>
      </c>
      <c r="AK26" s="48">
        <f>IF(ISERROR(VLOOKUP($B26,'[7]Overzicht uitlevering'!$J:$V,AK$3+1,0)),0,VLOOKUP($B26,'[7]Overzicht uitlevering'!$J:$V,AK$3+1,0))</f>
        <v>0</v>
      </c>
      <c r="AL26" s="48">
        <f>IF(ISERROR(VLOOKUP($B26,'[7]Overzicht uitlevering'!$J:$V,AL$3+1,0)),0,VLOOKUP($B26,'[7]Overzicht uitlevering'!$J:$V,AL$3+1,0))</f>
        <v>0</v>
      </c>
      <c r="AM26" s="48">
        <f>IF(ISERROR(VLOOKUP($B26,'[7]Overzicht uitlevering'!$J:$V,AM$3+1,0)),0,VLOOKUP($B26,'[7]Overzicht uitlevering'!$J:$V,AM$3+1,0))</f>
        <v>0</v>
      </c>
      <c r="AN26" s="48">
        <f>IF(ISERROR(VLOOKUP($B26,'[7]Overzicht uitlevering'!$J:$V,AN$3+1,0)),0,VLOOKUP($B26,'[7]Overzicht uitlevering'!$J:$V,AN$3+1,0))</f>
        <v>0</v>
      </c>
      <c r="AO26" s="49">
        <f t="shared" si="4"/>
        <v>127210.00000000006</v>
      </c>
      <c r="AP26" s="235">
        <f t="shared" si="5"/>
        <v>1908.150000000001</v>
      </c>
      <c r="AQ26" s="236">
        <f t="shared" si="6"/>
        <v>0</v>
      </c>
      <c r="AR26" s="235">
        <f t="shared" si="7"/>
        <v>0</v>
      </c>
      <c r="AS26" s="236">
        <f t="shared" si="8"/>
        <v>0</v>
      </c>
      <c r="AT26" s="235">
        <f t="shared" si="9"/>
        <v>0</v>
      </c>
      <c r="AU26" s="236">
        <f t="shared" si="10"/>
        <v>0</v>
      </c>
      <c r="AV26" s="237">
        <f t="shared" si="11"/>
        <v>0</v>
      </c>
      <c r="AW26" s="236">
        <f t="shared" si="12"/>
        <v>0</v>
      </c>
      <c r="AX26" s="237">
        <f t="shared" si="13"/>
        <v>0</v>
      </c>
      <c r="AY26" s="236">
        <f t="shared" si="14"/>
        <v>0</v>
      </c>
      <c r="AZ26" s="237">
        <f t="shared" si="15"/>
        <v>0</v>
      </c>
      <c r="BA26" s="236">
        <f t="shared" si="16"/>
        <v>0</v>
      </c>
      <c r="BB26" s="50">
        <f t="shared" si="17"/>
        <v>11812.995000000001</v>
      </c>
      <c r="BC26" s="51">
        <v>9904.8449999999993</v>
      </c>
      <c r="BD26" s="59" t="s">
        <v>106</v>
      </c>
      <c r="BE26" s="60">
        <f>SUM(BE13:BE24)</f>
        <v>14686494.337358793</v>
      </c>
      <c r="BG26" s="2"/>
    </row>
    <row r="27" spans="2:60" s="27" customFormat="1" x14ac:dyDescent="0.25">
      <c r="B27" s="28">
        <v>20150826</v>
      </c>
      <c r="C27" s="29" t="s">
        <v>100</v>
      </c>
      <c r="D27" s="29" t="s">
        <v>101</v>
      </c>
      <c r="E27" s="29" t="s">
        <v>102</v>
      </c>
      <c r="F27" s="29" t="s">
        <v>103</v>
      </c>
      <c r="G27" s="240">
        <v>42352</v>
      </c>
      <c r="H27" s="240">
        <v>42372</v>
      </c>
      <c r="I27" s="30" t="s">
        <v>44</v>
      </c>
      <c r="J27" s="31">
        <v>666667</v>
      </c>
      <c r="K27" s="32">
        <v>31746.047619047618</v>
      </c>
      <c r="L27" s="33">
        <v>6</v>
      </c>
      <c r="M27" s="34">
        <v>4000.0020000000004</v>
      </c>
      <c r="N27" s="35">
        <v>4000.0020000000004</v>
      </c>
      <c r="O27" s="36" t="s">
        <v>45</v>
      </c>
      <c r="P27" s="36" t="s">
        <v>46</v>
      </c>
      <c r="Q27" s="37">
        <v>423909</v>
      </c>
      <c r="R27" s="38" t="s">
        <v>104</v>
      </c>
      <c r="S27" s="39" t="s">
        <v>61</v>
      </c>
      <c r="T27" s="40">
        <v>3</v>
      </c>
      <c r="U27" s="41" t="s">
        <v>49</v>
      </c>
      <c r="V27" s="42"/>
      <c r="W27" s="42"/>
      <c r="X27" s="43" t="s">
        <v>107</v>
      </c>
      <c r="Y27" s="44"/>
      <c r="Z27" s="45" t="str">
        <f t="shared" si="1"/>
        <v>goed</v>
      </c>
      <c r="AA27" s="46">
        <f t="shared" si="2"/>
        <v>0</v>
      </c>
      <c r="AB27" s="47">
        <f t="shared" si="3"/>
        <v>370.88400000000001</v>
      </c>
      <c r="AC27" s="48">
        <f>IF(ISERROR(VLOOKUP($B27,'[7]Overzicht uitlevering'!$J:$V,AC$3+1,0)),0,VLOOKUP($B27,'[7]Overzicht uitlevering'!$J:$V,AC$3+1,0))</f>
        <v>61814</v>
      </c>
      <c r="AD27" s="48">
        <f>IF(ISERROR(VLOOKUP($B27,'[7]Overzicht uitlevering'!$J:$V,AD$3+1,0)),0,VLOOKUP($B27,'[7]Overzicht uitlevering'!$J:$V,AD$3+1,0))</f>
        <v>0</v>
      </c>
      <c r="AE27" s="48">
        <f>IF(ISERROR(VLOOKUP($B27,'[7]Overzicht uitlevering'!$J:$V,AE$3+1,0)),0,VLOOKUP($B27,'[7]Overzicht uitlevering'!$J:$V,AE$3+1,0))</f>
        <v>0</v>
      </c>
      <c r="AF27" s="48">
        <f>IF(ISERROR(VLOOKUP($B27,'[7]Overzicht uitlevering'!$J:$V,AF$3+1,0)),0,VLOOKUP($B27,'[7]Overzicht uitlevering'!$J:$V,AF$3+1,0))</f>
        <v>0</v>
      </c>
      <c r="AG27" s="48">
        <f>IF(ISERROR(VLOOKUP($B27,'[7]Overzicht uitlevering'!$J:$V,AG$3+1,0)),0,VLOOKUP($B27,'[7]Overzicht uitlevering'!$J:$V,AG$3+1,0))</f>
        <v>0</v>
      </c>
      <c r="AH27" s="48">
        <f>IF(ISERROR(VLOOKUP($B27,'[7]Overzicht uitlevering'!$J:$V,AH$3+1,0)),0,VLOOKUP($B27,'[7]Overzicht uitlevering'!$J:$V,AH$3+1,0))</f>
        <v>0</v>
      </c>
      <c r="AI27" s="48">
        <f>IF(ISERROR(VLOOKUP($B27,'[7]Overzicht uitlevering'!$J:$V,AI$3+1,0)),0,VLOOKUP($B27,'[7]Overzicht uitlevering'!$J:$V,AI$3+1,0))</f>
        <v>0</v>
      </c>
      <c r="AJ27" s="48">
        <f>IF(ISERROR(VLOOKUP($B27,'[7]Overzicht uitlevering'!$J:$V,AJ$3+1,0)),0,VLOOKUP($B27,'[7]Overzicht uitlevering'!$J:$V,AJ$3+1,0))</f>
        <v>0</v>
      </c>
      <c r="AK27" s="48">
        <f>IF(ISERROR(VLOOKUP($B27,'[7]Overzicht uitlevering'!$J:$V,AK$3+1,0)),0,VLOOKUP($B27,'[7]Overzicht uitlevering'!$J:$V,AK$3+1,0))</f>
        <v>0</v>
      </c>
      <c r="AL27" s="48">
        <f>IF(ISERROR(VLOOKUP($B27,'[7]Overzicht uitlevering'!$J:$V,AL$3+1,0)),0,VLOOKUP($B27,'[7]Overzicht uitlevering'!$J:$V,AL$3+1,0))</f>
        <v>0</v>
      </c>
      <c r="AM27" s="48">
        <f>IF(ISERROR(VLOOKUP($B27,'[7]Overzicht uitlevering'!$J:$V,AM$3+1,0)),0,VLOOKUP($B27,'[7]Overzicht uitlevering'!$J:$V,AM$3+1,0))</f>
        <v>0</v>
      </c>
      <c r="AN27" s="48">
        <f>IF(ISERROR(VLOOKUP($B27,'[7]Overzicht uitlevering'!$J:$V,AN$3+1,0)),0,VLOOKUP($B27,'[7]Overzicht uitlevering'!$J:$V,AN$3+1,0))</f>
        <v>0</v>
      </c>
      <c r="AO27" s="49">
        <f t="shared" si="4"/>
        <v>61814</v>
      </c>
      <c r="AP27" s="235">
        <f t="shared" si="5"/>
        <v>370.88400000000001</v>
      </c>
      <c r="AQ27" s="236">
        <f t="shared" si="6"/>
        <v>0</v>
      </c>
      <c r="AR27" s="235">
        <f t="shared" si="7"/>
        <v>0</v>
      </c>
      <c r="AS27" s="236">
        <f t="shared" si="8"/>
        <v>0</v>
      </c>
      <c r="AT27" s="235">
        <f t="shared" si="9"/>
        <v>0</v>
      </c>
      <c r="AU27" s="236">
        <f t="shared" si="10"/>
        <v>0</v>
      </c>
      <c r="AV27" s="237">
        <f t="shared" si="11"/>
        <v>0</v>
      </c>
      <c r="AW27" s="236">
        <f t="shared" si="12"/>
        <v>0</v>
      </c>
      <c r="AX27" s="237">
        <f t="shared" si="13"/>
        <v>0</v>
      </c>
      <c r="AY27" s="236">
        <f t="shared" si="14"/>
        <v>0</v>
      </c>
      <c r="AZ27" s="237">
        <f t="shared" si="15"/>
        <v>0</v>
      </c>
      <c r="BA27" s="236">
        <f t="shared" si="16"/>
        <v>0</v>
      </c>
      <c r="BB27" s="50">
        <f t="shared" si="17"/>
        <v>2563.8719999999998</v>
      </c>
      <c r="BC27" s="51">
        <v>2192.9879999999998</v>
      </c>
      <c r="BD27" s="54"/>
      <c r="BE27" s="61"/>
      <c r="BG27" s="2"/>
    </row>
    <row r="28" spans="2:60" s="27" customFormat="1" x14ac:dyDescent="0.25">
      <c r="B28" s="28">
        <v>20150832</v>
      </c>
      <c r="C28" s="29" t="s">
        <v>100</v>
      </c>
      <c r="D28" s="29" t="s">
        <v>101</v>
      </c>
      <c r="E28" s="29" t="s">
        <v>102</v>
      </c>
      <c r="F28" s="29" t="s">
        <v>108</v>
      </c>
      <c r="G28" s="240">
        <v>42354</v>
      </c>
      <c r="H28" s="240">
        <v>42382</v>
      </c>
      <c r="I28" s="30" t="s">
        <v>73</v>
      </c>
      <c r="J28" s="31">
        <v>1454545</v>
      </c>
      <c r="K28" s="32">
        <v>50156.724137931036</v>
      </c>
      <c r="L28" s="33">
        <v>2.75</v>
      </c>
      <c r="M28" s="34">
        <v>3999.9987500000002</v>
      </c>
      <c r="N28" s="35">
        <v>3999.9987500000002</v>
      </c>
      <c r="O28" s="36" t="s">
        <v>45</v>
      </c>
      <c r="P28" s="36" t="s">
        <v>46</v>
      </c>
      <c r="Q28" s="37">
        <v>436668</v>
      </c>
      <c r="R28" s="38" t="s">
        <v>47</v>
      </c>
      <c r="S28" s="39" t="s">
        <v>53</v>
      </c>
      <c r="T28" s="40">
        <v>5</v>
      </c>
      <c r="U28" s="41" t="s">
        <v>49</v>
      </c>
      <c r="V28" s="42"/>
      <c r="W28" s="42"/>
      <c r="X28" s="43" t="s">
        <v>109</v>
      </c>
      <c r="Y28" s="44"/>
      <c r="Z28" s="45" t="str">
        <f t="shared" si="1"/>
        <v>goed</v>
      </c>
      <c r="AA28" s="46">
        <f t="shared" si="2"/>
        <v>0</v>
      </c>
      <c r="AB28" s="47">
        <f t="shared" si="3"/>
        <v>2834.6257499999997</v>
      </c>
      <c r="AC28" s="48">
        <f>IF(ISERROR(VLOOKUP($B28,'[7]Overzicht uitlevering'!$J:$V,AC$3+1,0)),0,VLOOKUP($B28,'[7]Overzicht uitlevering'!$J:$V,AC$3+1,0))</f>
        <v>1030773</v>
      </c>
      <c r="AD28" s="48">
        <f>IF(ISERROR(VLOOKUP($B28,'[7]Overzicht uitlevering'!$J:$V,AD$3+1,0)),0,VLOOKUP($B28,'[7]Overzicht uitlevering'!$J:$V,AD$3+1,0))</f>
        <v>0</v>
      </c>
      <c r="AE28" s="48">
        <f>IF(ISERROR(VLOOKUP($B28,'[7]Overzicht uitlevering'!$J:$V,AE$3+1,0)),0,VLOOKUP($B28,'[7]Overzicht uitlevering'!$J:$V,AE$3+1,0))</f>
        <v>0</v>
      </c>
      <c r="AF28" s="48">
        <f>IF(ISERROR(VLOOKUP($B28,'[7]Overzicht uitlevering'!$J:$V,AF$3+1,0)),0,VLOOKUP($B28,'[7]Overzicht uitlevering'!$J:$V,AF$3+1,0))</f>
        <v>0</v>
      </c>
      <c r="AG28" s="48">
        <f>IF(ISERROR(VLOOKUP($B28,'[7]Overzicht uitlevering'!$J:$V,AG$3+1,0)),0,VLOOKUP($B28,'[7]Overzicht uitlevering'!$J:$V,AG$3+1,0))</f>
        <v>0</v>
      </c>
      <c r="AH28" s="48">
        <f>IF(ISERROR(VLOOKUP($B28,'[7]Overzicht uitlevering'!$J:$V,AH$3+1,0)),0,VLOOKUP($B28,'[7]Overzicht uitlevering'!$J:$V,AH$3+1,0))</f>
        <v>0</v>
      </c>
      <c r="AI28" s="48">
        <f>IF(ISERROR(VLOOKUP($B28,'[7]Overzicht uitlevering'!$J:$V,AI$3+1,0)),0,VLOOKUP($B28,'[7]Overzicht uitlevering'!$J:$V,AI$3+1,0))</f>
        <v>0</v>
      </c>
      <c r="AJ28" s="48">
        <f>IF(ISERROR(VLOOKUP($B28,'[7]Overzicht uitlevering'!$J:$V,AJ$3+1,0)),0,VLOOKUP($B28,'[7]Overzicht uitlevering'!$J:$V,AJ$3+1,0))</f>
        <v>0</v>
      </c>
      <c r="AK28" s="48">
        <f>IF(ISERROR(VLOOKUP($B28,'[7]Overzicht uitlevering'!$J:$V,AK$3+1,0)),0,VLOOKUP($B28,'[7]Overzicht uitlevering'!$J:$V,AK$3+1,0))</f>
        <v>0</v>
      </c>
      <c r="AL28" s="48">
        <f>IF(ISERROR(VLOOKUP($B28,'[7]Overzicht uitlevering'!$J:$V,AL$3+1,0)),0,VLOOKUP($B28,'[7]Overzicht uitlevering'!$J:$V,AL$3+1,0))</f>
        <v>0</v>
      </c>
      <c r="AM28" s="48">
        <f>IF(ISERROR(VLOOKUP($B28,'[7]Overzicht uitlevering'!$J:$V,AM$3+1,0)),0,VLOOKUP($B28,'[7]Overzicht uitlevering'!$J:$V,AM$3+1,0))</f>
        <v>0</v>
      </c>
      <c r="AN28" s="48">
        <f>IF(ISERROR(VLOOKUP($B28,'[7]Overzicht uitlevering'!$J:$V,AN$3+1,0)),0,VLOOKUP($B28,'[7]Overzicht uitlevering'!$J:$V,AN$3+1,0))</f>
        <v>0</v>
      </c>
      <c r="AO28" s="49">
        <f t="shared" si="4"/>
        <v>1030773</v>
      </c>
      <c r="AP28" s="235">
        <f t="shared" si="5"/>
        <v>2834.6257499999997</v>
      </c>
      <c r="AQ28" s="236">
        <f t="shared" si="6"/>
        <v>0</v>
      </c>
      <c r="AR28" s="235">
        <f t="shared" si="7"/>
        <v>0</v>
      </c>
      <c r="AS28" s="236">
        <f t="shared" si="8"/>
        <v>0</v>
      </c>
      <c r="AT28" s="235">
        <f t="shared" si="9"/>
        <v>0</v>
      </c>
      <c r="AU28" s="236">
        <f t="shared" si="10"/>
        <v>0</v>
      </c>
      <c r="AV28" s="237">
        <f t="shared" si="11"/>
        <v>0</v>
      </c>
      <c r="AW28" s="236">
        <f t="shared" si="12"/>
        <v>0</v>
      </c>
      <c r="AX28" s="237">
        <f t="shared" si="13"/>
        <v>0</v>
      </c>
      <c r="AY28" s="236">
        <f t="shared" si="14"/>
        <v>0</v>
      </c>
      <c r="AZ28" s="237">
        <f t="shared" si="15"/>
        <v>0</v>
      </c>
      <c r="BA28" s="236">
        <f t="shared" si="16"/>
        <v>0</v>
      </c>
      <c r="BB28" s="50">
        <f t="shared" si="17"/>
        <v>3999.9987499999997</v>
      </c>
      <c r="BC28" s="51">
        <v>1165.373</v>
      </c>
      <c r="BD28" s="54"/>
      <c r="BE28" s="61"/>
      <c r="BG28" s="2"/>
    </row>
    <row r="29" spans="2:60" s="27" customFormat="1" x14ac:dyDescent="0.25">
      <c r="B29" s="28">
        <v>20150833</v>
      </c>
      <c r="C29" s="29" t="s">
        <v>100</v>
      </c>
      <c r="D29" s="29" t="s">
        <v>101</v>
      </c>
      <c r="E29" s="29" t="s">
        <v>102</v>
      </c>
      <c r="F29" s="29" t="s">
        <v>108</v>
      </c>
      <c r="G29" s="240">
        <v>42354</v>
      </c>
      <c r="H29" s="240">
        <v>42382</v>
      </c>
      <c r="I29" s="30" t="s">
        <v>73</v>
      </c>
      <c r="J29" s="31">
        <v>354600</v>
      </c>
      <c r="K29" s="32">
        <v>12227.586206896553</v>
      </c>
      <c r="L29" s="33">
        <v>15</v>
      </c>
      <c r="M29" s="34">
        <v>5319</v>
      </c>
      <c r="N29" s="35">
        <v>5319</v>
      </c>
      <c r="O29" s="36" t="s">
        <v>45</v>
      </c>
      <c r="P29" s="36" t="s">
        <v>46</v>
      </c>
      <c r="Q29" s="37">
        <v>436669</v>
      </c>
      <c r="R29" s="38" t="s">
        <v>47</v>
      </c>
      <c r="S29" s="39" t="s">
        <v>53</v>
      </c>
      <c r="T29" s="40">
        <v>3</v>
      </c>
      <c r="U29" s="41" t="s">
        <v>49</v>
      </c>
      <c r="V29" s="42"/>
      <c r="W29" s="42"/>
      <c r="X29" s="43" t="s">
        <v>109</v>
      </c>
      <c r="Y29" s="44"/>
      <c r="Z29" s="45" t="str">
        <f t="shared" si="1"/>
        <v>goed</v>
      </c>
      <c r="AA29" s="46">
        <f t="shared" si="2"/>
        <v>0</v>
      </c>
      <c r="AB29" s="47">
        <f t="shared" si="3"/>
        <v>3426.0749999999998</v>
      </c>
      <c r="AC29" s="48">
        <f>IF(ISERROR(VLOOKUP($B29,'[7]Overzicht uitlevering'!$J:$V,AC$3+1,0)),0,VLOOKUP($B29,'[7]Overzicht uitlevering'!$J:$V,AC$3+1,0))</f>
        <v>228405</v>
      </c>
      <c r="AD29" s="48">
        <f>IF(ISERROR(VLOOKUP($B29,'[7]Overzicht uitlevering'!$J:$V,AD$3+1,0)),0,VLOOKUP($B29,'[7]Overzicht uitlevering'!$J:$V,AD$3+1,0))</f>
        <v>0</v>
      </c>
      <c r="AE29" s="48">
        <f>IF(ISERROR(VLOOKUP($B29,'[7]Overzicht uitlevering'!$J:$V,AE$3+1,0)),0,VLOOKUP($B29,'[7]Overzicht uitlevering'!$J:$V,AE$3+1,0))</f>
        <v>0</v>
      </c>
      <c r="AF29" s="48">
        <f>IF(ISERROR(VLOOKUP($B29,'[7]Overzicht uitlevering'!$J:$V,AF$3+1,0)),0,VLOOKUP($B29,'[7]Overzicht uitlevering'!$J:$V,AF$3+1,0))</f>
        <v>0</v>
      </c>
      <c r="AG29" s="48">
        <f>IF(ISERROR(VLOOKUP($B29,'[7]Overzicht uitlevering'!$J:$V,AG$3+1,0)),0,VLOOKUP($B29,'[7]Overzicht uitlevering'!$J:$V,AG$3+1,0))</f>
        <v>0</v>
      </c>
      <c r="AH29" s="48">
        <f>IF(ISERROR(VLOOKUP($B29,'[7]Overzicht uitlevering'!$J:$V,AH$3+1,0)),0,VLOOKUP($B29,'[7]Overzicht uitlevering'!$J:$V,AH$3+1,0))</f>
        <v>0</v>
      </c>
      <c r="AI29" s="48">
        <f>IF(ISERROR(VLOOKUP($B29,'[7]Overzicht uitlevering'!$J:$V,AI$3+1,0)),0,VLOOKUP($B29,'[7]Overzicht uitlevering'!$J:$V,AI$3+1,0))</f>
        <v>0</v>
      </c>
      <c r="AJ29" s="48">
        <f>IF(ISERROR(VLOOKUP($B29,'[7]Overzicht uitlevering'!$J:$V,AJ$3+1,0)),0,VLOOKUP($B29,'[7]Overzicht uitlevering'!$J:$V,AJ$3+1,0))</f>
        <v>0</v>
      </c>
      <c r="AK29" s="48">
        <f>IF(ISERROR(VLOOKUP($B29,'[7]Overzicht uitlevering'!$J:$V,AK$3+1,0)),0,VLOOKUP($B29,'[7]Overzicht uitlevering'!$J:$V,AK$3+1,0))</f>
        <v>0</v>
      </c>
      <c r="AL29" s="48">
        <f>IF(ISERROR(VLOOKUP($B29,'[7]Overzicht uitlevering'!$J:$V,AL$3+1,0)),0,VLOOKUP($B29,'[7]Overzicht uitlevering'!$J:$V,AL$3+1,0))</f>
        <v>0</v>
      </c>
      <c r="AM29" s="48">
        <f>IF(ISERROR(VLOOKUP($B29,'[7]Overzicht uitlevering'!$J:$V,AM$3+1,0)),0,VLOOKUP($B29,'[7]Overzicht uitlevering'!$J:$V,AM$3+1,0))</f>
        <v>0</v>
      </c>
      <c r="AN29" s="48">
        <f>IF(ISERROR(VLOOKUP($B29,'[7]Overzicht uitlevering'!$J:$V,AN$3+1,0)),0,VLOOKUP($B29,'[7]Overzicht uitlevering'!$J:$V,AN$3+1,0))</f>
        <v>0</v>
      </c>
      <c r="AO29" s="49">
        <f t="shared" si="4"/>
        <v>228405</v>
      </c>
      <c r="AP29" s="235">
        <f t="shared" si="5"/>
        <v>3426.0749999999998</v>
      </c>
      <c r="AQ29" s="236">
        <f t="shared" si="6"/>
        <v>0</v>
      </c>
      <c r="AR29" s="235">
        <f t="shared" si="7"/>
        <v>0</v>
      </c>
      <c r="AS29" s="236">
        <f t="shared" si="8"/>
        <v>0</v>
      </c>
      <c r="AT29" s="235">
        <f t="shared" si="9"/>
        <v>0</v>
      </c>
      <c r="AU29" s="236">
        <f t="shared" si="10"/>
        <v>0</v>
      </c>
      <c r="AV29" s="237">
        <f t="shared" si="11"/>
        <v>0</v>
      </c>
      <c r="AW29" s="236">
        <f t="shared" si="12"/>
        <v>0</v>
      </c>
      <c r="AX29" s="237">
        <f t="shared" si="13"/>
        <v>0</v>
      </c>
      <c r="AY29" s="236">
        <f t="shared" si="14"/>
        <v>0</v>
      </c>
      <c r="AZ29" s="237">
        <f t="shared" si="15"/>
        <v>0</v>
      </c>
      <c r="BA29" s="236">
        <f t="shared" si="16"/>
        <v>0</v>
      </c>
      <c r="BB29" s="50">
        <f t="shared" si="17"/>
        <v>5319</v>
      </c>
      <c r="BC29" s="51">
        <v>1892.925</v>
      </c>
      <c r="BD29" s="54"/>
      <c r="BE29" s="61"/>
      <c r="BG29" s="2"/>
    </row>
    <row r="30" spans="2:60" s="27" customFormat="1" x14ac:dyDescent="0.25">
      <c r="B30" s="28">
        <v>20150834</v>
      </c>
      <c r="C30" s="29" t="s">
        <v>110</v>
      </c>
      <c r="D30" s="29" t="s">
        <v>101</v>
      </c>
      <c r="E30" s="29" t="s">
        <v>102</v>
      </c>
      <c r="F30" s="29" t="s">
        <v>111</v>
      </c>
      <c r="G30" s="240">
        <v>42354</v>
      </c>
      <c r="H30" s="240">
        <v>42382</v>
      </c>
      <c r="I30" s="30" t="s">
        <v>44</v>
      </c>
      <c r="J30" s="31">
        <v>1179167</v>
      </c>
      <c r="K30" s="32">
        <v>40660.931034482761</v>
      </c>
      <c r="L30" s="33">
        <v>6</v>
      </c>
      <c r="M30" s="34">
        <v>7075.0019999999995</v>
      </c>
      <c r="N30" s="35">
        <v>7075.0019999999995</v>
      </c>
      <c r="O30" s="36" t="s">
        <v>45</v>
      </c>
      <c r="P30" s="36" t="s">
        <v>46</v>
      </c>
      <c r="Q30" s="37">
        <v>436671</v>
      </c>
      <c r="R30" s="38" t="s">
        <v>47</v>
      </c>
      <c r="S30" s="39" t="s">
        <v>53</v>
      </c>
      <c r="T30" s="40">
        <v>3</v>
      </c>
      <c r="U30" s="41" t="s">
        <v>49</v>
      </c>
      <c r="V30" s="42"/>
      <c r="W30" s="42"/>
      <c r="X30" s="43" t="s">
        <v>112</v>
      </c>
      <c r="Y30" s="44"/>
      <c r="Z30" s="45" t="str">
        <f t="shared" si="1"/>
        <v>goed</v>
      </c>
      <c r="AA30" s="46">
        <f t="shared" si="2"/>
        <v>0</v>
      </c>
      <c r="AB30" s="47">
        <f t="shared" si="3"/>
        <v>5852.232</v>
      </c>
      <c r="AC30" s="48">
        <f>IF(ISERROR(VLOOKUP($B30,'[7]Overzicht uitlevering'!$J:$V,AC$3+1,0)),0,VLOOKUP($B30,'[7]Overzicht uitlevering'!$J:$V,AC$3+1,0))</f>
        <v>975372</v>
      </c>
      <c r="AD30" s="48">
        <f>IF(ISERROR(VLOOKUP($B30,'[7]Overzicht uitlevering'!$J:$V,AD$3+1,0)),0,VLOOKUP($B30,'[7]Overzicht uitlevering'!$J:$V,AD$3+1,0))</f>
        <v>0</v>
      </c>
      <c r="AE30" s="48">
        <f>IF(ISERROR(VLOOKUP($B30,'[7]Overzicht uitlevering'!$J:$V,AE$3+1,0)),0,VLOOKUP($B30,'[7]Overzicht uitlevering'!$J:$V,AE$3+1,0))</f>
        <v>0</v>
      </c>
      <c r="AF30" s="48">
        <f>IF(ISERROR(VLOOKUP($B30,'[7]Overzicht uitlevering'!$J:$V,AF$3+1,0)),0,VLOOKUP($B30,'[7]Overzicht uitlevering'!$J:$V,AF$3+1,0))</f>
        <v>0</v>
      </c>
      <c r="AG30" s="48">
        <f>IF(ISERROR(VLOOKUP($B30,'[7]Overzicht uitlevering'!$J:$V,AG$3+1,0)),0,VLOOKUP($B30,'[7]Overzicht uitlevering'!$J:$V,AG$3+1,0))</f>
        <v>0</v>
      </c>
      <c r="AH30" s="48">
        <f>IF(ISERROR(VLOOKUP($B30,'[7]Overzicht uitlevering'!$J:$V,AH$3+1,0)),0,VLOOKUP($B30,'[7]Overzicht uitlevering'!$J:$V,AH$3+1,0))</f>
        <v>0</v>
      </c>
      <c r="AI30" s="48">
        <f>IF(ISERROR(VLOOKUP($B30,'[7]Overzicht uitlevering'!$J:$V,AI$3+1,0)),0,VLOOKUP($B30,'[7]Overzicht uitlevering'!$J:$V,AI$3+1,0))</f>
        <v>0</v>
      </c>
      <c r="AJ30" s="48">
        <f>IF(ISERROR(VLOOKUP($B30,'[7]Overzicht uitlevering'!$J:$V,AJ$3+1,0)),0,VLOOKUP($B30,'[7]Overzicht uitlevering'!$J:$V,AJ$3+1,0))</f>
        <v>0</v>
      </c>
      <c r="AK30" s="48">
        <f>IF(ISERROR(VLOOKUP($B30,'[7]Overzicht uitlevering'!$J:$V,AK$3+1,0)),0,VLOOKUP($B30,'[7]Overzicht uitlevering'!$J:$V,AK$3+1,0))</f>
        <v>0</v>
      </c>
      <c r="AL30" s="48">
        <f>IF(ISERROR(VLOOKUP($B30,'[7]Overzicht uitlevering'!$J:$V,AL$3+1,0)),0,VLOOKUP($B30,'[7]Overzicht uitlevering'!$J:$V,AL$3+1,0))</f>
        <v>0</v>
      </c>
      <c r="AM30" s="48">
        <f>IF(ISERROR(VLOOKUP($B30,'[7]Overzicht uitlevering'!$J:$V,AM$3+1,0)),0,VLOOKUP($B30,'[7]Overzicht uitlevering'!$J:$V,AM$3+1,0))</f>
        <v>0</v>
      </c>
      <c r="AN30" s="48">
        <f>IF(ISERROR(VLOOKUP($B30,'[7]Overzicht uitlevering'!$J:$V,AN$3+1,0)),0,VLOOKUP($B30,'[7]Overzicht uitlevering'!$J:$V,AN$3+1,0))</f>
        <v>0</v>
      </c>
      <c r="AO30" s="49">
        <f t="shared" si="4"/>
        <v>975372</v>
      </c>
      <c r="AP30" s="235">
        <f t="shared" si="5"/>
        <v>5852.232</v>
      </c>
      <c r="AQ30" s="236">
        <f t="shared" si="6"/>
        <v>0</v>
      </c>
      <c r="AR30" s="235">
        <f t="shared" si="7"/>
        <v>0</v>
      </c>
      <c r="AS30" s="236">
        <f t="shared" si="8"/>
        <v>0</v>
      </c>
      <c r="AT30" s="235">
        <f t="shared" si="9"/>
        <v>0</v>
      </c>
      <c r="AU30" s="236">
        <f t="shared" si="10"/>
        <v>0</v>
      </c>
      <c r="AV30" s="237">
        <f t="shared" si="11"/>
        <v>0</v>
      </c>
      <c r="AW30" s="236">
        <f t="shared" si="12"/>
        <v>0</v>
      </c>
      <c r="AX30" s="237">
        <f t="shared" si="13"/>
        <v>0</v>
      </c>
      <c r="AY30" s="236">
        <f t="shared" si="14"/>
        <v>0</v>
      </c>
      <c r="AZ30" s="237">
        <f t="shared" si="15"/>
        <v>0</v>
      </c>
      <c r="BA30" s="236">
        <f t="shared" si="16"/>
        <v>0</v>
      </c>
      <c r="BB30" s="50">
        <f t="shared" si="17"/>
        <v>6989.1540000000005</v>
      </c>
      <c r="BC30" s="51">
        <v>1136.922</v>
      </c>
      <c r="BD30" s="54"/>
      <c r="BE30" s="61"/>
      <c r="BG30" s="2"/>
    </row>
    <row r="31" spans="2:60" s="27" customFormat="1" x14ac:dyDescent="0.25">
      <c r="B31" s="28">
        <v>20150836</v>
      </c>
      <c r="C31" s="29" t="s">
        <v>66</v>
      </c>
      <c r="D31" s="29" t="s">
        <v>113</v>
      </c>
      <c r="E31" s="29" t="s">
        <v>114</v>
      </c>
      <c r="F31" s="29" t="s">
        <v>115</v>
      </c>
      <c r="G31" s="240">
        <v>42356</v>
      </c>
      <c r="H31" s="240">
        <v>42379</v>
      </c>
      <c r="I31" s="30" t="s">
        <v>59</v>
      </c>
      <c r="J31" s="31">
        <v>1333333</v>
      </c>
      <c r="K31" s="32">
        <v>55555.541666666664</v>
      </c>
      <c r="L31" s="33">
        <v>13.5</v>
      </c>
      <c r="M31" s="34">
        <v>17999.995500000001</v>
      </c>
      <c r="N31" s="35">
        <v>17999.995500000001</v>
      </c>
      <c r="O31" s="36" t="s">
        <v>45</v>
      </c>
      <c r="P31" s="36" t="s">
        <v>46</v>
      </c>
      <c r="Q31" s="37">
        <v>437013</v>
      </c>
      <c r="R31" s="38" t="s">
        <v>47</v>
      </c>
      <c r="S31" s="39"/>
      <c r="T31" s="40">
        <v>3</v>
      </c>
      <c r="U31" s="41" t="s">
        <v>49</v>
      </c>
      <c r="V31" s="42"/>
      <c r="W31" s="42"/>
      <c r="X31" s="43" t="s">
        <v>116</v>
      </c>
      <c r="Y31" s="44"/>
      <c r="Z31" s="45" t="str">
        <f t="shared" si="1"/>
        <v>goed</v>
      </c>
      <c r="AA31" s="46">
        <f t="shared" si="2"/>
        <v>0</v>
      </c>
      <c r="AB31" s="47">
        <f t="shared" si="3"/>
        <v>9531.3780000000042</v>
      </c>
      <c r="AC31" s="48">
        <f>IF(ISERROR(VLOOKUP($B31,'[7]Overzicht uitlevering'!$J:$V,AC$3+1,0)),0,VLOOKUP($B31,'[7]Overzicht uitlevering'!$J:$V,AC$3+1,0))</f>
        <v>706028.00000000023</v>
      </c>
      <c r="AD31" s="48">
        <f>IF(ISERROR(VLOOKUP($B31,'[7]Overzicht uitlevering'!$J:$V,AD$3+1,0)),0,VLOOKUP($B31,'[7]Overzicht uitlevering'!$J:$V,AD$3+1,0))</f>
        <v>0</v>
      </c>
      <c r="AE31" s="48">
        <f>IF(ISERROR(VLOOKUP($B31,'[7]Overzicht uitlevering'!$J:$V,AE$3+1,0)),0,VLOOKUP($B31,'[7]Overzicht uitlevering'!$J:$V,AE$3+1,0))</f>
        <v>0</v>
      </c>
      <c r="AF31" s="48">
        <f>IF(ISERROR(VLOOKUP($B31,'[7]Overzicht uitlevering'!$J:$V,AF$3+1,0)),0,VLOOKUP($B31,'[7]Overzicht uitlevering'!$J:$V,AF$3+1,0))</f>
        <v>0</v>
      </c>
      <c r="AG31" s="48">
        <f>IF(ISERROR(VLOOKUP($B31,'[7]Overzicht uitlevering'!$J:$V,AG$3+1,0)),0,VLOOKUP($B31,'[7]Overzicht uitlevering'!$J:$V,AG$3+1,0))</f>
        <v>0</v>
      </c>
      <c r="AH31" s="48">
        <f>IF(ISERROR(VLOOKUP($B31,'[7]Overzicht uitlevering'!$J:$V,AH$3+1,0)),0,VLOOKUP($B31,'[7]Overzicht uitlevering'!$J:$V,AH$3+1,0))</f>
        <v>0</v>
      </c>
      <c r="AI31" s="48">
        <f>IF(ISERROR(VLOOKUP($B31,'[7]Overzicht uitlevering'!$J:$V,AI$3+1,0)),0,VLOOKUP($B31,'[7]Overzicht uitlevering'!$J:$V,AI$3+1,0))</f>
        <v>0</v>
      </c>
      <c r="AJ31" s="48">
        <f>IF(ISERROR(VLOOKUP($B31,'[7]Overzicht uitlevering'!$J:$V,AJ$3+1,0)),0,VLOOKUP($B31,'[7]Overzicht uitlevering'!$J:$V,AJ$3+1,0))</f>
        <v>0</v>
      </c>
      <c r="AK31" s="48">
        <f>IF(ISERROR(VLOOKUP($B31,'[7]Overzicht uitlevering'!$J:$V,AK$3+1,0)),0,VLOOKUP($B31,'[7]Overzicht uitlevering'!$J:$V,AK$3+1,0))</f>
        <v>0</v>
      </c>
      <c r="AL31" s="48">
        <f>IF(ISERROR(VLOOKUP($B31,'[7]Overzicht uitlevering'!$J:$V,AL$3+1,0)),0,VLOOKUP($B31,'[7]Overzicht uitlevering'!$J:$V,AL$3+1,0))</f>
        <v>0</v>
      </c>
      <c r="AM31" s="48">
        <f>IF(ISERROR(VLOOKUP($B31,'[7]Overzicht uitlevering'!$J:$V,AM$3+1,0)),0,VLOOKUP($B31,'[7]Overzicht uitlevering'!$J:$V,AM$3+1,0))</f>
        <v>0</v>
      </c>
      <c r="AN31" s="48">
        <f>IF(ISERROR(VLOOKUP($B31,'[7]Overzicht uitlevering'!$J:$V,AN$3+1,0)),0,VLOOKUP($B31,'[7]Overzicht uitlevering'!$J:$V,AN$3+1,0))</f>
        <v>0</v>
      </c>
      <c r="AO31" s="49">
        <f t="shared" si="4"/>
        <v>706028.00000000023</v>
      </c>
      <c r="AP31" s="235">
        <f t="shared" si="5"/>
        <v>9531.3780000000042</v>
      </c>
      <c r="AQ31" s="236">
        <f t="shared" si="6"/>
        <v>0</v>
      </c>
      <c r="AR31" s="235">
        <f t="shared" si="7"/>
        <v>0</v>
      </c>
      <c r="AS31" s="236">
        <f t="shared" si="8"/>
        <v>0</v>
      </c>
      <c r="AT31" s="235">
        <f t="shared" si="9"/>
        <v>0</v>
      </c>
      <c r="AU31" s="236">
        <f t="shared" si="10"/>
        <v>0</v>
      </c>
      <c r="AV31" s="237">
        <f t="shared" si="11"/>
        <v>0</v>
      </c>
      <c r="AW31" s="236">
        <f t="shared" si="12"/>
        <v>0</v>
      </c>
      <c r="AX31" s="237">
        <f t="shared" si="13"/>
        <v>0</v>
      </c>
      <c r="AY31" s="236">
        <f t="shared" si="14"/>
        <v>0</v>
      </c>
      <c r="AZ31" s="237">
        <f t="shared" si="15"/>
        <v>0</v>
      </c>
      <c r="BA31" s="236">
        <f t="shared" si="16"/>
        <v>0</v>
      </c>
      <c r="BB31" s="50">
        <f t="shared" si="17"/>
        <v>17999.995500000005</v>
      </c>
      <c r="BC31" s="51">
        <v>8468.6174999999985</v>
      </c>
      <c r="BD31" s="54"/>
      <c r="BE31" s="61"/>
      <c r="BG31" s="2"/>
    </row>
    <row r="32" spans="2:60" s="27" customFormat="1" x14ac:dyDescent="0.25">
      <c r="B32" s="28">
        <v>20150837</v>
      </c>
      <c r="C32" s="29" t="s">
        <v>66</v>
      </c>
      <c r="D32" s="29" t="s">
        <v>113</v>
      </c>
      <c r="E32" s="29" t="s">
        <v>114</v>
      </c>
      <c r="F32" s="29" t="s">
        <v>115</v>
      </c>
      <c r="G32" s="240">
        <v>42356</v>
      </c>
      <c r="H32" s="240">
        <v>42386</v>
      </c>
      <c r="I32" s="30" t="s">
        <v>73</v>
      </c>
      <c r="J32" s="31">
        <v>1454545</v>
      </c>
      <c r="K32" s="32">
        <v>46920.806451612902</v>
      </c>
      <c r="L32" s="33">
        <v>2.75</v>
      </c>
      <c r="M32" s="34">
        <v>3999.9987500000002</v>
      </c>
      <c r="N32" s="35">
        <v>3999.9987500000002</v>
      </c>
      <c r="O32" s="36" t="s">
        <v>45</v>
      </c>
      <c r="P32" s="36" t="s">
        <v>46</v>
      </c>
      <c r="Q32" s="37">
        <v>437014</v>
      </c>
      <c r="R32" s="38" t="s">
        <v>47</v>
      </c>
      <c r="S32" s="39"/>
      <c r="T32" s="40">
        <v>7</v>
      </c>
      <c r="U32" s="41" t="s">
        <v>49</v>
      </c>
      <c r="V32" s="42"/>
      <c r="W32" s="42"/>
      <c r="X32" s="43" t="s">
        <v>117</v>
      </c>
      <c r="Y32" s="44"/>
      <c r="Z32" s="45" t="str">
        <f t="shared" si="1"/>
        <v>goed</v>
      </c>
      <c r="AA32" s="46">
        <f t="shared" si="2"/>
        <v>0</v>
      </c>
      <c r="AB32" s="47">
        <f t="shared" si="3"/>
        <v>1898.13525</v>
      </c>
      <c r="AC32" s="48">
        <f>IF(ISERROR(VLOOKUP($B32,'[7]Overzicht uitlevering'!$J:$V,AC$3+1,0)),0,VLOOKUP($B32,'[7]Overzicht uitlevering'!$J:$V,AC$3+1,0))</f>
        <v>690231</v>
      </c>
      <c r="AD32" s="48">
        <f>IF(ISERROR(VLOOKUP($B32,'[7]Overzicht uitlevering'!$J:$V,AD$3+1,0)),0,VLOOKUP($B32,'[7]Overzicht uitlevering'!$J:$V,AD$3+1,0))</f>
        <v>0</v>
      </c>
      <c r="AE32" s="48">
        <f>IF(ISERROR(VLOOKUP($B32,'[7]Overzicht uitlevering'!$J:$V,AE$3+1,0)),0,VLOOKUP($B32,'[7]Overzicht uitlevering'!$J:$V,AE$3+1,0))</f>
        <v>0</v>
      </c>
      <c r="AF32" s="48">
        <f>IF(ISERROR(VLOOKUP($B32,'[7]Overzicht uitlevering'!$J:$V,AF$3+1,0)),0,VLOOKUP($B32,'[7]Overzicht uitlevering'!$J:$V,AF$3+1,0))</f>
        <v>0</v>
      </c>
      <c r="AG32" s="48">
        <f>IF(ISERROR(VLOOKUP($B32,'[7]Overzicht uitlevering'!$J:$V,AG$3+1,0)),0,VLOOKUP($B32,'[7]Overzicht uitlevering'!$J:$V,AG$3+1,0))</f>
        <v>0</v>
      </c>
      <c r="AH32" s="48">
        <f>IF(ISERROR(VLOOKUP($B32,'[7]Overzicht uitlevering'!$J:$V,AH$3+1,0)),0,VLOOKUP($B32,'[7]Overzicht uitlevering'!$J:$V,AH$3+1,0))</f>
        <v>0</v>
      </c>
      <c r="AI32" s="48">
        <f>IF(ISERROR(VLOOKUP($B32,'[7]Overzicht uitlevering'!$J:$V,AI$3+1,0)),0,VLOOKUP($B32,'[7]Overzicht uitlevering'!$J:$V,AI$3+1,0))</f>
        <v>0</v>
      </c>
      <c r="AJ32" s="48">
        <f>IF(ISERROR(VLOOKUP($B32,'[7]Overzicht uitlevering'!$J:$V,AJ$3+1,0)),0,VLOOKUP($B32,'[7]Overzicht uitlevering'!$J:$V,AJ$3+1,0))</f>
        <v>0</v>
      </c>
      <c r="AK32" s="48">
        <f>IF(ISERROR(VLOOKUP($B32,'[7]Overzicht uitlevering'!$J:$V,AK$3+1,0)),0,VLOOKUP($B32,'[7]Overzicht uitlevering'!$J:$V,AK$3+1,0))</f>
        <v>0</v>
      </c>
      <c r="AL32" s="48">
        <f>IF(ISERROR(VLOOKUP($B32,'[7]Overzicht uitlevering'!$J:$V,AL$3+1,0)),0,VLOOKUP($B32,'[7]Overzicht uitlevering'!$J:$V,AL$3+1,0))</f>
        <v>0</v>
      </c>
      <c r="AM32" s="48">
        <f>IF(ISERROR(VLOOKUP($B32,'[7]Overzicht uitlevering'!$J:$V,AM$3+1,0)),0,VLOOKUP($B32,'[7]Overzicht uitlevering'!$J:$V,AM$3+1,0))</f>
        <v>0</v>
      </c>
      <c r="AN32" s="48">
        <f>IF(ISERROR(VLOOKUP($B32,'[7]Overzicht uitlevering'!$J:$V,AN$3+1,0)),0,VLOOKUP($B32,'[7]Overzicht uitlevering'!$J:$V,AN$3+1,0))</f>
        <v>0</v>
      </c>
      <c r="AO32" s="49">
        <f t="shared" si="4"/>
        <v>690231</v>
      </c>
      <c r="AP32" s="235">
        <f t="shared" si="5"/>
        <v>1898.13525</v>
      </c>
      <c r="AQ32" s="236">
        <f t="shared" si="6"/>
        <v>0</v>
      </c>
      <c r="AR32" s="235">
        <f t="shared" si="7"/>
        <v>0</v>
      </c>
      <c r="AS32" s="236">
        <f t="shared" si="8"/>
        <v>0</v>
      </c>
      <c r="AT32" s="235">
        <f t="shared" si="9"/>
        <v>0</v>
      </c>
      <c r="AU32" s="236">
        <f t="shared" si="10"/>
        <v>0</v>
      </c>
      <c r="AV32" s="237">
        <f t="shared" si="11"/>
        <v>0</v>
      </c>
      <c r="AW32" s="236">
        <f t="shared" si="12"/>
        <v>0</v>
      </c>
      <c r="AX32" s="237">
        <f t="shared" si="13"/>
        <v>0</v>
      </c>
      <c r="AY32" s="236">
        <f t="shared" si="14"/>
        <v>0</v>
      </c>
      <c r="AZ32" s="237">
        <f t="shared" si="15"/>
        <v>0</v>
      </c>
      <c r="BA32" s="236">
        <f t="shared" si="16"/>
        <v>0</v>
      </c>
      <c r="BB32" s="50">
        <f t="shared" si="17"/>
        <v>3999.9987499999997</v>
      </c>
      <c r="BC32" s="51">
        <v>2101.8634999999999</v>
      </c>
      <c r="BD32" s="54"/>
      <c r="BE32" s="61"/>
      <c r="BG32" s="2"/>
    </row>
    <row r="33" spans="2:59" ht="15" customHeight="1" x14ac:dyDescent="0.25">
      <c r="B33" s="28">
        <v>20150842</v>
      </c>
      <c r="C33" s="29" t="s">
        <v>100</v>
      </c>
      <c r="D33" s="29" t="s">
        <v>101</v>
      </c>
      <c r="E33" s="29" t="s">
        <v>118</v>
      </c>
      <c r="F33" s="29" t="s">
        <v>119</v>
      </c>
      <c r="G33" s="240">
        <v>42353</v>
      </c>
      <c r="H33" s="240">
        <v>42399</v>
      </c>
      <c r="I33" s="30" t="s">
        <v>73</v>
      </c>
      <c r="J33" s="31">
        <v>692240</v>
      </c>
      <c r="K33" s="32">
        <v>14728.510638297872</v>
      </c>
      <c r="L33" s="33">
        <v>15</v>
      </c>
      <c r="M33" s="34">
        <v>10383.6</v>
      </c>
      <c r="N33" s="35">
        <v>10383.6</v>
      </c>
      <c r="O33" s="36" t="s">
        <v>45</v>
      </c>
      <c r="P33" s="36" t="s">
        <v>46</v>
      </c>
      <c r="Q33" s="37">
        <v>437463</v>
      </c>
      <c r="R33" s="38" t="s">
        <v>47</v>
      </c>
      <c r="S33" s="39" t="s">
        <v>120</v>
      </c>
      <c r="T33" s="40">
        <v>3</v>
      </c>
      <c r="U33" s="41" t="s">
        <v>49</v>
      </c>
      <c r="V33" s="42"/>
      <c r="W33" s="42"/>
      <c r="X33" s="43" t="s">
        <v>121</v>
      </c>
      <c r="Y33" s="44"/>
      <c r="Z33" s="45" t="str">
        <f t="shared" si="1"/>
        <v>goed</v>
      </c>
      <c r="AA33" s="46">
        <f t="shared" si="2"/>
        <v>0</v>
      </c>
      <c r="AB33" s="47">
        <f t="shared" si="3"/>
        <v>8431.7250000000004</v>
      </c>
      <c r="AC33" s="48">
        <f>IF(ISERROR(VLOOKUP($B33,'[7]Overzicht uitlevering'!$J:$V,AC$3+1,0)),0,VLOOKUP($B33,'[7]Overzicht uitlevering'!$J:$V,AC$3+1,0))</f>
        <v>562115</v>
      </c>
      <c r="AD33" s="48">
        <f>IF(ISERROR(VLOOKUP($B33,'[7]Overzicht uitlevering'!$J:$V,AD$3+1,0)),0,VLOOKUP($B33,'[7]Overzicht uitlevering'!$J:$V,AD$3+1,0))</f>
        <v>0</v>
      </c>
      <c r="AE33" s="48">
        <f>IF(ISERROR(VLOOKUP($B33,'[7]Overzicht uitlevering'!$J:$V,AE$3+1,0)),0,VLOOKUP($B33,'[7]Overzicht uitlevering'!$J:$V,AE$3+1,0))</f>
        <v>0</v>
      </c>
      <c r="AF33" s="48">
        <f>IF(ISERROR(VLOOKUP($B33,'[7]Overzicht uitlevering'!$J:$V,AF$3+1,0)),0,VLOOKUP($B33,'[7]Overzicht uitlevering'!$J:$V,AF$3+1,0))</f>
        <v>0</v>
      </c>
      <c r="AG33" s="48">
        <f>IF(ISERROR(VLOOKUP($B33,'[7]Overzicht uitlevering'!$J:$V,AG$3+1,0)),0,VLOOKUP($B33,'[7]Overzicht uitlevering'!$J:$V,AG$3+1,0))</f>
        <v>0</v>
      </c>
      <c r="AH33" s="48">
        <f>IF(ISERROR(VLOOKUP($B33,'[7]Overzicht uitlevering'!$J:$V,AH$3+1,0)),0,VLOOKUP($B33,'[7]Overzicht uitlevering'!$J:$V,AH$3+1,0))</f>
        <v>0</v>
      </c>
      <c r="AI33" s="48">
        <f>IF(ISERROR(VLOOKUP($B33,'[7]Overzicht uitlevering'!$J:$V,AI$3+1,0)),0,VLOOKUP($B33,'[7]Overzicht uitlevering'!$J:$V,AI$3+1,0))</f>
        <v>0</v>
      </c>
      <c r="AJ33" s="48">
        <f>IF(ISERROR(VLOOKUP($B33,'[7]Overzicht uitlevering'!$J:$V,AJ$3+1,0)),0,VLOOKUP($B33,'[7]Overzicht uitlevering'!$J:$V,AJ$3+1,0))</f>
        <v>0</v>
      </c>
      <c r="AK33" s="48">
        <f>IF(ISERROR(VLOOKUP($B33,'[7]Overzicht uitlevering'!$J:$V,AK$3+1,0)),0,VLOOKUP($B33,'[7]Overzicht uitlevering'!$J:$V,AK$3+1,0))</f>
        <v>0</v>
      </c>
      <c r="AL33" s="48">
        <f>IF(ISERROR(VLOOKUP($B33,'[7]Overzicht uitlevering'!$J:$V,AL$3+1,0)),0,VLOOKUP($B33,'[7]Overzicht uitlevering'!$J:$V,AL$3+1,0))</f>
        <v>0</v>
      </c>
      <c r="AM33" s="48">
        <f>IF(ISERROR(VLOOKUP($B33,'[7]Overzicht uitlevering'!$J:$V,AM$3+1,0)),0,VLOOKUP($B33,'[7]Overzicht uitlevering'!$J:$V,AM$3+1,0))</f>
        <v>0</v>
      </c>
      <c r="AN33" s="48">
        <f>IF(ISERROR(VLOOKUP($B33,'[7]Overzicht uitlevering'!$J:$V,AN$3+1,0)),0,VLOOKUP($B33,'[7]Overzicht uitlevering'!$J:$V,AN$3+1,0))</f>
        <v>0</v>
      </c>
      <c r="AO33" s="49">
        <f t="shared" si="4"/>
        <v>562115</v>
      </c>
      <c r="AP33" s="235">
        <f t="shared" si="5"/>
        <v>8431.7250000000004</v>
      </c>
      <c r="AQ33" s="236">
        <f t="shared" si="6"/>
        <v>0</v>
      </c>
      <c r="AR33" s="235">
        <f t="shared" si="7"/>
        <v>0</v>
      </c>
      <c r="AS33" s="236">
        <f t="shared" si="8"/>
        <v>0</v>
      </c>
      <c r="AT33" s="235">
        <f t="shared" si="9"/>
        <v>0</v>
      </c>
      <c r="AU33" s="236">
        <f t="shared" si="10"/>
        <v>0</v>
      </c>
      <c r="AV33" s="237">
        <f t="shared" si="11"/>
        <v>0</v>
      </c>
      <c r="AW33" s="236">
        <f t="shared" si="12"/>
        <v>0</v>
      </c>
      <c r="AX33" s="237">
        <f t="shared" si="13"/>
        <v>0</v>
      </c>
      <c r="AY33" s="236">
        <f t="shared" si="14"/>
        <v>0</v>
      </c>
      <c r="AZ33" s="237">
        <f t="shared" si="15"/>
        <v>0</v>
      </c>
      <c r="BA33" s="236">
        <f t="shared" si="16"/>
        <v>0</v>
      </c>
      <c r="BB33" s="50">
        <f t="shared" si="17"/>
        <v>10383.6</v>
      </c>
      <c r="BC33" s="51">
        <v>1951.875</v>
      </c>
      <c r="BD33" s="54"/>
      <c r="BE33" s="61"/>
      <c r="BG33" s="2"/>
    </row>
    <row r="34" spans="2:59" ht="15" customHeight="1" x14ac:dyDescent="0.25">
      <c r="B34" s="28">
        <v>20150843</v>
      </c>
      <c r="C34" s="29" t="s">
        <v>100</v>
      </c>
      <c r="D34" s="29" t="s">
        <v>101</v>
      </c>
      <c r="E34" s="29" t="s">
        <v>118</v>
      </c>
      <c r="F34" s="29" t="s">
        <v>119</v>
      </c>
      <c r="G34" s="240">
        <v>42353</v>
      </c>
      <c r="H34" s="240">
        <v>42399</v>
      </c>
      <c r="I34" s="30" t="s">
        <v>73</v>
      </c>
      <c r="J34" s="31">
        <v>830688</v>
      </c>
      <c r="K34" s="32">
        <v>17674.212765957447</v>
      </c>
      <c r="L34" s="33">
        <v>12.5</v>
      </c>
      <c r="M34" s="34">
        <v>10383.6</v>
      </c>
      <c r="N34" s="35">
        <v>10383.6</v>
      </c>
      <c r="O34" s="36" t="s">
        <v>45</v>
      </c>
      <c r="P34" s="36" t="s">
        <v>46</v>
      </c>
      <c r="Q34" s="37">
        <v>437464</v>
      </c>
      <c r="R34" s="38" t="s">
        <v>47</v>
      </c>
      <c r="S34" s="39" t="s">
        <v>120</v>
      </c>
      <c r="T34" s="40">
        <v>3</v>
      </c>
      <c r="U34" s="41" t="s">
        <v>49</v>
      </c>
      <c r="V34" s="42"/>
      <c r="W34" s="42"/>
      <c r="X34" s="43" t="s">
        <v>121</v>
      </c>
      <c r="Y34" s="44"/>
      <c r="Z34" s="45" t="str">
        <f t="shared" si="1"/>
        <v>goed</v>
      </c>
      <c r="AA34" s="46">
        <f t="shared" si="2"/>
        <v>0</v>
      </c>
      <c r="AB34" s="47">
        <f t="shared" si="3"/>
        <v>8161.3249999999989</v>
      </c>
      <c r="AC34" s="48">
        <f>IF(ISERROR(VLOOKUP($B34,'[7]Overzicht uitlevering'!$J:$V,AC$3+1,0)),0,VLOOKUP($B34,'[7]Overzicht uitlevering'!$J:$V,AC$3+1,0))</f>
        <v>652906</v>
      </c>
      <c r="AD34" s="48">
        <f>IF(ISERROR(VLOOKUP($B34,'[7]Overzicht uitlevering'!$J:$V,AD$3+1,0)),0,VLOOKUP($B34,'[7]Overzicht uitlevering'!$J:$V,AD$3+1,0))</f>
        <v>0</v>
      </c>
      <c r="AE34" s="48">
        <f>IF(ISERROR(VLOOKUP($B34,'[7]Overzicht uitlevering'!$J:$V,AE$3+1,0)),0,VLOOKUP($B34,'[7]Overzicht uitlevering'!$J:$V,AE$3+1,0))</f>
        <v>0</v>
      </c>
      <c r="AF34" s="48">
        <f>IF(ISERROR(VLOOKUP($B34,'[7]Overzicht uitlevering'!$J:$V,AF$3+1,0)),0,VLOOKUP($B34,'[7]Overzicht uitlevering'!$J:$V,AF$3+1,0))</f>
        <v>0</v>
      </c>
      <c r="AG34" s="48">
        <f>IF(ISERROR(VLOOKUP($B34,'[7]Overzicht uitlevering'!$J:$V,AG$3+1,0)),0,VLOOKUP($B34,'[7]Overzicht uitlevering'!$J:$V,AG$3+1,0))</f>
        <v>0</v>
      </c>
      <c r="AH34" s="48">
        <f>IF(ISERROR(VLOOKUP($B34,'[7]Overzicht uitlevering'!$J:$V,AH$3+1,0)),0,VLOOKUP($B34,'[7]Overzicht uitlevering'!$J:$V,AH$3+1,0))</f>
        <v>0</v>
      </c>
      <c r="AI34" s="48">
        <f>IF(ISERROR(VLOOKUP($B34,'[7]Overzicht uitlevering'!$J:$V,AI$3+1,0)),0,VLOOKUP($B34,'[7]Overzicht uitlevering'!$J:$V,AI$3+1,0))</f>
        <v>0</v>
      </c>
      <c r="AJ34" s="48">
        <f>IF(ISERROR(VLOOKUP($B34,'[7]Overzicht uitlevering'!$J:$V,AJ$3+1,0)),0,VLOOKUP($B34,'[7]Overzicht uitlevering'!$J:$V,AJ$3+1,0))</f>
        <v>0</v>
      </c>
      <c r="AK34" s="48">
        <f>IF(ISERROR(VLOOKUP($B34,'[7]Overzicht uitlevering'!$J:$V,AK$3+1,0)),0,VLOOKUP($B34,'[7]Overzicht uitlevering'!$J:$V,AK$3+1,0))</f>
        <v>0</v>
      </c>
      <c r="AL34" s="48">
        <f>IF(ISERROR(VLOOKUP($B34,'[7]Overzicht uitlevering'!$J:$V,AL$3+1,0)),0,VLOOKUP($B34,'[7]Overzicht uitlevering'!$J:$V,AL$3+1,0))</f>
        <v>0</v>
      </c>
      <c r="AM34" s="48">
        <f>IF(ISERROR(VLOOKUP($B34,'[7]Overzicht uitlevering'!$J:$V,AM$3+1,0)),0,VLOOKUP($B34,'[7]Overzicht uitlevering'!$J:$V,AM$3+1,0))</f>
        <v>0</v>
      </c>
      <c r="AN34" s="48">
        <f>IF(ISERROR(VLOOKUP($B34,'[7]Overzicht uitlevering'!$J:$V,AN$3+1,0)),0,VLOOKUP($B34,'[7]Overzicht uitlevering'!$J:$V,AN$3+1,0))</f>
        <v>0</v>
      </c>
      <c r="AO34" s="49">
        <f t="shared" si="4"/>
        <v>652906</v>
      </c>
      <c r="AP34" s="235">
        <f t="shared" si="5"/>
        <v>8161.3249999999989</v>
      </c>
      <c r="AQ34" s="236">
        <f t="shared" si="6"/>
        <v>0</v>
      </c>
      <c r="AR34" s="235">
        <f t="shared" si="7"/>
        <v>0</v>
      </c>
      <c r="AS34" s="236">
        <f t="shared" si="8"/>
        <v>0</v>
      </c>
      <c r="AT34" s="235">
        <f t="shared" si="9"/>
        <v>0</v>
      </c>
      <c r="AU34" s="236">
        <f t="shared" si="10"/>
        <v>0</v>
      </c>
      <c r="AV34" s="237">
        <f t="shared" si="11"/>
        <v>0</v>
      </c>
      <c r="AW34" s="236">
        <f t="shared" si="12"/>
        <v>0</v>
      </c>
      <c r="AX34" s="237">
        <f t="shared" si="13"/>
        <v>0</v>
      </c>
      <c r="AY34" s="236">
        <f t="shared" si="14"/>
        <v>0</v>
      </c>
      <c r="AZ34" s="237">
        <f t="shared" si="15"/>
        <v>0</v>
      </c>
      <c r="BA34" s="236">
        <f t="shared" si="16"/>
        <v>0</v>
      </c>
      <c r="BB34" s="50">
        <f t="shared" si="17"/>
        <v>10383.599999999999</v>
      </c>
      <c r="BC34" s="51">
        <v>2222.2750000000001</v>
      </c>
      <c r="BD34" s="54"/>
      <c r="BE34" s="61"/>
      <c r="BG34" s="2"/>
    </row>
    <row r="35" spans="2:59" ht="15" customHeight="1" x14ac:dyDescent="0.25">
      <c r="B35" s="28">
        <v>20150844</v>
      </c>
      <c r="C35" s="29" t="s">
        <v>100</v>
      </c>
      <c r="D35" s="29" t="s">
        <v>101</v>
      </c>
      <c r="E35" s="29" t="s">
        <v>118</v>
      </c>
      <c r="F35" s="29" t="s">
        <v>119</v>
      </c>
      <c r="G35" s="240">
        <v>42366</v>
      </c>
      <c r="H35" s="240">
        <v>42393</v>
      </c>
      <c r="I35" s="30" t="s">
        <v>59</v>
      </c>
      <c r="J35" s="31">
        <v>1018413</v>
      </c>
      <c r="K35" s="32">
        <v>36371.892857142855</v>
      </c>
      <c r="L35" s="33">
        <v>13.5</v>
      </c>
      <c r="M35" s="34">
        <v>13748.575500000001</v>
      </c>
      <c r="N35" s="35">
        <v>13748.575500000001</v>
      </c>
      <c r="O35" s="36" t="s">
        <v>45</v>
      </c>
      <c r="P35" s="36" t="s">
        <v>46</v>
      </c>
      <c r="Q35" s="37">
        <v>437468</v>
      </c>
      <c r="R35" s="38" t="s">
        <v>47</v>
      </c>
      <c r="S35" s="39" t="s">
        <v>120</v>
      </c>
      <c r="T35" s="40">
        <v>3</v>
      </c>
      <c r="U35" s="41" t="s">
        <v>49</v>
      </c>
      <c r="V35" s="42"/>
      <c r="W35" s="42"/>
      <c r="X35" s="43"/>
      <c r="Y35" s="44"/>
      <c r="Z35" s="45" t="str">
        <f t="shared" si="1"/>
        <v>goed</v>
      </c>
      <c r="AA35" s="46">
        <f t="shared" si="2"/>
        <v>0</v>
      </c>
      <c r="AB35" s="47">
        <f t="shared" si="3"/>
        <v>11284.218000000003</v>
      </c>
      <c r="AC35" s="48">
        <f>IF(ISERROR(VLOOKUP($B35,'[7]Overzicht uitlevering'!$J:$V,AC$3+1,0)),0,VLOOKUP($B35,'[7]Overzicht uitlevering'!$J:$V,AC$3+1,0))</f>
        <v>835868.00000000012</v>
      </c>
      <c r="AD35" s="48">
        <f>IF(ISERROR(VLOOKUP($B35,'[7]Overzicht uitlevering'!$J:$V,AD$3+1,0)),0,VLOOKUP($B35,'[7]Overzicht uitlevering'!$J:$V,AD$3+1,0))</f>
        <v>0</v>
      </c>
      <c r="AE35" s="48">
        <f>IF(ISERROR(VLOOKUP($B35,'[7]Overzicht uitlevering'!$J:$V,AE$3+1,0)),0,VLOOKUP($B35,'[7]Overzicht uitlevering'!$J:$V,AE$3+1,0))</f>
        <v>0</v>
      </c>
      <c r="AF35" s="48">
        <f>IF(ISERROR(VLOOKUP($B35,'[7]Overzicht uitlevering'!$J:$V,AF$3+1,0)),0,VLOOKUP($B35,'[7]Overzicht uitlevering'!$J:$V,AF$3+1,0))</f>
        <v>0</v>
      </c>
      <c r="AG35" s="48">
        <f>IF(ISERROR(VLOOKUP($B35,'[7]Overzicht uitlevering'!$J:$V,AG$3+1,0)),0,VLOOKUP($B35,'[7]Overzicht uitlevering'!$J:$V,AG$3+1,0))</f>
        <v>0</v>
      </c>
      <c r="AH35" s="48">
        <f>IF(ISERROR(VLOOKUP($B35,'[7]Overzicht uitlevering'!$J:$V,AH$3+1,0)),0,VLOOKUP($B35,'[7]Overzicht uitlevering'!$J:$V,AH$3+1,0))</f>
        <v>0</v>
      </c>
      <c r="AI35" s="48">
        <f>IF(ISERROR(VLOOKUP($B35,'[7]Overzicht uitlevering'!$J:$V,AI$3+1,0)),0,VLOOKUP($B35,'[7]Overzicht uitlevering'!$J:$V,AI$3+1,0))</f>
        <v>0</v>
      </c>
      <c r="AJ35" s="48">
        <f>IF(ISERROR(VLOOKUP($B35,'[7]Overzicht uitlevering'!$J:$V,AJ$3+1,0)),0,VLOOKUP($B35,'[7]Overzicht uitlevering'!$J:$V,AJ$3+1,0))</f>
        <v>0</v>
      </c>
      <c r="AK35" s="48">
        <f>IF(ISERROR(VLOOKUP($B35,'[7]Overzicht uitlevering'!$J:$V,AK$3+1,0)),0,VLOOKUP($B35,'[7]Overzicht uitlevering'!$J:$V,AK$3+1,0))</f>
        <v>0</v>
      </c>
      <c r="AL35" s="48">
        <f>IF(ISERROR(VLOOKUP($B35,'[7]Overzicht uitlevering'!$J:$V,AL$3+1,0)),0,VLOOKUP($B35,'[7]Overzicht uitlevering'!$J:$V,AL$3+1,0))</f>
        <v>0</v>
      </c>
      <c r="AM35" s="48">
        <f>IF(ISERROR(VLOOKUP($B35,'[7]Overzicht uitlevering'!$J:$V,AM$3+1,0)),0,VLOOKUP($B35,'[7]Overzicht uitlevering'!$J:$V,AM$3+1,0))</f>
        <v>0</v>
      </c>
      <c r="AN35" s="48">
        <f>IF(ISERROR(VLOOKUP($B35,'[7]Overzicht uitlevering'!$J:$V,AN$3+1,0)),0,VLOOKUP($B35,'[7]Overzicht uitlevering'!$J:$V,AN$3+1,0))</f>
        <v>0</v>
      </c>
      <c r="AO35" s="49">
        <f t="shared" si="4"/>
        <v>835868.00000000012</v>
      </c>
      <c r="AP35" s="235">
        <f t="shared" si="5"/>
        <v>11284.218000000003</v>
      </c>
      <c r="AQ35" s="236">
        <f t="shared" si="6"/>
        <v>0</v>
      </c>
      <c r="AR35" s="235">
        <f t="shared" si="7"/>
        <v>0</v>
      </c>
      <c r="AS35" s="236">
        <f t="shared" si="8"/>
        <v>0</v>
      </c>
      <c r="AT35" s="235">
        <f t="shared" si="9"/>
        <v>0</v>
      </c>
      <c r="AU35" s="236">
        <f t="shared" si="10"/>
        <v>0</v>
      </c>
      <c r="AV35" s="237">
        <f t="shared" si="11"/>
        <v>0</v>
      </c>
      <c r="AW35" s="236">
        <f t="shared" si="12"/>
        <v>0</v>
      </c>
      <c r="AX35" s="237">
        <f t="shared" si="13"/>
        <v>0</v>
      </c>
      <c r="AY35" s="236">
        <f t="shared" si="14"/>
        <v>0</v>
      </c>
      <c r="AZ35" s="237">
        <f t="shared" si="15"/>
        <v>0</v>
      </c>
      <c r="BA35" s="236">
        <f t="shared" si="16"/>
        <v>0</v>
      </c>
      <c r="BB35" s="50">
        <f t="shared" si="17"/>
        <v>13748.575500000003</v>
      </c>
      <c r="BC35" s="51">
        <v>2464.3574999999996</v>
      </c>
      <c r="BD35" s="54"/>
      <c r="BE35" s="61"/>
      <c r="BG35" s="2"/>
    </row>
    <row r="36" spans="2:59" ht="15" customHeight="1" x14ac:dyDescent="0.25">
      <c r="B36" s="28">
        <v>20150847</v>
      </c>
      <c r="C36" s="29" t="s">
        <v>40</v>
      </c>
      <c r="D36" s="29" t="s">
        <v>122</v>
      </c>
      <c r="E36" s="29" t="s">
        <v>123</v>
      </c>
      <c r="F36" s="29" t="s">
        <v>124</v>
      </c>
      <c r="G36" s="240">
        <v>42362</v>
      </c>
      <c r="H36" s="240">
        <v>42429</v>
      </c>
      <c r="I36" s="30" t="s">
        <v>73</v>
      </c>
      <c r="J36" s="31">
        <v>714286</v>
      </c>
      <c r="K36" s="32">
        <v>10504.205882352941</v>
      </c>
      <c r="L36" s="33">
        <v>14</v>
      </c>
      <c r="M36" s="34">
        <v>10000.003999999999</v>
      </c>
      <c r="N36" s="35">
        <v>10000.003999999999</v>
      </c>
      <c r="O36" s="36" t="s">
        <v>45</v>
      </c>
      <c r="P36" s="36" t="s">
        <v>46</v>
      </c>
      <c r="Q36" s="37">
        <v>438918</v>
      </c>
      <c r="R36" s="38" t="s">
        <v>47</v>
      </c>
      <c r="S36" s="39" t="s">
        <v>125</v>
      </c>
      <c r="T36" s="40">
        <v>3</v>
      </c>
      <c r="U36" s="41" t="s">
        <v>49</v>
      </c>
      <c r="V36" s="42"/>
      <c r="W36" s="42"/>
      <c r="X36" s="43"/>
      <c r="Y36" s="44"/>
      <c r="Z36" s="45" t="str">
        <f t="shared" si="1"/>
        <v>goed</v>
      </c>
      <c r="AA36" s="46">
        <f t="shared" si="2"/>
        <v>0</v>
      </c>
      <c r="AB36" s="47">
        <f t="shared" si="3"/>
        <v>10000.003999999997</v>
      </c>
      <c r="AC36" s="48">
        <f>IF(ISERROR(VLOOKUP($B36,'[7]Overzicht uitlevering'!$J:$V,AC$3+1,0)),0,VLOOKUP($B36,'[7]Overzicht uitlevering'!$J:$V,AC$3+1,0))</f>
        <v>472890</v>
      </c>
      <c r="AD36" s="48">
        <f>IF(ISERROR(VLOOKUP($B36,'[7]Overzicht uitlevering'!$J:$V,AD$3+1,0)),0,VLOOKUP($B36,'[7]Overzicht uitlevering'!$J:$V,AD$3+1,0))</f>
        <v>241395.99999999988</v>
      </c>
      <c r="AE36" s="48">
        <f>IF(ISERROR(VLOOKUP($B36,'[7]Overzicht uitlevering'!$J:$V,AE$3+1,0)),0,VLOOKUP($B36,'[7]Overzicht uitlevering'!$J:$V,AE$3+1,0))</f>
        <v>0</v>
      </c>
      <c r="AF36" s="48">
        <f>IF(ISERROR(VLOOKUP($B36,'[7]Overzicht uitlevering'!$J:$V,AF$3+1,0)),0,VLOOKUP($B36,'[7]Overzicht uitlevering'!$J:$V,AF$3+1,0))</f>
        <v>0</v>
      </c>
      <c r="AG36" s="48">
        <f>IF(ISERROR(VLOOKUP($B36,'[7]Overzicht uitlevering'!$J:$V,AG$3+1,0)),0,VLOOKUP($B36,'[7]Overzicht uitlevering'!$J:$V,AG$3+1,0))</f>
        <v>0</v>
      </c>
      <c r="AH36" s="48">
        <f>IF(ISERROR(VLOOKUP($B36,'[7]Overzicht uitlevering'!$J:$V,AH$3+1,0)),0,VLOOKUP($B36,'[7]Overzicht uitlevering'!$J:$V,AH$3+1,0))</f>
        <v>0</v>
      </c>
      <c r="AI36" s="48">
        <f>IF(ISERROR(VLOOKUP($B36,'[7]Overzicht uitlevering'!$J:$V,AI$3+1,0)),0,VLOOKUP($B36,'[7]Overzicht uitlevering'!$J:$V,AI$3+1,0))</f>
        <v>0</v>
      </c>
      <c r="AJ36" s="48">
        <f>IF(ISERROR(VLOOKUP($B36,'[7]Overzicht uitlevering'!$J:$V,AJ$3+1,0)),0,VLOOKUP($B36,'[7]Overzicht uitlevering'!$J:$V,AJ$3+1,0))</f>
        <v>0</v>
      </c>
      <c r="AK36" s="48">
        <f>IF(ISERROR(VLOOKUP($B36,'[7]Overzicht uitlevering'!$J:$V,AK$3+1,0)),0,VLOOKUP($B36,'[7]Overzicht uitlevering'!$J:$V,AK$3+1,0))</f>
        <v>0</v>
      </c>
      <c r="AL36" s="48">
        <f>IF(ISERROR(VLOOKUP($B36,'[7]Overzicht uitlevering'!$J:$V,AL$3+1,0)),0,VLOOKUP($B36,'[7]Overzicht uitlevering'!$J:$V,AL$3+1,0))</f>
        <v>0</v>
      </c>
      <c r="AM36" s="48">
        <f>IF(ISERROR(VLOOKUP($B36,'[7]Overzicht uitlevering'!$J:$V,AM$3+1,0)),0,VLOOKUP($B36,'[7]Overzicht uitlevering'!$J:$V,AM$3+1,0))</f>
        <v>0</v>
      </c>
      <c r="AN36" s="48">
        <f>IF(ISERROR(VLOOKUP($B36,'[7]Overzicht uitlevering'!$J:$V,AN$3+1,0)),0,VLOOKUP($B36,'[7]Overzicht uitlevering'!$J:$V,AN$3+1,0))</f>
        <v>0</v>
      </c>
      <c r="AO36" s="49">
        <f t="shared" si="4"/>
        <v>714285.99999999988</v>
      </c>
      <c r="AP36" s="235">
        <f t="shared" si="5"/>
        <v>6620.46</v>
      </c>
      <c r="AQ36" s="236">
        <f t="shared" si="6"/>
        <v>3379.5439999999981</v>
      </c>
      <c r="AR36" s="235">
        <f t="shared" si="7"/>
        <v>0</v>
      </c>
      <c r="AS36" s="236">
        <f t="shared" si="8"/>
        <v>0</v>
      </c>
      <c r="AT36" s="235">
        <f t="shared" si="9"/>
        <v>0</v>
      </c>
      <c r="AU36" s="236">
        <f t="shared" si="10"/>
        <v>0</v>
      </c>
      <c r="AV36" s="237">
        <f t="shared" si="11"/>
        <v>0</v>
      </c>
      <c r="AW36" s="236">
        <f t="shared" si="12"/>
        <v>0</v>
      </c>
      <c r="AX36" s="237">
        <f t="shared" si="13"/>
        <v>0</v>
      </c>
      <c r="AY36" s="236">
        <f t="shared" si="14"/>
        <v>0</v>
      </c>
      <c r="AZ36" s="237">
        <f t="shared" si="15"/>
        <v>0</v>
      </c>
      <c r="BA36" s="236">
        <f t="shared" si="16"/>
        <v>0</v>
      </c>
      <c r="BB36" s="50">
        <f t="shared" si="17"/>
        <v>10000.003999999997</v>
      </c>
      <c r="BC36" s="51">
        <v>0</v>
      </c>
      <c r="BD36" s="54"/>
      <c r="BE36" s="61"/>
      <c r="BG36" s="2"/>
    </row>
    <row r="37" spans="2:59" ht="15" customHeight="1" x14ac:dyDescent="0.25">
      <c r="B37" s="28"/>
      <c r="C37" s="29"/>
      <c r="D37" s="29"/>
      <c r="E37" s="29"/>
      <c r="F37" s="29"/>
      <c r="G37" s="240"/>
      <c r="H37" s="240"/>
      <c r="I37" s="30"/>
      <c r="J37" s="31"/>
      <c r="K37" s="32"/>
      <c r="L37" s="33"/>
      <c r="M37" s="34"/>
      <c r="N37" s="35"/>
      <c r="O37" s="36"/>
      <c r="P37" s="36"/>
      <c r="Q37" s="37"/>
      <c r="R37" s="38"/>
      <c r="S37" s="39"/>
      <c r="T37" s="40"/>
      <c r="U37" s="41"/>
      <c r="V37" s="42"/>
      <c r="W37" s="42"/>
      <c r="X37" s="43"/>
      <c r="Y37" s="44"/>
      <c r="Z37" s="45" t="str">
        <f t="shared" si="1"/>
        <v>goed</v>
      </c>
      <c r="AA37" s="46">
        <f t="shared" si="2"/>
        <v>0</v>
      </c>
      <c r="AB37" s="47">
        <f t="shared" si="3"/>
        <v>0</v>
      </c>
      <c r="AC37" s="48">
        <f>IF(ISERROR(VLOOKUP($B37,'[7]Overzicht uitlevering'!$J:$V,AC$3+1,0)),0,VLOOKUP($B37,'[7]Overzicht uitlevering'!$J:$V,AC$3+1,0))</f>
        <v>0</v>
      </c>
      <c r="AD37" s="48">
        <f>IF(ISERROR(VLOOKUP($B37,'[7]Overzicht uitlevering'!$J:$V,AD$3+1,0)),0,VLOOKUP($B37,'[7]Overzicht uitlevering'!$J:$V,AD$3+1,0))</f>
        <v>0</v>
      </c>
      <c r="AE37" s="48">
        <f>IF(ISERROR(VLOOKUP($B37,'[7]Overzicht uitlevering'!$J:$V,AE$3+1,0)),0,VLOOKUP($B37,'[7]Overzicht uitlevering'!$J:$V,AE$3+1,0))</f>
        <v>0</v>
      </c>
      <c r="AF37" s="48">
        <f>IF(ISERROR(VLOOKUP($B37,'[7]Overzicht uitlevering'!$J:$V,AF$3+1,0)),0,VLOOKUP($B37,'[7]Overzicht uitlevering'!$J:$V,AF$3+1,0))</f>
        <v>0</v>
      </c>
      <c r="AG37" s="48">
        <f>IF(ISERROR(VLOOKUP($B37,'[7]Overzicht uitlevering'!$J:$V,AG$3+1,0)),0,VLOOKUP($B37,'[7]Overzicht uitlevering'!$J:$V,AG$3+1,0))</f>
        <v>0</v>
      </c>
      <c r="AH37" s="48">
        <f>IF(ISERROR(VLOOKUP($B37,'[7]Overzicht uitlevering'!$J:$V,AH$3+1,0)),0,VLOOKUP($B37,'[7]Overzicht uitlevering'!$J:$V,AH$3+1,0))</f>
        <v>0</v>
      </c>
      <c r="AI37" s="48">
        <f>IF(ISERROR(VLOOKUP($B37,'[7]Overzicht uitlevering'!$J:$V,AI$3+1,0)),0,VLOOKUP($B37,'[7]Overzicht uitlevering'!$J:$V,AI$3+1,0))</f>
        <v>0</v>
      </c>
      <c r="AJ37" s="48">
        <f>IF(ISERROR(VLOOKUP($B37,'[7]Overzicht uitlevering'!$J:$V,AJ$3+1,0)),0,VLOOKUP($B37,'[7]Overzicht uitlevering'!$J:$V,AJ$3+1,0))</f>
        <v>0</v>
      </c>
      <c r="AK37" s="48">
        <f>IF(ISERROR(VLOOKUP($B37,'[7]Overzicht uitlevering'!$J:$V,AK$3+1,0)),0,VLOOKUP($B37,'[7]Overzicht uitlevering'!$J:$V,AK$3+1,0))</f>
        <v>0</v>
      </c>
      <c r="AL37" s="48">
        <f>IF(ISERROR(VLOOKUP($B37,'[7]Overzicht uitlevering'!$J:$V,AL$3+1,0)),0,VLOOKUP($B37,'[7]Overzicht uitlevering'!$J:$V,AL$3+1,0))</f>
        <v>0</v>
      </c>
      <c r="AM37" s="48">
        <f>IF(ISERROR(VLOOKUP($B37,'[7]Overzicht uitlevering'!$J:$V,AM$3+1,0)),0,VLOOKUP($B37,'[7]Overzicht uitlevering'!$J:$V,AM$3+1,0))</f>
        <v>0</v>
      </c>
      <c r="AN37" s="48">
        <f>IF(ISERROR(VLOOKUP($B37,'[7]Overzicht uitlevering'!$J:$V,AN$3+1,0)),0,VLOOKUP($B37,'[7]Overzicht uitlevering'!$J:$V,AN$3+1,0))</f>
        <v>0</v>
      </c>
      <c r="AO37" s="49">
        <f t="shared" si="4"/>
        <v>0</v>
      </c>
      <c r="AP37" s="235">
        <f t="shared" si="5"/>
        <v>0</v>
      </c>
      <c r="AQ37" s="236">
        <f t="shared" si="6"/>
        <v>0</v>
      </c>
      <c r="AR37" s="235">
        <f t="shared" si="7"/>
        <v>0</v>
      </c>
      <c r="AS37" s="236">
        <f t="shared" si="8"/>
        <v>0</v>
      </c>
      <c r="AT37" s="235">
        <f t="shared" si="9"/>
        <v>0</v>
      </c>
      <c r="AU37" s="236">
        <f t="shared" si="10"/>
        <v>0</v>
      </c>
      <c r="AV37" s="237">
        <f t="shared" si="11"/>
        <v>0</v>
      </c>
      <c r="AW37" s="236">
        <f t="shared" si="12"/>
        <v>0</v>
      </c>
      <c r="AX37" s="237">
        <f t="shared" si="13"/>
        <v>0</v>
      </c>
      <c r="AY37" s="236">
        <f t="shared" si="14"/>
        <v>0</v>
      </c>
      <c r="AZ37" s="237">
        <f t="shared" si="15"/>
        <v>0</v>
      </c>
      <c r="BA37" s="236">
        <f t="shared" si="16"/>
        <v>0</v>
      </c>
      <c r="BB37" s="50">
        <f t="shared" si="17"/>
        <v>0</v>
      </c>
      <c r="BD37" s="54"/>
      <c r="BE37" s="61"/>
      <c r="BG37" s="2"/>
    </row>
    <row r="38" spans="2:59" ht="15" customHeight="1" x14ac:dyDescent="0.25">
      <c r="B38" s="28"/>
      <c r="C38" s="29"/>
      <c r="D38" s="29"/>
      <c r="E38" s="29"/>
      <c r="F38" s="29"/>
      <c r="G38" s="240"/>
      <c r="H38" s="240"/>
      <c r="I38" s="30"/>
      <c r="J38" s="31"/>
      <c r="K38" s="32"/>
      <c r="L38" s="33"/>
      <c r="M38" s="34"/>
      <c r="N38" s="35"/>
      <c r="O38" s="36"/>
      <c r="P38" s="36"/>
      <c r="Q38" s="37"/>
      <c r="R38" s="38"/>
      <c r="S38" s="39"/>
      <c r="T38" s="40"/>
      <c r="U38" s="41"/>
      <c r="V38" s="42"/>
      <c r="W38" s="42"/>
      <c r="X38" s="43"/>
      <c r="Y38" s="44"/>
      <c r="Z38" s="45" t="str">
        <f t="shared" si="1"/>
        <v>goed</v>
      </c>
      <c r="AA38" s="46">
        <f t="shared" si="2"/>
        <v>0</v>
      </c>
      <c r="AB38" s="47">
        <f t="shared" si="3"/>
        <v>0</v>
      </c>
      <c r="AC38" s="48">
        <f>IF(ISERROR(VLOOKUP($B38,'[7]Overzicht uitlevering'!$J:$V,AC$3+1,0)),0,VLOOKUP($B38,'[7]Overzicht uitlevering'!$J:$V,AC$3+1,0))</f>
        <v>0</v>
      </c>
      <c r="AD38" s="48">
        <f>IF(ISERROR(VLOOKUP($B38,'[7]Overzicht uitlevering'!$J:$V,AD$3+1,0)),0,VLOOKUP($B38,'[7]Overzicht uitlevering'!$J:$V,AD$3+1,0))</f>
        <v>0</v>
      </c>
      <c r="AE38" s="48">
        <f>IF(ISERROR(VLOOKUP($B38,'[7]Overzicht uitlevering'!$J:$V,AE$3+1,0)),0,VLOOKUP($B38,'[7]Overzicht uitlevering'!$J:$V,AE$3+1,0))</f>
        <v>0</v>
      </c>
      <c r="AF38" s="48">
        <f>IF(ISERROR(VLOOKUP($B38,'[7]Overzicht uitlevering'!$J:$V,AF$3+1,0)),0,VLOOKUP($B38,'[7]Overzicht uitlevering'!$J:$V,AF$3+1,0))</f>
        <v>0</v>
      </c>
      <c r="AG38" s="48">
        <f>IF(ISERROR(VLOOKUP($B38,'[7]Overzicht uitlevering'!$J:$V,AG$3+1,0)),0,VLOOKUP($B38,'[7]Overzicht uitlevering'!$J:$V,AG$3+1,0))</f>
        <v>0</v>
      </c>
      <c r="AH38" s="48">
        <f>IF(ISERROR(VLOOKUP($B38,'[7]Overzicht uitlevering'!$J:$V,AH$3+1,0)),0,VLOOKUP($B38,'[7]Overzicht uitlevering'!$J:$V,AH$3+1,0))</f>
        <v>0</v>
      </c>
      <c r="AI38" s="48">
        <f>IF(ISERROR(VLOOKUP($B38,'[7]Overzicht uitlevering'!$J:$V,AI$3+1,0)),0,VLOOKUP($B38,'[7]Overzicht uitlevering'!$J:$V,AI$3+1,0))</f>
        <v>0</v>
      </c>
      <c r="AJ38" s="48">
        <f>IF(ISERROR(VLOOKUP($B38,'[7]Overzicht uitlevering'!$J:$V,AJ$3+1,0)),0,VLOOKUP($B38,'[7]Overzicht uitlevering'!$J:$V,AJ$3+1,0))</f>
        <v>0</v>
      </c>
      <c r="AK38" s="48">
        <f>IF(ISERROR(VLOOKUP($B38,'[7]Overzicht uitlevering'!$J:$V,AK$3+1,0)),0,VLOOKUP($B38,'[7]Overzicht uitlevering'!$J:$V,AK$3+1,0))</f>
        <v>0</v>
      </c>
      <c r="AL38" s="48">
        <f>IF(ISERROR(VLOOKUP($B38,'[7]Overzicht uitlevering'!$J:$V,AL$3+1,0)),0,VLOOKUP($B38,'[7]Overzicht uitlevering'!$J:$V,AL$3+1,0))</f>
        <v>0</v>
      </c>
      <c r="AM38" s="48">
        <f>IF(ISERROR(VLOOKUP($B38,'[7]Overzicht uitlevering'!$J:$V,AM$3+1,0)),0,VLOOKUP($B38,'[7]Overzicht uitlevering'!$J:$V,AM$3+1,0))</f>
        <v>0</v>
      </c>
      <c r="AN38" s="48">
        <f>IF(ISERROR(VLOOKUP($B38,'[7]Overzicht uitlevering'!$J:$V,AN$3+1,0)),0,VLOOKUP($B38,'[7]Overzicht uitlevering'!$J:$V,AN$3+1,0))</f>
        <v>0</v>
      </c>
      <c r="AO38" s="49">
        <f t="shared" si="4"/>
        <v>0</v>
      </c>
      <c r="AP38" s="235">
        <f t="shared" si="5"/>
        <v>0</v>
      </c>
      <c r="AQ38" s="236">
        <f t="shared" si="6"/>
        <v>0</v>
      </c>
      <c r="AR38" s="235">
        <f t="shared" si="7"/>
        <v>0</v>
      </c>
      <c r="AS38" s="236">
        <f t="shared" si="8"/>
        <v>0</v>
      </c>
      <c r="AT38" s="235">
        <f t="shared" si="9"/>
        <v>0</v>
      </c>
      <c r="AU38" s="236">
        <f t="shared" si="10"/>
        <v>0</v>
      </c>
      <c r="AV38" s="237">
        <f t="shared" si="11"/>
        <v>0</v>
      </c>
      <c r="AW38" s="236">
        <f t="shared" si="12"/>
        <v>0</v>
      </c>
      <c r="AX38" s="237">
        <f t="shared" si="13"/>
        <v>0</v>
      </c>
      <c r="AY38" s="236">
        <f t="shared" si="14"/>
        <v>0</v>
      </c>
      <c r="AZ38" s="237">
        <f t="shared" si="15"/>
        <v>0</v>
      </c>
      <c r="BA38" s="236">
        <f t="shared" si="16"/>
        <v>0</v>
      </c>
      <c r="BB38" s="50">
        <f t="shared" si="17"/>
        <v>0</v>
      </c>
      <c r="BD38" s="54"/>
      <c r="BE38" s="61"/>
    </row>
    <row r="39" spans="2:59" ht="15" customHeight="1" x14ac:dyDescent="0.25">
      <c r="B39" s="28"/>
      <c r="C39" s="29"/>
      <c r="D39" s="29"/>
      <c r="E39" s="29"/>
      <c r="F39" s="29"/>
      <c r="G39" s="240"/>
      <c r="H39" s="240"/>
      <c r="I39" s="30"/>
      <c r="J39" s="31"/>
      <c r="K39" s="32"/>
      <c r="L39" s="33"/>
      <c r="M39" s="34"/>
      <c r="N39" s="35"/>
      <c r="O39" s="36"/>
      <c r="P39" s="36"/>
      <c r="Q39" s="37"/>
      <c r="R39" s="38"/>
      <c r="S39" s="39"/>
      <c r="T39" s="40"/>
      <c r="U39" s="41"/>
      <c r="V39" s="42"/>
      <c r="W39" s="42"/>
      <c r="X39" s="43"/>
      <c r="Y39" s="44"/>
      <c r="Z39" s="45" t="str">
        <f t="shared" si="1"/>
        <v>goed</v>
      </c>
      <c r="AA39" s="46">
        <f t="shared" si="2"/>
        <v>0</v>
      </c>
      <c r="AB39" s="47">
        <f t="shared" si="3"/>
        <v>0</v>
      </c>
      <c r="AC39" s="48">
        <f>IF(ISERROR(VLOOKUP($B39,'[7]Overzicht uitlevering'!$J:$V,AC$3+1,0)),0,VLOOKUP($B39,'[7]Overzicht uitlevering'!$J:$V,AC$3+1,0))</f>
        <v>0</v>
      </c>
      <c r="AD39" s="48">
        <f>IF(ISERROR(VLOOKUP($B39,'[7]Overzicht uitlevering'!$J:$V,AD$3+1,0)),0,VLOOKUP($B39,'[7]Overzicht uitlevering'!$J:$V,AD$3+1,0))</f>
        <v>0</v>
      </c>
      <c r="AE39" s="48">
        <f>IF(ISERROR(VLOOKUP($B39,'[7]Overzicht uitlevering'!$J:$V,AE$3+1,0)),0,VLOOKUP($B39,'[7]Overzicht uitlevering'!$J:$V,AE$3+1,0))</f>
        <v>0</v>
      </c>
      <c r="AF39" s="48">
        <f>IF(ISERROR(VLOOKUP($B39,'[7]Overzicht uitlevering'!$J:$V,AF$3+1,0)),0,VLOOKUP($B39,'[7]Overzicht uitlevering'!$J:$V,AF$3+1,0))</f>
        <v>0</v>
      </c>
      <c r="AG39" s="48">
        <f>IF(ISERROR(VLOOKUP($B39,'[7]Overzicht uitlevering'!$J:$V,AG$3+1,0)),0,VLOOKUP($B39,'[7]Overzicht uitlevering'!$J:$V,AG$3+1,0))</f>
        <v>0</v>
      </c>
      <c r="AH39" s="48">
        <f>IF(ISERROR(VLOOKUP($B39,'[7]Overzicht uitlevering'!$J:$V,AH$3+1,0)),0,VLOOKUP($B39,'[7]Overzicht uitlevering'!$J:$V,AH$3+1,0))</f>
        <v>0</v>
      </c>
      <c r="AI39" s="48">
        <f>IF(ISERROR(VLOOKUP($B39,'[7]Overzicht uitlevering'!$J:$V,AI$3+1,0)),0,VLOOKUP($B39,'[7]Overzicht uitlevering'!$J:$V,AI$3+1,0))</f>
        <v>0</v>
      </c>
      <c r="AJ39" s="48">
        <f>IF(ISERROR(VLOOKUP($B39,'[7]Overzicht uitlevering'!$J:$V,AJ$3+1,0)),0,VLOOKUP($B39,'[7]Overzicht uitlevering'!$J:$V,AJ$3+1,0))</f>
        <v>0</v>
      </c>
      <c r="AK39" s="48">
        <f>IF(ISERROR(VLOOKUP($B39,'[7]Overzicht uitlevering'!$J:$V,AK$3+1,0)),0,VLOOKUP($B39,'[7]Overzicht uitlevering'!$J:$V,AK$3+1,0))</f>
        <v>0</v>
      </c>
      <c r="AL39" s="48">
        <f>IF(ISERROR(VLOOKUP($B39,'[7]Overzicht uitlevering'!$J:$V,AL$3+1,0)),0,VLOOKUP($B39,'[7]Overzicht uitlevering'!$J:$V,AL$3+1,0))</f>
        <v>0</v>
      </c>
      <c r="AM39" s="48">
        <f>IF(ISERROR(VLOOKUP($B39,'[7]Overzicht uitlevering'!$J:$V,AM$3+1,0)),0,VLOOKUP($B39,'[7]Overzicht uitlevering'!$J:$V,AM$3+1,0))</f>
        <v>0</v>
      </c>
      <c r="AN39" s="48">
        <f>IF(ISERROR(VLOOKUP($B39,'[7]Overzicht uitlevering'!$J:$V,AN$3+1,0)),0,VLOOKUP($B39,'[7]Overzicht uitlevering'!$J:$V,AN$3+1,0))</f>
        <v>0</v>
      </c>
      <c r="AO39" s="49">
        <f t="shared" si="4"/>
        <v>0</v>
      </c>
      <c r="AP39" s="235">
        <f t="shared" si="5"/>
        <v>0</v>
      </c>
      <c r="AQ39" s="236">
        <f t="shared" si="6"/>
        <v>0</v>
      </c>
      <c r="AR39" s="235">
        <f t="shared" si="7"/>
        <v>0</v>
      </c>
      <c r="AS39" s="236">
        <f t="shared" si="8"/>
        <v>0</v>
      </c>
      <c r="AT39" s="235">
        <f t="shared" si="9"/>
        <v>0</v>
      </c>
      <c r="AU39" s="236">
        <f t="shared" si="10"/>
        <v>0</v>
      </c>
      <c r="AV39" s="237">
        <f t="shared" si="11"/>
        <v>0</v>
      </c>
      <c r="AW39" s="236">
        <f t="shared" si="12"/>
        <v>0</v>
      </c>
      <c r="AX39" s="237">
        <f t="shared" si="13"/>
        <v>0</v>
      </c>
      <c r="AY39" s="236">
        <f t="shared" si="14"/>
        <v>0</v>
      </c>
      <c r="AZ39" s="237">
        <f t="shared" si="15"/>
        <v>0</v>
      </c>
      <c r="BA39" s="236">
        <f t="shared" si="16"/>
        <v>0</v>
      </c>
      <c r="BB39" s="50">
        <f t="shared" si="17"/>
        <v>0</v>
      </c>
      <c r="BD39" s="54"/>
      <c r="BE39" s="61"/>
    </row>
    <row r="40" spans="2:59" ht="15" customHeight="1" x14ac:dyDescent="0.25">
      <c r="B40" s="28"/>
      <c r="C40" s="29"/>
      <c r="D40" s="29"/>
      <c r="E40" s="29"/>
      <c r="F40" s="29"/>
      <c r="G40" s="240"/>
      <c r="H40" s="240"/>
      <c r="I40" s="30"/>
      <c r="J40" s="31"/>
      <c r="K40" s="32"/>
      <c r="L40" s="33"/>
      <c r="M40" s="34"/>
      <c r="N40" s="35"/>
      <c r="O40" s="36"/>
      <c r="P40" s="36"/>
      <c r="Q40" s="37"/>
      <c r="R40" s="38"/>
      <c r="S40" s="39"/>
      <c r="T40" s="40"/>
      <c r="U40" s="41"/>
      <c r="V40" s="42"/>
      <c r="W40" s="42"/>
      <c r="X40" s="43"/>
      <c r="Y40" s="44"/>
      <c r="Z40" s="45" t="str">
        <f t="shared" si="1"/>
        <v>goed</v>
      </c>
      <c r="AA40" s="46">
        <f t="shared" si="2"/>
        <v>0</v>
      </c>
      <c r="AB40" s="47">
        <f t="shared" si="3"/>
        <v>0</v>
      </c>
      <c r="AC40" s="48">
        <f>IF(ISERROR(VLOOKUP($B40,'[7]Overzicht uitlevering'!$J:$V,AC$3+1,0)),0,VLOOKUP($B40,'[7]Overzicht uitlevering'!$J:$V,AC$3+1,0))</f>
        <v>0</v>
      </c>
      <c r="AD40" s="48">
        <f>IF(ISERROR(VLOOKUP($B40,'[7]Overzicht uitlevering'!$J:$V,AD$3+1,0)),0,VLOOKUP($B40,'[7]Overzicht uitlevering'!$J:$V,AD$3+1,0))</f>
        <v>0</v>
      </c>
      <c r="AE40" s="48">
        <f>IF(ISERROR(VLOOKUP($B40,'[7]Overzicht uitlevering'!$J:$V,AE$3+1,0)),0,VLOOKUP($B40,'[7]Overzicht uitlevering'!$J:$V,AE$3+1,0))</f>
        <v>0</v>
      </c>
      <c r="AF40" s="48">
        <f>IF(ISERROR(VLOOKUP($B40,'[7]Overzicht uitlevering'!$J:$V,AF$3+1,0)),0,VLOOKUP($B40,'[7]Overzicht uitlevering'!$J:$V,AF$3+1,0))</f>
        <v>0</v>
      </c>
      <c r="AG40" s="48">
        <f>IF(ISERROR(VLOOKUP($B40,'[7]Overzicht uitlevering'!$J:$V,AG$3+1,0)),0,VLOOKUP($B40,'[7]Overzicht uitlevering'!$J:$V,AG$3+1,0))</f>
        <v>0</v>
      </c>
      <c r="AH40" s="48">
        <f>IF(ISERROR(VLOOKUP($B40,'[7]Overzicht uitlevering'!$J:$V,AH$3+1,0)),0,VLOOKUP($B40,'[7]Overzicht uitlevering'!$J:$V,AH$3+1,0))</f>
        <v>0</v>
      </c>
      <c r="AI40" s="48">
        <f>IF(ISERROR(VLOOKUP($B40,'[7]Overzicht uitlevering'!$J:$V,AI$3+1,0)),0,VLOOKUP($B40,'[7]Overzicht uitlevering'!$J:$V,AI$3+1,0))</f>
        <v>0</v>
      </c>
      <c r="AJ40" s="48">
        <f>IF(ISERROR(VLOOKUP($B40,'[7]Overzicht uitlevering'!$J:$V,AJ$3+1,0)),0,VLOOKUP($B40,'[7]Overzicht uitlevering'!$J:$V,AJ$3+1,0))</f>
        <v>0</v>
      </c>
      <c r="AK40" s="48">
        <f>IF(ISERROR(VLOOKUP($B40,'[7]Overzicht uitlevering'!$J:$V,AK$3+1,0)),0,VLOOKUP($B40,'[7]Overzicht uitlevering'!$J:$V,AK$3+1,0))</f>
        <v>0</v>
      </c>
      <c r="AL40" s="48">
        <f>IF(ISERROR(VLOOKUP($B40,'[7]Overzicht uitlevering'!$J:$V,AL$3+1,0)),0,VLOOKUP($B40,'[7]Overzicht uitlevering'!$J:$V,AL$3+1,0))</f>
        <v>0</v>
      </c>
      <c r="AM40" s="48">
        <f>IF(ISERROR(VLOOKUP($B40,'[7]Overzicht uitlevering'!$J:$V,AM$3+1,0)),0,VLOOKUP($B40,'[7]Overzicht uitlevering'!$J:$V,AM$3+1,0))</f>
        <v>0</v>
      </c>
      <c r="AN40" s="48">
        <f>IF(ISERROR(VLOOKUP($B40,'[7]Overzicht uitlevering'!$J:$V,AN$3+1,0)),0,VLOOKUP($B40,'[7]Overzicht uitlevering'!$J:$V,AN$3+1,0))</f>
        <v>0</v>
      </c>
      <c r="AO40" s="49">
        <f t="shared" si="4"/>
        <v>0</v>
      </c>
      <c r="AP40" s="235">
        <f t="shared" si="5"/>
        <v>0</v>
      </c>
      <c r="AQ40" s="236">
        <f t="shared" si="6"/>
        <v>0</v>
      </c>
      <c r="AR40" s="235">
        <f t="shared" si="7"/>
        <v>0</v>
      </c>
      <c r="AS40" s="236">
        <f t="shared" si="8"/>
        <v>0</v>
      </c>
      <c r="AT40" s="235">
        <f t="shared" si="9"/>
        <v>0</v>
      </c>
      <c r="AU40" s="236">
        <f t="shared" si="10"/>
        <v>0</v>
      </c>
      <c r="AV40" s="237">
        <f t="shared" si="11"/>
        <v>0</v>
      </c>
      <c r="AW40" s="236">
        <f t="shared" si="12"/>
        <v>0</v>
      </c>
      <c r="AX40" s="237">
        <f t="shared" si="13"/>
        <v>0</v>
      </c>
      <c r="AY40" s="236">
        <f t="shared" si="14"/>
        <v>0</v>
      </c>
      <c r="AZ40" s="237">
        <f t="shared" si="15"/>
        <v>0</v>
      </c>
      <c r="BA40" s="236">
        <f t="shared" si="16"/>
        <v>0</v>
      </c>
      <c r="BB40" s="50">
        <f t="shared" si="17"/>
        <v>0</v>
      </c>
      <c r="BD40" s="54"/>
      <c r="BE40" s="61"/>
    </row>
    <row r="41" spans="2:59" ht="15" customHeight="1" x14ac:dyDescent="0.25">
      <c r="B41" s="28"/>
      <c r="C41" s="29"/>
      <c r="D41" s="29"/>
      <c r="E41" s="29"/>
      <c r="F41" s="29"/>
      <c r="G41" s="240"/>
      <c r="H41" s="240"/>
      <c r="I41" s="30"/>
      <c r="J41" s="31"/>
      <c r="K41" s="32"/>
      <c r="L41" s="33"/>
      <c r="M41" s="34"/>
      <c r="N41" s="35"/>
      <c r="O41" s="36"/>
      <c r="P41" s="36"/>
      <c r="Q41" s="37"/>
      <c r="R41" s="38"/>
      <c r="S41" s="39"/>
      <c r="T41" s="40"/>
      <c r="U41" s="41"/>
      <c r="V41" s="42"/>
      <c r="W41" s="42"/>
      <c r="X41" s="43"/>
      <c r="Y41" s="44"/>
      <c r="Z41" s="45" t="str">
        <f t="shared" si="1"/>
        <v>goed</v>
      </c>
      <c r="AA41" s="46">
        <f t="shared" si="2"/>
        <v>0</v>
      </c>
      <c r="AB41" s="47">
        <f t="shared" si="3"/>
        <v>0</v>
      </c>
      <c r="AC41" s="48">
        <f>IF(ISERROR(VLOOKUP($B41,'[7]Overzicht uitlevering'!$J:$V,AC$3+1,0)),0,VLOOKUP($B41,'[7]Overzicht uitlevering'!$J:$V,AC$3+1,0))</f>
        <v>0</v>
      </c>
      <c r="AD41" s="48">
        <f>IF(ISERROR(VLOOKUP($B41,'[7]Overzicht uitlevering'!$J:$V,AD$3+1,0)),0,VLOOKUP($B41,'[7]Overzicht uitlevering'!$J:$V,AD$3+1,0))</f>
        <v>0</v>
      </c>
      <c r="AE41" s="48">
        <f>IF(ISERROR(VLOOKUP($B41,'[7]Overzicht uitlevering'!$J:$V,AE$3+1,0)),0,VLOOKUP($B41,'[7]Overzicht uitlevering'!$J:$V,AE$3+1,0))</f>
        <v>0</v>
      </c>
      <c r="AF41" s="48">
        <f>IF(ISERROR(VLOOKUP($B41,'[7]Overzicht uitlevering'!$J:$V,AF$3+1,0)),0,VLOOKUP($B41,'[7]Overzicht uitlevering'!$J:$V,AF$3+1,0))</f>
        <v>0</v>
      </c>
      <c r="AG41" s="48">
        <f>IF(ISERROR(VLOOKUP($B41,'[7]Overzicht uitlevering'!$J:$V,AG$3+1,0)),0,VLOOKUP($B41,'[7]Overzicht uitlevering'!$J:$V,AG$3+1,0))</f>
        <v>0</v>
      </c>
      <c r="AH41" s="48">
        <f>IF(ISERROR(VLOOKUP($B41,'[7]Overzicht uitlevering'!$J:$V,AH$3+1,0)),0,VLOOKUP($B41,'[7]Overzicht uitlevering'!$J:$V,AH$3+1,0))</f>
        <v>0</v>
      </c>
      <c r="AI41" s="48">
        <f>IF(ISERROR(VLOOKUP($B41,'[7]Overzicht uitlevering'!$J:$V,AI$3+1,0)),0,VLOOKUP($B41,'[7]Overzicht uitlevering'!$J:$V,AI$3+1,0))</f>
        <v>0</v>
      </c>
      <c r="AJ41" s="48">
        <f>IF(ISERROR(VLOOKUP($B41,'[7]Overzicht uitlevering'!$J:$V,AJ$3+1,0)),0,VLOOKUP($B41,'[7]Overzicht uitlevering'!$J:$V,AJ$3+1,0))</f>
        <v>0</v>
      </c>
      <c r="AK41" s="48">
        <f>IF(ISERROR(VLOOKUP($B41,'[7]Overzicht uitlevering'!$J:$V,AK$3+1,0)),0,VLOOKUP($B41,'[7]Overzicht uitlevering'!$J:$V,AK$3+1,0))</f>
        <v>0</v>
      </c>
      <c r="AL41" s="48">
        <f>IF(ISERROR(VLOOKUP($B41,'[7]Overzicht uitlevering'!$J:$V,AL$3+1,0)),0,VLOOKUP($B41,'[7]Overzicht uitlevering'!$J:$V,AL$3+1,0))</f>
        <v>0</v>
      </c>
      <c r="AM41" s="48">
        <f>IF(ISERROR(VLOOKUP($B41,'[7]Overzicht uitlevering'!$J:$V,AM$3+1,0)),0,VLOOKUP($B41,'[7]Overzicht uitlevering'!$J:$V,AM$3+1,0))</f>
        <v>0</v>
      </c>
      <c r="AN41" s="48">
        <f>IF(ISERROR(VLOOKUP($B41,'[7]Overzicht uitlevering'!$J:$V,AN$3+1,0)),0,VLOOKUP($B41,'[7]Overzicht uitlevering'!$J:$V,AN$3+1,0))</f>
        <v>0</v>
      </c>
      <c r="AO41" s="49">
        <f t="shared" si="4"/>
        <v>0</v>
      </c>
      <c r="AP41" s="235">
        <f t="shared" si="5"/>
        <v>0</v>
      </c>
      <c r="AQ41" s="236">
        <f t="shared" si="6"/>
        <v>0</v>
      </c>
      <c r="AR41" s="235">
        <f t="shared" si="7"/>
        <v>0</v>
      </c>
      <c r="AS41" s="236">
        <f t="shared" si="8"/>
        <v>0</v>
      </c>
      <c r="AT41" s="235">
        <f t="shared" si="9"/>
        <v>0</v>
      </c>
      <c r="AU41" s="236">
        <f t="shared" si="10"/>
        <v>0</v>
      </c>
      <c r="AV41" s="237">
        <f t="shared" si="11"/>
        <v>0</v>
      </c>
      <c r="AW41" s="236">
        <f t="shared" si="12"/>
        <v>0</v>
      </c>
      <c r="AX41" s="237">
        <f t="shared" si="13"/>
        <v>0</v>
      </c>
      <c r="AY41" s="236">
        <f t="shared" si="14"/>
        <v>0</v>
      </c>
      <c r="AZ41" s="237">
        <f t="shared" si="15"/>
        <v>0</v>
      </c>
      <c r="BA41" s="236">
        <f t="shared" si="16"/>
        <v>0</v>
      </c>
      <c r="BB41" s="50">
        <f t="shared" si="17"/>
        <v>0</v>
      </c>
      <c r="BD41" s="54"/>
      <c r="BE41" s="61"/>
    </row>
    <row r="42" spans="2:59" ht="15" customHeight="1" x14ac:dyDescent="0.25">
      <c r="B42" s="28"/>
      <c r="C42" s="29"/>
      <c r="D42" s="29"/>
      <c r="E42" s="29"/>
      <c r="F42" s="29"/>
      <c r="G42" s="240"/>
      <c r="H42" s="240"/>
      <c r="I42" s="30"/>
      <c r="J42" s="31"/>
      <c r="K42" s="32"/>
      <c r="L42" s="33"/>
      <c r="M42" s="34"/>
      <c r="N42" s="35"/>
      <c r="O42" s="36"/>
      <c r="P42" s="36"/>
      <c r="Q42" s="37"/>
      <c r="R42" s="38"/>
      <c r="S42" s="39"/>
      <c r="T42" s="40"/>
      <c r="U42" s="41"/>
      <c r="V42" s="42"/>
      <c r="W42" s="42"/>
      <c r="X42" s="43"/>
      <c r="Y42" s="44"/>
      <c r="Z42" s="45" t="str">
        <f t="shared" si="1"/>
        <v>goed</v>
      </c>
      <c r="AA42" s="46">
        <f t="shared" si="2"/>
        <v>0</v>
      </c>
      <c r="AB42" s="47">
        <f t="shared" si="3"/>
        <v>0</v>
      </c>
      <c r="AC42" s="48">
        <f>IF(ISERROR(VLOOKUP($B42,'[7]Overzicht uitlevering'!$J:$V,AC$3+1,0)),0,VLOOKUP($B42,'[7]Overzicht uitlevering'!$J:$V,AC$3+1,0))</f>
        <v>0</v>
      </c>
      <c r="AD42" s="48">
        <f>IF(ISERROR(VLOOKUP($B42,'[7]Overzicht uitlevering'!$J:$V,AD$3+1,0)),0,VLOOKUP($B42,'[7]Overzicht uitlevering'!$J:$V,AD$3+1,0))</f>
        <v>0</v>
      </c>
      <c r="AE42" s="48">
        <f>IF(ISERROR(VLOOKUP($B42,'[7]Overzicht uitlevering'!$J:$V,AE$3+1,0)),0,VLOOKUP($B42,'[7]Overzicht uitlevering'!$J:$V,AE$3+1,0))</f>
        <v>0</v>
      </c>
      <c r="AF42" s="48">
        <f>IF(ISERROR(VLOOKUP($B42,'[7]Overzicht uitlevering'!$J:$V,AF$3+1,0)),0,VLOOKUP($B42,'[7]Overzicht uitlevering'!$J:$V,AF$3+1,0))</f>
        <v>0</v>
      </c>
      <c r="AG42" s="48">
        <f>IF(ISERROR(VLOOKUP($B42,'[7]Overzicht uitlevering'!$J:$V,AG$3+1,0)),0,VLOOKUP($B42,'[7]Overzicht uitlevering'!$J:$V,AG$3+1,0))</f>
        <v>0</v>
      </c>
      <c r="AH42" s="48">
        <f>IF(ISERROR(VLOOKUP($B42,'[7]Overzicht uitlevering'!$J:$V,AH$3+1,0)),0,VLOOKUP($B42,'[7]Overzicht uitlevering'!$J:$V,AH$3+1,0))</f>
        <v>0</v>
      </c>
      <c r="AI42" s="48">
        <f>IF(ISERROR(VLOOKUP($B42,'[7]Overzicht uitlevering'!$J:$V,AI$3+1,0)),0,VLOOKUP($B42,'[7]Overzicht uitlevering'!$J:$V,AI$3+1,0))</f>
        <v>0</v>
      </c>
      <c r="AJ42" s="48">
        <f>IF(ISERROR(VLOOKUP($B42,'[7]Overzicht uitlevering'!$J:$V,AJ$3+1,0)),0,VLOOKUP($B42,'[7]Overzicht uitlevering'!$J:$V,AJ$3+1,0))</f>
        <v>0</v>
      </c>
      <c r="AK42" s="48">
        <f>IF(ISERROR(VLOOKUP($B42,'[7]Overzicht uitlevering'!$J:$V,AK$3+1,0)),0,VLOOKUP($B42,'[7]Overzicht uitlevering'!$J:$V,AK$3+1,0))</f>
        <v>0</v>
      </c>
      <c r="AL42" s="48">
        <f>IF(ISERROR(VLOOKUP($B42,'[7]Overzicht uitlevering'!$J:$V,AL$3+1,0)),0,VLOOKUP($B42,'[7]Overzicht uitlevering'!$J:$V,AL$3+1,0))</f>
        <v>0</v>
      </c>
      <c r="AM42" s="48">
        <f>IF(ISERROR(VLOOKUP($B42,'[7]Overzicht uitlevering'!$J:$V,AM$3+1,0)),0,VLOOKUP($B42,'[7]Overzicht uitlevering'!$J:$V,AM$3+1,0))</f>
        <v>0</v>
      </c>
      <c r="AN42" s="48">
        <f>IF(ISERROR(VLOOKUP($B42,'[7]Overzicht uitlevering'!$J:$V,AN$3+1,0)),0,VLOOKUP($B42,'[7]Overzicht uitlevering'!$J:$V,AN$3+1,0))</f>
        <v>0</v>
      </c>
      <c r="AO42" s="49">
        <f t="shared" si="4"/>
        <v>0</v>
      </c>
      <c r="AP42" s="235">
        <f t="shared" si="5"/>
        <v>0</v>
      </c>
      <c r="AQ42" s="236">
        <f t="shared" si="6"/>
        <v>0</v>
      </c>
      <c r="AR42" s="235">
        <f t="shared" si="7"/>
        <v>0</v>
      </c>
      <c r="AS42" s="236">
        <f t="shared" si="8"/>
        <v>0</v>
      </c>
      <c r="AT42" s="235">
        <f t="shared" si="9"/>
        <v>0</v>
      </c>
      <c r="AU42" s="236">
        <f t="shared" si="10"/>
        <v>0</v>
      </c>
      <c r="AV42" s="237">
        <f t="shared" si="11"/>
        <v>0</v>
      </c>
      <c r="AW42" s="236">
        <f t="shared" si="12"/>
        <v>0</v>
      </c>
      <c r="AX42" s="237">
        <f t="shared" si="13"/>
        <v>0</v>
      </c>
      <c r="AY42" s="236">
        <f t="shared" si="14"/>
        <v>0</v>
      </c>
      <c r="AZ42" s="237">
        <f t="shared" si="15"/>
        <v>0</v>
      </c>
      <c r="BA42" s="236">
        <f t="shared" si="16"/>
        <v>0</v>
      </c>
      <c r="BB42" s="50">
        <f t="shared" si="17"/>
        <v>0</v>
      </c>
      <c r="BD42" s="54"/>
      <c r="BE42" s="61"/>
    </row>
    <row r="43" spans="2:59" ht="15" customHeight="1" x14ac:dyDescent="0.25">
      <c r="B43" s="28"/>
      <c r="C43" s="29"/>
      <c r="D43" s="29"/>
      <c r="E43" s="29"/>
      <c r="F43" s="29"/>
      <c r="G43" s="240"/>
      <c r="H43" s="240"/>
      <c r="I43" s="30"/>
      <c r="J43" s="31"/>
      <c r="K43" s="32"/>
      <c r="L43" s="33"/>
      <c r="M43" s="34"/>
      <c r="N43" s="35"/>
      <c r="O43" s="36"/>
      <c r="P43" s="36"/>
      <c r="Q43" s="37"/>
      <c r="R43" s="38"/>
      <c r="S43" s="39"/>
      <c r="T43" s="40"/>
      <c r="U43" s="41"/>
      <c r="V43" s="42"/>
      <c r="W43" s="42"/>
      <c r="X43" s="43"/>
      <c r="Y43" s="44"/>
      <c r="Z43" s="45" t="str">
        <f t="shared" si="1"/>
        <v>goed</v>
      </c>
      <c r="AA43" s="46">
        <f t="shared" si="2"/>
        <v>0</v>
      </c>
      <c r="AB43" s="47">
        <f t="shared" si="3"/>
        <v>0</v>
      </c>
      <c r="AC43" s="48">
        <f>IF(ISERROR(VLOOKUP($B43,'[7]Overzicht uitlevering'!$J:$V,AC$3+1,0)),0,VLOOKUP($B43,'[7]Overzicht uitlevering'!$J:$V,AC$3+1,0))</f>
        <v>0</v>
      </c>
      <c r="AD43" s="48">
        <f>IF(ISERROR(VLOOKUP($B43,'[7]Overzicht uitlevering'!$J:$V,AD$3+1,0)),0,VLOOKUP($B43,'[7]Overzicht uitlevering'!$J:$V,AD$3+1,0))</f>
        <v>0</v>
      </c>
      <c r="AE43" s="48">
        <f>IF(ISERROR(VLOOKUP($B43,'[7]Overzicht uitlevering'!$J:$V,AE$3+1,0)),0,VLOOKUP($B43,'[7]Overzicht uitlevering'!$J:$V,AE$3+1,0))</f>
        <v>0</v>
      </c>
      <c r="AF43" s="48">
        <f>IF(ISERROR(VLOOKUP($B43,'[7]Overzicht uitlevering'!$J:$V,AF$3+1,0)),0,VLOOKUP($B43,'[7]Overzicht uitlevering'!$J:$V,AF$3+1,0))</f>
        <v>0</v>
      </c>
      <c r="AG43" s="48">
        <f>IF(ISERROR(VLOOKUP($B43,'[7]Overzicht uitlevering'!$J:$V,AG$3+1,0)),0,VLOOKUP($B43,'[7]Overzicht uitlevering'!$J:$V,AG$3+1,0))</f>
        <v>0</v>
      </c>
      <c r="AH43" s="48">
        <f>IF(ISERROR(VLOOKUP($B43,'[7]Overzicht uitlevering'!$J:$V,AH$3+1,0)),0,VLOOKUP($B43,'[7]Overzicht uitlevering'!$J:$V,AH$3+1,0))</f>
        <v>0</v>
      </c>
      <c r="AI43" s="48">
        <f>IF(ISERROR(VLOOKUP($B43,'[7]Overzicht uitlevering'!$J:$V,AI$3+1,0)),0,VLOOKUP($B43,'[7]Overzicht uitlevering'!$J:$V,AI$3+1,0))</f>
        <v>0</v>
      </c>
      <c r="AJ43" s="48">
        <f>IF(ISERROR(VLOOKUP($B43,'[7]Overzicht uitlevering'!$J:$V,AJ$3+1,0)),0,VLOOKUP($B43,'[7]Overzicht uitlevering'!$J:$V,AJ$3+1,0))</f>
        <v>0</v>
      </c>
      <c r="AK43" s="48">
        <f>IF(ISERROR(VLOOKUP($B43,'[7]Overzicht uitlevering'!$J:$V,AK$3+1,0)),0,VLOOKUP($B43,'[7]Overzicht uitlevering'!$J:$V,AK$3+1,0))</f>
        <v>0</v>
      </c>
      <c r="AL43" s="48">
        <f>IF(ISERROR(VLOOKUP($B43,'[7]Overzicht uitlevering'!$J:$V,AL$3+1,0)),0,VLOOKUP($B43,'[7]Overzicht uitlevering'!$J:$V,AL$3+1,0))</f>
        <v>0</v>
      </c>
      <c r="AM43" s="48">
        <f>IF(ISERROR(VLOOKUP($B43,'[7]Overzicht uitlevering'!$J:$V,AM$3+1,0)),0,VLOOKUP($B43,'[7]Overzicht uitlevering'!$J:$V,AM$3+1,0))</f>
        <v>0</v>
      </c>
      <c r="AN43" s="48">
        <f>IF(ISERROR(VLOOKUP($B43,'[7]Overzicht uitlevering'!$J:$V,AN$3+1,0)),0,VLOOKUP($B43,'[7]Overzicht uitlevering'!$J:$V,AN$3+1,0))</f>
        <v>0</v>
      </c>
      <c r="AO43" s="49">
        <f t="shared" si="4"/>
        <v>0</v>
      </c>
      <c r="AP43" s="235">
        <f t="shared" si="5"/>
        <v>0</v>
      </c>
      <c r="AQ43" s="236">
        <f t="shared" si="6"/>
        <v>0</v>
      </c>
      <c r="AR43" s="235">
        <f t="shared" si="7"/>
        <v>0</v>
      </c>
      <c r="AS43" s="236">
        <f t="shared" si="8"/>
        <v>0</v>
      </c>
      <c r="AT43" s="235">
        <f t="shared" si="9"/>
        <v>0</v>
      </c>
      <c r="AU43" s="236">
        <f t="shared" si="10"/>
        <v>0</v>
      </c>
      <c r="AV43" s="237">
        <f t="shared" si="11"/>
        <v>0</v>
      </c>
      <c r="AW43" s="236">
        <f t="shared" si="12"/>
        <v>0</v>
      </c>
      <c r="AX43" s="237">
        <f t="shared" si="13"/>
        <v>0</v>
      </c>
      <c r="AY43" s="236">
        <f t="shared" si="14"/>
        <v>0</v>
      </c>
      <c r="AZ43" s="237">
        <f t="shared" si="15"/>
        <v>0</v>
      </c>
      <c r="BA43" s="236">
        <f t="shared" si="16"/>
        <v>0</v>
      </c>
      <c r="BB43" s="50">
        <f t="shared" si="17"/>
        <v>0</v>
      </c>
      <c r="BD43" s="54"/>
      <c r="BE43" s="61"/>
    </row>
    <row r="44" spans="2:59" ht="15" customHeight="1" x14ac:dyDescent="0.25">
      <c r="B44" s="28"/>
      <c r="C44" s="29"/>
      <c r="D44" s="29"/>
      <c r="E44" s="29"/>
      <c r="F44" s="29"/>
      <c r="G44" s="240"/>
      <c r="H44" s="240"/>
      <c r="I44" s="30"/>
      <c r="J44" s="31"/>
      <c r="K44" s="32"/>
      <c r="L44" s="33"/>
      <c r="M44" s="34"/>
      <c r="N44" s="35"/>
      <c r="O44" s="36"/>
      <c r="P44" s="36"/>
      <c r="Q44" s="37"/>
      <c r="R44" s="38"/>
      <c r="S44" s="39"/>
      <c r="T44" s="40"/>
      <c r="U44" s="41"/>
      <c r="V44" s="42"/>
      <c r="W44" s="42"/>
      <c r="X44" s="43"/>
      <c r="Y44" s="44"/>
      <c r="Z44" s="45" t="str">
        <f t="shared" si="1"/>
        <v>goed</v>
      </c>
      <c r="AA44" s="46">
        <f t="shared" si="2"/>
        <v>0</v>
      </c>
      <c r="AB44" s="47">
        <f t="shared" si="3"/>
        <v>0</v>
      </c>
      <c r="AC44" s="48">
        <f>IF(ISERROR(VLOOKUP($B44,'[7]Overzicht uitlevering'!$J:$V,AC$3+1,0)),0,VLOOKUP($B44,'[7]Overzicht uitlevering'!$J:$V,AC$3+1,0))</f>
        <v>0</v>
      </c>
      <c r="AD44" s="48">
        <f>IF(ISERROR(VLOOKUP($B44,'[7]Overzicht uitlevering'!$J:$V,AD$3+1,0)),0,VLOOKUP($B44,'[7]Overzicht uitlevering'!$J:$V,AD$3+1,0))</f>
        <v>0</v>
      </c>
      <c r="AE44" s="48">
        <f>IF(ISERROR(VLOOKUP($B44,'[7]Overzicht uitlevering'!$J:$V,AE$3+1,0)),0,VLOOKUP($B44,'[7]Overzicht uitlevering'!$J:$V,AE$3+1,0))</f>
        <v>0</v>
      </c>
      <c r="AF44" s="48">
        <f>IF(ISERROR(VLOOKUP($B44,'[7]Overzicht uitlevering'!$J:$V,AF$3+1,0)),0,VLOOKUP($B44,'[7]Overzicht uitlevering'!$J:$V,AF$3+1,0))</f>
        <v>0</v>
      </c>
      <c r="AG44" s="48">
        <f>IF(ISERROR(VLOOKUP($B44,'[7]Overzicht uitlevering'!$J:$V,AG$3+1,0)),0,VLOOKUP($B44,'[7]Overzicht uitlevering'!$J:$V,AG$3+1,0))</f>
        <v>0</v>
      </c>
      <c r="AH44" s="48">
        <f>IF(ISERROR(VLOOKUP($B44,'[7]Overzicht uitlevering'!$J:$V,AH$3+1,0)),0,VLOOKUP($B44,'[7]Overzicht uitlevering'!$J:$V,AH$3+1,0))</f>
        <v>0</v>
      </c>
      <c r="AI44" s="48">
        <f>IF(ISERROR(VLOOKUP($B44,'[7]Overzicht uitlevering'!$J:$V,AI$3+1,0)),0,VLOOKUP($B44,'[7]Overzicht uitlevering'!$J:$V,AI$3+1,0))</f>
        <v>0</v>
      </c>
      <c r="AJ44" s="48">
        <f>IF(ISERROR(VLOOKUP($B44,'[7]Overzicht uitlevering'!$J:$V,AJ$3+1,0)),0,VLOOKUP($B44,'[7]Overzicht uitlevering'!$J:$V,AJ$3+1,0))</f>
        <v>0</v>
      </c>
      <c r="AK44" s="48">
        <f>IF(ISERROR(VLOOKUP($B44,'[7]Overzicht uitlevering'!$J:$V,AK$3+1,0)),0,VLOOKUP($B44,'[7]Overzicht uitlevering'!$J:$V,AK$3+1,0))</f>
        <v>0</v>
      </c>
      <c r="AL44" s="48">
        <f>IF(ISERROR(VLOOKUP($B44,'[7]Overzicht uitlevering'!$J:$V,AL$3+1,0)),0,VLOOKUP($B44,'[7]Overzicht uitlevering'!$J:$V,AL$3+1,0))</f>
        <v>0</v>
      </c>
      <c r="AM44" s="48">
        <f>IF(ISERROR(VLOOKUP($B44,'[7]Overzicht uitlevering'!$J:$V,AM$3+1,0)),0,VLOOKUP($B44,'[7]Overzicht uitlevering'!$J:$V,AM$3+1,0))</f>
        <v>0</v>
      </c>
      <c r="AN44" s="48">
        <f>IF(ISERROR(VLOOKUP($B44,'[7]Overzicht uitlevering'!$J:$V,AN$3+1,0)),0,VLOOKUP($B44,'[7]Overzicht uitlevering'!$J:$V,AN$3+1,0))</f>
        <v>0</v>
      </c>
      <c r="AO44" s="49">
        <f t="shared" si="4"/>
        <v>0</v>
      </c>
      <c r="AP44" s="235">
        <f t="shared" si="5"/>
        <v>0</v>
      </c>
      <c r="AQ44" s="236">
        <f t="shared" si="6"/>
        <v>0</v>
      </c>
      <c r="AR44" s="235">
        <f t="shared" si="7"/>
        <v>0</v>
      </c>
      <c r="AS44" s="236">
        <f t="shared" si="8"/>
        <v>0</v>
      </c>
      <c r="AT44" s="235">
        <f t="shared" si="9"/>
        <v>0</v>
      </c>
      <c r="AU44" s="236">
        <f t="shared" si="10"/>
        <v>0</v>
      </c>
      <c r="AV44" s="237">
        <f t="shared" si="11"/>
        <v>0</v>
      </c>
      <c r="AW44" s="236">
        <f t="shared" si="12"/>
        <v>0</v>
      </c>
      <c r="AX44" s="237">
        <f t="shared" si="13"/>
        <v>0</v>
      </c>
      <c r="AY44" s="236">
        <f t="shared" si="14"/>
        <v>0</v>
      </c>
      <c r="AZ44" s="237">
        <f t="shared" si="15"/>
        <v>0</v>
      </c>
      <c r="BA44" s="236">
        <f t="shared" si="16"/>
        <v>0</v>
      </c>
      <c r="BB44" s="50">
        <f t="shared" si="17"/>
        <v>0</v>
      </c>
      <c r="BD44" s="57"/>
      <c r="BE44" s="62"/>
    </row>
    <row r="45" spans="2:59" ht="15" customHeight="1" x14ac:dyDescent="0.25">
      <c r="B45" s="28"/>
      <c r="C45" s="29"/>
      <c r="D45" s="29"/>
      <c r="E45" s="29"/>
      <c r="F45" s="29"/>
      <c r="G45" s="240"/>
      <c r="H45" s="240"/>
      <c r="I45" s="30"/>
      <c r="J45" s="31"/>
      <c r="K45" s="32"/>
      <c r="L45" s="33"/>
      <c r="M45" s="34"/>
      <c r="N45" s="35"/>
      <c r="O45" s="36"/>
      <c r="P45" s="36"/>
      <c r="Q45" s="37"/>
      <c r="R45" s="38"/>
      <c r="S45" s="39"/>
      <c r="T45" s="40"/>
      <c r="U45" s="41"/>
      <c r="V45" s="42"/>
      <c r="W45" s="42"/>
      <c r="X45" s="43"/>
      <c r="Y45" s="44"/>
      <c r="Z45" s="45" t="str">
        <f t="shared" si="1"/>
        <v>goed</v>
      </c>
      <c r="AA45" s="46">
        <f t="shared" si="2"/>
        <v>0</v>
      </c>
      <c r="AB45" s="47">
        <f t="shared" si="3"/>
        <v>0</v>
      </c>
      <c r="AC45" s="48">
        <f>IF(ISERROR(VLOOKUP($B45,'[7]Overzicht uitlevering'!$J:$V,AC$3+1,0)),0,VLOOKUP($B45,'[7]Overzicht uitlevering'!$J:$V,AC$3+1,0))</f>
        <v>0</v>
      </c>
      <c r="AD45" s="48">
        <f>IF(ISERROR(VLOOKUP($B45,'[7]Overzicht uitlevering'!$J:$V,AD$3+1,0)),0,VLOOKUP($B45,'[7]Overzicht uitlevering'!$J:$V,AD$3+1,0))</f>
        <v>0</v>
      </c>
      <c r="AE45" s="48">
        <f>IF(ISERROR(VLOOKUP($B45,'[7]Overzicht uitlevering'!$J:$V,AE$3+1,0)),0,VLOOKUP($B45,'[7]Overzicht uitlevering'!$J:$V,AE$3+1,0))</f>
        <v>0</v>
      </c>
      <c r="AF45" s="48">
        <f>IF(ISERROR(VLOOKUP($B45,'[7]Overzicht uitlevering'!$J:$V,AF$3+1,0)),0,VLOOKUP($B45,'[7]Overzicht uitlevering'!$J:$V,AF$3+1,0))</f>
        <v>0</v>
      </c>
      <c r="AG45" s="48">
        <f>IF(ISERROR(VLOOKUP($B45,'[7]Overzicht uitlevering'!$J:$V,AG$3+1,0)),0,VLOOKUP($B45,'[7]Overzicht uitlevering'!$J:$V,AG$3+1,0))</f>
        <v>0</v>
      </c>
      <c r="AH45" s="48">
        <f>IF(ISERROR(VLOOKUP($B45,'[7]Overzicht uitlevering'!$J:$V,AH$3+1,0)),0,VLOOKUP($B45,'[7]Overzicht uitlevering'!$J:$V,AH$3+1,0))</f>
        <v>0</v>
      </c>
      <c r="AI45" s="48">
        <f>IF(ISERROR(VLOOKUP($B45,'[7]Overzicht uitlevering'!$J:$V,AI$3+1,0)),0,VLOOKUP($B45,'[7]Overzicht uitlevering'!$J:$V,AI$3+1,0))</f>
        <v>0</v>
      </c>
      <c r="AJ45" s="48">
        <f>IF(ISERROR(VLOOKUP($B45,'[7]Overzicht uitlevering'!$J:$V,AJ$3+1,0)),0,VLOOKUP($B45,'[7]Overzicht uitlevering'!$J:$V,AJ$3+1,0))</f>
        <v>0</v>
      </c>
      <c r="AK45" s="48">
        <f>IF(ISERROR(VLOOKUP($B45,'[7]Overzicht uitlevering'!$J:$V,AK$3+1,0)),0,VLOOKUP($B45,'[7]Overzicht uitlevering'!$J:$V,AK$3+1,0))</f>
        <v>0</v>
      </c>
      <c r="AL45" s="48">
        <f>IF(ISERROR(VLOOKUP($B45,'[7]Overzicht uitlevering'!$J:$V,AL$3+1,0)),0,VLOOKUP($B45,'[7]Overzicht uitlevering'!$J:$V,AL$3+1,0))</f>
        <v>0</v>
      </c>
      <c r="AM45" s="48">
        <f>IF(ISERROR(VLOOKUP($B45,'[7]Overzicht uitlevering'!$J:$V,AM$3+1,0)),0,VLOOKUP($B45,'[7]Overzicht uitlevering'!$J:$V,AM$3+1,0))</f>
        <v>0</v>
      </c>
      <c r="AN45" s="48">
        <f>IF(ISERROR(VLOOKUP($B45,'[7]Overzicht uitlevering'!$J:$V,AN$3+1,0)),0,VLOOKUP($B45,'[7]Overzicht uitlevering'!$J:$V,AN$3+1,0))</f>
        <v>0</v>
      </c>
      <c r="AO45" s="49">
        <f t="shared" si="4"/>
        <v>0</v>
      </c>
      <c r="AP45" s="235">
        <f t="shared" si="5"/>
        <v>0</v>
      </c>
      <c r="AQ45" s="236">
        <f t="shared" si="6"/>
        <v>0</v>
      </c>
      <c r="AR45" s="235">
        <f t="shared" si="7"/>
        <v>0</v>
      </c>
      <c r="AS45" s="236">
        <f t="shared" si="8"/>
        <v>0</v>
      </c>
      <c r="AT45" s="235">
        <f t="shared" si="9"/>
        <v>0</v>
      </c>
      <c r="AU45" s="236">
        <f t="shared" si="10"/>
        <v>0</v>
      </c>
      <c r="AV45" s="237">
        <f t="shared" si="11"/>
        <v>0</v>
      </c>
      <c r="AW45" s="236">
        <f t="shared" si="12"/>
        <v>0</v>
      </c>
      <c r="AX45" s="237">
        <f t="shared" si="13"/>
        <v>0</v>
      </c>
      <c r="AY45" s="236">
        <f t="shared" si="14"/>
        <v>0</v>
      </c>
      <c r="AZ45" s="237">
        <f t="shared" si="15"/>
        <v>0</v>
      </c>
      <c r="BA45" s="236">
        <f t="shared" si="16"/>
        <v>0</v>
      </c>
      <c r="BB45" s="50">
        <f t="shared" si="17"/>
        <v>0</v>
      </c>
      <c r="BD45" s="59"/>
      <c r="BE45" s="63"/>
    </row>
    <row r="46" spans="2:59" ht="15" customHeight="1" x14ac:dyDescent="0.25">
      <c r="B46" s="28"/>
      <c r="C46" s="29"/>
      <c r="D46" s="29"/>
      <c r="E46" s="29"/>
      <c r="F46" s="29"/>
      <c r="G46" s="240"/>
      <c r="H46" s="240"/>
      <c r="I46" s="30"/>
      <c r="J46" s="31"/>
      <c r="K46" s="32"/>
      <c r="L46" s="33"/>
      <c r="M46" s="34"/>
      <c r="N46" s="35"/>
      <c r="O46" s="36"/>
      <c r="P46" s="36"/>
      <c r="Q46" s="37"/>
      <c r="R46" s="38"/>
      <c r="S46" s="39"/>
      <c r="T46" s="40"/>
      <c r="U46" s="41"/>
      <c r="V46" s="42"/>
      <c r="W46" s="42"/>
      <c r="X46" s="43"/>
      <c r="Y46" s="44"/>
      <c r="Z46" s="45" t="str">
        <f t="shared" si="1"/>
        <v>goed</v>
      </c>
      <c r="AA46" s="46">
        <f t="shared" si="2"/>
        <v>0</v>
      </c>
      <c r="AB46" s="47">
        <f t="shared" si="3"/>
        <v>0</v>
      </c>
      <c r="AC46" s="48">
        <f>IF(ISERROR(VLOOKUP($B46,'[7]Overzicht uitlevering'!$J:$V,AC$3+1,0)),0,VLOOKUP($B46,'[7]Overzicht uitlevering'!$J:$V,AC$3+1,0))</f>
        <v>0</v>
      </c>
      <c r="AD46" s="48">
        <f>IF(ISERROR(VLOOKUP($B46,'[7]Overzicht uitlevering'!$J:$V,AD$3+1,0)),0,VLOOKUP($B46,'[7]Overzicht uitlevering'!$J:$V,AD$3+1,0))</f>
        <v>0</v>
      </c>
      <c r="AE46" s="48">
        <f>IF(ISERROR(VLOOKUP($B46,'[7]Overzicht uitlevering'!$J:$V,AE$3+1,0)),0,VLOOKUP($B46,'[7]Overzicht uitlevering'!$J:$V,AE$3+1,0))</f>
        <v>0</v>
      </c>
      <c r="AF46" s="48">
        <f>IF(ISERROR(VLOOKUP($B46,'[7]Overzicht uitlevering'!$J:$V,AF$3+1,0)),0,VLOOKUP($B46,'[7]Overzicht uitlevering'!$J:$V,AF$3+1,0))</f>
        <v>0</v>
      </c>
      <c r="AG46" s="48">
        <f>IF(ISERROR(VLOOKUP($B46,'[7]Overzicht uitlevering'!$J:$V,AG$3+1,0)),0,VLOOKUP($B46,'[7]Overzicht uitlevering'!$J:$V,AG$3+1,0))</f>
        <v>0</v>
      </c>
      <c r="AH46" s="48">
        <f>IF(ISERROR(VLOOKUP($B46,'[7]Overzicht uitlevering'!$J:$V,AH$3+1,0)),0,VLOOKUP($B46,'[7]Overzicht uitlevering'!$J:$V,AH$3+1,0))</f>
        <v>0</v>
      </c>
      <c r="AI46" s="48">
        <f>IF(ISERROR(VLOOKUP($B46,'[7]Overzicht uitlevering'!$J:$V,AI$3+1,0)),0,VLOOKUP($B46,'[7]Overzicht uitlevering'!$J:$V,AI$3+1,0))</f>
        <v>0</v>
      </c>
      <c r="AJ46" s="48">
        <f>IF(ISERROR(VLOOKUP($B46,'[7]Overzicht uitlevering'!$J:$V,AJ$3+1,0)),0,VLOOKUP($B46,'[7]Overzicht uitlevering'!$J:$V,AJ$3+1,0))</f>
        <v>0</v>
      </c>
      <c r="AK46" s="48">
        <f>IF(ISERROR(VLOOKUP($B46,'[7]Overzicht uitlevering'!$J:$V,AK$3+1,0)),0,VLOOKUP($B46,'[7]Overzicht uitlevering'!$J:$V,AK$3+1,0))</f>
        <v>0</v>
      </c>
      <c r="AL46" s="48">
        <f>IF(ISERROR(VLOOKUP($B46,'[7]Overzicht uitlevering'!$J:$V,AL$3+1,0)),0,VLOOKUP($B46,'[7]Overzicht uitlevering'!$J:$V,AL$3+1,0))</f>
        <v>0</v>
      </c>
      <c r="AM46" s="48">
        <f>IF(ISERROR(VLOOKUP($B46,'[7]Overzicht uitlevering'!$J:$V,AM$3+1,0)),0,VLOOKUP($B46,'[7]Overzicht uitlevering'!$J:$V,AM$3+1,0))</f>
        <v>0</v>
      </c>
      <c r="AN46" s="48">
        <f>IF(ISERROR(VLOOKUP($B46,'[7]Overzicht uitlevering'!$J:$V,AN$3+1,0)),0,VLOOKUP($B46,'[7]Overzicht uitlevering'!$J:$V,AN$3+1,0))</f>
        <v>0</v>
      </c>
      <c r="AO46" s="49">
        <f t="shared" si="4"/>
        <v>0</v>
      </c>
      <c r="AP46" s="235">
        <f t="shared" si="5"/>
        <v>0</v>
      </c>
      <c r="AQ46" s="236">
        <f t="shared" si="6"/>
        <v>0</v>
      </c>
      <c r="AR46" s="235">
        <f t="shared" si="7"/>
        <v>0</v>
      </c>
      <c r="AS46" s="236">
        <f t="shared" si="8"/>
        <v>0</v>
      </c>
      <c r="AT46" s="235">
        <f t="shared" si="9"/>
        <v>0</v>
      </c>
      <c r="AU46" s="236">
        <f t="shared" si="10"/>
        <v>0</v>
      </c>
      <c r="AV46" s="237">
        <f t="shared" si="11"/>
        <v>0</v>
      </c>
      <c r="AW46" s="236">
        <f t="shared" si="12"/>
        <v>0</v>
      </c>
      <c r="AX46" s="237">
        <f t="shared" si="13"/>
        <v>0</v>
      </c>
      <c r="AY46" s="236">
        <f t="shared" si="14"/>
        <v>0</v>
      </c>
      <c r="AZ46" s="237">
        <f t="shared" si="15"/>
        <v>0</v>
      </c>
      <c r="BA46" s="236">
        <f t="shared" si="16"/>
        <v>0</v>
      </c>
      <c r="BB46" s="50">
        <f t="shared" si="17"/>
        <v>0</v>
      </c>
      <c r="BF46" s="64">
        <f>(BB46-M46)</f>
        <v>0</v>
      </c>
      <c r="BG46" s="64"/>
    </row>
    <row r="47" spans="2:59" s="27" customFormat="1" x14ac:dyDescent="0.25">
      <c r="B47" s="28"/>
      <c r="C47" s="29"/>
      <c r="D47" s="29"/>
      <c r="E47" s="29"/>
      <c r="F47" s="29"/>
      <c r="G47" s="240"/>
      <c r="H47" s="240"/>
      <c r="I47" s="30"/>
      <c r="J47" s="31"/>
      <c r="K47" s="65"/>
      <c r="L47" s="33"/>
      <c r="M47" s="34"/>
      <c r="N47" s="35"/>
      <c r="O47" s="36"/>
      <c r="P47" s="36"/>
      <c r="Q47" s="37"/>
      <c r="R47" s="38"/>
      <c r="S47" s="39"/>
      <c r="T47" s="40"/>
      <c r="U47" s="41"/>
      <c r="V47" s="42"/>
      <c r="W47" s="42"/>
      <c r="X47" s="43"/>
      <c r="Y47" s="44"/>
      <c r="Z47" s="45" t="str">
        <f t="shared" si="1"/>
        <v>goed</v>
      </c>
      <c r="AA47" s="46">
        <f t="shared" si="2"/>
        <v>0</v>
      </c>
      <c r="AB47" s="47">
        <f t="shared" si="3"/>
        <v>0</v>
      </c>
      <c r="AC47" s="48">
        <f>IF(ISERROR(VLOOKUP($B47,'[7]Overzicht uitlevering'!$J:$V,AC$3+1,0)),0,VLOOKUP($B47,'[7]Overzicht uitlevering'!$J:$V,AC$3+1,0))</f>
        <v>0</v>
      </c>
      <c r="AD47" s="48">
        <f>IF(ISERROR(VLOOKUP($B47,'[7]Overzicht uitlevering'!$J:$V,AD$3+1,0)),0,VLOOKUP($B47,'[7]Overzicht uitlevering'!$J:$V,AD$3+1,0))</f>
        <v>0</v>
      </c>
      <c r="AE47" s="48">
        <f>IF(ISERROR(VLOOKUP($B47,'[7]Overzicht uitlevering'!$J:$V,AE$3+1,0)),0,VLOOKUP($B47,'[7]Overzicht uitlevering'!$J:$V,AE$3+1,0))</f>
        <v>0</v>
      </c>
      <c r="AF47" s="48">
        <f>IF(ISERROR(VLOOKUP($B47,'[7]Overzicht uitlevering'!$J:$V,AF$3+1,0)),0,VLOOKUP($B47,'[7]Overzicht uitlevering'!$J:$V,AF$3+1,0))</f>
        <v>0</v>
      </c>
      <c r="AG47" s="48">
        <f>IF(ISERROR(VLOOKUP($B47,'[7]Overzicht uitlevering'!$J:$V,AG$3+1,0)),0,VLOOKUP($B47,'[7]Overzicht uitlevering'!$J:$V,AG$3+1,0))</f>
        <v>0</v>
      </c>
      <c r="AH47" s="48">
        <f>IF(ISERROR(VLOOKUP($B47,'[7]Overzicht uitlevering'!$J:$V,AH$3+1,0)),0,VLOOKUP($B47,'[7]Overzicht uitlevering'!$J:$V,AH$3+1,0))</f>
        <v>0</v>
      </c>
      <c r="AI47" s="48">
        <f>IF(ISERROR(VLOOKUP($B47,'[7]Overzicht uitlevering'!$J:$V,AI$3+1,0)),0,VLOOKUP($B47,'[7]Overzicht uitlevering'!$J:$V,AI$3+1,0))</f>
        <v>0</v>
      </c>
      <c r="AJ47" s="48">
        <f>IF(ISERROR(VLOOKUP($B47,'[7]Overzicht uitlevering'!$J:$V,AJ$3+1,0)),0,VLOOKUP($B47,'[7]Overzicht uitlevering'!$J:$V,AJ$3+1,0))</f>
        <v>0</v>
      </c>
      <c r="AK47" s="48">
        <f>IF(ISERROR(VLOOKUP($B47,'[7]Overzicht uitlevering'!$J:$V,AK$3+1,0)),0,VLOOKUP($B47,'[7]Overzicht uitlevering'!$J:$V,AK$3+1,0))</f>
        <v>0</v>
      </c>
      <c r="AL47" s="48">
        <f>IF(ISERROR(VLOOKUP($B47,'[7]Overzicht uitlevering'!$J:$V,AL$3+1,0)),0,VLOOKUP($B47,'[7]Overzicht uitlevering'!$J:$V,AL$3+1,0))</f>
        <v>0</v>
      </c>
      <c r="AM47" s="48">
        <f>IF(ISERROR(VLOOKUP($B47,'[7]Overzicht uitlevering'!$J:$V,AM$3+1,0)),0,VLOOKUP($B47,'[7]Overzicht uitlevering'!$J:$V,AM$3+1,0))</f>
        <v>0</v>
      </c>
      <c r="AN47" s="48">
        <f>IF(ISERROR(VLOOKUP($B47,'[7]Overzicht uitlevering'!$J:$V,AN$3+1,0)),0,VLOOKUP($B47,'[7]Overzicht uitlevering'!$J:$V,AN$3+1,0))</f>
        <v>0</v>
      </c>
      <c r="AO47" s="49">
        <f t="shared" si="4"/>
        <v>0</v>
      </c>
      <c r="AP47" s="235">
        <f t="shared" si="5"/>
        <v>0</v>
      </c>
      <c r="AQ47" s="236">
        <f t="shared" si="6"/>
        <v>0</v>
      </c>
      <c r="AR47" s="235">
        <f t="shared" si="7"/>
        <v>0</v>
      </c>
      <c r="AS47" s="236">
        <f t="shared" si="8"/>
        <v>0</v>
      </c>
      <c r="AT47" s="235">
        <f t="shared" si="9"/>
        <v>0</v>
      </c>
      <c r="AU47" s="236">
        <f t="shared" si="10"/>
        <v>0</v>
      </c>
      <c r="AV47" s="237">
        <f t="shared" si="11"/>
        <v>0</v>
      </c>
      <c r="AW47" s="236">
        <f t="shared" si="12"/>
        <v>0</v>
      </c>
      <c r="AX47" s="237">
        <f t="shared" si="13"/>
        <v>0</v>
      </c>
      <c r="AY47" s="236">
        <f t="shared" si="14"/>
        <v>0</v>
      </c>
      <c r="AZ47" s="237">
        <f t="shared" si="15"/>
        <v>0</v>
      </c>
      <c r="BA47" s="236">
        <f t="shared" si="16"/>
        <v>0</v>
      </c>
      <c r="BB47" s="50">
        <f t="shared" si="17"/>
        <v>0</v>
      </c>
      <c r="BC47"/>
      <c r="BD47" s="66"/>
      <c r="BE47" s="67"/>
      <c r="BG47" s="2"/>
    </row>
    <row r="48" spans="2:59" s="70" customFormat="1" ht="15" customHeight="1" x14ac:dyDescent="0.25">
      <c r="B48" s="28"/>
      <c r="C48" s="29"/>
      <c r="D48" s="29"/>
      <c r="E48" s="29"/>
      <c r="F48" s="29"/>
      <c r="G48" s="240"/>
      <c r="H48" s="240"/>
      <c r="I48" s="30"/>
      <c r="J48" s="31"/>
      <c r="K48" s="65"/>
      <c r="L48" s="33"/>
      <c r="M48" s="34"/>
      <c r="N48" s="35"/>
      <c r="O48" s="36"/>
      <c r="P48" s="36"/>
      <c r="Q48" s="37"/>
      <c r="R48" s="38"/>
      <c r="S48" s="39"/>
      <c r="T48" s="40"/>
      <c r="U48" s="41"/>
      <c r="V48" s="42"/>
      <c r="W48" s="42"/>
      <c r="X48" s="43"/>
      <c r="Y48" s="44"/>
      <c r="Z48" s="45" t="str">
        <f t="shared" si="1"/>
        <v>goed</v>
      </c>
      <c r="AA48" s="46">
        <f t="shared" si="2"/>
        <v>0</v>
      </c>
      <c r="AB48" s="47">
        <f t="shared" si="3"/>
        <v>0</v>
      </c>
      <c r="AC48" s="48">
        <f>IF(ISERROR(VLOOKUP($B48,'[7]Overzicht uitlevering'!$J:$V,AC$3+1,0)),0,VLOOKUP($B48,'[7]Overzicht uitlevering'!$J:$V,AC$3+1,0))</f>
        <v>0</v>
      </c>
      <c r="AD48" s="48">
        <f>IF(ISERROR(VLOOKUP($B48,'[7]Overzicht uitlevering'!$J:$V,AD$3+1,0)),0,VLOOKUP($B48,'[7]Overzicht uitlevering'!$J:$V,AD$3+1,0))</f>
        <v>0</v>
      </c>
      <c r="AE48" s="48">
        <f>IF(ISERROR(VLOOKUP($B48,'[7]Overzicht uitlevering'!$J:$V,AE$3+1,0)),0,VLOOKUP($B48,'[7]Overzicht uitlevering'!$J:$V,AE$3+1,0))</f>
        <v>0</v>
      </c>
      <c r="AF48" s="48">
        <f>IF(ISERROR(VLOOKUP($B48,'[7]Overzicht uitlevering'!$J:$V,AF$3+1,0)),0,VLOOKUP($B48,'[7]Overzicht uitlevering'!$J:$V,AF$3+1,0))</f>
        <v>0</v>
      </c>
      <c r="AG48" s="48">
        <f>IF(ISERROR(VLOOKUP($B48,'[7]Overzicht uitlevering'!$J:$V,AG$3+1,0)),0,VLOOKUP($B48,'[7]Overzicht uitlevering'!$J:$V,AG$3+1,0))</f>
        <v>0</v>
      </c>
      <c r="AH48" s="48">
        <f>IF(ISERROR(VLOOKUP($B48,'[7]Overzicht uitlevering'!$J:$V,AH$3+1,0)),0,VLOOKUP($B48,'[7]Overzicht uitlevering'!$J:$V,AH$3+1,0))</f>
        <v>0</v>
      </c>
      <c r="AI48" s="48">
        <f>IF(ISERROR(VLOOKUP($B48,'[7]Overzicht uitlevering'!$J:$V,AI$3+1,0)),0,VLOOKUP($B48,'[7]Overzicht uitlevering'!$J:$V,AI$3+1,0))</f>
        <v>0</v>
      </c>
      <c r="AJ48" s="48">
        <f>IF(ISERROR(VLOOKUP($B48,'[7]Overzicht uitlevering'!$J:$V,AJ$3+1,0)),0,VLOOKUP($B48,'[7]Overzicht uitlevering'!$J:$V,AJ$3+1,0))</f>
        <v>0</v>
      </c>
      <c r="AK48" s="48">
        <f>IF(ISERROR(VLOOKUP($B48,'[7]Overzicht uitlevering'!$J:$V,AK$3+1,0)),0,VLOOKUP($B48,'[7]Overzicht uitlevering'!$J:$V,AK$3+1,0))</f>
        <v>0</v>
      </c>
      <c r="AL48" s="48">
        <f>IF(ISERROR(VLOOKUP($B48,'[7]Overzicht uitlevering'!$J:$V,AL$3+1,0)),0,VLOOKUP($B48,'[7]Overzicht uitlevering'!$J:$V,AL$3+1,0))</f>
        <v>0</v>
      </c>
      <c r="AM48" s="48">
        <f>IF(ISERROR(VLOOKUP($B48,'[7]Overzicht uitlevering'!$J:$V,AM$3+1,0)),0,VLOOKUP($B48,'[7]Overzicht uitlevering'!$J:$V,AM$3+1,0))</f>
        <v>0</v>
      </c>
      <c r="AN48" s="48">
        <f>IF(ISERROR(VLOOKUP($B48,'[7]Overzicht uitlevering'!$J:$V,AN$3+1,0)),0,VLOOKUP($B48,'[7]Overzicht uitlevering'!$J:$V,AN$3+1,0))</f>
        <v>0</v>
      </c>
      <c r="AO48" s="49">
        <f t="shared" si="4"/>
        <v>0</v>
      </c>
      <c r="AP48" s="235">
        <f t="shared" si="5"/>
        <v>0</v>
      </c>
      <c r="AQ48" s="236">
        <f t="shared" si="6"/>
        <v>0</v>
      </c>
      <c r="AR48" s="235">
        <f t="shared" si="7"/>
        <v>0</v>
      </c>
      <c r="AS48" s="236">
        <f t="shared" si="8"/>
        <v>0</v>
      </c>
      <c r="AT48" s="235">
        <f t="shared" si="9"/>
        <v>0</v>
      </c>
      <c r="AU48" s="236">
        <f t="shared" si="10"/>
        <v>0</v>
      </c>
      <c r="AV48" s="237">
        <f t="shared" si="11"/>
        <v>0</v>
      </c>
      <c r="AW48" s="236">
        <f t="shared" si="12"/>
        <v>0</v>
      </c>
      <c r="AX48" s="237">
        <f t="shared" si="13"/>
        <v>0</v>
      </c>
      <c r="AY48" s="236">
        <f t="shared" si="14"/>
        <v>0</v>
      </c>
      <c r="AZ48" s="237">
        <f t="shared" si="15"/>
        <v>0</v>
      </c>
      <c r="BA48" s="236">
        <f t="shared" si="16"/>
        <v>0</v>
      </c>
      <c r="BB48" s="50">
        <f t="shared" si="17"/>
        <v>0</v>
      </c>
      <c r="BC48" s="51"/>
      <c r="BD48" s="68"/>
      <c r="BE48" s="69"/>
    </row>
    <row r="49" spans="2:58" ht="15" customHeight="1" x14ac:dyDescent="0.25">
      <c r="B49" s="28"/>
      <c r="C49" s="29"/>
      <c r="D49" s="29"/>
      <c r="E49" s="29"/>
      <c r="F49" s="29"/>
      <c r="G49" s="240"/>
      <c r="H49" s="240"/>
      <c r="I49" s="30"/>
      <c r="J49" s="31"/>
      <c r="K49" s="71"/>
      <c r="L49" s="33"/>
      <c r="M49" s="34"/>
      <c r="N49" s="35"/>
      <c r="O49" s="72"/>
      <c r="P49" s="72"/>
      <c r="Q49" s="37"/>
      <c r="R49" s="38"/>
      <c r="S49" s="39"/>
      <c r="T49" s="40"/>
      <c r="U49" s="41"/>
      <c r="V49" s="42"/>
      <c r="W49" s="42"/>
      <c r="X49" s="43"/>
      <c r="Y49" s="44"/>
      <c r="Z49" s="45" t="str">
        <f t="shared" si="1"/>
        <v>goed</v>
      </c>
      <c r="AA49" s="46">
        <f t="shared" si="2"/>
        <v>0</v>
      </c>
      <c r="AB49" s="47">
        <f t="shared" si="3"/>
        <v>0</v>
      </c>
      <c r="AC49" s="48">
        <f>IF(ISERROR(VLOOKUP($B49,'[7]Overzicht uitlevering'!$J:$V,AC$3+1,0)),0,VLOOKUP($B49,'[7]Overzicht uitlevering'!$J:$V,AC$3+1,0))</f>
        <v>0</v>
      </c>
      <c r="AD49" s="48">
        <f>IF(ISERROR(VLOOKUP($B49,'[7]Overzicht uitlevering'!$J:$V,AD$3+1,0)),0,VLOOKUP($B49,'[7]Overzicht uitlevering'!$J:$V,AD$3+1,0))</f>
        <v>0</v>
      </c>
      <c r="AE49" s="48">
        <f>IF(ISERROR(VLOOKUP($B49,'[7]Overzicht uitlevering'!$J:$V,AE$3+1,0)),0,VLOOKUP($B49,'[7]Overzicht uitlevering'!$J:$V,AE$3+1,0))</f>
        <v>0</v>
      </c>
      <c r="AF49" s="48">
        <f>IF(ISERROR(VLOOKUP($B49,'[7]Overzicht uitlevering'!$J:$V,AF$3+1,0)),0,VLOOKUP($B49,'[7]Overzicht uitlevering'!$J:$V,AF$3+1,0))</f>
        <v>0</v>
      </c>
      <c r="AG49" s="48">
        <f>IF(ISERROR(VLOOKUP($B49,'[7]Overzicht uitlevering'!$J:$V,AG$3+1,0)),0,VLOOKUP($B49,'[7]Overzicht uitlevering'!$J:$V,AG$3+1,0))</f>
        <v>0</v>
      </c>
      <c r="AH49" s="48">
        <f>IF(ISERROR(VLOOKUP($B49,'[7]Overzicht uitlevering'!$J:$V,AH$3+1,0)),0,VLOOKUP($B49,'[7]Overzicht uitlevering'!$J:$V,AH$3+1,0))</f>
        <v>0</v>
      </c>
      <c r="AI49" s="48">
        <f>IF(ISERROR(VLOOKUP($B49,'[7]Overzicht uitlevering'!$J:$V,AI$3+1,0)),0,VLOOKUP($B49,'[7]Overzicht uitlevering'!$J:$V,AI$3+1,0))</f>
        <v>0</v>
      </c>
      <c r="AJ49" s="48">
        <f>IF(ISERROR(VLOOKUP($B49,'[7]Overzicht uitlevering'!$J:$V,AJ$3+1,0)),0,VLOOKUP($B49,'[7]Overzicht uitlevering'!$J:$V,AJ$3+1,0))</f>
        <v>0</v>
      </c>
      <c r="AK49" s="48">
        <f>IF(ISERROR(VLOOKUP($B49,'[7]Overzicht uitlevering'!$J:$V,AK$3+1,0)),0,VLOOKUP($B49,'[7]Overzicht uitlevering'!$J:$V,AK$3+1,0))</f>
        <v>0</v>
      </c>
      <c r="AL49" s="48">
        <f>IF(ISERROR(VLOOKUP($B49,'[7]Overzicht uitlevering'!$J:$V,AL$3+1,0)),0,VLOOKUP($B49,'[7]Overzicht uitlevering'!$J:$V,AL$3+1,0))</f>
        <v>0</v>
      </c>
      <c r="AM49" s="48">
        <f>IF(ISERROR(VLOOKUP($B49,'[7]Overzicht uitlevering'!$J:$V,AM$3+1,0)),0,VLOOKUP($B49,'[7]Overzicht uitlevering'!$J:$V,AM$3+1,0))</f>
        <v>0</v>
      </c>
      <c r="AN49" s="48">
        <f>IF(ISERROR(VLOOKUP($B49,'[7]Overzicht uitlevering'!$J:$V,AN$3+1,0)),0,VLOOKUP($B49,'[7]Overzicht uitlevering'!$J:$V,AN$3+1,0))</f>
        <v>0</v>
      </c>
      <c r="AO49" s="49">
        <f t="shared" si="4"/>
        <v>0</v>
      </c>
      <c r="AP49" s="235">
        <f t="shared" si="5"/>
        <v>0</v>
      </c>
      <c r="AQ49" s="236">
        <f t="shared" si="6"/>
        <v>0</v>
      </c>
      <c r="AR49" s="235">
        <f t="shared" si="7"/>
        <v>0</v>
      </c>
      <c r="AS49" s="236">
        <f t="shared" si="8"/>
        <v>0</v>
      </c>
      <c r="AT49" s="235">
        <f t="shared" si="9"/>
        <v>0</v>
      </c>
      <c r="AU49" s="236">
        <f t="shared" si="10"/>
        <v>0</v>
      </c>
      <c r="AV49" s="237">
        <f t="shared" si="11"/>
        <v>0</v>
      </c>
      <c r="AW49" s="236">
        <f t="shared" si="12"/>
        <v>0</v>
      </c>
      <c r="AX49" s="237">
        <f t="shared" si="13"/>
        <v>0</v>
      </c>
      <c r="AY49" s="236">
        <f t="shared" si="14"/>
        <v>0</v>
      </c>
      <c r="AZ49" s="237">
        <f t="shared" si="15"/>
        <v>0</v>
      </c>
      <c r="BA49" s="236">
        <f t="shared" si="16"/>
        <v>0</v>
      </c>
      <c r="BB49" s="50">
        <f t="shared" si="17"/>
        <v>0</v>
      </c>
      <c r="BD49" s="73" t="s">
        <v>126</v>
      </c>
      <c r="BE49" s="74">
        <v>41851</v>
      </c>
    </row>
    <row r="50" spans="2:58" ht="15" customHeight="1" x14ac:dyDescent="0.25">
      <c r="B50" s="28"/>
      <c r="C50" s="29"/>
      <c r="D50" s="29"/>
      <c r="E50" s="29"/>
      <c r="F50" s="29"/>
      <c r="G50" s="240"/>
      <c r="H50" s="240"/>
      <c r="I50" s="30"/>
      <c r="J50" s="31"/>
      <c r="K50" s="65"/>
      <c r="L50" s="33"/>
      <c r="M50" s="34"/>
      <c r="N50" s="35"/>
      <c r="O50" s="36"/>
      <c r="P50" s="36"/>
      <c r="Q50" s="37"/>
      <c r="R50" s="38"/>
      <c r="S50" s="39"/>
      <c r="T50" s="40"/>
      <c r="U50" s="41"/>
      <c r="V50" s="42"/>
      <c r="W50" s="42"/>
      <c r="X50" s="43"/>
      <c r="Y50" s="44"/>
      <c r="Z50" s="45" t="str">
        <f t="shared" si="1"/>
        <v>goed</v>
      </c>
      <c r="AA50" s="46">
        <f t="shared" si="2"/>
        <v>0</v>
      </c>
      <c r="AB50" s="47">
        <f t="shared" si="3"/>
        <v>0</v>
      </c>
      <c r="AC50" s="48">
        <f>IF(ISERROR(VLOOKUP($B50,'[7]Overzicht uitlevering'!$J:$V,AC$3+1,0)),0,VLOOKUP($B50,'[7]Overzicht uitlevering'!$J:$V,AC$3+1,0))</f>
        <v>0</v>
      </c>
      <c r="AD50" s="48">
        <f>IF(ISERROR(VLOOKUP($B50,'[7]Overzicht uitlevering'!$J:$V,AD$3+1,0)),0,VLOOKUP($B50,'[7]Overzicht uitlevering'!$J:$V,AD$3+1,0))</f>
        <v>0</v>
      </c>
      <c r="AE50" s="48">
        <f>IF(ISERROR(VLOOKUP($B50,'[7]Overzicht uitlevering'!$J:$V,AE$3+1,0)),0,VLOOKUP($B50,'[7]Overzicht uitlevering'!$J:$V,AE$3+1,0))</f>
        <v>0</v>
      </c>
      <c r="AF50" s="48">
        <f>IF(ISERROR(VLOOKUP($B50,'[7]Overzicht uitlevering'!$J:$V,AF$3+1,0)),0,VLOOKUP($B50,'[7]Overzicht uitlevering'!$J:$V,AF$3+1,0))</f>
        <v>0</v>
      </c>
      <c r="AG50" s="48">
        <f>IF(ISERROR(VLOOKUP($B50,'[7]Overzicht uitlevering'!$J:$V,AG$3+1,0)),0,VLOOKUP($B50,'[7]Overzicht uitlevering'!$J:$V,AG$3+1,0))</f>
        <v>0</v>
      </c>
      <c r="AH50" s="48">
        <f>IF(ISERROR(VLOOKUP($B50,'[7]Overzicht uitlevering'!$J:$V,AH$3+1,0)),0,VLOOKUP($B50,'[7]Overzicht uitlevering'!$J:$V,AH$3+1,0))</f>
        <v>0</v>
      </c>
      <c r="AI50" s="48">
        <f>IF(ISERROR(VLOOKUP($B50,'[7]Overzicht uitlevering'!$J:$V,AI$3+1,0)),0,VLOOKUP($B50,'[7]Overzicht uitlevering'!$J:$V,AI$3+1,0))</f>
        <v>0</v>
      </c>
      <c r="AJ50" s="48">
        <f>IF(ISERROR(VLOOKUP($B50,'[7]Overzicht uitlevering'!$J:$V,AJ$3+1,0)),0,VLOOKUP($B50,'[7]Overzicht uitlevering'!$J:$V,AJ$3+1,0))</f>
        <v>0</v>
      </c>
      <c r="AK50" s="48">
        <f>IF(ISERROR(VLOOKUP($B50,'[7]Overzicht uitlevering'!$J:$V,AK$3+1,0)),0,VLOOKUP($B50,'[7]Overzicht uitlevering'!$J:$V,AK$3+1,0))</f>
        <v>0</v>
      </c>
      <c r="AL50" s="48">
        <f>IF(ISERROR(VLOOKUP($B50,'[7]Overzicht uitlevering'!$J:$V,AL$3+1,0)),0,VLOOKUP($B50,'[7]Overzicht uitlevering'!$J:$V,AL$3+1,0))</f>
        <v>0</v>
      </c>
      <c r="AM50" s="48">
        <f>IF(ISERROR(VLOOKUP($B50,'[7]Overzicht uitlevering'!$J:$V,AM$3+1,0)),0,VLOOKUP($B50,'[7]Overzicht uitlevering'!$J:$V,AM$3+1,0))</f>
        <v>0</v>
      </c>
      <c r="AN50" s="48">
        <f>IF(ISERROR(VLOOKUP($B50,'[7]Overzicht uitlevering'!$J:$V,AN$3+1,0)),0,VLOOKUP($B50,'[7]Overzicht uitlevering'!$J:$V,AN$3+1,0))</f>
        <v>0</v>
      </c>
      <c r="AO50" s="49">
        <f t="shared" si="4"/>
        <v>0</v>
      </c>
      <c r="AP50" s="235">
        <f t="shared" si="5"/>
        <v>0</v>
      </c>
      <c r="AQ50" s="236">
        <f t="shared" si="6"/>
        <v>0</v>
      </c>
      <c r="AR50" s="235">
        <f t="shared" si="7"/>
        <v>0</v>
      </c>
      <c r="AS50" s="236">
        <f t="shared" si="8"/>
        <v>0</v>
      </c>
      <c r="AT50" s="235">
        <f t="shared" si="9"/>
        <v>0</v>
      </c>
      <c r="AU50" s="236">
        <f t="shared" si="10"/>
        <v>0</v>
      </c>
      <c r="AV50" s="237">
        <f t="shared" si="11"/>
        <v>0</v>
      </c>
      <c r="AW50" s="236">
        <f t="shared" si="12"/>
        <v>0</v>
      </c>
      <c r="AX50" s="237">
        <f t="shared" si="13"/>
        <v>0</v>
      </c>
      <c r="AY50" s="236">
        <f t="shared" si="14"/>
        <v>0</v>
      </c>
      <c r="AZ50" s="237">
        <f t="shared" si="15"/>
        <v>0</v>
      </c>
      <c r="BA50" s="236">
        <f t="shared" si="16"/>
        <v>0</v>
      </c>
      <c r="BB50" s="50">
        <f t="shared" si="17"/>
        <v>0</v>
      </c>
      <c r="BD50" s="75" t="s">
        <v>127</v>
      </c>
      <c r="BE50" s="76">
        <v>5026059.95</v>
      </c>
    </row>
    <row r="51" spans="2:58" ht="15" customHeight="1" x14ac:dyDescent="0.25">
      <c r="B51" s="28"/>
      <c r="C51" s="29"/>
      <c r="D51" s="29"/>
      <c r="E51" s="29"/>
      <c r="F51" s="29"/>
      <c r="G51" s="240"/>
      <c r="H51" s="240"/>
      <c r="I51" s="30"/>
      <c r="J51" s="31"/>
      <c r="K51" s="65"/>
      <c r="L51" s="33"/>
      <c r="M51" s="34"/>
      <c r="N51" s="77"/>
      <c r="O51" s="36"/>
      <c r="P51" s="36"/>
      <c r="Q51" s="37"/>
      <c r="R51" s="38"/>
      <c r="S51" s="39"/>
      <c r="T51" s="40"/>
      <c r="U51" s="41"/>
      <c r="V51" s="42"/>
      <c r="W51" s="42"/>
      <c r="X51" s="43"/>
      <c r="Y51" s="44"/>
      <c r="Z51" s="45" t="str">
        <f t="shared" si="1"/>
        <v>goed</v>
      </c>
      <c r="AA51" s="46">
        <f t="shared" si="2"/>
        <v>0</v>
      </c>
      <c r="AB51" s="47">
        <f t="shared" si="3"/>
        <v>0</v>
      </c>
      <c r="AC51" s="48">
        <f>IF(ISERROR(VLOOKUP($B51,'[7]Overzicht uitlevering'!$J:$V,AC$3+1,0)),0,VLOOKUP($B51,'[7]Overzicht uitlevering'!$J:$V,AC$3+1,0))</f>
        <v>0</v>
      </c>
      <c r="AD51" s="48">
        <f>IF(ISERROR(VLOOKUP($B51,'[7]Overzicht uitlevering'!$J:$V,AD$3+1,0)),0,VLOOKUP($B51,'[7]Overzicht uitlevering'!$J:$V,AD$3+1,0))</f>
        <v>0</v>
      </c>
      <c r="AE51" s="48">
        <f>IF(ISERROR(VLOOKUP($B51,'[7]Overzicht uitlevering'!$J:$V,AE$3+1,0)),0,VLOOKUP($B51,'[7]Overzicht uitlevering'!$J:$V,AE$3+1,0))</f>
        <v>0</v>
      </c>
      <c r="AF51" s="48">
        <f>IF(ISERROR(VLOOKUP($B51,'[7]Overzicht uitlevering'!$J:$V,AF$3+1,0)),0,VLOOKUP($B51,'[7]Overzicht uitlevering'!$J:$V,AF$3+1,0))</f>
        <v>0</v>
      </c>
      <c r="AG51" s="48">
        <f>IF(ISERROR(VLOOKUP($B51,'[7]Overzicht uitlevering'!$J:$V,AG$3+1,0)),0,VLOOKUP($B51,'[7]Overzicht uitlevering'!$J:$V,AG$3+1,0))</f>
        <v>0</v>
      </c>
      <c r="AH51" s="48">
        <f>IF(ISERROR(VLOOKUP($B51,'[7]Overzicht uitlevering'!$J:$V,AH$3+1,0)),0,VLOOKUP($B51,'[7]Overzicht uitlevering'!$J:$V,AH$3+1,0))</f>
        <v>0</v>
      </c>
      <c r="AI51" s="48">
        <f>IF(ISERROR(VLOOKUP($B51,'[7]Overzicht uitlevering'!$J:$V,AI$3+1,0)),0,VLOOKUP($B51,'[7]Overzicht uitlevering'!$J:$V,AI$3+1,0))</f>
        <v>0</v>
      </c>
      <c r="AJ51" s="48">
        <f>IF(ISERROR(VLOOKUP($B51,'[7]Overzicht uitlevering'!$J:$V,AJ$3+1,0)),0,VLOOKUP($B51,'[7]Overzicht uitlevering'!$J:$V,AJ$3+1,0))</f>
        <v>0</v>
      </c>
      <c r="AK51" s="48">
        <f>IF(ISERROR(VLOOKUP($B51,'[7]Overzicht uitlevering'!$J:$V,AK$3+1,0)),0,VLOOKUP($B51,'[7]Overzicht uitlevering'!$J:$V,AK$3+1,0))</f>
        <v>0</v>
      </c>
      <c r="AL51" s="48">
        <f>IF(ISERROR(VLOOKUP($B51,'[7]Overzicht uitlevering'!$J:$V,AL$3+1,0)),0,VLOOKUP($B51,'[7]Overzicht uitlevering'!$J:$V,AL$3+1,0))</f>
        <v>0</v>
      </c>
      <c r="AM51" s="48">
        <f>IF(ISERROR(VLOOKUP($B51,'[7]Overzicht uitlevering'!$J:$V,AM$3+1,0)),0,VLOOKUP($B51,'[7]Overzicht uitlevering'!$J:$V,AM$3+1,0))</f>
        <v>0</v>
      </c>
      <c r="AN51" s="48">
        <f>IF(ISERROR(VLOOKUP($B51,'[7]Overzicht uitlevering'!$J:$V,AN$3+1,0)),0,VLOOKUP($B51,'[7]Overzicht uitlevering'!$J:$V,AN$3+1,0))</f>
        <v>0</v>
      </c>
      <c r="AO51" s="49">
        <f t="shared" si="4"/>
        <v>0</v>
      </c>
      <c r="AP51" s="235">
        <f t="shared" si="5"/>
        <v>0</v>
      </c>
      <c r="AQ51" s="236">
        <f t="shared" si="6"/>
        <v>0</v>
      </c>
      <c r="AR51" s="235">
        <f t="shared" si="7"/>
        <v>0</v>
      </c>
      <c r="AS51" s="236">
        <f t="shared" si="8"/>
        <v>0</v>
      </c>
      <c r="AT51" s="235">
        <f t="shared" si="9"/>
        <v>0</v>
      </c>
      <c r="AU51" s="236">
        <f t="shared" si="10"/>
        <v>0</v>
      </c>
      <c r="AV51" s="237">
        <f t="shared" si="11"/>
        <v>0</v>
      </c>
      <c r="AW51" s="236">
        <f t="shared" si="12"/>
        <v>0</v>
      </c>
      <c r="AX51" s="237">
        <f t="shared" si="13"/>
        <v>0</v>
      </c>
      <c r="AY51" s="236">
        <f t="shared" si="14"/>
        <v>0</v>
      </c>
      <c r="AZ51" s="237">
        <f t="shared" si="15"/>
        <v>0</v>
      </c>
      <c r="BA51" s="236">
        <f t="shared" si="16"/>
        <v>0</v>
      </c>
      <c r="BB51" s="50">
        <f t="shared" si="17"/>
        <v>0</v>
      </c>
      <c r="BD51" s="78" t="s">
        <v>128</v>
      </c>
      <c r="BE51" s="79">
        <f>BE26</f>
        <v>14686494.337358793</v>
      </c>
    </row>
    <row r="52" spans="2:58" ht="15" customHeight="1" x14ac:dyDescent="0.25">
      <c r="B52" s="28"/>
      <c r="C52" s="29"/>
      <c r="D52" s="29"/>
      <c r="E52" s="29"/>
      <c r="F52" s="29"/>
      <c r="G52" s="240"/>
      <c r="H52" s="240"/>
      <c r="I52" s="30"/>
      <c r="J52" s="31"/>
      <c r="K52" s="71"/>
      <c r="L52" s="33"/>
      <c r="M52" s="34"/>
      <c r="N52" s="77"/>
      <c r="O52" s="72"/>
      <c r="P52" s="72"/>
      <c r="Q52" s="37"/>
      <c r="R52" s="38"/>
      <c r="S52" s="39"/>
      <c r="T52" s="40"/>
      <c r="U52" s="41"/>
      <c r="V52" s="42"/>
      <c r="W52" s="42"/>
      <c r="X52" s="43"/>
      <c r="Y52" s="44"/>
      <c r="Z52" s="45" t="str">
        <f t="shared" si="1"/>
        <v>goed</v>
      </c>
      <c r="AA52" s="46">
        <f t="shared" si="2"/>
        <v>0</v>
      </c>
      <c r="AB52" s="47">
        <f t="shared" si="3"/>
        <v>0</v>
      </c>
      <c r="AC52" s="48">
        <f>IF(ISERROR(VLOOKUP($B52,'[7]Overzicht uitlevering'!$J:$V,AC$3+1,0)),0,VLOOKUP($B52,'[7]Overzicht uitlevering'!$J:$V,AC$3+1,0))</f>
        <v>0</v>
      </c>
      <c r="AD52" s="48">
        <f>IF(ISERROR(VLOOKUP($B52,'[7]Overzicht uitlevering'!$J:$V,AD$3+1,0)),0,VLOOKUP($B52,'[7]Overzicht uitlevering'!$J:$V,AD$3+1,0))</f>
        <v>0</v>
      </c>
      <c r="AE52" s="48">
        <f>IF(ISERROR(VLOOKUP($B52,'[7]Overzicht uitlevering'!$J:$V,AE$3+1,0)),0,VLOOKUP($B52,'[7]Overzicht uitlevering'!$J:$V,AE$3+1,0))</f>
        <v>0</v>
      </c>
      <c r="AF52" s="48">
        <f>IF(ISERROR(VLOOKUP($B52,'[7]Overzicht uitlevering'!$J:$V,AF$3+1,0)),0,VLOOKUP($B52,'[7]Overzicht uitlevering'!$J:$V,AF$3+1,0))</f>
        <v>0</v>
      </c>
      <c r="AG52" s="48">
        <f>IF(ISERROR(VLOOKUP($B52,'[7]Overzicht uitlevering'!$J:$V,AG$3+1,0)),0,VLOOKUP($B52,'[7]Overzicht uitlevering'!$J:$V,AG$3+1,0))</f>
        <v>0</v>
      </c>
      <c r="AH52" s="48">
        <f>IF(ISERROR(VLOOKUP($B52,'[7]Overzicht uitlevering'!$J:$V,AH$3+1,0)),0,VLOOKUP($B52,'[7]Overzicht uitlevering'!$J:$V,AH$3+1,0))</f>
        <v>0</v>
      </c>
      <c r="AI52" s="48">
        <f>IF(ISERROR(VLOOKUP($B52,'[7]Overzicht uitlevering'!$J:$V,AI$3+1,0)),0,VLOOKUP($B52,'[7]Overzicht uitlevering'!$J:$V,AI$3+1,0))</f>
        <v>0</v>
      </c>
      <c r="AJ52" s="48">
        <f>IF(ISERROR(VLOOKUP($B52,'[7]Overzicht uitlevering'!$J:$V,AJ$3+1,0)),0,VLOOKUP($B52,'[7]Overzicht uitlevering'!$J:$V,AJ$3+1,0))</f>
        <v>0</v>
      </c>
      <c r="AK52" s="48">
        <f>IF(ISERROR(VLOOKUP($B52,'[7]Overzicht uitlevering'!$J:$V,AK$3+1,0)),0,VLOOKUP($B52,'[7]Overzicht uitlevering'!$J:$V,AK$3+1,0))</f>
        <v>0</v>
      </c>
      <c r="AL52" s="48">
        <f>IF(ISERROR(VLOOKUP($B52,'[7]Overzicht uitlevering'!$J:$V,AL$3+1,0)),0,VLOOKUP($B52,'[7]Overzicht uitlevering'!$J:$V,AL$3+1,0))</f>
        <v>0</v>
      </c>
      <c r="AM52" s="48">
        <f>IF(ISERROR(VLOOKUP($B52,'[7]Overzicht uitlevering'!$J:$V,AM$3+1,0)),0,VLOOKUP($B52,'[7]Overzicht uitlevering'!$J:$V,AM$3+1,0))</f>
        <v>0</v>
      </c>
      <c r="AN52" s="48">
        <f>IF(ISERROR(VLOOKUP($B52,'[7]Overzicht uitlevering'!$J:$V,AN$3+1,0)),0,VLOOKUP($B52,'[7]Overzicht uitlevering'!$J:$V,AN$3+1,0))</f>
        <v>0</v>
      </c>
      <c r="AO52" s="49">
        <f t="shared" si="4"/>
        <v>0</v>
      </c>
      <c r="AP52" s="235">
        <f t="shared" si="5"/>
        <v>0</v>
      </c>
      <c r="AQ52" s="236">
        <f t="shared" si="6"/>
        <v>0</v>
      </c>
      <c r="AR52" s="235">
        <f t="shared" si="7"/>
        <v>0</v>
      </c>
      <c r="AS52" s="236">
        <f t="shared" si="8"/>
        <v>0</v>
      </c>
      <c r="AT52" s="235">
        <f t="shared" si="9"/>
        <v>0</v>
      </c>
      <c r="AU52" s="236">
        <f t="shared" si="10"/>
        <v>0</v>
      </c>
      <c r="AV52" s="237">
        <f t="shared" si="11"/>
        <v>0</v>
      </c>
      <c r="AW52" s="236">
        <f t="shared" si="12"/>
        <v>0</v>
      </c>
      <c r="AX52" s="237">
        <f t="shared" si="13"/>
        <v>0</v>
      </c>
      <c r="AY52" s="236">
        <f t="shared" si="14"/>
        <v>0</v>
      </c>
      <c r="AZ52" s="237">
        <f t="shared" si="15"/>
        <v>0</v>
      </c>
      <c r="BA52" s="236">
        <f t="shared" si="16"/>
        <v>0</v>
      </c>
      <c r="BB52" s="50">
        <f t="shared" si="17"/>
        <v>0</v>
      </c>
      <c r="BD52" s="80"/>
      <c r="BE52" s="81"/>
    </row>
    <row r="53" spans="2:58" ht="15" customHeight="1" x14ac:dyDescent="0.25">
      <c r="B53" s="82"/>
      <c r="C53" s="83"/>
      <c r="D53" s="83"/>
      <c r="E53" s="83"/>
      <c r="F53" s="83"/>
      <c r="G53" s="143"/>
      <c r="H53" s="143"/>
      <c r="I53" s="85"/>
      <c r="J53" s="86"/>
      <c r="K53" s="87"/>
      <c r="L53" s="88"/>
      <c r="M53" s="89"/>
      <c r="N53" s="89"/>
      <c r="O53" s="90"/>
      <c r="P53" s="90"/>
      <c r="Q53" s="91"/>
      <c r="R53" s="92"/>
      <c r="S53" s="93"/>
      <c r="T53" s="94"/>
      <c r="U53" s="95"/>
      <c r="W53" s="94"/>
      <c r="X53" s="96"/>
      <c r="Y53" s="97"/>
      <c r="Z53" s="45" t="str">
        <f t="shared" si="1"/>
        <v>goed</v>
      </c>
      <c r="AA53" s="46">
        <f t="shared" si="2"/>
        <v>0</v>
      </c>
      <c r="AB53" s="47">
        <f t="shared" si="3"/>
        <v>0</v>
      </c>
      <c r="AC53" s="48">
        <f>IF(ISERROR(VLOOKUP($B53,'[7]Overzicht uitlevering'!$J:$V,AC$3+1,0)),0,VLOOKUP($B53,'[7]Overzicht uitlevering'!$J:$V,AC$3+1,0))</f>
        <v>0</v>
      </c>
      <c r="AD53" s="48">
        <f>IF(ISERROR(VLOOKUP($B53,'[7]Overzicht uitlevering'!$J:$V,AD$3+1,0)),0,VLOOKUP($B53,'[7]Overzicht uitlevering'!$J:$V,AD$3+1,0))</f>
        <v>0</v>
      </c>
      <c r="AE53" s="48">
        <f>IF(ISERROR(VLOOKUP($B53,'[7]Overzicht uitlevering'!$J:$V,AE$3+1,0)),0,VLOOKUP($B53,'[7]Overzicht uitlevering'!$J:$V,AE$3+1,0))</f>
        <v>0</v>
      </c>
      <c r="AF53" s="48">
        <f>IF(ISERROR(VLOOKUP($B53,'[7]Overzicht uitlevering'!$J:$V,AF$3+1,0)),0,VLOOKUP($B53,'[7]Overzicht uitlevering'!$J:$V,AF$3+1,0))</f>
        <v>0</v>
      </c>
      <c r="AG53" s="48">
        <f>IF(ISERROR(VLOOKUP($B53,'[7]Overzicht uitlevering'!$J:$V,AG$3+1,0)),0,VLOOKUP($B53,'[7]Overzicht uitlevering'!$J:$V,AG$3+1,0))</f>
        <v>0</v>
      </c>
      <c r="AH53" s="48">
        <f>IF(ISERROR(VLOOKUP($B53,'[7]Overzicht uitlevering'!$J:$V,AH$3+1,0)),0,VLOOKUP($B53,'[7]Overzicht uitlevering'!$J:$V,AH$3+1,0))</f>
        <v>0</v>
      </c>
      <c r="AI53" s="48">
        <f>IF(ISERROR(VLOOKUP($B53,'[7]Overzicht uitlevering'!$J:$V,AI$3+1,0)),0,VLOOKUP($B53,'[7]Overzicht uitlevering'!$J:$V,AI$3+1,0))</f>
        <v>0</v>
      </c>
      <c r="AJ53" s="48">
        <f>IF(ISERROR(VLOOKUP($B53,'[7]Overzicht uitlevering'!$J:$V,AJ$3+1,0)),0,VLOOKUP($B53,'[7]Overzicht uitlevering'!$J:$V,AJ$3+1,0))</f>
        <v>0</v>
      </c>
      <c r="AK53" s="48">
        <f>IF(ISERROR(VLOOKUP($B53,'[7]Overzicht uitlevering'!$J:$V,AK$3+1,0)),0,VLOOKUP($B53,'[7]Overzicht uitlevering'!$J:$V,AK$3+1,0))</f>
        <v>0</v>
      </c>
      <c r="AL53" s="48">
        <f>IF(ISERROR(VLOOKUP($B53,'[7]Overzicht uitlevering'!$J:$V,AL$3+1,0)),0,VLOOKUP($B53,'[7]Overzicht uitlevering'!$J:$V,AL$3+1,0))</f>
        <v>0</v>
      </c>
      <c r="AM53" s="48">
        <f>IF(ISERROR(VLOOKUP($B53,'[7]Overzicht uitlevering'!$J:$V,AM$3+1,0)),0,VLOOKUP($B53,'[7]Overzicht uitlevering'!$J:$V,AM$3+1,0))</f>
        <v>0</v>
      </c>
      <c r="AN53" s="48">
        <f>IF(ISERROR(VLOOKUP($B53,'[7]Overzicht uitlevering'!$J:$V,AN$3+1,0)),0,VLOOKUP($B53,'[7]Overzicht uitlevering'!$J:$V,AN$3+1,0))</f>
        <v>0</v>
      </c>
      <c r="AO53" s="49">
        <f t="shared" si="4"/>
        <v>0</v>
      </c>
      <c r="AP53" s="235">
        <f t="shared" si="5"/>
        <v>0</v>
      </c>
      <c r="AQ53" s="236">
        <f t="shared" si="6"/>
        <v>0</v>
      </c>
      <c r="AR53" s="235">
        <f t="shared" si="7"/>
        <v>0</v>
      </c>
      <c r="AS53" s="236">
        <f t="shared" si="8"/>
        <v>0</v>
      </c>
      <c r="AT53" s="235">
        <f t="shared" si="9"/>
        <v>0</v>
      </c>
      <c r="AU53" s="236">
        <f t="shared" si="10"/>
        <v>0</v>
      </c>
      <c r="AV53" s="237">
        <f t="shared" si="11"/>
        <v>0</v>
      </c>
      <c r="AW53" s="236">
        <f t="shared" si="12"/>
        <v>0</v>
      </c>
      <c r="AX53" s="237">
        <f t="shared" si="13"/>
        <v>0</v>
      </c>
      <c r="AY53" s="236">
        <f t="shared" si="14"/>
        <v>0</v>
      </c>
      <c r="AZ53" s="237">
        <f t="shared" si="15"/>
        <v>0</v>
      </c>
      <c r="BA53" s="236">
        <f t="shared" si="16"/>
        <v>0</v>
      </c>
      <c r="BB53" s="50">
        <f>SUM(AP53:BA53)</f>
        <v>0</v>
      </c>
      <c r="BD53" s="80" t="s">
        <v>129</v>
      </c>
      <c r="BE53" s="81">
        <f>BE51-BE50</f>
        <v>9660434.3873587921</v>
      </c>
      <c r="BF53" s="98"/>
    </row>
    <row r="54" spans="2:58" ht="15" customHeight="1" x14ac:dyDescent="0.25">
      <c r="B54" s="82">
        <v>20160001</v>
      </c>
      <c r="C54" s="83" t="s">
        <v>55</v>
      </c>
      <c r="D54" s="83" t="s">
        <v>130</v>
      </c>
      <c r="E54" s="83" t="s">
        <v>57</v>
      </c>
      <c r="F54" s="83" t="s">
        <v>131</v>
      </c>
      <c r="G54" s="143">
        <v>42373</v>
      </c>
      <c r="H54" s="143">
        <v>42391</v>
      </c>
      <c r="I54" s="99" t="s">
        <v>132</v>
      </c>
      <c r="J54" s="31">
        <v>11693352</v>
      </c>
      <c r="K54" s="32">
        <v>779556.8</v>
      </c>
      <c r="L54" s="33">
        <v>3</v>
      </c>
      <c r="M54" s="100">
        <v>35080.056000000004</v>
      </c>
      <c r="N54" s="101">
        <v>35080.056000000004</v>
      </c>
      <c r="O54" s="88" t="s">
        <v>45</v>
      </c>
      <c r="P54" s="102" t="s">
        <v>46</v>
      </c>
      <c r="Q54" s="103">
        <v>421662</v>
      </c>
      <c r="R54" s="90" t="s">
        <v>47</v>
      </c>
      <c r="S54" s="90"/>
      <c r="T54" s="104"/>
      <c r="U54" s="92"/>
      <c r="V54" s="93"/>
      <c r="W54" s="94"/>
      <c r="X54" s="96"/>
      <c r="Y54" s="97" t="s">
        <v>133</v>
      </c>
      <c r="Z54" s="45" t="str">
        <f t="shared" si="1"/>
        <v>goed</v>
      </c>
      <c r="AA54" s="46">
        <f t="shared" si="2"/>
        <v>0</v>
      </c>
      <c r="AB54" s="47">
        <f t="shared" si="3"/>
        <v>33536.718000000001</v>
      </c>
      <c r="AC54" s="48">
        <f>IF(ISERROR(VLOOKUP($B54,'[7]Overzicht uitlevering'!$J:$V,AC$3+1,0)),0,VLOOKUP($B54,'[7]Overzicht uitlevering'!$J:$V,AC$3+1,0))</f>
        <v>11178906</v>
      </c>
      <c r="AD54" s="48">
        <f>IF(ISERROR(VLOOKUP($B54,'[7]Overzicht uitlevering'!$J:$V,AD$3+1,0)),0,VLOOKUP($B54,'[7]Overzicht uitlevering'!$J:$V,AD$3+1,0))</f>
        <v>0</v>
      </c>
      <c r="AE54" s="48">
        <f>IF(ISERROR(VLOOKUP($B54,'[7]Overzicht uitlevering'!$J:$V,AE$3+1,0)),0,VLOOKUP($B54,'[7]Overzicht uitlevering'!$J:$V,AE$3+1,0))</f>
        <v>0</v>
      </c>
      <c r="AF54" s="48">
        <f>IF(ISERROR(VLOOKUP($B54,'[7]Overzicht uitlevering'!$J:$V,AF$3+1,0)),0,VLOOKUP($B54,'[7]Overzicht uitlevering'!$J:$V,AF$3+1,0))</f>
        <v>0</v>
      </c>
      <c r="AG54" s="48">
        <f>IF(ISERROR(VLOOKUP($B54,'[7]Overzicht uitlevering'!$J:$V,AG$3+1,0)),0,VLOOKUP($B54,'[7]Overzicht uitlevering'!$J:$V,AG$3+1,0))</f>
        <v>0</v>
      </c>
      <c r="AH54" s="48">
        <f>IF(ISERROR(VLOOKUP($B54,'[7]Overzicht uitlevering'!$J:$V,AH$3+1,0)),0,VLOOKUP($B54,'[7]Overzicht uitlevering'!$J:$V,AH$3+1,0))</f>
        <v>0</v>
      </c>
      <c r="AI54" s="48">
        <f>IF(ISERROR(VLOOKUP($B54,'[7]Overzicht uitlevering'!$J:$V,AI$3+1,0)),0,VLOOKUP($B54,'[7]Overzicht uitlevering'!$J:$V,AI$3+1,0))</f>
        <v>0</v>
      </c>
      <c r="AJ54" s="48">
        <f>IF(ISERROR(VLOOKUP($B54,'[7]Overzicht uitlevering'!$J:$V,AJ$3+1,0)),0,VLOOKUP($B54,'[7]Overzicht uitlevering'!$J:$V,AJ$3+1,0))</f>
        <v>0</v>
      </c>
      <c r="AK54" s="48">
        <f>IF(ISERROR(VLOOKUP($B54,'[7]Overzicht uitlevering'!$J:$V,AK$3+1,0)),0,VLOOKUP($B54,'[7]Overzicht uitlevering'!$J:$V,AK$3+1,0))</f>
        <v>0</v>
      </c>
      <c r="AL54" s="48">
        <f>IF(ISERROR(VLOOKUP($B54,'[7]Overzicht uitlevering'!$J:$V,AL$3+1,0)),0,VLOOKUP($B54,'[7]Overzicht uitlevering'!$J:$V,AL$3+1,0))</f>
        <v>0</v>
      </c>
      <c r="AM54" s="48">
        <f>IF(ISERROR(VLOOKUP($B54,'[7]Overzicht uitlevering'!$J:$V,AM$3+1,0)),0,VLOOKUP($B54,'[7]Overzicht uitlevering'!$J:$V,AM$3+1,0))</f>
        <v>0</v>
      </c>
      <c r="AN54" s="48">
        <f>IF(ISERROR(VLOOKUP($B54,'[7]Overzicht uitlevering'!$J:$V,AN$3+1,0)),0,VLOOKUP($B54,'[7]Overzicht uitlevering'!$J:$V,AN$3+1,0))</f>
        <v>0</v>
      </c>
      <c r="AO54" s="49">
        <f t="shared" si="4"/>
        <v>11178906</v>
      </c>
      <c r="AP54" s="235">
        <f t="shared" si="5"/>
        <v>33536.718000000001</v>
      </c>
      <c r="AQ54" s="236">
        <f t="shared" si="6"/>
        <v>0</v>
      </c>
      <c r="AR54" s="235">
        <f t="shared" si="7"/>
        <v>0</v>
      </c>
      <c r="AS54" s="236">
        <f t="shared" si="8"/>
        <v>0</v>
      </c>
      <c r="AT54" s="235">
        <f t="shared" si="9"/>
        <v>0</v>
      </c>
      <c r="AU54" s="236">
        <f t="shared" si="10"/>
        <v>0</v>
      </c>
      <c r="AV54" s="237">
        <f t="shared" si="11"/>
        <v>0</v>
      </c>
      <c r="AW54" s="236">
        <f t="shared" si="12"/>
        <v>0</v>
      </c>
      <c r="AX54" s="237">
        <f t="shared" si="13"/>
        <v>0</v>
      </c>
      <c r="AY54" s="236">
        <f t="shared" si="14"/>
        <v>0</v>
      </c>
      <c r="AZ54" s="237">
        <f t="shared" si="15"/>
        <v>0</v>
      </c>
      <c r="BA54" s="236">
        <f t="shared" si="16"/>
        <v>0</v>
      </c>
      <c r="BB54" s="50">
        <f t="shared" ref="BB54:BB117" si="18">SUM(AP54:BA54)</f>
        <v>33536.718000000001</v>
      </c>
      <c r="BD54" s="80"/>
      <c r="BE54" s="81"/>
    </row>
    <row r="55" spans="2:58" ht="15" customHeight="1" x14ac:dyDescent="0.25">
      <c r="B55" s="82">
        <v>20160002</v>
      </c>
      <c r="C55" s="83" t="s">
        <v>55</v>
      </c>
      <c r="D55" s="83" t="s">
        <v>130</v>
      </c>
      <c r="E55" s="83" t="s">
        <v>57</v>
      </c>
      <c r="F55" s="83" t="s">
        <v>131</v>
      </c>
      <c r="G55" s="143">
        <v>42373</v>
      </c>
      <c r="H55" s="143">
        <v>42407</v>
      </c>
      <c r="I55" s="99" t="s">
        <v>134</v>
      </c>
      <c r="J55" s="31">
        <v>6472375</v>
      </c>
      <c r="K55" s="32">
        <v>184925</v>
      </c>
      <c r="L55" s="33">
        <v>14</v>
      </c>
      <c r="M55" s="100">
        <v>90613.25</v>
      </c>
      <c r="N55" s="101">
        <v>90613.25</v>
      </c>
      <c r="O55" s="88" t="s">
        <v>45</v>
      </c>
      <c r="P55" s="102" t="s">
        <v>46</v>
      </c>
      <c r="Q55" s="103">
        <v>421663</v>
      </c>
      <c r="R55" s="90" t="s">
        <v>60</v>
      </c>
      <c r="S55" s="90" t="s">
        <v>65</v>
      </c>
      <c r="T55" s="104" t="s">
        <v>135</v>
      </c>
      <c r="U55" s="92">
        <v>0.75</v>
      </c>
      <c r="V55" s="93"/>
      <c r="W55" s="94"/>
      <c r="X55" s="96" t="s">
        <v>136</v>
      </c>
      <c r="Y55" s="97" t="s">
        <v>133</v>
      </c>
      <c r="Z55" s="45" t="str">
        <f t="shared" si="1"/>
        <v>goed</v>
      </c>
      <c r="AA55" s="46">
        <f t="shared" si="2"/>
        <v>0</v>
      </c>
      <c r="AB55" s="47">
        <f t="shared" si="3"/>
        <v>78541.834000000003</v>
      </c>
      <c r="AC55" s="48">
        <f>IF(ISERROR(VLOOKUP($B55,'[7]Overzicht uitlevering'!$J:$V,AC$3+1,0)),0,VLOOKUP($B55,'[7]Overzicht uitlevering'!$J:$V,AC$3+1,0))</f>
        <v>4348537</v>
      </c>
      <c r="AD55" s="48">
        <f>IF(ISERROR(VLOOKUP($B55,'[7]Overzicht uitlevering'!$J:$V,AD$3+1,0)),0,VLOOKUP($B55,'[7]Overzicht uitlevering'!$J:$V,AD$3+1,0))</f>
        <v>1261594</v>
      </c>
      <c r="AE55" s="48">
        <f>IF(ISERROR(VLOOKUP($B55,'[7]Overzicht uitlevering'!$J:$V,AE$3+1,0)),0,VLOOKUP($B55,'[7]Overzicht uitlevering'!$J:$V,AE$3+1,0))</f>
        <v>0</v>
      </c>
      <c r="AF55" s="48">
        <f>IF(ISERROR(VLOOKUP($B55,'[7]Overzicht uitlevering'!$J:$V,AF$3+1,0)),0,VLOOKUP($B55,'[7]Overzicht uitlevering'!$J:$V,AF$3+1,0))</f>
        <v>0</v>
      </c>
      <c r="AG55" s="48">
        <f>IF(ISERROR(VLOOKUP($B55,'[7]Overzicht uitlevering'!$J:$V,AG$3+1,0)),0,VLOOKUP($B55,'[7]Overzicht uitlevering'!$J:$V,AG$3+1,0))</f>
        <v>0</v>
      </c>
      <c r="AH55" s="48">
        <f>IF(ISERROR(VLOOKUP($B55,'[7]Overzicht uitlevering'!$J:$V,AH$3+1,0)),0,VLOOKUP($B55,'[7]Overzicht uitlevering'!$J:$V,AH$3+1,0))</f>
        <v>0</v>
      </c>
      <c r="AI55" s="48">
        <f>IF(ISERROR(VLOOKUP($B55,'[7]Overzicht uitlevering'!$J:$V,AI$3+1,0)),0,VLOOKUP($B55,'[7]Overzicht uitlevering'!$J:$V,AI$3+1,0))</f>
        <v>0</v>
      </c>
      <c r="AJ55" s="48">
        <f>IF(ISERROR(VLOOKUP($B55,'[7]Overzicht uitlevering'!$J:$V,AJ$3+1,0)),0,VLOOKUP($B55,'[7]Overzicht uitlevering'!$J:$V,AJ$3+1,0))</f>
        <v>0</v>
      </c>
      <c r="AK55" s="48">
        <f>IF(ISERROR(VLOOKUP($B55,'[7]Overzicht uitlevering'!$J:$V,AK$3+1,0)),0,VLOOKUP($B55,'[7]Overzicht uitlevering'!$J:$V,AK$3+1,0))</f>
        <v>0</v>
      </c>
      <c r="AL55" s="48">
        <f>IF(ISERROR(VLOOKUP($B55,'[7]Overzicht uitlevering'!$J:$V,AL$3+1,0)),0,VLOOKUP($B55,'[7]Overzicht uitlevering'!$J:$V,AL$3+1,0))</f>
        <v>0</v>
      </c>
      <c r="AM55" s="48">
        <f>IF(ISERROR(VLOOKUP($B55,'[7]Overzicht uitlevering'!$J:$V,AM$3+1,0)),0,VLOOKUP($B55,'[7]Overzicht uitlevering'!$J:$V,AM$3+1,0))</f>
        <v>0</v>
      </c>
      <c r="AN55" s="48">
        <f>IF(ISERROR(VLOOKUP($B55,'[7]Overzicht uitlevering'!$J:$V,AN$3+1,0)),0,VLOOKUP($B55,'[7]Overzicht uitlevering'!$J:$V,AN$3+1,0))</f>
        <v>0</v>
      </c>
      <c r="AO55" s="49">
        <f t="shared" si="4"/>
        <v>5610131</v>
      </c>
      <c r="AP55" s="235">
        <f t="shared" si="5"/>
        <v>60879.518000000004</v>
      </c>
      <c r="AQ55" s="236">
        <f t="shared" si="6"/>
        <v>17662.315999999999</v>
      </c>
      <c r="AR55" s="235">
        <f t="shared" si="7"/>
        <v>0</v>
      </c>
      <c r="AS55" s="236">
        <f t="shared" si="8"/>
        <v>0</v>
      </c>
      <c r="AT55" s="235">
        <f t="shared" si="9"/>
        <v>0</v>
      </c>
      <c r="AU55" s="236">
        <f t="shared" si="10"/>
        <v>0</v>
      </c>
      <c r="AV55" s="237">
        <f t="shared" si="11"/>
        <v>0</v>
      </c>
      <c r="AW55" s="236">
        <f t="shared" si="12"/>
        <v>0</v>
      </c>
      <c r="AX55" s="237">
        <f t="shared" si="13"/>
        <v>0</v>
      </c>
      <c r="AY55" s="236">
        <f t="shared" si="14"/>
        <v>0</v>
      </c>
      <c r="AZ55" s="237">
        <f t="shared" si="15"/>
        <v>0</v>
      </c>
      <c r="BA55" s="236">
        <f t="shared" si="16"/>
        <v>0</v>
      </c>
      <c r="BB55" s="50">
        <f t="shared" si="18"/>
        <v>78541.834000000003</v>
      </c>
      <c r="BD55" s="105" t="s">
        <v>137</v>
      </c>
      <c r="BE55" s="106"/>
    </row>
    <row r="56" spans="2:58" ht="15" customHeight="1" x14ac:dyDescent="0.25">
      <c r="B56" s="82">
        <v>20160003</v>
      </c>
      <c r="C56" s="83" t="s">
        <v>55</v>
      </c>
      <c r="D56" s="83" t="s">
        <v>0</v>
      </c>
      <c r="E56" s="83" t="s">
        <v>138</v>
      </c>
      <c r="F56" s="83" t="s">
        <v>139</v>
      </c>
      <c r="G56" s="143">
        <v>42373</v>
      </c>
      <c r="H56" s="143">
        <v>42407</v>
      </c>
      <c r="I56" s="99" t="s">
        <v>134</v>
      </c>
      <c r="J56" s="31">
        <v>2940156</v>
      </c>
      <c r="K56" s="32">
        <v>121428.57142857143</v>
      </c>
      <c r="L56" s="33">
        <v>14</v>
      </c>
      <c r="M56" s="100">
        <v>41162</v>
      </c>
      <c r="N56" s="101">
        <v>41162</v>
      </c>
      <c r="O56" s="88" t="s">
        <v>45</v>
      </c>
      <c r="P56" s="102" t="s">
        <v>46</v>
      </c>
      <c r="Q56" s="103">
        <v>422765</v>
      </c>
      <c r="R56" s="90" t="s">
        <v>47</v>
      </c>
      <c r="S56" s="90" t="s">
        <v>140</v>
      </c>
      <c r="T56" s="104" t="s">
        <v>135</v>
      </c>
      <c r="U56" s="92" t="s">
        <v>141</v>
      </c>
      <c r="V56" s="93"/>
      <c r="W56" s="94"/>
      <c r="X56" s="96" t="s">
        <v>142</v>
      </c>
      <c r="Y56" s="97" t="s">
        <v>133</v>
      </c>
      <c r="Z56" s="45" t="str">
        <f t="shared" si="1"/>
        <v>goed</v>
      </c>
      <c r="AA56" s="46">
        <f t="shared" si="2"/>
        <v>0</v>
      </c>
      <c r="AB56" s="47">
        <f t="shared" si="3"/>
        <v>41162.000000000007</v>
      </c>
      <c r="AC56" s="48">
        <f>IF(ISERROR(VLOOKUP($B56,'[7]Overzicht uitlevering'!$J:$V,AC$3+1,0)),0,VLOOKUP($B56,'[7]Overzicht uitlevering'!$J:$V,AC$3+1,0))</f>
        <v>2776861</v>
      </c>
      <c r="AD56" s="48">
        <f>IF(ISERROR(VLOOKUP($B56,'[7]Overzicht uitlevering'!$J:$V,AD$3+1,0)),0,VLOOKUP($B56,'[7]Overzicht uitlevering'!$J:$V,AD$3+1,0))</f>
        <v>163295</v>
      </c>
      <c r="AE56" s="48">
        <f>IF(ISERROR(VLOOKUP($B56,'[7]Overzicht uitlevering'!$J:$V,AE$3+1,0)),0,VLOOKUP($B56,'[7]Overzicht uitlevering'!$J:$V,AE$3+1,0))</f>
        <v>-13.142857142416428</v>
      </c>
      <c r="AF56" s="48">
        <f>IF(ISERROR(VLOOKUP($B56,'[7]Overzicht uitlevering'!$J:$V,AF$3+1,0)),0,VLOOKUP($B56,'[7]Overzicht uitlevering'!$J:$V,AF$3+1,0))</f>
        <v>0</v>
      </c>
      <c r="AG56" s="48">
        <f>IF(ISERROR(VLOOKUP($B56,'[7]Overzicht uitlevering'!$J:$V,AG$3+1,0)),0,VLOOKUP($B56,'[7]Overzicht uitlevering'!$J:$V,AG$3+1,0))</f>
        <v>0</v>
      </c>
      <c r="AH56" s="48">
        <f>IF(ISERROR(VLOOKUP($B56,'[7]Overzicht uitlevering'!$J:$V,AH$3+1,0)),0,VLOOKUP($B56,'[7]Overzicht uitlevering'!$J:$V,AH$3+1,0))</f>
        <v>0</v>
      </c>
      <c r="AI56" s="48">
        <f>IF(ISERROR(VLOOKUP($B56,'[7]Overzicht uitlevering'!$J:$V,AI$3+1,0)),0,VLOOKUP($B56,'[7]Overzicht uitlevering'!$J:$V,AI$3+1,0))</f>
        <v>0</v>
      </c>
      <c r="AJ56" s="48">
        <f>IF(ISERROR(VLOOKUP($B56,'[7]Overzicht uitlevering'!$J:$V,AJ$3+1,0)),0,VLOOKUP($B56,'[7]Overzicht uitlevering'!$J:$V,AJ$3+1,0))</f>
        <v>0</v>
      </c>
      <c r="AK56" s="48">
        <f>IF(ISERROR(VLOOKUP($B56,'[7]Overzicht uitlevering'!$J:$V,AK$3+1,0)),0,VLOOKUP($B56,'[7]Overzicht uitlevering'!$J:$V,AK$3+1,0))</f>
        <v>0</v>
      </c>
      <c r="AL56" s="48">
        <f>IF(ISERROR(VLOOKUP($B56,'[7]Overzicht uitlevering'!$J:$V,AL$3+1,0)),0,VLOOKUP($B56,'[7]Overzicht uitlevering'!$J:$V,AL$3+1,0))</f>
        <v>0</v>
      </c>
      <c r="AM56" s="48">
        <f>IF(ISERROR(VLOOKUP($B56,'[7]Overzicht uitlevering'!$J:$V,AM$3+1,0)),0,VLOOKUP($B56,'[7]Overzicht uitlevering'!$J:$V,AM$3+1,0))</f>
        <v>0</v>
      </c>
      <c r="AN56" s="48">
        <f>IF(ISERROR(VLOOKUP($B56,'[7]Overzicht uitlevering'!$J:$V,AN$3+1,0)),0,VLOOKUP($B56,'[7]Overzicht uitlevering'!$J:$V,AN$3+1,0))</f>
        <v>0</v>
      </c>
      <c r="AO56" s="49">
        <f t="shared" si="4"/>
        <v>2940142.8571428577</v>
      </c>
      <c r="AP56" s="235">
        <f t="shared" si="5"/>
        <v>38876.053999999996</v>
      </c>
      <c r="AQ56" s="236">
        <f t="shared" si="6"/>
        <v>2286.1299999999997</v>
      </c>
      <c r="AR56" s="235">
        <f t="shared" si="7"/>
        <v>-0.18399999999382999</v>
      </c>
      <c r="AS56" s="236">
        <f t="shared" si="8"/>
        <v>0</v>
      </c>
      <c r="AT56" s="235">
        <f t="shared" si="9"/>
        <v>0</v>
      </c>
      <c r="AU56" s="236">
        <f t="shared" si="10"/>
        <v>0</v>
      </c>
      <c r="AV56" s="237">
        <f t="shared" si="11"/>
        <v>0</v>
      </c>
      <c r="AW56" s="236">
        <f t="shared" si="12"/>
        <v>0</v>
      </c>
      <c r="AX56" s="237">
        <f t="shared" si="13"/>
        <v>0</v>
      </c>
      <c r="AY56" s="236">
        <f t="shared" si="14"/>
        <v>0</v>
      </c>
      <c r="AZ56" s="237">
        <f t="shared" si="15"/>
        <v>0</v>
      </c>
      <c r="BA56" s="236">
        <f t="shared" si="16"/>
        <v>0</v>
      </c>
      <c r="BB56" s="50">
        <f t="shared" si="18"/>
        <v>41162</v>
      </c>
      <c r="BD56" s="107" t="s">
        <v>143</v>
      </c>
      <c r="BE56" s="108">
        <f>BE19</f>
        <v>1588318.8269667695</v>
      </c>
    </row>
    <row r="57" spans="2:58" ht="15" customHeight="1" x14ac:dyDescent="0.25">
      <c r="B57" s="82">
        <v>20160004</v>
      </c>
      <c r="C57" s="83" t="s">
        <v>55</v>
      </c>
      <c r="D57" s="83" t="s">
        <v>144</v>
      </c>
      <c r="E57" s="83" t="s">
        <v>145</v>
      </c>
      <c r="F57" s="83" t="s">
        <v>146</v>
      </c>
      <c r="G57" s="143">
        <v>42387</v>
      </c>
      <c r="H57" s="143">
        <v>42400</v>
      </c>
      <c r="I57" s="99" t="s">
        <v>147</v>
      </c>
      <c r="J57" s="31">
        <v>1676071</v>
      </c>
      <c r="K57" s="32">
        <v>119719.35714285714</v>
      </c>
      <c r="L57" s="33">
        <v>12.5</v>
      </c>
      <c r="M57" s="100">
        <v>20950.887499999997</v>
      </c>
      <c r="N57" s="101">
        <v>20950.887499999997</v>
      </c>
      <c r="O57" s="88" t="s">
        <v>45</v>
      </c>
      <c r="P57" s="102" t="s">
        <v>46</v>
      </c>
      <c r="Q57" s="103">
        <v>422935</v>
      </c>
      <c r="R57" s="90"/>
      <c r="S57" s="90"/>
      <c r="T57" s="104" t="s">
        <v>135</v>
      </c>
      <c r="U57" s="92">
        <v>0.65</v>
      </c>
      <c r="V57" s="93" t="s">
        <v>148</v>
      </c>
      <c r="W57" s="94"/>
      <c r="X57" s="96"/>
      <c r="Y57" s="97" t="s">
        <v>133</v>
      </c>
      <c r="Z57" s="45" t="str">
        <f t="shared" si="1"/>
        <v>goed</v>
      </c>
      <c r="AA57" s="46">
        <f t="shared" si="2"/>
        <v>0</v>
      </c>
      <c r="AB57" s="47">
        <f t="shared" si="3"/>
        <v>3898.1124999999997</v>
      </c>
      <c r="AC57" s="48">
        <f>IF(ISERROR(VLOOKUP($B57,'[7]Overzicht uitlevering'!$J:$V,AC$3+1,0)),0,VLOOKUP($B57,'[7]Overzicht uitlevering'!$J:$V,AC$3+1,0))</f>
        <v>311849</v>
      </c>
      <c r="AD57" s="48">
        <f>IF(ISERROR(VLOOKUP($B57,'[7]Overzicht uitlevering'!$J:$V,AD$3+1,0)),0,VLOOKUP($B57,'[7]Overzicht uitlevering'!$J:$V,AD$3+1,0))</f>
        <v>0</v>
      </c>
      <c r="AE57" s="48">
        <f>IF(ISERROR(VLOOKUP($B57,'[7]Overzicht uitlevering'!$J:$V,AE$3+1,0)),0,VLOOKUP($B57,'[7]Overzicht uitlevering'!$J:$V,AE$3+1,0))</f>
        <v>0</v>
      </c>
      <c r="AF57" s="48">
        <f>IF(ISERROR(VLOOKUP($B57,'[7]Overzicht uitlevering'!$J:$V,AF$3+1,0)),0,VLOOKUP($B57,'[7]Overzicht uitlevering'!$J:$V,AF$3+1,0))</f>
        <v>0</v>
      </c>
      <c r="AG57" s="48">
        <f>IF(ISERROR(VLOOKUP($B57,'[7]Overzicht uitlevering'!$J:$V,AG$3+1,0)),0,VLOOKUP($B57,'[7]Overzicht uitlevering'!$J:$V,AG$3+1,0))</f>
        <v>0</v>
      </c>
      <c r="AH57" s="48">
        <f>IF(ISERROR(VLOOKUP($B57,'[7]Overzicht uitlevering'!$J:$V,AH$3+1,0)),0,VLOOKUP($B57,'[7]Overzicht uitlevering'!$J:$V,AH$3+1,0))</f>
        <v>0</v>
      </c>
      <c r="AI57" s="48">
        <f>IF(ISERROR(VLOOKUP($B57,'[7]Overzicht uitlevering'!$J:$V,AI$3+1,0)),0,VLOOKUP($B57,'[7]Overzicht uitlevering'!$J:$V,AI$3+1,0))</f>
        <v>0</v>
      </c>
      <c r="AJ57" s="48">
        <f>IF(ISERROR(VLOOKUP($B57,'[7]Overzicht uitlevering'!$J:$V,AJ$3+1,0)),0,VLOOKUP($B57,'[7]Overzicht uitlevering'!$J:$V,AJ$3+1,0))</f>
        <v>0</v>
      </c>
      <c r="AK57" s="48">
        <f>IF(ISERROR(VLOOKUP($B57,'[7]Overzicht uitlevering'!$J:$V,AK$3+1,0)),0,VLOOKUP($B57,'[7]Overzicht uitlevering'!$J:$V,AK$3+1,0))</f>
        <v>0</v>
      </c>
      <c r="AL57" s="48">
        <f>IF(ISERROR(VLOOKUP($B57,'[7]Overzicht uitlevering'!$J:$V,AL$3+1,0)),0,VLOOKUP($B57,'[7]Overzicht uitlevering'!$J:$V,AL$3+1,0))</f>
        <v>0</v>
      </c>
      <c r="AM57" s="48">
        <f>IF(ISERROR(VLOOKUP($B57,'[7]Overzicht uitlevering'!$J:$V,AM$3+1,0)),0,VLOOKUP($B57,'[7]Overzicht uitlevering'!$J:$V,AM$3+1,0))</f>
        <v>0</v>
      </c>
      <c r="AN57" s="48">
        <f>IF(ISERROR(VLOOKUP($B57,'[7]Overzicht uitlevering'!$J:$V,AN$3+1,0)),0,VLOOKUP($B57,'[7]Overzicht uitlevering'!$J:$V,AN$3+1,0))</f>
        <v>0</v>
      </c>
      <c r="AO57" s="49">
        <f t="shared" si="4"/>
        <v>311849</v>
      </c>
      <c r="AP57" s="235">
        <f t="shared" si="5"/>
        <v>3898.1124999999997</v>
      </c>
      <c r="AQ57" s="236">
        <f t="shared" si="6"/>
        <v>0</v>
      </c>
      <c r="AR57" s="235">
        <f t="shared" si="7"/>
        <v>0</v>
      </c>
      <c r="AS57" s="236">
        <f t="shared" si="8"/>
        <v>0</v>
      </c>
      <c r="AT57" s="235">
        <f t="shared" si="9"/>
        <v>0</v>
      </c>
      <c r="AU57" s="236">
        <f t="shared" si="10"/>
        <v>0</v>
      </c>
      <c r="AV57" s="237">
        <f t="shared" si="11"/>
        <v>0</v>
      </c>
      <c r="AW57" s="236">
        <f t="shared" si="12"/>
        <v>0</v>
      </c>
      <c r="AX57" s="237">
        <f t="shared" si="13"/>
        <v>0</v>
      </c>
      <c r="AY57" s="236">
        <f t="shared" si="14"/>
        <v>0</v>
      </c>
      <c r="AZ57" s="237">
        <f t="shared" si="15"/>
        <v>0</v>
      </c>
      <c r="BA57" s="236">
        <f t="shared" si="16"/>
        <v>0</v>
      </c>
      <c r="BB57" s="50">
        <f t="shared" si="18"/>
        <v>3898.1124999999997</v>
      </c>
      <c r="BD57" s="107" t="s">
        <v>149</v>
      </c>
      <c r="BE57" s="109">
        <f>BE53-BE56</f>
        <v>8072115.5603920221</v>
      </c>
    </row>
    <row r="58" spans="2:58" ht="15" customHeight="1" x14ac:dyDescent="0.25">
      <c r="B58" s="82">
        <v>20160005</v>
      </c>
      <c r="C58" s="83" t="s">
        <v>40</v>
      </c>
      <c r="D58" s="83" t="s">
        <v>150</v>
      </c>
      <c r="E58" s="83" t="s">
        <v>151</v>
      </c>
      <c r="F58" s="83" t="s">
        <v>152</v>
      </c>
      <c r="G58" s="143">
        <v>42379</v>
      </c>
      <c r="H58" s="143">
        <v>42390</v>
      </c>
      <c r="I58" s="99" t="s">
        <v>153</v>
      </c>
      <c r="J58" s="31">
        <v>634405</v>
      </c>
      <c r="K58" s="32">
        <v>52867.083333333336</v>
      </c>
      <c r="L58" s="33">
        <v>13.5</v>
      </c>
      <c r="M58" s="100">
        <v>8564.4674999999988</v>
      </c>
      <c r="N58" s="101">
        <v>8564.4674999999988</v>
      </c>
      <c r="O58" s="88" t="s">
        <v>45</v>
      </c>
      <c r="P58" s="102" t="s">
        <v>46</v>
      </c>
      <c r="Q58" s="103">
        <v>436040</v>
      </c>
      <c r="R58" s="90" t="s">
        <v>47</v>
      </c>
      <c r="S58" s="90" t="s">
        <v>154</v>
      </c>
      <c r="T58" s="104" t="s">
        <v>155</v>
      </c>
      <c r="U58" s="92"/>
      <c r="V58" s="93"/>
      <c r="W58" s="94"/>
      <c r="X58" s="96"/>
      <c r="Y58" s="97" t="s">
        <v>156</v>
      </c>
      <c r="Z58" s="45" t="str">
        <f t="shared" si="1"/>
        <v>goed</v>
      </c>
      <c r="AA58" s="46">
        <f t="shared" si="2"/>
        <v>0</v>
      </c>
      <c r="AB58" s="47">
        <f t="shared" si="3"/>
        <v>8564.4674999999988</v>
      </c>
      <c r="AC58" s="48">
        <f>IF(ISERROR(VLOOKUP($B58,'[7]Overzicht uitlevering'!$J:$V,AC$3+1,0)),0,VLOOKUP($B58,'[7]Overzicht uitlevering'!$J:$V,AC$3+1,0))</f>
        <v>634404.99999999988</v>
      </c>
      <c r="AD58" s="48">
        <f>IF(ISERROR(VLOOKUP($B58,'[7]Overzicht uitlevering'!$J:$V,AD$3+1,0)),0,VLOOKUP($B58,'[7]Overzicht uitlevering'!$J:$V,AD$3+1,0))</f>
        <v>0</v>
      </c>
      <c r="AE58" s="48">
        <f>IF(ISERROR(VLOOKUP($B58,'[7]Overzicht uitlevering'!$J:$V,AE$3+1,0)),0,VLOOKUP($B58,'[7]Overzicht uitlevering'!$J:$V,AE$3+1,0))</f>
        <v>0</v>
      </c>
      <c r="AF58" s="48">
        <f>IF(ISERROR(VLOOKUP($B58,'[7]Overzicht uitlevering'!$J:$V,AF$3+1,0)),0,VLOOKUP($B58,'[7]Overzicht uitlevering'!$J:$V,AF$3+1,0))</f>
        <v>0</v>
      </c>
      <c r="AG58" s="48">
        <f>IF(ISERROR(VLOOKUP($B58,'[7]Overzicht uitlevering'!$J:$V,AG$3+1,0)),0,VLOOKUP($B58,'[7]Overzicht uitlevering'!$J:$V,AG$3+1,0))</f>
        <v>0</v>
      </c>
      <c r="AH58" s="48">
        <f>IF(ISERROR(VLOOKUP($B58,'[7]Overzicht uitlevering'!$J:$V,AH$3+1,0)),0,VLOOKUP($B58,'[7]Overzicht uitlevering'!$J:$V,AH$3+1,0))</f>
        <v>0</v>
      </c>
      <c r="AI58" s="48">
        <f>IF(ISERROR(VLOOKUP($B58,'[7]Overzicht uitlevering'!$J:$V,AI$3+1,0)),0,VLOOKUP($B58,'[7]Overzicht uitlevering'!$J:$V,AI$3+1,0))</f>
        <v>0</v>
      </c>
      <c r="AJ58" s="48">
        <f>IF(ISERROR(VLOOKUP($B58,'[7]Overzicht uitlevering'!$J:$V,AJ$3+1,0)),0,VLOOKUP($B58,'[7]Overzicht uitlevering'!$J:$V,AJ$3+1,0))</f>
        <v>0</v>
      </c>
      <c r="AK58" s="48">
        <f>IF(ISERROR(VLOOKUP($B58,'[7]Overzicht uitlevering'!$J:$V,AK$3+1,0)),0,VLOOKUP($B58,'[7]Overzicht uitlevering'!$J:$V,AK$3+1,0))</f>
        <v>0</v>
      </c>
      <c r="AL58" s="48">
        <f>IF(ISERROR(VLOOKUP($B58,'[7]Overzicht uitlevering'!$J:$V,AL$3+1,0)),0,VLOOKUP($B58,'[7]Overzicht uitlevering'!$J:$V,AL$3+1,0))</f>
        <v>0</v>
      </c>
      <c r="AM58" s="48">
        <f>IF(ISERROR(VLOOKUP($B58,'[7]Overzicht uitlevering'!$J:$V,AM$3+1,0)),0,VLOOKUP($B58,'[7]Overzicht uitlevering'!$J:$V,AM$3+1,0))</f>
        <v>0</v>
      </c>
      <c r="AN58" s="48">
        <f>IF(ISERROR(VLOOKUP($B58,'[7]Overzicht uitlevering'!$J:$V,AN$3+1,0)),0,VLOOKUP($B58,'[7]Overzicht uitlevering'!$J:$V,AN$3+1,0))</f>
        <v>0</v>
      </c>
      <c r="AO58" s="49">
        <f t="shared" si="4"/>
        <v>634404.99999999988</v>
      </c>
      <c r="AP58" s="235">
        <f t="shared" si="5"/>
        <v>8564.4674999999988</v>
      </c>
      <c r="AQ58" s="236">
        <f t="shared" si="6"/>
        <v>0</v>
      </c>
      <c r="AR58" s="235">
        <f t="shared" si="7"/>
        <v>0</v>
      </c>
      <c r="AS58" s="236">
        <f t="shared" si="8"/>
        <v>0</v>
      </c>
      <c r="AT58" s="235">
        <f t="shared" si="9"/>
        <v>0</v>
      </c>
      <c r="AU58" s="236">
        <f t="shared" si="10"/>
        <v>0</v>
      </c>
      <c r="AV58" s="237">
        <f t="shared" si="11"/>
        <v>0</v>
      </c>
      <c r="AW58" s="236">
        <f t="shared" si="12"/>
        <v>0</v>
      </c>
      <c r="AX58" s="237">
        <f t="shared" si="13"/>
        <v>0</v>
      </c>
      <c r="AY58" s="236">
        <f t="shared" si="14"/>
        <v>0</v>
      </c>
      <c r="AZ58" s="237">
        <f t="shared" si="15"/>
        <v>0</v>
      </c>
      <c r="BA58" s="236">
        <f t="shared" si="16"/>
        <v>0</v>
      </c>
      <c r="BB58" s="50">
        <f t="shared" si="18"/>
        <v>8564.4674999999988</v>
      </c>
      <c r="BD58" s="107"/>
      <c r="BE58" s="109"/>
    </row>
    <row r="59" spans="2:58" ht="15" customHeight="1" x14ac:dyDescent="0.25">
      <c r="B59" s="82">
        <v>20160006</v>
      </c>
      <c r="C59" s="83" t="s">
        <v>40</v>
      </c>
      <c r="D59" s="83" t="s">
        <v>157</v>
      </c>
      <c r="E59" s="83" t="s">
        <v>158</v>
      </c>
      <c r="F59" s="83" t="s">
        <v>159</v>
      </c>
      <c r="G59" s="143">
        <v>42373</v>
      </c>
      <c r="H59" s="143">
        <v>42386</v>
      </c>
      <c r="I59" s="99" t="s">
        <v>153</v>
      </c>
      <c r="J59" s="31">
        <v>447115</v>
      </c>
      <c r="K59" s="32">
        <v>31936.785714285714</v>
      </c>
      <c r="L59" s="33">
        <v>13.5</v>
      </c>
      <c r="M59" s="100">
        <v>6036.0524999999998</v>
      </c>
      <c r="N59" s="101">
        <v>6036.0524999999998</v>
      </c>
      <c r="O59" s="88" t="s">
        <v>45</v>
      </c>
      <c r="P59" s="102" t="s">
        <v>46</v>
      </c>
      <c r="Q59" s="103">
        <v>436699</v>
      </c>
      <c r="R59" s="90" t="s">
        <v>47</v>
      </c>
      <c r="S59" s="90" t="s">
        <v>160</v>
      </c>
      <c r="T59" s="104" t="s">
        <v>155</v>
      </c>
      <c r="U59" s="92"/>
      <c r="V59" s="93"/>
      <c r="W59" s="94"/>
      <c r="X59" s="96" t="s">
        <v>161</v>
      </c>
      <c r="Y59" s="97" t="s">
        <v>156</v>
      </c>
      <c r="Z59" s="45" t="str">
        <f t="shared" si="1"/>
        <v>goed</v>
      </c>
      <c r="AA59" s="46">
        <f t="shared" si="2"/>
        <v>0</v>
      </c>
      <c r="AB59" s="47">
        <f t="shared" si="3"/>
        <v>6036.0524999999998</v>
      </c>
      <c r="AC59" s="48">
        <f>IF(ISERROR(VLOOKUP($B59,'[7]Overzicht uitlevering'!$J:$V,AC$3+1,0)),0,VLOOKUP($B59,'[7]Overzicht uitlevering'!$J:$V,AC$3+1,0))</f>
        <v>447115</v>
      </c>
      <c r="AD59" s="48">
        <f>IF(ISERROR(VLOOKUP($B59,'[7]Overzicht uitlevering'!$J:$V,AD$3+1,0)),0,VLOOKUP($B59,'[7]Overzicht uitlevering'!$J:$V,AD$3+1,0))</f>
        <v>0</v>
      </c>
      <c r="AE59" s="48">
        <f>IF(ISERROR(VLOOKUP($B59,'[7]Overzicht uitlevering'!$J:$V,AE$3+1,0)),0,VLOOKUP($B59,'[7]Overzicht uitlevering'!$J:$V,AE$3+1,0))</f>
        <v>0</v>
      </c>
      <c r="AF59" s="48">
        <f>IF(ISERROR(VLOOKUP($B59,'[7]Overzicht uitlevering'!$J:$V,AF$3+1,0)),0,VLOOKUP($B59,'[7]Overzicht uitlevering'!$J:$V,AF$3+1,0))</f>
        <v>0</v>
      </c>
      <c r="AG59" s="48">
        <f>IF(ISERROR(VLOOKUP($B59,'[7]Overzicht uitlevering'!$J:$V,AG$3+1,0)),0,VLOOKUP($B59,'[7]Overzicht uitlevering'!$J:$V,AG$3+1,0))</f>
        <v>0</v>
      </c>
      <c r="AH59" s="48">
        <f>IF(ISERROR(VLOOKUP($B59,'[7]Overzicht uitlevering'!$J:$V,AH$3+1,0)),0,VLOOKUP($B59,'[7]Overzicht uitlevering'!$J:$V,AH$3+1,0))</f>
        <v>0</v>
      </c>
      <c r="AI59" s="48">
        <f>IF(ISERROR(VLOOKUP($B59,'[7]Overzicht uitlevering'!$J:$V,AI$3+1,0)),0,VLOOKUP($B59,'[7]Overzicht uitlevering'!$J:$V,AI$3+1,0))</f>
        <v>0</v>
      </c>
      <c r="AJ59" s="48">
        <f>IF(ISERROR(VLOOKUP($B59,'[7]Overzicht uitlevering'!$J:$V,AJ$3+1,0)),0,VLOOKUP($B59,'[7]Overzicht uitlevering'!$J:$V,AJ$3+1,0))</f>
        <v>0</v>
      </c>
      <c r="AK59" s="48">
        <f>IF(ISERROR(VLOOKUP($B59,'[7]Overzicht uitlevering'!$J:$V,AK$3+1,0)),0,VLOOKUP($B59,'[7]Overzicht uitlevering'!$J:$V,AK$3+1,0))</f>
        <v>0</v>
      </c>
      <c r="AL59" s="48">
        <f>IF(ISERROR(VLOOKUP($B59,'[7]Overzicht uitlevering'!$J:$V,AL$3+1,0)),0,VLOOKUP($B59,'[7]Overzicht uitlevering'!$J:$V,AL$3+1,0))</f>
        <v>0</v>
      </c>
      <c r="AM59" s="48">
        <f>IF(ISERROR(VLOOKUP($B59,'[7]Overzicht uitlevering'!$J:$V,AM$3+1,0)),0,VLOOKUP($B59,'[7]Overzicht uitlevering'!$J:$V,AM$3+1,0))</f>
        <v>0</v>
      </c>
      <c r="AN59" s="48">
        <f>IF(ISERROR(VLOOKUP($B59,'[7]Overzicht uitlevering'!$J:$V,AN$3+1,0)),0,VLOOKUP($B59,'[7]Overzicht uitlevering'!$J:$V,AN$3+1,0))</f>
        <v>0</v>
      </c>
      <c r="AO59" s="49">
        <f t="shared" si="4"/>
        <v>447115</v>
      </c>
      <c r="AP59" s="235">
        <f t="shared" si="5"/>
        <v>6036.0524999999998</v>
      </c>
      <c r="AQ59" s="236">
        <f t="shared" si="6"/>
        <v>0</v>
      </c>
      <c r="AR59" s="235">
        <f t="shared" si="7"/>
        <v>0</v>
      </c>
      <c r="AS59" s="236">
        <f t="shared" si="8"/>
        <v>0</v>
      </c>
      <c r="AT59" s="235">
        <f t="shared" si="9"/>
        <v>0</v>
      </c>
      <c r="AU59" s="236">
        <f t="shared" si="10"/>
        <v>0</v>
      </c>
      <c r="AV59" s="237">
        <f t="shared" si="11"/>
        <v>0</v>
      </c>
      <c r="AW59" s="236">
        <f t="shared" si="12"/>
        <v>0</v>
      </c>
      <c r="AX59" s="237">
        <f t="shared" si="13"/>
        <v>0</v>
      </c>
      <c r="AY59" s="236">
        <f t="shared" si="14"/>
        <v>0</v>
      </c>
      <c r="AZ59" s="237">
        <f t="shared" si="15"/>
        <v>0</v>
      </c>
      <c r="BA59" s="236">
        <f t="shared" si="16"/>
        <v>0</v>
      </c>
      <c r="BB59" s="50">
        <f t="shared" si="18"/>
        <v>6036.0524999999998</v>
      </c>
      <c r="BD59" s="110"/>
      <c r="BE59" s="108"/>
    </row>
    <row r="60" spans="2:58" ht="15" customHeight="1" x14ac:dyDescent="0.25">
      <c r="B60" s="82">
        <v>20160007</v>
      </c>
      <c r="C60" s="83" t="s">
        <v>55</v>
      </c>
      <c r="D60" s="83" t="s">
        <v>56</v>
      </c>
      <c r="E60" s="83" t="s">
        <v>57</v>
      </c>
      <c r="F60" s="83" t="s">
        <v>162</v>
      </c>
      <c r="G60" s="143">
        <v>42373</v>
      </c>
      <c r="H60" s="143">
        <v>42393</v>
      </c>
      <c r="I60" s="99" t="s">
        <v>153</v>
      </c>
      <c r="J60" s="31">
        <v>370096</v>
      </c>
      <c r="K60" s="32">
        <v>17623.619047619046</v>
      </c>
      <c r="L60" s="33">
        <v>13.5</v>
      </c>
      <c r="M60" s="100">
        <v>4996.2960000000003</v>
      </c>
      <c r="N60" s="101">
        <v>4996.2960000000003</v>
      </c>
      <c r="O60" s="88" t="s">
        <v>45</v>
      </c>
      <c r="P60" s="102" t="s">
        <v>46</v>
      </c>
      <c r="Q60" s="103">
        <v>437625</v>
      </c>
      <c r="R60" s="90" t="s">
        <v>60</v>
      </c>
      <c r="S60" s="90" t="s">
        <v>88</v>
      </c>
      <c r="T60" s="104" t="s">
        <v>155</v>
      </c>
      <c r="U60" s="92"/>
      <c r="V60" s="93"/>
      <c r="W60" s="94"/>
      <c r="X60" s="96" t="s">
        <v>163</v>
      </c>
      <c r="Y60" s="97" t="s">
        <v>156</v>
      </c>
      <c r="Z60" s="45" t="str">
        <f t="shared" si="1"/>
        <v>goed</v>
      </c>
      <c r="AA60" s="46">
        <f t="shared" si="2"/>
        <v>0</v>
      </c>
      <c r="AB60" s="47">
        <f t="shared" si="3"/>
        <v>4996.2960000000012</v>
      </c>
      <c r="AC60" s="48">
        <f>IF(ISERROR(VLOOKUP($B60,'[7]Overzicht uitlevering'!$J:$V,AC$3+1,0)),0,VLOOKUP($B60,'[7]Overzicht uitlevering'!$J:$V,AC$3+1,0))</f>
        <v>370096.00000000006</v>
      </c>
      <c r="AD60" s="48">
        <f>IF(ISERROR(VLOOKUP($B60,'[7]Overzicht uitlevering'!$J:$V,AD$3+1,0)),0,VLOOKUP($B60,'[7]Overzicht uitlevering'!$J:$V,AD$3+1,0))</f>
        <v>0</v>
      </c>
      <c r="AE60" s="48">
        <f>IF(ISERROR(VLOOKUP($B60,'[7]Overzicht uitlevering'!$J:$V,AE$3+1,0)),0,VLOOKUP($B60,'[7]Overzicht uitlevering'!$J:$V,AE$3+1,0))</f>
        <v>0</v>
      </c>
      <c r="AF60" s="48">
        <f>IF(ISERROR(VLOOKUP($B60,'[7]Overzicht uitlevering'!$J:$V,AF$3+1,0)),0,VLOOKUP($B60,'[7]Overzicht uitlevering'!$J:$V,AF$3+1,0))</f>
        <v>0</v>
      </c>
      <c r="AG60" s="48">
        <f>IF(ISERROR(VLOOKUP($B60,'[7]Overzicht uitlevering'!$J:$V,AG$3+1,0)),0,VLOOKUP($B60,'[7]Overzicht uitlevering'!$J:$V,AG$3+1,0))</f>
        <v>0</v>
      </c>
      <c r="AH60" s="48">
        <f>IF(ISERROR(VLOOKUP($B60,'[7]Overzicht uitlevering'!$J:$V,AH$3+1,0)),0,VLOOKUP($B60,'[7]Overzicht uitlevering'!$J:$V,AH$3+1,0))</f>
        <v>0</v>
      </c>
      <c r="AI60" s="48">
        <f>IF(ISERROR(VLOOKUP($B60,'[7]Overzicht uitlevering'!$J:$V,AI$3+1,0)),0,VLOOKUP($B60,'[7]Overzicht uitlevering'!$J:$V,AI$3+1,0))</f>
        <v>0</v>
      </c>
      <c r="AJ60" s="48">
        <f>IF(ISERROR(VLOOKUP($B60,'[7]Overzicht uitlevering'!$J:$V,AJ$3+1,0)),0,VLOOKUP($B60,'[7]Overzicht uitlevering'!$J:$V,AJ$3+1,0))</f>
        <v>0</v>
      </c>
      <c r="AK60" s="48">
        <f>IF(ISERROR(VLOOKUP($B60,'[7]Overzicht uitlevering'!$J:$V,AK$3+1,0)),0,VLOOKUP($B60,'[7]Overzicht uitlevering'!$J:$V,AK$3+1,0))</f>
        <v>0</v>
      </c>
      <c r="AL60" s="48">
        <f>IF(ISERROR(VLOOKUP($B60,'[7]Overzicht uitlevering'!$J:$V,AL$3+1,0)),0,VLOOKUP($B60,'[7]Overzicht uitlevering'!$J:$V,AL$3+1,0))</f>
        <v>0</v>
      </c>
      <c r="AM60" s="48">
        <f>IF(ISERROR(VLOOKUP($B60,'[7]Overzicht uitlevering'!$J:$V,AM$3+1,0)),0,VLOOKUP($B60,'[7]Overzicht uitlevering'!$J:$V,AM$3+1,0))</f>
        <v>0</v>
      </c>
      <c r="AN60" s="48">
        <f>IF(ISERROR(VLOOKUP($B60,'[7]Overzicht uitlevering'!$J:$V,AN$3+1,0)),0,VLOOKUP($B60,'[7]Overzicht uitlevering'!$J:$V,AN$3+1,0))</f>
        <v>0</v>
      </c>
      <c r="AO60" s="49">
        <f t="shared" si="4"/>
        <v>370096.00000000006</v>
      </c>
      <c r="AP60" s="235">
        <f t="shared" si="5"/>
        <v>4996.2960000000012</v>
      </c>
      <c r="AQ60" s="236">
        <f t="shared" si="6"/>
        <v>0</v>
      </c>
      <c r="AR60" s="235">
        <f t="shared" si="7"/>
        <v>0</v>
      </c>
      <c r="AS60" s="236">
        <f t="shared" si="8"/>
        <v>0</v>
      </c>
      <c r="AT60" s="235">
        <f t="shared" si="9"/>
        <v>0</v>
      </c>
      <c r="AU60" s="236">
        <f t="shared" si="10"/>
        <v>0</v>
      </c>
      <c r="AV60" s="237">
        <f t="shared" si="11"/>
        <v>0</v>
      </c>
      <c r="AW60" s="236">
        <f t="shared" si="12"/>
        <v>0</v>
      </c>
      <c r="AX60" s="237">
        <f t="shared" si="13"/>
        <v>0</v>
      </c>
      <c r="AY60" s="236">
        <f t="shared" si="14"/>
        <v>0</v>
      </c>
      <c r="AZ60" s="237">
        <f t="shared" si="15"/>
        <v>0</v>
      </c>
      <c r="BA60" s="236">
        <f t="shared" si="16"/>
        <v>0</v>
      </c>
      <c r="BB60" s="50">
        <f t="shared" si="18"/>
        <v>4996.2960000000012</v>
      </c>
    </row>
    <row r="61" spans="2:58" ht="15" customHeight="1" x14ac:dyDescent="0.25">
      <c r="B61" s="82">
        <v>20160008</v>
      </c>
      <c r="C61" s="83" t="s">
        <v>55</v>
      </c>
      <c r="D61" s="83" t="s">
        <v>56</v>
      </c>
      <c r="E61" s="83" t="s">
        <v>57</v>
      </c>
      <c r="F61" s="83" t="s">
        <v>164</v>
      </c>
      <c r="G61" s="143">
        <v>42370</v>
      </c>
      <c r="H61" s="143">
        <v>42379</v>
      </c>
      <c r="I61" s="99" t="s">
        <v>153</v>
      </c>
      <c r="J61" s="31">
        <v>469797</v>
      </c>
      <c r="K61" s="32">
        <v>34804.290322580644</v>
      </c>
      <c r="L61" s="33">
        <v>13.5</v>
      </c>
      <c r="M61" s="100">
        <v>6342.2595000000001</v>
      </c>
      <c r="N61" s="101">
        <v>14565.6</v>
      </c>
      <c r="O61" s="88" t="s">
        <v>45</v>
      </c>
      <c r="P61" s="102" t="s">
        <v>46</v>
      </c>
      <c r="Q61" s="103">
        <v>437652</v>
      </c>
      <c r="R61" s="90" t="s">
        <v>60</v>
      </c>
      <c r="S61" s="90" t="s">
        <v>88</v>
      </c>
      <c r="T61" s="104" t="s">
        <v>165</v>
      </c>
      <c r="U61" s="92"/>
      <c r="V61" s="93"/>
      <c r="W61" s="94"/>
      <c r="X61" s="96" t="s">
        <v>166</v>
      </c>
      <c r="Y61" s="97" t="s">
        <v>156</v>
      </c>
      <c r="Z61" s="45" t="str">
        <f t="shared" si="1"/>
        <v>goed</v>
      </c>
      <c r="AA61" s="46">
        <f t="shared" si="2"/>
        <v>0</v>
      </c>
      <c r="AB61" s="47">
        <f t="shared" si="3"/>
        <v>5073.8265000000001</v>
      </c>
      <c r="AC61" s="48">
        <f>IF(ISERROR(VLOOKUP($B61,'[7]Overzicht uitlevering'!$J:$V,AC$3+1,0)),0,VLOOKUP($B61,'[7]Overzicht uitlevering'!$J:$V,AC$3+1,0))</f>
        <v>422818</v>
      </c>
      <c r="AD61" s="48">
        <f>IF(ISERROR(VLOOKUP($B61,'[7]Overzicht uitlevering'!$J:$V,AD$3+1,0)),0,VLOOKUP($B61,'[7]Overzicht uitlevering'!$J:$V,AD$3+1,0))</f>
        <v>0</v>
      </c>
      <c r="AE61" s="48">
        <f>IF(ISERROR(VLOOKUP($B61,'[7]Overzicht uitlevering'!$J:$V,AE$3+1,0)),0,VLOOKUP($B61,'[7]Overzicht uitlevering'!$J:$V,AE$3+1,0))</f>
        <v>0</v>
      </c>
      <c r="AF61" s="48">
        <f>IF(ISERROR(VLOOKUP($B61,'[7]Overzicht uitlevering'!$J:$V,AF$3+1,0)),0,VLOOKUP($B61,'[7]Overzicht uitlevering'!$J:$V,AF$3+1,0))</f>
        <v>0</v>
      </c>
      <c r="AG61" s="48">
        <f>IF(ISERROR(VLOOKUP($B61,'[7]Overzicht uitlevering'!$J:$V,AG$3+1,0)),0,VLOOKUP($B61,'[7]Overzicht uitlevering'!$J:$V,AG$3+1,0))</f>
        <v>0</v>
      </c>
      <c r="AH61" s="48">
        <f>IF(ISERROR(VLOOKUP($B61,'[7]Overzicht uitlevering'!$J:$V,AH$3+1,0)),0,VLOOKUP($B61,'[7]Overzicht uitlevering'!$J:$V,AH$3+1,0))</f>
        <v>-46979</v>
      </c>
      <c r="AI61" s="48">
        <f>IF(ISERROR(VLOOKUP($B61,'[7]Overzicht uitlevering'!$J:$V,AI$3+1,0)),0,VLOOKUP($B61,'[7]Overzicht uitlevering'!$J:$V,AI$3+1,0))</f>
        <v>0</v>
      </c>
      <c r="AJ61" s="48">
        <f>IF(ISERROR(VLOOKUP($B61,'[7]Overzicht uitlevering'!$J:$V,AJ$3+1,0)),0,VLOOKUP($B61,'[7]Overzicht uitlevering'!$J:$V,AJ$3+1,0))</f>
        <v>0</v>
      </c>
      <c r="AK61" s="48">
        <f>IF(ISERROR(VLOOKUP($B61,'[7]Overzicht uitlevering'!$J:$V,AK$3+1,0)),0,VLOOKUP($B61,'[7]Overzicht uitlevering'!$J:$V,AK$3+1,0))</f>
        <v>0</v>
      </c>
      <c r="AL61" s="48">
        <f>IF(ISERROR(VLOOKUP($B61,'[7]Overzicht uitlevering'!$J:$V,AL$3+1,0)),0,VLOOKUP($B61,'[7]Overzicht uitlevering'!$J:$V,AL$3+1,0))</f>
        <v>0</v>
      </c>
      <c r="AM61" s="48">
        <f>IF(ISERROR(VLOOKUP($B61,'[7]Overzicht uitlevering'!$J:$V,AM$3+1,0)),0,VLOOKUP($B61,'[7]Overzicht uitlevering'!$J:$V,AM$3+1,0))</f>
        <v>0</v>
      </c>
      <c r="AN61" s="48">
        <f>IF(ISERROR(VLOOKUP($B61,'[7]Overzicht uitlevering'!$J:$V,AN$3+1,0)),0,VLOOKUP($B61,'[7]Overzicht uitlevering'!$J:$V,AN$3+1,0))</f>
        <v>0</v>
      </c>
      <c r="AO61" s="49">
        <f t="shared" si="4"/>
        <v>375839</v>
      </c>
      <c r="AP61" s="235">
        <f t="shared" si="5"/>
        <v>5708.0429999999997</v>
      </c>
      <c r="AQ61" s="236">
        <f t="shared" si="6"/>
        <v>0</v>
      </c>
      <c r="AR61" s="235">
        <f t="shared" si="7"/>
        <v>0</v>
      </c>
      <c r="AS61" s="236">
        <f t="shared" si="8"/>
        <v>0</v>
      </c>
      <c r="AT61" s="235">
        <f t="shared" si="9"/>
        <v>0</v>
      </c>
      <c r="AU61" s="236">
        <f t="shared" si="10"/>
        <v>-634.2165</v>
      </c>
      <c r="AV61" s="237">
        <f t="shared" si="11"/>
        <v>0</v>
      </c>
      <c r="AW61" s="236">
        <f t="shared" si="12"/>
        <v>0</v>
      </c>
      <c r="AX61" s="237">
        <f t="shared" si="13"/>
        <v>0</v>
      </c>
      <c r="AY61" s="236">
        <f t="shared" si="14"/>
        <v>0</v>
      </c>
      <c r="AZ61" s="237">
        <f t="shared" si="15"/>
        <v>0</v>
      </c>
      <c r="BA61" s="236">
        <f t="shared" si="16"/>
        <v>0</v>
      </c>
      <c r="BB61" s="50">
        <f t="shared" si="18"/>
        <v>5073.8264999999992</v>
      </c>
    </row>
    <row r="62" spans="2:58" ht="15" customHeight="1" x14ac:dyDescent="0.25">
      <c r="B62" s="82">
        <v>20160009</v>
      </c>
      <c r="C62" s="83" t="s">
        <v>40</v>
      </c>
      <c r="D62" s="83" t="s">
        <v>167</v>
      </c>
      <c r="E62" s="83" t="s">
        <v>168</v>
      </c>
      <c r="F62" s="83" t="s">
        <v>169</v>
      </c>
      <c r="G62" s="143">
        <v>42380</v>
      </c>
      <c r="H62" s="143">
        <v>42407</v>
      </c>
      <c r="I62" s="99" t="s">
        <v>153</v>
      </c>
      <c r="J62" s="31">
        <v>2077402</v>
      </c>
      <c r="K62" s="32">
        <v>74430.761904761908</v>
      </c>
      <c r="L62" s="33">
        <v>13.5</v>
      </c>
      <c r="M62" s="100">
        <v>28044.927</v>
      </c>
      <c r="N62" s="101">
        <v>28044.927</v>
      </c>
      <c r="O62" s="88" t="s">
        <v>45</v>
      </c>
      <c r="P62" s="102" t="s">
        <v>46</v>
      </c>
      <c r="Q62" s="103">
        <v>436690</v>
      </c>
      <c r="R62" s="90" t="s">
        <v>104</v>
      </c>
      <c r="S62" s="90" t="s">
        <v>170</v>
      </c>
      <c r="T62" s="104" t="s">
        <v>155</v>
      </c>
      <c r="U62" s="92"/>
      <c r="V62" s="93"/>
      <c r="W62" s="94"/>
      <c r="X62" s="96"/>
      <c r="Y62" s="97" t="s">
        <v>156</v>
      </c>
      <c r="Z62" s="45" t="str">
        <f t="shared" si="1"/>
        <v>goed</v>
      </c>
      <c r="AA62" s="46">
        <f t="shared" si="2"/>
        <v>0</v>
      </c>
      <c r="AB62" s="47">
        <f t="shared" si="3"/>
        <v>28044.927</v>
      </c>
      <c r="AC62" s="48">
        <f>IF(ISERROR(VLOOKUP($B62,'[7]Overzicht uitlevering'!$J:$V,AC$3+1,0)),0,VLOOKUP($B62,'[7]Overzicht uitlevering'!$J:$V,AC$3+1,0))</f>
        <v>1429195</v>
      </c>
      <c r="AD62" s="48">
        <f>IF(ISERROR(VLOOKUP($B62,'[7]Overzicht uitlevering'!$J:$V,AD$3+1,0)),0,VLOOKUP($B62,'[7]Overzicht uitlevering'!$J:$V,AD$3+1,0))</f>
        <v>648207</v>
      </c>
      <c r="AE62" s="48">
        <f>IF(ISERROR(VLOOKUP($B62,'[7]Overzicht uitlevering'!$J:$V,AE$3+1,0)),0,VLOOKUP($B62,'[7]Overzicht uitlevering'!$J:$V,AE$3+1,0))</f>
        <v>0</v>
      </c>
      <c r="AF62" s="48">
        <f>IF(ISERROR(VLOOKUP($B62,'[7]Overzicht uitlevering'!$J:$V,AF$3+1,0)),0,VLOOKUP($B62,'[7]Overzicht uitlevering'!$J:$V,AF$3+1,0))</f>
        <v>0</v>
      </c>
      <c r="AG62" s="48">
        <f>IF(ISERROR(VLOOKUP($B62,'[7]Overzicht uitlevering'!$J:$V,AG$3+1,0)),0,VLOOKUP($B62,'[7]Overzicht uitlevering'!$J:$V,AG$3+1,0))</f>
        <v>0</v>
      </c>
      <c r="AH62" s="48">
        <f>IF(ISERROR(VLOOKUP($B62,'[7]Overzicht uitlevering'!$J:$V,AH$3+1,0)),0,VLOOKUP($B62,'[7]Overzicht uitlevering'!$J:$V,AH$3+1,0))</f>
        <v>0</v>
      </c>
      <c r="AI62" s="48">
        <f>IF(ISERROR(VLOOKUP($B62,'[7]Overzicht uitlevering'!$J:$V,AI$3+1,0)),0,VLOOKUP($B62,'[7]Overzicht uitlevering'!$J:$V,AI$3+1,0))</f>
        <v>0</v>
      </c>
      <c r="AJ62" s="48">
        <f>IF(ISERROR(VLOOKUP($B62,'[7]Overzicht uitlevering'!$J:$V,AJ$3+1,0)),0,VLOOKUP($B62,'[7]Overzicht uitlevering'!$J:$V,AJ$3+1,0))</f>
        <v>0</v>
      </c>
      <c r="AK62" s="48">
        <f>IF(ISERROR(VLOOKUP($B62,'[7]Overzicht uitlevering'!$J:$V,AK$3+1,0)),0,VLOOKUP($B62,'[7]Overzicht uitlevering'!$J:$V,AK$3+1,0))</f>
        <v>0</v>
      </c>
      <c r="AL62" s="48">
        <f>IF(ISERROR(VLOOKUP($B62,'[7]Overzicht uitlevering'!$J:$V,AL$3+1,0)),0,VLOOKUP($B62,'[7]Overzicht uitlevering'!$J:$V,AL$3+1,0))</f>
        <v>0</v>
      </c>
      <c r="AM62" s="48">
        <f>IF(ISERROR(VLOOKUP($B62,'[7]Overzicht uitlevering'!$J:$V,AM$3+1,0)),0,VLOOKUP($B62,'[7]Overzicht uitlevering'!$J:$V,AM$3+1,0))</f>
        <v>0</v>
      </c>
      <c r="AN62" s="48">
        <f>IF(ISERROR(VLOOKUP($B62,'[7]Overzicht uitlevering'!$J:$V,AN$3+1,0)),0,VLOOKUP($B62,'[7]Overzicht uitlevering'!$J:$V,AN$3+1,0))</f>
        <v>0</v>
      </c>
      <c r="AO62" s="49">
        <f t="shared" si="4"/>
        <v>2077402</v>
      </c>
      <c r="AP62" s="235">
        <f t="shared" si="5"/>
        <v>19294.1325</v>
      </c>
      <c r="AQ62" s="236">
        <f t="shared" si="6"/>
        <v>8750.7945</v>
      </c>
      <c r="AR62" s="235">
        <f t="shared" si="7"/>
        <v>0</v>
      </c>
      <c r="AS62" s="236">
        <f t="shared" si="8"/>
        <v>0</v>
      </c>
      <c r="AT62" s="235">
        <f t="shared" si="9"/>
        <v>0</v>
      </c>
      <c r="AU62" s="236">
        <f t="shared" si="10"/>
        <v>0</v>
      </c>
      <c r="AV62" s="237">
        <f t="shared" si="11"/>
        <v>0</v>
      </c>
      <c r="AW62" s="236">
        <f t="shared" si="12"/>
        <v>0</v>
      </c>
      <c r="AX62" s="237">
        <f t="shared" si="13"/>
        <v>0</v>
      </c>
      <c r="AY62" s="236">
        <f t="shared" si="14"/>
        <v>0</v>
      </c>
      <c r="AZ62" s="237">
        <f t="shared" si="15"/>
        <v>0</v>
      </c>
      <c r="BA62" s="236">
        <f t="shared" si="16"/>
        <v>0</v>
      </c>
      <c r="BB62" s="50">
        <f t="shared" si="18"/>
        <v>28044.927</v>
      </c>
    </row>
    <row r="63" spans="2:58" ht="15" customHeight="1" x14ac:dyDescent="0.25">
      <c r="B63" s="82">
        <v>20160010</v>
      </c>
      <c r="C63" s="83" t="s">
        <v>55</v>
      </c>
      <c r="D63" s="83" t="s">
        <v>56</v>
      </c>
      <c r="E63" s="83" t="s">
        <v>57</v>
      </c>
      <c r="F63" s="83" t="s">
        <v>171</v>
      </c>
      <c r="G63" s="143">
        <v>42373</v>
      </c>
      <c r="H63" s="143">
        <v>42400</v>
      </c>
      <c r="I63" s="99" t="s">
        <v>153</v>
      </c>
      <c r="J63" s="31">
        <v>594396</v>
      </c>
      <c r="K63" s="32">
        <v>21228.428571428572</v>
      </c>
      <c r="L63" s="33">
        <v>13.5</v>
      </c>
      <c r="M63" s="100">
        <v>8024.3459999999995</v>
      </c>
      <c r="N63" s="101">
        <v>8024.3459999999995</v>
      </c>
      <c r="O63" s="88" t="s">
        <v>45</v>
      </c>
      <c r="P63" s="102" t="s">
        <v>46</v>
      </c>
      <c r="Q63" s="103">
        <v>437613</v>
      </c>
      <c r="R63" s="90" t="s">
        <v>60</v>
      </c>
      <c r="S63" s="90" t="s">
        <v>65</v>
      </c>
      <c r="T63" s="104" t="s">
        <v>155</v>
      </c>
      <c r="U63" s="92"/>
      <c r="V63" s="93"/>
      <c r="W63" s="94"/>
      <c r="X63" s="96"/>
      <c r="Y63" s="97" t="s">
        <v>156</v>
      </c>
      <c r="Z63" s="45" t="str">
        <f t="shared" si="1"/>
        <v>goed</v>
      </c>
      <c r="AA63" s="46">
        <f t="shared" si="2"/>
        <v>0</v>
      </c>
      <c r="AB63" s="47">
        <f t="shared" si="3"/>
        <v>8024.3459999999995</v>
      </c>
      <c r="AC63" s="48">
        <f>IF(ISERROR(VLOOKUP($B63,'[7]Overzicht uitlevering'!$J:$V,AC$3+1,0)),0,VLOOKUP($B63,'[7]Overzicht uitlevering'!$J:$V,AC$3+1,0))</f>
        <v>594396</v>
      </c>
      <c r="AD63" s="48">
        <f>IF(ISERROR(VLOOKUP($B63,'[7]Overzicht uitlevering'!$J:$V,AD$3+1,0)),0,VLOOKUP($B63,'[7]Overzicht uitlevering'!$J:$V,AD$3+1,0))</f>
        <v>0</v>
      </c>
      <c r="AE63" s="48">
        <f>IF(ISERROR(VLOOKUP($B63,'[7]Overzicht uitlevering'!$J:$V,AE$3+1,0)),0,VLOOKUP($B63,'[7]Overzicht uitlevering'!$J:$V,AE$3+1,0))</f>
        <v>0</v>
      </c>
      <c r="AF63" s="48">
        <f>IF(ISERROR(VLOOKUP($B63,'[7]Overzicht uitlevering'!$J:$V,AF$3+1,0)),0,VLOOKUP($B63,'[7]Overzicht uitlevering'!$J:$V,AF$3+1,0))</f>
        <v>0</v>
      </c>
      <c r="AG63" s="48">
        <f>IF(ISERROR(VLOOKUP($B63,'[7]Overzicht uitlevering'!$J:$V,AG$3+1,0)),0,VLOOKUP($B63,'[7]Overzicht uitlevering'!$J:$V,AG$3+1,0))</f>
        <v>0</v>
      </c>
      <c r="AH63" s="48">
        <f>IF(ISERROR(VLOOKUP($B63,'[7]Overzicht uitlevering'!$J:$V,AH$3+1,0)),0,VLOOKUP($B63,'[7]Overzicht uitlevering'!$J:$V,AH$3+1,0))</f>
        <v>0</v>
      </c>
      <c r="AI63" s="48">
        <f>IF(ISERROR(VLOOKUP($B63,'[7]Overzicht uitlevering'!$J:$V,AI$3+1,0)),0,VLOOKUP($B63,'[7]Overzicht uitlevering'!$J:$V,AI$3+1,0))</f>
        <v>0</v>
      </c>
      <c r="AJ63" s="48">
        <f>IF(ISERROR(VLOOKUP($B63,'[7]Overzicht uitlevering'!$J:$V,AJ$3+1,0)),0,VLOOKUP($B63,'[7]Overzicht uitlevering'!$J:$V,AJ$3+1,0))</f>
        <v>0</v>
      </c>
      <c r="AK63" s="48">
        <f>IF(ISERROR(VLOOKUP($B63,'[7]Overzicht uitlevering'!$J:$V,AK$3+1,0)),0,VLOOKUP($B63,'[7]Overzicht uitlevering'!$J:$V,AK$3+1,0))</f>
        <v>0</v>
      </c>
      <c r="AL63" s="48">
        <f>IF(ISERROR(VLOOKUP($B63,'[7]Overzicht uitlevering'!$J:$V,AL$3+1,0)),0,VLOOKUP($B63,'[7]Overzicht uitlevering'!$J:$V,AL$3+1,0))</f>
        <v>0</v>
      </c>
      <c r="AM63" s="48">
        <f>IF(ISERROR(VLOOKUP($B63,'[7]Overzicht uitlevering'!$J:$V,AM$3+1,0)),0,VLOOKUP($B63,'[7]Overzicht uitlevering'!$J:$V,AM$3+1,0))</f>
        <v>0</v>
      </c>
      <c r="AN63" s="48">
        <f>IF(ISERROR(VLOOKUP($B63,'[7]Overzicht uitlevering'!$J:$V,AN$3+1,0)),0,VLOOKUP($B63,'[7]Overzicht uitlevering'!$J:$V,AN$3+1,0))</f>
        <v>0</v>
      </c>
      <c r="AO63" s="49">
        <f t="shared" si="4"/>
        <v>594396</v>
      </c>
      <c r="AP63" s="235">
        <f t="shared" si="5"/>
        <v>8024.3459999999995</v>
      </c>
      <c r="AQ63" s="236">
        <f t="shared" si="6"/>
        <v>0</v>
      </c>
      <c r="AR63" s="235">
        <f t="shared" si="7"/>
        <v>0</v>
      </c>
      <c r="AS63" s="236">
        <f t="shared" si="8"/>
        <v>0</v>
      </c>
      <c r="AT63" s="235">
        <f t="shared" si="9"/>
        <v>0</v>
      </c>
      <c r="AU63" s="236">
        <f t="shared" si="10"/>
        <v>0</v>
      </c>
      <c r="AV63" s="237">
        <f t="shared" si="11"/>
        <v>0</v>
      </c>
      <c r="AW63" s="236">
        <f t="shared" si="12"/>
        <v>0</v>
      </c>
      <c r="AX63" s="237">
        <f t="shared" si="13"/>
        <v>0</v>
      </c>
      <c r="AY63" s="236">
        <f t="shared" si="14"/>
        <v>0</v>
      </c>
      <c r="AZ63" s="237">
        <f t="shared" si="15"/>
        <v>0</v>
      </c>
      <c r="BA63" s="236">
        <f t="shared" si="16"/>
        <v>0</v>
      </c>
      <c r="BB63" s="50">
        <f t="shared" si="18"/>
        <v>8024.3459999999995</v>
      </c>
    </row>
    <row r="64" spans="2:58" ht="15" customHeight="1" x14ac:dyDescent="0.25">
      <c r="B64" s="82">
        <v>20160011</v>
      </c>
      <c r="C64" s="83" t="s">
        <v>55</v>
      </c>
      <c r="D64" s="83" t="s">
        <v>172</v>
      </c>
      <c r="E64" s="83" t="s">
        <v>173</v>
      </c>
      <c r="F64" s="83" t="s">
        <v>174</v>
      </c>
      <c r="G64" s="143">
        <v>42372</v>
      </c>
      <c r="H64" s="143">
        <v>42384</v>
      </c>
      <c r="I64" s="99" t="s">
        <v>153</v>
      </c>
      <c r="J64" s="31">
        <v>1108148</v>
      </c>
      <c r="K64" s="32">
        <v>85242.153846153844</v>
      </c>
      <c r="L64" s="33">
        <v>13.5</v>
      </c>
      <c r="M64" s="100">
        <v>14959.998</v>
      </c>
      <c r="N64" s="101">
        <v>14959.998</v>
      </c>
      <c r="O64" s="88" t="s">
        <v>45</v>
      </c>
      <c r="P64" s="102" t="s">
        <v>46</v>
      </c>
      <c r="Q64" s="103">
        <v>438546</v>
      </c>
      <c r="R64" s="90" t="s">
        <v>60</v>
      </c>
      <c r="S64" s="90" t="s">
        <v>65</v>
      </c>
      <c r="T64" s="104" t="s">
        <v>155</v>
      </c>
      <c r="U64" s="92"/>
      <c r="V64" s="93"/>
      <c r="W64" s="94"/>
      <c r="X64" s="96"/>
      <c r="Y64" s="97" t="s">
        <v>156</v>
      </c>
      <c r="Z64" s="45" t="str">
        <f t="shared" si="1"/>
        <v>goed</v>
      </c>
      <c r="AA64" s="46">
        <f t="shared" si="2"/>
        <v>0</v>
      </c>
      <c r="AB64" s="47">
        <f t="shared" si="3"/>
        <v>14959.998</v>
      </c>
      <c r="AC64" s="48">
        <f>IF(ISERROR(VLOOKUP($B64,'[7]Overzicht uitlevering'!$J:$V,AC$3+1,0)),0,VLOOKUP($B64,'[7]Overzicht uitlevering'!$J:$V,AC$3+1,0))</f>
        <v>1108148</v>
      </c>
      <c r="AD64" s="48">
        <f>IF(ISERROR(VLOOKUP($B64,'[7]Overzicht uitlevering'!$J:$V,AD$3+1,0)),0,VLOOKUP($B64,'[7]Overzicht uitlevering'!$J:$V,AD$3+1,0))</f>
        <v>0</v>
      </c>
      <c r="AE64" s="48">
        <f>IF(ISERROR(VLOOKUP($B64,'[7]Overzicht uitlevering'!$J:$V,AE$3+1,0)),0,VLOOKUP($B64,'[7]Overzicht uitlevering'!$J:$V,AE$3+1,0))</f>
        <v>0</v>
      </c>
      <c r="AF64" s="48">
        <f>IF(ISERROR(VLOOKUP($B64,'[7]Overzicht uitlevering'!$J:$V,AF$3+1,0)),0,VLOOKUP($B64,'[7]Overzicht uitlevering'!$J:$V,AF$3+1,0))</f>
        <v>0</v>
      </c>
      <c r="AG64" s="48">
        <f>IF(ISERROR(VLOOKUP($B64,'[7]Overzicht uitlevering'!$J:$V,AG$3+1,0)),0,VLOOKUP($B64,'[7]Overzicht uitlevering'!$J:$V,AG$3+1,0))</f>
        <v>0</v>
      </c>
      <c r="AH64" s="48">
        <f>IF(ISERROR(VLOOKUP($B64,'[7]Overzicht uitlevering'!$J:$V,AH$3+1,0)),0,VLOOKUP($B64,'[7]Overzicht uitlevering'!$J:$V,AH$3+1,0))</f>
        <v>0</v>
      </c>
      <c r="AI64" s="48">
        <f>IF(ISERROR(VLOOKUP($B64,'[7]Overzicht uitlevering'!$J:$V,AI$3+1,0)),0,VLOOKUP($B64,'[7]Overzicht uitlevering'!$J:$V,AI$3+1,0))</f>
        <v>0</v>
      </c>
      <c r="AJ64" s="48">
        <f>IF(ISERROR(VLOOKUP($B64,'[7]Overzicht uitlevering'!$J:$V,AJ$3+1,0)),0,VLOOKUP($B64,'[7]Overzicht uitlevering'!$J:$V,AJ$3+1,0))</f>
        <v>0</v>
      </c>
      <c r="AK64" s="48">
        <f>IF(ISERROR(VLOOKUP($B64,'[7]Overzicht uitlevering'!$J:$V,AK$3+1,0)),0,VLOOKUP($B64,'[7]Overzicht uitlevering'!$J:$V,AK$3+1,0))</f>
        <v>0</v>
      </c>
      <c r="AL64" s="48">
        <f>IF(ISERROR(VLOOKUP($B64,'[7]Overzicht uitlevering'!$J:$V,AL$3+1,0)),0,VLOOKUP($B64,'[7]Overzicht uitlevering'!$J:$V,AL$3+1,0))</f>
        <v>0</v>
      </c>
      <c r="AM64" s="48">
        <f>IF(ISERROR(VLOOKUP($B64,'[7]Overzicht uitlevering'!$J:$V,AM$3+1,0)),0,VLOOKUP($B64,'[7]Overzicht uitlevering'!$J:$V,AM$3+1,0))</f>
        <v>0</v>
      </c>
      <c r="AN64" s="48">
        <f>IF(ISERROR(VLOOKUP($B64,'[7]Overzicht uitlevering'!$J:$V,AN$3+1,0)),0,VLOOKUP($B64,'[7]Overzicht uitlevering'!$J:$V,AN$3+1,0))</f>
        <v>0</v>
      </c>
      <c r="AO64" s="49">
        <f t="shared" si="4"/>
        <v>1108148</v>
      </c>
      <c r="AP64" s="235">
        <f t="shared" si="5"/>
        <v>14959.998</v>
      </c>
      <c r="AQ64" s="236">
        <f t="shared" si="6"/>
        <v>0</v>
      </c>
      <c r="AR64" s="235">
        <f t="shared" si="7"/>
        <v>0</v>
      </c>
      <c r="AS64" s="236">
        <f t="shared" si="8"/>
        <v>0</v>
      </c>
      <c r="AT64" s="235">
        <f t="shared" si="9"/>
        <v>0</v>
      </c>
      <c r="AU64" s="236">
        <f t="shared" si="10"/>
        <v>0</v>
      </c>
      <c r="AV64" s="237">
        <f t="shared" si="11"/>
        <v>0</v>
      </c>
      <c r="AW64" s="236">
        <f t="shared" si="12"/>
        <v>0</v>
      </c>
      <c r="AX64" s="237">
        <f t="shared" si="13"/>
        <v>0</v>
      </c>
      <c r="AY64" s="236">
        <f t="shared" si="14"/>
        <v>0</v>
      </c>
      <c r="AZ64" s="237">
        <f t="shared" si="15"/>
        <v>0</v>
      </c>
      <c r="BA64" s="236">
        <f t="shared" si="16"/>
        <v>0</v>
      </c>
      <c r="BB64" s="50">
        <f t="shared" si="18"/>
        <v>14959.998</v>
      </c>
    </row>
    <row r="65" spans="2:54" ht="15" customHeight="1" x14ac:dyDescent="0.25">
      <c r="B65" s="82">
        <v>20160012</v>
      </c>
      <c r="C65" s="83" t="s">
        <v>55</v>
      </c>
      <c r="D65" s="83" t="s">
        <v>82</v>
      </c>
      <c r="E65" s="83" t="s">
        <v>175</v>
      </c>
      <c r="F65" s="83" t="s">
        <v>176</v>
      </c>
      <c r="G65" s="143">
        <v>42373</v>
      </c>
      <c r="H65" s="143">
        <v>42400</v>
      </c>
      <c r="I65" s="99" t="s">
        <v>153</v>
      </c>
      <c r="J65" s="31">
        <v>2483713</v>
      </c>
      <c r="K65" s="32">
        <v>88704.03571428571</v>
      </c>
      <c r="L65" s="33">
        <v>13.5</v>
      </c>
      <c r="M65" s="100">
        <v>33530.125500000002</v>
      </c>
      <c r="N65" s="101">
        <v>33530.125500000002</v>
      </c>
      <c r="O65" s="88" t="s">
        <v>45</v>
      </c>
      <c r="P65" s="102" t="s">
        <v>46</v>
      </c>
      <c r="Q65" s="103">
        <v>438674</v>
      </c>
      <c r="R65" s="90" t="s">
        <v>60</v>
      </c>
      <c r="S65" s="90" t="s">
        <v>65</v>
      </c>
      <c r="T65" s="104" t="s">
        <v>155</v>
      </c>
      <c r="U65" s="92"/>
      <c r="V65" s="93"/>
      <c r="W65" s="94"/>
      <c r="X65" s="96"/>
      <c r="Y65" s="97" t="s">
        <v>156</v>
      </c>
      <c r="Z65" s="45" t="str">
        <f t="shared" si="1"/>
        <v>goed</v>
      </c>
      <c r="AA65" s="46">
        <f t="shared" si="2"/>
        <v>0</v>
      </c>
      <c r="AB65" s="47">
        <f t="shared" si="3"/>
        <v>33530.125500000002</v>
      </c>
      <c r="AC65" s="48">
        <f>IF(ISERROR(VLOOKUP($B65,'[7]Overzicht uitlevering'!$J:$V,AC$3+1,0)),0,VLOOKUP($B65,'[7]Overzicht uitlevering'!$J:$V,AC$3+1,0))</f>
        <v>2483713</v>
      </c>
      <c r="AD65" s="48">
        <f>IF(ISERROR(VLOOKUP($B65,'[7]Overzicht uitlevering'!$J:$V,AD$3+1,0)),0,VLOOKUP($B65,'[7]Overzicht uitlevering'!$J:$V,AD$3+1,0))</f>
        <v>0</v>
      </c>
      <c r="AE65" s="48">
        <f>IF(ISERROR(VLOOKUP($B65,'[7]Overzicht uitlevering'!$J:$V,AE$3+1,0)),0,VLOOKUP($B65,'[7]Overzicht uitlevering'!$J:$V,AE$3+1,0))</f>
        <v>0</v>
      </c>
      <c r="AF65" s="48">
        <f>IF(ISERROR(VLOOKUP($B65,'[7]Overzicht uitlevering'!$J:$V,AF$3+1,0)),0,VLOOKUP($B65,'[7]Overzicht uitlevering'!$J:$V,AF$3+1,0))</f>
        <v>0</v>
      </c>
      <c r="AG65" s="48">
        <f>IF(ISERROR(VLOOKUP($B65,'[7]Overzicht uitlevering'!$J:$V,AG$3+1,0)),0,VLOOKUP($B65,'[7]Overzicht uitlevering'!$J:$V,AG$3+1,0))</f>
        <v>0</v>
      </c>
      <c r="AH65" s="48">
        <f>IF(ISERROR(VLOOKUP($B65,'[7]Overzicht uitlevering'!$J:$V,AH$3+1,0)),0,VLOOKUP($B65,'[7]Overzicht uitlevering'!$J:$V,AH$3+1,0))</f>
        <v>0</v>
      </c>
      <c r="AI65" s="48">
        <f>IF(ISERROR(VLOOKUP($B65,'[7]Overzicht uitlevering'!$J:$V,AI$3+1,0)),0,VLOOKUP($B65,'[7]Overzicht uitlevering'!$J:$V,AI$3+1,0))</f>
        <v>0</v>
      </c>
      <c r="AJ65" s="48">
        <f>IF(ISERROR(VLOOKUP($B65,'[7]Overzicht uitlevering'!$J:$V,AJ$3+1,0)),0,VLOOKUP($B65,'[7]Overzicht uitlevering'!$J:$V,AJ$3+1,0))</f>
        <v>0</v>
      </c>
      <c r="AK65" s="48">
        <f>IF(ISERROR(VLOOKUP($B65,'[7]Overzicht uitlevering'!$J:$V,AK$3+1,0)),0,VLOOKUP($B65,'[7]Overzicht uitlevering'!$J:$V,AK$3+1,0))</f>
        <v>0</v>
      </c>
      <c r="AL65" s="48">
        <f>IF(ISERROR(VLOOKUP($B65,'[7]Overzicht uitlevering'!$J:$V,AL$3+1,0)),0,VLOOKUP($B65,'[7]Overzicht uitlevering'!$J:$V,AL$3+1,0))</f>
        <v>0</v>
      </c>
      <c r="AM65" s="48">
        <f>IF(ISERROR(VLOOKUP($B65,'[7]Overzicht uitlevering'!$J:$V,AM$3+1,0)),0,VLOOKUP($B65,'[7]Overzicht uitlevering'!$J:$V,AM$3+1,0))</f>
        <v>0</v>
      </c>
      <c r="AN65" s="48">
        <f>IF(ISERROR(VLOOKUP($B65,'[7]Overzicht uitlevering'!$J:$V,AN$3+1,0)),0,VLOOKUP($B65,'[7]Overzicht uitlevering'!$J:$V,AN$3+1,0))</f>
        <v>0</v>
      </c>
      <c r="AO65" s="49">
        <f t="shared" si="4"/>
        <v>2483713</v>
      </c>
      <c r="AP65" s="235">
        <f t="shared" si="5"/>
        <v>33530.125500000002</v>
      </c>
      <c r="AQ65" s="236">
        <f t="shared" si="6"/>
        <v>0</v>
      </c>
      <c r="AR65" s="235">
        <f t="shared" si="7"/>
        <v>0</v>
      </c>
      <c r="AS65" s="236">
        <f t="shared" si="8"/>
        <v>0</v>
      </c>
      <c r="AT65" s="235">
        <f t="shared" si="9"/>
        <v>0</v>
      </c>
      <c r="AU65" s="236">
        <f t="shared" si="10"/>
        <v>0</v>
      </c>
      <c r="AV65" s="237">
        <f t="shared" si="11"/>
        <v>0</v>
      </c>
      <c r="AW65" s="236">
        <f t="shared" si="12"/>
        <v>0</v>
      </c>
      <c r="AX65" s="237">
        <f t="shared" si="13"/>
        <v>0</v>
      </c>
      <c r="AY65" s="236">
        <f t="shared" si="14"/>
        <v>0</v>
      </c>
      <c r="AZ65" s="237">
        <f t="shared" si="15"/>
        <v>0</v>
      </c>
      <c r="BA65" s="236">
        <f t="shared" si="16"/>
        <v>0</v>
      </c>
      <c r="BB65" s="50">
        <f t="shared" si="18"/>
        <v>33530.125500000002</v>
      </c>
    </row>
    <row r="66" spans="2:54" ht="15" customHeight="1" x14ac:dyDescent="0.25">
      <c r="B66" s="82">
        <v>20160014</v>
      </c>
      <c r="C66" s="83" t="s">
        <v>55</v>
      </c>
      <c r="D66" s="83" t="s">
        <v>177</v>
      </c>
      <c r="E66" s="83" t="s">
        <v>57</v>
      </c>
      <c r="F66" s="83" t="s">
        <v>178</v>
      </c>
      <c r="G66" s="143">
        <v>42373</v>
      </c>
      <c r="H66" s="143">
        <v>42393</v>
      </c>
      <c r="I66" s="99" t="s">
        <v>153</v>
      </c>
      <c r="J66" s="31">
        <v>863537</v>
      </c>
      <c r="K66" s="32">
        <v>41120.809523809527</v>
      </c>
      <c r="L66" s="33">
        <v>13.5</v>
      </c>
      <c r="M66" s="100">
        <v>11657.7495</v>
      </c>
      <c r="N66" s="101">
        <v>11657.7495</v>
      </c>
      <c r="O66" s="88" t="s">
        <v>45</v>
      </c>
      <c r="P66" s="102" t="s">
        <v>46</v>
      </c>
      <c r="Q66" s="103">
        <v>438760</v>
      </c>
      <c r="R66" s="90" t="s">
        <v>60</v>
      </c>
      <c r="S66" s="90" t="s">
        <v>88</v>
      </c>
      <c r="T66" s="104" t="s">
        <v>155</v>
      </c>
      <c r="U66" s="92"/>
      <c r="V66" s="93"/>
      <c r="W66" s="94"/>
      <c r="X66" s="96"/>
      <c r="Y66" s="97" t="s">
        <v>156</v>
      </c>
      <c r="Z66" s="45" t="str">
        <f t="shared" si="1"/>
        <v>goed</v>
      </c>
      <c r="AA66" s="46">
        <f t="shared" si="2"/>
        <v>0</v>
      </c>
      <c r="AB66" s="47">
        <f t="shared" si="3"/>
        <v>11657.7495</v>
      </c>
      <c r="AC66" s="48">
        <f>IF(ISERROR(VLOOKUP($B66,'[7]Overzicht uitlevering'!$J:$V,AC$3+1,0)),0,VLOOKUP($B66,'[7]Overzicht uitlevering'!$J:$V,AC$3+1,0))</f>
        <v>863537</v>
      </c>
      <c r="AD66" s="48">
        <f>IF(ISERROR(VLOOKUP($B66,'[7]Overzicht uitlevering'!$J:$V,AD$3+1,0)),0,VLOOKUP($B66,'[7]Overzicht uitlevering'!$J:$V,AD$3+1,0))</f>
        <v>0</v>
      </c>
      <c r="AE66" s="48">
        <f>IF(ISERROR(VLOOKUP($B66,'[7]Overzicht uitlevering'!$J:$V,AE$3+1,0)),0,VLOOKUP($B66,'[7]Overzicht uitlevering'!$J:$V,AE$3+1,0))</f>
        <v>0</v>
      </c>
      <c r="AF66" s="48">
        <f>IF(ISERROR(VLOOKUP($B66,'[7]Overzicht uitlevering'!$J:$V,AF$3+1,0)),0,VLOOKUP($B66,'[7]Overzicht uitlevering'!$J:$V,AF$3+1,0))</f>
        <v>0</v>
      </c>
      <c r="AG66" s="48">
        <f>IF(ISERROR(VLOOKUP($B66,'[7]Overzicht uitlevering'!$J:$V,AG$3+1,0)),0,VLOOKUP($B66,'[7]Overzicht uitlevering'!$J:$V,AG$3+1,0))</f>
        <v>0</v>
      </c>
      <c r="AH66" s="48">
        <f>IF(ISERROR(VLOOKUP($B66,'[7]Overzicht uitlevering'!$J:$V,AH$3+1,0)),0,VLOOKUP($B66,'[7]Overzicht uitlevering'!$J:$V,AH$3+1,0))</f>
        <v>0</v>
      </c>
      <c r="AI66" s="48">
        <f>IF(ISERROR(VLOOKUP($B66,'[7]Overzicht uitlevering'!$J:$V,AI$3+1,0)),0,VLOOKUP($B66,'[7]Overzicht uitlevering'!$J:$V,AI$3+1,0))</f>
        <v>0</v>
      </c>
      <c r="AJ66" s="48">
        <f>IF(ISERROR(VLOOKUP($B66,'[7]Overzicht uitlevering'!$J:$V,AJ$3+1,0)),0,VLOOKUP($B66,'[7]Overzicht uitlevering'!$J:$V,AJ$3+1,0))</f>
        <v>0</v>
      </c>
      <c r="AK66" s="48">
        <f>IF(ISERROR(VLOOKUP($B66,'[7]Overzicht uitlevering'!$J:$V,AK$3+1,0)),0,VLOOKUP($B66,'[7]Overzicht uitlevering'!$J:$V,AK$3+1,0))</f>
        <v>0</v>
      </c>
      <c r="AL66" s="48">
        <f>IF(ISERROR(VLOOKUP($B66,'[7]Overzicht uitlevering'!$J:$V,AL$3+1,0)),0,VLOOKUP($B66,'[7]Overzicht uitlevering'!$J:$V,AL$3+1,0))</f>
        <v>0</v>
      </c>
      <c r="AM66" s="48">
        <f>IF(ISERROR(VLOOKUP($B66,'[7]Overzicht uitlevering'!$J:$V,AM$3+1,0)),0,VLOOKUP($B66,'[7]Overzicht uitlevering'!$J:$V,AM$3+1,0))</f>
        <v>0</v>
      </c>
      <c r="AN66" s="48">
        <f>IF(ISERROR(VLOOKUP($B66,'[7]Overzicht uitlevering'!$J:$V,AN$3+1,0)),0,VLOOKUP($B66,'[7]Overzicht uitlevering'!$J:$V,AN$3+1,0))</f>
        <v>0</v>
      </c>
      <c r="AO66" s="49">
        <f t="shared" si="4"/>
        <v>863537</v>
      </c>
      <c r="AP66" s="235">
        <f t="shared" si="5"/>
        <v>11657.7495</v>
      </c>
      <c r="AQ66" s="236">
        <f t="shared" si="6"/>
        <v>0</v>
      </c>
      <c r="AR66" s="235">
        <f t="shared" si="7"/>
        <v>0</v>
      </c>
      <c r="AS66" s="236">
        <f t="shared" si="8"/>
        <v>0</v>
      </c>
      <c r="AT66" s="235">
        <f t="shared" si="9"/>
        <v>0</v>
      </c>
      <c r="AU66" s="236">
        <f t="shared" si="10"/>
        <v>0</v>
      </c>
      <c r="AV66" s="237">
        <f t="shared" si="11"/>
        <v>0</v>
      </c>
      <c r="AW66" s="236">
        <f t="shared" si="12"/>
        <v>0</v>
      </c>
      <c r="AX66" s="237">
        <f t="shared" si="13"/>
        <v>0</v>
      </c>
      <c r="AY66" s="236">
        <f t="shared" si="14"/>
        <v>0</v>
      </c>
      <c r="AZ66" s="237">
        <f t="shared" si="15"/>
        <v>0</v>
      </c>
      <c r="BA66" s="236">
        <f t="shared" si="16"/>
        <v>0</v>
      </c>
      <c r="BB66" s="50">
        <f t="shared" si="18"/>
        <v>11657.7495</v>
      </c>
    </row>
    <row r="67" spans="2:54" ht="15" customHeight="1" x14ac:dyDescent="0.25">
      <c r="B67" s="82">
        <v>20160015</v>
      </c>
      <c r="C67" s="83" t="s">
        <v>55</v>
      </c>
      <c r="D67" s="83" t="s">
        <v>56</v>
      </c>
      <c r="E67" s="83" t="s">
        <v>57</v>
      </c>
      <c r="F67" s="83" t="s">
        <v>179</v>
      </c>
      <c r="G67" s="143">
        <v>42370</v>
      </c>
      <c r="H67" s="143">
        <v>42400</v>
      </c>
      <c r="I67" s="99" t="s">
        <v>153</v>
      </c>
      <c r="J67" s="31">
        <v>746363</v>
      </c>
      <c r="K67" s="32">
        <v>24076.225806451614</v>
      </c>
      <c r="L67" s="33">
        <v>13.5</v>
      </c>
      <c r="M67" s="100">
        <v>10075.900500000002</v>
      </c>
      <c r="N67" s="101">
        <v>10075.900500000002</v>
      </c>
      <c r="O67" s="88" t="s">
        <v>45</v>
      </c>
      <c r="P67" s="102" t="s">
        <v>46</v>
      </c>
      <c r="Q67" s="103">
        <v>437608</v>
      </c>
      <c r="R67" s="90" t="s">
        <v>60</v>
      </c>
      <c r="S67" s="90" t="s">
        <v>65</v>
      </c>
      <c r="T67" s="104" t="s">
        <v>155</v>
      </c>
      <c r="U67" s="92"/>
      <c r="V67" s="93"/>
      <c r="W67" s="94"/>
      <c r="X67" s="96"/>
      <c r="Y67" s="97" t="s">
        <v>156</v>
      </c>
      <c r="Z67" s="45" t="str">
        <f t="shared" si="1"/>
        <v>goed</v>
      </c>
      <c r="AA67" s="46">
        <f t="shared" si="2"/>
        <v>0</v>
      </c>
      <c r="AB67" s="47">
        <f t="shared" si="3"/>
        <v>10075.900500000002</v>
      </c>
      <c r="AC67" s="48">
        <f>IF(ISERROR(VLOOKUP($B67,'[7]Overzicht uitlevering'!$J:$V,AC$3+1,0)),0,VLOOKUP($B67,'[7]Overzicht uitlevering'!$J:$V,AC$3+1,0))</f>
        <v>746363.00000000012</v>
      </c>
      <c r="AD67" s="48">
        <f>IF(ISERROR(VLOOKUP($B67,'[7]Overzicht uitlevering'!$J:$V,AD$3+1,0)),0,VLOOKUP($B67,'[7]Overzicht uitlevering'!$J:$V,AD$3+1,0))</f>
        <v>0</v>
      </c>
      <c r="AE67" s="48">
        <f>IF(ISERROR(VLOOKUP($B67,'[7]Overzicht uitlevering'!$J:$V,AE$3+1,0)),0,VLOOKUP($B67,'[7]Overzicht uitlevering'!$J:$V,AE$3+1,0))</f>
        <v>0</v>
      </c>
      <c r="AF67" s="48">
        <f>IF(ISERROR(VLOOKUP($B67,'[7]Overzicht uitlevering'!$J:$V,AF$3+1,0)),0,VLOOKUP($B67,'[7]Overzicht uitlevering'!$J:$V,AF$3+1,0))</f>
        <v>0</v>
      </c>
      <c r="AG67" s="48">
        <f>IF(ISERROR(VLOOKUP($B67,'[7]Overzicht uitlevering'!$J:$V,AG$3+1,0)),0,VLOOKUP($B67,'[7]Overzicht uitlevering'!$J:$V,AG$3+1,0))</f>
        <v>0</v>
      </c>
      <c r="AH67" s="48">
        <f>IF(ISERROR(VLOOKUP($B67,'[7]Overzicht uitlevering'!$J:$V,AH$3+1,0)),0,VLOOKUP($B67,'[7]Overzicht uitlevering'!$J:$V,AH$3+1,0))</f>
        <v>0</v>
      </c>
      <c r="AI67" s="48">
        <f>IF(ISERROR(VLOOKUP($B67,'[7]Overzicht uitlevering'!$J:$V,AI$3+1,0)),0,VLOOKUP($B67,'[7]Overzicht uitlevering'!$J:$V,AI$3+1,0))</f>
        <v>0</v>
      </c>
      <c r="AJ67" s="48">
        <f>IF(ISERROR(VLOOKUP($B67,'[7]Overzicht uitlevering'!$J:$V,AJ$3+1,0)),0,VLOOKUP($B67,'[7]Overzicht uitlevering'!$J:$V,AJ$3+1,0))</f>
        <v>0</v>
      </c>
      <c r="AK67" s="48">
        <f>IF(ISERROR(VLOOKUP($B67,'[7]Overzicht uitlevering'!$J:$V,AK$3+1,0)),0,VLOOKUP($B67,'[7]Overzicht uitlevering'!$J:$V,AK$3+1,0))</f>
        <v>0</v>
      </c>
      <c r="AL67" s="48">
        <f>IF(ISERROR(VLOOKUP($B67,'[7]Overzicht uitlevering'!$J:$V,AL$3+1,0)),0,VLOOKUP($B67,'[7]Overzicht uitlevering'!$J:$V,AL$3+1,0))</f>
        <v>0</v>
      </c>
      <c r="AM67" s="48">
        <f>IF(ISERROR(VLOOKUP($B67,'[7]Overzicht uitlevering'!$J:$V,AM$3+1,0)),0,VLOOKUP($B67,'[7]Overzicht uitlevering'!$J:$V,AM$3+1,0))</f>
        <v>0</v>
      </c>
      <c r="AN67" s="48">
        <f>IF(ISERROR(VLOOKUP($B67,'[7]Overzicht uitlevering'!$J:$V,AN$3+1,0)),0,VLOOKUP($B67,'[7]Overzicht uitlevering'!$J:$V,AN$3+1,0))</f>
        <v>0</v>
      </c>
      <c r="AO67" s="49">
        <f t="shared" si="4"/>
        <v>746363.00000000012</v>
      </c>
      <c r="AP67" s="235">
        <f t="shared" si="5"/>
        <v>10075.900500000002</v>
      </c>
      <c r="AQ67" s="236">
        <f t="shared" si="6"/>
        <v>0</v>
      </c>
      <c r="AR67" s="235">
        <f t="shared" si="7"/>
        <v>0</v>
      </c>
      <c r="AS67" s="236">
        <f t="shared" si="8"/>
        <v>0</v>
      </c>
      <c r="AT67" s="235">
        <f t="shared" si="9"/>
        <v>0</v>
      </c>
      <c r="AU67" s="236">
        <f t="shared" si="10"/>
        <v>0</v>
      </c>
      <c r="AV67" s="237">
        <f t="shared" si="11"/>
        <v>0</v>
      </c>
      <c r="AW67" s="236">
        <f t="shared" si="12"/>
        <v>0</v>
      </c>
      <c r="AX67" s="237">
        <f t="shared" si="13"/>
        <v>0</v>
      </c>
      <c r="AY67" s="236">
        <f t="shared" si="14"/>
        <v>0</v>
      </c>
      <c r="AZ67" s="237">
        <f t="shared" si="15"/>
        <v>0</v>
      </c>
      <c r="BA67" s="236">
        <f t="shared" si="16"/>
        <v>0</v>
      </c>
      <c r="BB67" s="50">
        <f t="shared" si="18"/>
        <v>10075.900500000002</v>
      </c>
    </row>
    <row r="68" spans="2:54" ht="15" customHeight="1" x14ac:dyDescent="0.25">
      <c r="B68" s="82">
        <v>20160016</v>
      </c>
      <c r="C68" s="83" t="s">
        <v>55</v>
      </c>
      <c r="D68" s="83" t="s">
        <v>177</v>
      </c>
      <c r="E68" s="83" t="s">
        <v>57</v>
      </c>
      <c r="F68" s="83" t="s">
        <v>180</v>
      </c>
      <c r="G68" s="143">
        <v>42380</v>
      </c>
      <c r="H68" s="143">
        <v>42400</v>
      </c>
      <c r="I68" s="99" t="s">
        <v>153</v>
      </c>
      <c r="J68" s="31">
        <v>830284</v>
      </c>
      <c r="K68" s="32">
        <v>39537.333333333336</v>
      </c>
      <c r="L68" s="33">
        <v>13.5</v>
      </c>
      <c r="M68" s="100">
        <v>11208.834000000001</v>
      </c>
      <c r="N68" s="101">
        <v>11208.834000000001</v>
      </c>
      <c r="O68" s="88" t="s">
        <v>45</v>
      </c>
      <c r="P68" s="102" t="s">
        <v>46</v>
      </c>
      <c r="Q68" s="103">
        <v>438766</v>
      </c>
      <c r="R68" s="90" t="s">
        <v>47</v>
      </c>
      <c r="S68" s="90" t="s">
        <v>65</v>
      </c>
      <c r="T68" s="104" t="s">
        <v>155</v>
      </c>
      <c r="U68" s="92"/>
      <c r="V68" s="93"/>
      <c r="W68" s="94"/>
      <c r="X68" s="96"/>
      <c r="Y68" s="97" t="s">
        <v>156</v>
      </c>
      <c r="Z68" s="45" t="str">
        <f t="shared" si="1"/>
        <v>goed</v>
      </c>
      <c r="AA68" s="46">
        <f t="shared" si="2"/>
        <v>0</v>
      </c>
      <c r="AB68" s="47">
        <f t="shared" si="3"/>
        <v>11208.779999999999</v>
      </c>
      <c r="AC68" s="48">
        <f>IF(ISERROR(VLOOKUP($B68,'[7]Overzicht uitlevering'!$J:$V,AC$3+1,0)),0,VLOOKUP($B68,'[7]Overzicht uitlevering'!$J:$V,AC$3+1,0))</f>
        <v>822794</v>
      </c>
      <c r="AD68" s="48">
        <f>IF(ISERROR(VLOOKUP($B68,'[7]Overzicht uitlevering'!$J:$V,AD$3+1,0)),0,VLOOKUP($B68,'[7]Overzicht uitlevering'!$J:$V,AD$3+1,0))</f>
        <v>0</v>
      </c>
      <c r="AE68" s="48">
        <f>IF(ISERROR(VLOOKUP($B68,'[7]Overzicht uitlevering'!$J:$V,AE$3+1,0)),0,VLOOKUP($B68,'[7]Overzicht uitlevering'!$J:$V,AE$3+1,0))</f>
        <v>0</v>
      </c>
      <c r="AF68" s="48">
        <f>IF(ISERROR(VLOOKUP($B68,'[7]Overzicht uitlevering'!$J:$V,AF$3+1,0)),0,VLOOKUP($B68,'[7]Overzicht uitlevering'!$J:$V,AF$3+1,0))</f>
        <v>0</v>
      </c>
      <c r="AG68" s="48">
        <f>IF(ISERROR(VLOOKUP($B68,'[7]Overzicht uitlevering'!$J:$V,AG$3+1,0)),0,VLOOKUP($B68,'[7]Overzicht uitlevering'!$J:$V,AG$3+1,0))</f>
        <v>7486</v>
      </c>
      <c r="AH68" s="48">
        <f>IF(ISERROR(VLOOKUP($B68,'[7]Overzicht uitlevering'!$J:$V,AH$3+1,0)),0,VLOOKUP($B68,'[7]Overzicht uitlevering'!$J:$V,AH$3+1,0))</f>
        <v>0</v>
      </c>
      <c r="AI68" s="48">
        <f>IF(ISERROR(VLOOKUP($B68,'[7]Overzicht uitlevering'!$J:$V,AI$3+1,0)),0,VLOOKUP($B68,'[7]Overzicht uitlevering'!$J:$V,AI$3+1,0))</f>
        <v>0</v>
      </c>
      <c r="AJ68" s="48">
        <f>IF(ISERROR(VLOOKUP($B68,'[7]Overzicht uitlevering'!$J:$V,AJ$3+1,0)),0,VLOOKUP($B68,'[7]Overzicht uitlevering'!$J:$V,AJ$3+1,0))</f>
        <v>0</v>
      </c>
      <c r="AK68" s="48">
        <f>IF(ISERROR(VLOOKUP($B68,'[7]Overzicht uitlevering'!$J:$V,AK$3+1,0)),0,VLOOKUP($B68,'[7]Overzicht uitlevering'!$J:$V,AK$3+1,0))</f>
        <v>0</v>
      </c>
      <c r="AL68" s="48">
        <f>IF(ISERROR(VLOOKUP($B68,'[7]Overzicht uitlevering'!$J:$V,AL$3+1,0)),0,VLOOKUP($B68,'[7]Overzicht uitlevering'!$J:$V,AL$3+1,0))</f>
        <v>0</v>
      </c>
      <c r="AM68" s="48">
        <f>IF(ISERROR(VLOOKUP($B68,'[7]Overzicht uitlevering'!$J:$V,AM$3+1,0)),0,VLOOKUP($B68,'[7]Overzicht uitlevering'!$J:$V,AM$3+1,0))</f>
        <v>0</v>
      </c>
      <c r="AN68" s="48">
        <f>IF(ISERROR(VLOOKUP($B68,'[7]Overzicht uitlevering'!$J:$V,AN$3+1,0)),0,VLOOKUP($B68,'[7]Overzicht uitlevering'!$J:$V,AN$3+1,0))</f>
        <v>0</v>
      </c>
      <c r="AO68" s="49">
        <f t="shared" si="4"/>
        <v>830280</v>
      </c>
      <c r="AP68" s="235">
        <f t="shared" si="5"/>
        <v>11107.718999999999</v>
      </c>
      <c r="AQ68" s="236">
        <f t="shared" si="6"/>
        <v>0</v>
      </c>
      <c r="AR68" s="235">
        <f t="shared" si="7"/>
        <v>0</v>
      </c>
      <c r="AS68" s="236">
        <f t="shared" si="8"/>
        <v>0</v>
      </c>
      <c r="AT68" s="235">
        <f t="shared" si="9"/>
        <v>101.06099999999999</v>
      </c>
      <c r="AU68" s="236">
        <f t="shared" si="10"/>
        <v>0</v>
      </c>
      <c r="AV68" s="237">
        <f t="shared" si="11"/>
        <v>0</v>
      </c>
      <c r="AW68" s="236">
        <f t="shared" si="12"/>
        <v>0</v>
      </c>
      <c r="AX68" s="237">
        <f t="shared" si="13"/>
        <v>0</v>
      </c>
      <c r="AY68" s="236">
        <f t="shared" si="14"/>
        <v>0</v>
      </c>
      <c r="AZ68" s="237">
        <f t="shared" si="15"/>
        <v>0</v>
      </c>
      <c r="BA68" s="236">
        <f t="shared" si="16"/>
        <v>0</v>
      </c>
      <c r="BB68" s="50">
        <f t="shared" si="18"/>
        <v>11208.779999999999</v>
      </c>
    </row>
    <row r="69" spans="2:54" ht="15" customHeight="1" x14ac:dyDescent="0.25">
      <c r="B69" s="82">
        <v>20160017</v>
      </c>
      <c r="C69" s="83" t="s">
        <v>55</v>
      </c>
      <c r="D69" s="83" t="s">
        <v>172</v>
      </c>
      <c r="E69" s="83" t="s">
        <v>181</v>
      </c>
      <c r="F69" s="83" t="s">
        <v>182</v>
      </c>
      <c r="G69" s="143">
        <v>42373</v>
      </c>
      <c r="H69" s="143">
        <v>42386</v>
      </c>
      <c r="I69" s="99" t="s">
        <v>153</v>
      </c>
      <c r="J69" s="31">
        <v>1524931</v>
      </c>
      <c r="K69" s="32">
        <v>108923.64285714286</v>
      </c>
      <c r="L69" s="33">
        <v>13.5</v>
      </c>
      <c r="M69" s="100">
        <v>20586.568500000001</v>
      </c>
      <c r="N69" s="101">
        <v>20586.568500000001</v>
      </c>
      <c r="O69" s="88" t="s">
        <v>45</v>
      </c>
      <c r="P69" s="102" t="s">
        <v>46</v>
      </c>
      <c r="Q69" s="103">
        <v>438754</v>
      </c>
      <c r="R69" s="90" t="s">
        <v>60</v>
      </c>
      <c r="S69" s="90" t="s">
        <v>65</v>
      </c>
      <c r="T69" s="104" t="s">
        <v>155</v>
      </c>
      <c r="U69" s="92"/>
      <c r="V69" s="93"/>
      <c r="W69" s="94"/>
      <c r="X69" s="96"/>
      <c r="Y69" s="97" t="s">
        <v>156</v>
      </c>
      <c r="Z69" s="45" t="str">
        <f t="shared" si="1"/>
        <v>goed</v>
      </c>
      <c r="AA69" s="46">
        <f t="shared" si="2"/>
        <v>0</v>
      </c>
      <c r="AB69" s="47">
        <f t="shared" si="3"/>
        <v>20586.568500000001</v>
      </c>
      <c r="AC69" s="48">
        <f>IF(ISERROR(VLOOKUP($B69,'[7]Overzicht uitlevering'!$J:$V,AC$3+1,0)),0,VLOOKUP($B69,'[7]Overzicht uitlevering'!$J:$V,AC$3+1,0))</f>
        <v>1524931</v>
      </c>
      <c r="AD69" s="48">
        <f>IF(ISERROR(VLOOKUP($B69,'[7]Overzicht uitlevering'!$J:$V,AD$3+1,0)),0,VLOOKUP($B69,'[7]Overzicht uitlevering'!$J:$V,AD$3+1,0))</f>
        <v>0</v>
      </c>
      <c r="AE69" s="48">
        <f>IF(ISERROR(VLOOKUP($B69,'[7]Overzicht uitlevering'!$J:$V,AE$3+1,0)),0,VLOOKUP($B69,'[7]Overzicht uitlevering'!$J:$V,AE$3+1,0))</f>
        <v>0</v>
      </c>
      <c r="AF69" s="48">
        <f>IF(ISERROR(VLOOKUP($B69,'[7]Overzicht uitlevering'!$J:$V,AF$3+1,0)),0,VLOOKUP($B69,'[7]Overzicht uitlevering'!$J:$V,AF$3+1,0))</f>
        <v>0</v>
      </c>
      <c r="AG69" s="48">
        <f>IF(ISERROR(VLOOKUP($B69,'[7]Overzicht uitlevering'!$J:$V,AG$3+1,0)),0,VLOOKUP($B69,'[7]Overzicht uitlevering'!$J:$V,AG$3+1,0))</f>
        <v>0</v>
      </c>
      <c r="AH69" s="48">
        <f>IF(ISERROR(VLOOKUP($B69,'[7]Overzicht uitlevering'!$J:$V,AH$3+1,0)),0,VLOOKUP($B69,'[7]Overzicht uitlevering'!$J:$V,AH$3+1,0))</f>
        <v>0</v>
      </c>
      <c r="AI69" s="48">
        <f>IF(ISERROR(VLOOKUP($B69,'[7]Overzicht uitlevering'!$J:$V,AI$3+1,0)),0,VLOOKUP($B69,'[7]Overzicht uitlevering'!$J:$V,AI$3+1,0))</f>
        <v>0</v>
      </c>
      <c r="AJ69" s="48">
        <f>IF(ISERROR(VLOOKUP($B69,'[7]Overzicht uitlevering'!$J:$V,AJ$3+1,0)),0,VLOOKUP($B69,'[7]Overzicht uitlevering'!$J:$V,AJ$3+1,0))</f>
        <v>0</v>
      </c>
      <c r="AK69" s="48">
        <f>IF(ISERROR(VLOOKUP($B69,'[7]Overzicht uitlevering'!$J:$V,AK$3+1,0)),0,VLOOKUP($B69,'[7]Overzicht uitlevering'!$J:$V,AK$3+1,0))</f>
        <v>0</v>
      </c>
      <c r="AL69" s="48">
        <f>IF(ISERROR(VLOOKUP($B69,'[7]Overzicht uitlevering'!$J:$V,AL$3+1,0)),0,VLOOKUP($B69,'[7]Overzicht uitlevering'!$J:$V,AL$3+1,0))</f>
        <v>0</v>
      </c>
      <c r="AM69" s="48">
        <f>IF(ISERROR(VLOOKUP($B69,'[7]Overzicht uitlevering'!$J:$V,AM$3+1,0)),0,VLOOKUP($B69,'[7]Overzicht uitlevering'!$J:$V,AM$3+1,0))</f>
        <v>0</v>
      </c>
      <c r="AN69" s="48">
        <f>IF(ISERROR(VLOOKUP($B69,'[7]Overzicht uitlevering'!$J:$V,AN$3+1,0)),0,VLOOKUP($B69,'[7]Overzicht uitlevering'!$J:$V,AN$3+1,0))</f>
        <v>0</v>
      </c>
      <c r="AO69" s="49">
        <f t="shared" si="4"/>
        <v>1524931</v>
      </c>
      <c r="AP69" s="235">
        <f t="shared" si="5"/>
        <v>20586.568500000001</v>
      </c>
      <c r="AQ69" s="236">
        <f t="shared" si="6"/>
        <v>0</v>
      </c>
      <c r="AR69" s="235">
        <f t="shared" si="7"/>
        <v>0</v>
      </c>
      <c r="AS69" s="236">
        <f t="shared" si="8"/>
        <v>0</v>
      </c>
      <c r="AT69" s="235">
        <f t="shared" si="9"/>
        <v>0</v>
      </c>
      <c r="AU69" s="236">
        <f t="shared" si="10"/>
        <v>0</v>
      </c>
      <c r="AV69" s="237">
        <f t="shared" si="11"/>
        <v>0</v>
      </c>
      <c r="AW69" s="236">
        <f t="shared" si="12"/>
        <v>0</v>
      </c>
      <c r="AX69" s="237">
        <f t="shared" si="13"/>
        <v>0</v>
      </c>
      <c r="AY69" s="236">
        <f t="shared" si="14"/>
        <v>0</v>
      </c>
      <c r="AZ69" s="237">
        <f t="shared" si="15"/>
        <v>0</v>
      </c>
      <c r="BA69" s="236">
        <f t="shared" si="16"/>
        <v>0</v>
      </c>
      <c r="BB69" s="50">
        <f t="shared" si="18"/>
        <v>20586.568500000001</v>
      </c>
    </row>
    <row r="70" spans="2:54" ht="15" customHeight="1" x14ac:dyDescent="0.25">
      <c r="B70" s="82">
        <v>20160018</v>
      </c>
      <c r="C70" s="83" t="s">
        <v>55</v>
      </c>
      <c r="D70" s="83" t="s">
        <v>172</v>
      </c>
      <c r="E70" s="83" t="s">
        <v>173</v>
      </c>
      <c r="F70" s="83" t="s">
        <v>183</v>
      </c>
      <c r="G70" s="143">
        <v>42386</v>
      </c>
      <c r="H70" s="143">
        <v>42398</v>
      </c>
      <c r="I70" s="99" t="s">
        <v>153</v>
      </c>
      <c r="J70" s="31">
        <v>1108148</v>
      </c>
      <c r="K70" s="32">
        <v>85242.153846153844</v>
      </c>
      <c r="L70" s="33">
        <v>13.5</v>
      </c>
      <c r="M70" s="100">
        <v>14959.998</v>
      </c>
      <c r="N70" s="101">
        <v>14959.998</v>
      </c>
      <c r="O70" s="88" t="s">
        <v>45</v>
      </c>
      <c r="P70" s="102" t="s">
        <v>46</v>
      </c>
      <c r="Q70" s="103">
        <v>438531</v>
      </c>
      <c r="R70" s="90" t="s">
        <v>60</v>
      </c>
      <c r="S70" s="90" t="s">
        <v>65</v>
      </c>
      <c r="T70" s="104" t="s">
        <v>155</v>
      </c>
      <c r="U70" s="92"/>
      <c r="V70" s="93"/>
      <c r="W70" s="94"/>
      <c r="X70" s="96"/>
      <c r="Y70" s="97" t="s">
        <v>156</v>
      </c>
      <c r="Z70" s="45" t="str">
        <f t="shared" si="1"/>
        <v>goed</v>
      </c>
      <c r="AA70" s="46">
        <f t="shared" si="2"/>
        <v>0</v>
      </c>
      <c r="AB70" s="47">
        <f t="shared" si="3"/>
        <v>14959.998</v>
      </c>
      <c r="AC70" s="48">
        <f>IF(ISERROR(VLOOKUP($B70,'[7]Overzicht uitlevering'!$J:$V,AC$3+1,0)),0,VLOOKUP($B70,'[7]Overzicht uitlevering'!$J:$V,AC$3+1,0))</f>
        <v>1108148</v>
      </c>
      <c r="AD70" s="48">
        <f>IF(ISERROR(VLOOKUP($B70,'[7]Overzicht uitlevering'!$J:$V,AD$3+1,0)),0,VLOOKUP($B70,'[7]Overzicht uitlevering'!$J:$V,AD$3+1,0))</f>
        <v>0</v>
      </c>
      <c r="AE70" s="48">
        <f>IF(ISERROR(VLOOKUP($B70,'[7]Overzicht uitlevering'!$J:$V,AE$3+1,0)),0,VLOOKUP($B70,'[7]Overzicht uitlevering'!$J:$V,AE$3+1,0))</f>
        <v>0</v>
      </c>
      <c r="AF70" s="48">
        <f>IF(ISERROR(VLOOKUP($B70,'[7]Overzicht uitlevering'!$J:$V,AF$3+1,0)),0,VLOOKUP($B70,'[7]Overzicht uitlevering'!$J:$V,AF$3+1,0))</f>
        <v>0</v>
      </c>
      <c r="AG70" s="48">
        <f>IF(ISERROR(VLOOKUP($B70,'[7]Overzicht uitlevering'!$J:$V,AG$3+1,0)),0,VLOOKUP($B70,'[7]Overzicht uitlevering'!$J:$V,AG$3+1,0))</f>
        <v>0</v>
      </c>
      <c r="AH70" s="48">
        <f>IF(ISERROR(VLOOKUP($B70,'[7]Overzicht uitlevering'!$J:$V,AH$3+1,0)),0,VLOOKUP($B70,'[7]Overzicht uitlevering'!$J:$V,AH$3+1,0))</f>
        <v>0</v>
      </c>
      <c r="AI70" s="48">
        <f>IF(ISERROR(VLOOKUP($B70,'[7]Overzicht uitlevering'!$J:$V,AI$3+1,0)),0,VLOOKUP($B70,'[7]Overzicht uitlevering'!$J:$V,AI$3+1,0))</f>
        <v>0</v>
      </c>
      <c r="AJ70" s="48">
        <f>IF(ISERROR(VLOOKUP($B70,'[7]Overzicht uitlevering'!$J:$V,AJ$3+1,0)),0,VLOOKUP($B70,'[7]Overzicht uitlevering'!$J:$V,AJ$3+1,0))</f>
        <v>0</v>
      </c>
      <c r="AK70" s="48">
        <f>IF(ISERROR(VLOOKUP($B70,'[7]Overzicht uitlevering'!$J:$V,AK$3+1,0)),0,VLOOKUP($B70,'[7]Overzicht uitlevering'!$J:$V,AK$3+1,0))</f>
        <v>0</v>
      </c>
      <c r="AL70" s="48">
        <f>IF(ISERROR(VLOOKUP($B70,'[7]Overzicht uitlevering'!$J:$V,AL$3+1,0)),0,VLOOKUP($B70,'[7]Overzicht uitlevering'!$J:$V,AL$3+1,0))</f>
        <v>0</v>
      </c>
      <c r="AM70" s="48">
        <f>IF(ISERROR(VLOOKUP($B70,'[7]Overzicht uitlevering'!$J:$V,AM$3+1,0)),0,VLOOKUP($B70,'[7]Overzicht uitlevering'!$J:$V,AM$3+1,0))</f>
        <v>0</v>
      </c>
      <c r="AN70" s="48">
        <f>IF(ISERROR(VLOOKUP($B70,'[7]Overzicht uitlevering'!$J:$V,AN$3+1,0)),0,VLOOKUP($B70,'[7]Overzicht uitlevering'!$J:$V,AN$3+1,0))</f>
        <v>0</v>
      </c>
      <c r="AO70" s="49">
        <f t="shared" si="4"/>
        <v>1108148</v>
      </c>
      <c r="AP70" s="235">
        <f t="shared" si="5"/>
        <v>14959.998</v>
      </c>
      <c r="AQ70" s="236">
        <f t="shared" si="6"/>
        <v>0</v>
      </c>
      <c r="AR70" s="235">
        <f t="shared" si="7"/>
        <v>0</v>
      </c>
      <c r="AS70" s="236">
        <f t="shared" si="8"/>
        <v>0</v>
      </c>
      <c r="AT70" s="235">
        <f t="shared" si="9"/>
        <v>0</v>
      </c>
      <c r="AU70" s="236">
        <f t="shared" si="10"/>
        <v>0</v>
      </c>
      <c r="AV70" s="237">
        <f t="shared" si="11"/>
        <v>0</v>
      </c>
      <c r="AW70" s="236">
        <f t="shared" si="12"/>
        <v>0</v>
      </c>
      <c r="AX70" s="237">
        <f t="shared" si="13"/>
        <v>0</v>
      </c>
      <c r="AY70" s="236">
        <f t="shared" si="14"/>
        <v>0</v>
      </c>
      <c r="AZ70" s="237">
        <f t="shared" si="15"/>
        <v>0</v>
      </c>
      <c r="BA70" s="236">
        <f t="shared" si="16"/>
        <v>0</v>
      </c>
      <c r="BB70" s="50">
        <f t="shared" si="18"/>
        <v>14959.998</v>
      </c>
    </row>
    <row r="71" spans="2:54" ht="15" customHeight="1" x14ac:dyDescent="0.25">
      <c r="B71" s="82">
        <v>20160019</v>
      </c>
      <c r="C71" s="83" t="s">
        <v>55</v>
      </c>
      <c r="D71" s="83" t="s">
        <v>172</v>
      </c>
      <c r="E71" s="83" t="s">
        <v>181</v>
      </c>
      <c r="F71" s="83" t="s">
        <v>184</v>
      </c>
      <c r="G71" s="143">
        <v>42394</v>
      </c>
      <c r="H71" s="143">
        <v>42407</v>
      </c>
      <c r="I71" s="99" t="s">
        <v>153</v>
      </c>
      <c r="J71" s="31">
        <v>1524931</v>
      </c>
      <c r="K71" s="32">
        <v>108923.64285714286</v>
      </c>
      <c r="L71" s="33">
        <v>13.5</v>
      </c>
      <c r="M71" s="100">
        <v>20586.568500000001</v>
      </c>
      <c r="N71" s="101">
        <v>20586.568500000001</v>
      </c>
      <c r="O71" s="88" t="s">
        <v>45</v>
      </c>
      <c r="P71" s="102" t="s">
        <v>46</v>
      </c>
      <c r="Q71" s="103">
        <v>438757</v>
      </c>
      <c r="R71" s="90" t="s">
        <v>60</v>
      </c>
      <c r="S71" s="90" t="s">
        <v>65</v>
      </c>
      <c r="T71" s="104" t="s">
        <v>155</v>
      </c>
      <c r="U71" s="92"/>
      <c r="V71" s="93"/>
      <c r="W71" s="94"/>
      <c r="X71" s="96"/>
      <c r="Y71" s="97" t="s">
        <v>156</v>
      </c>
      <c r="Z71" s="45" t="str">
        <f t="shared" si="1"/>
        <v>goed</v>
      </c>
      <c r="AA71" s="46">
        <f t="shared" si="2"/>
        <v>0</v>
      </c>
      <c r="AB71" s="47">
        <f t="shared" si="3"/>
        <v>20586.568500000001</v>
      </c>
      <c r="AC71" s="48">
        <f>IF(ISERROR(VLOOKUP($B71,'[7]Overzicht uitlevering'!$J:$V,AC$3+1,0)),0,VLOOKUP($B71,'[7]Overzicht uitlevering'!$J:$V,AC$3+1,0))</f>
        <v>232373</v>
      </c>
      <c r="AD71" s="48">
        <f>IF(ISERROR(VLOOKUP($B71,'[7]Overzicht uitlevering'!$J:$V,AD$3+1,0)),0,VLOOKUP($B71,'[7]Overzicht uitlevering'!$J:$V,AD$3+1,0))</f>
        <v>1292558</v>
      </c>
      <c r="AE71" s="48">
        <f>IF(ISERROR(VLOOKUP($B71,'[7]Overzicht uitlevering'!$J:$V,AE$3+1,0)),0,VLOOKUP($B71,'[7]Overzicht uitlevering'!$J:$V,AE$3+1,0))</f>
        <v>0</v>
      </c>
      <c r="AF71" s="48">
        <f>IF(ISERROR(VLOOKUP($B71,'[7]Overzicht uitlevering'!$J:$V,AF$3+1,0)),0,VLOOKUP($B71,'[7]Overzicht uitlevering'!$J:$V,AF$3+1,0))</f>
        <v>0</v>
      </c>
      <c r="AG71" s="48">
        <f>IF(ISERROR(VLOOKUP($B71,'[7]Overzicht uitlevering'!$J:$V,AG$3+1,0)),0,VLOOKUP($B71,'[7]Overzicht uitlevering'!$J:$V,AG$3+1,0))</f>
        <v>0</v>
      </c>
      <c r="AH71" s="48">
        <f>IF(ISERROR(VLOOKUP($B71,'[7]Overzicht uitlevering'!$J:$V,AH$3+1,0)),0,VLOOKUP($B71,'[7]Overzicht uitlevering'!$J:$V,AH$3+1,0))</f>
        <v>0</v>
      </c>
      <c r="AI71" s="48">
        <f>IF(ISERROR(VLOOKUP($B71,'[7]Overzicht uitlevering'!$J:$V,AI$3+1,0)),0,VLOOKUP($B71,'[7]Overzicht uitlevering'!$J:$V,AI$3+1,0))</f>
        <v>0</v>
      </c>
      <c r="AJ71" s="48">
        <f>IF(ISERROR(VLOOKUP($B71,'[7]Overzicht uitlevering'!$J:$V,AJ$3+1,0)),0,VLOOKUP($B71,'[7]Overzicht uitlevering'!$J:$V,AJ$3+1,0))</f>
        <v>0</v>
      </c>
      <c r="AK71" s="48">
        <f>IF(ISERROR(VLOOKUP($B71,'[7]Overzicht uitlevering'!$J:$V,AK$3+1,0)),0,VLOOKUP($B71,'[7]Overzicht uitlevering'!$J:$V,AK$3+1,0))</f>
        <v>0</v>
      </c>
      <c r="AL71" s="48">
        <f>IF(ISERROR(VLOOKUP($B71,'[7]Overzicht uitlevering'!$J:$V,AL$3+1,0)),0,VLOOKUP($B71,'[7]Overzicht uitlevering'!$J:$V,AL$3+1,0))</f>
        <v>0</v>
      </c>
      <c r="AM71" s="48">
        <f>IF(ISERROR(VLOOKUP($B71,'[7]Overzicht uitlevering'!$J:$V,AM$3+1,0)),0,VLOOKUP($B71,'[7]Overzicht uitlevering'!$J:$V,AM$3+1,0))</f>
        <v>0</v>
      </c>
      <c r="AN71" s="48">
        <f>IF(ISERROR(VLOOKUP($B71,'[7]Overzicht uitlevering'!$J:$V,AN$3+1,0)),0,VLOOKUP($B71,'[7]Overzicht uitlevering'!$J:$V,AN$3+1,0))</f>
        <v>0</v>
      </c>
      <c r="AO71" s="49">
        <f t="shared" si="4"/>
        <v>1524931</v>
      </c>
      <c r="AP71" s="235">
        <f t="shared" si="5"/>
        <v>3137.0355</v>
      </c>
      <c r="AQ71" s="236">
        <f t="shared" si="6"/>
        <v>17449.532999999999</v>
      </c>
      <c r="AR71" s="235">
        <f t="shared" si="7"/>
        <v>0</v>
      </c>
      <c r="AS71" s="236">
        <f t="shared" si="8"/>
        <v>0</v>
      </c>
      <c r="AT71" s="235">
        <f t="shared" si="9"/>
        <v>0</v>
      </c>
      <c r="AU71" s="236">
        <f t="shared" si="10"/>
        <v>0</v>
      </c>
      <c r="AV71" s="237">
        <f t="shared" si="11"/>
        <v>0</v>
      </c>
      <c r="AW71" s="236">
        <f t="shared" si="12"/>
        <v>0</v>
      </c>
      <c r="AX71" s="237">
        <f t="shared" si="13"/>
        <v>0</v>
      </c>
      <c r="AY71" s="236">
        <f t="shared" si="14"/>
        <v>0</v>
      </c>
      <c r="AZ71" s="237">
        <f t="shared" si="15"/>
        <v>0</v>
      </c>
      <c r="BA71" s="236">
        <f t="shared" si="16"/>
        <v>0</v>
      </c>
      <c r="BB71" s="50">
        <f t="shared" si="18"/>
        <v>20586.568500000001</v>
      </c>
    </row>
    <row r="72" spans="2:54" ht="15" customHeight="1" x14ac:dyDescent="0.25">
      <c r="B72" s="82">
        <v>20160020</v>
      </c>
      <c r="C72" s="83" t="s">
        <v>55</v>
      </c>
      <c r="D72" s="83" t="s">
        <v>82</v>
      </c>
      <c r="E72" s="83" t="s">
        <v>185</v>
      </c>
      <c r="F72" s="83" t="s">
        <v>186</v>
      </c>
      <c r="G72" s="143">
        <v>42394</v>
      </c>
      <c r="H72" s="143">
        <v>42400</v>
      </c>
      <c r="I72" s="99" t="s">
        <v>187</v>
      </c>
      <c r="J72" s="31">
        <v>1518179</v>
      </c>
      <c r="K72" s="32">
        <v>216882.71428571429</v>
      </c>
      <c r="L72" s="33">
        <v>13.5</v>
      </c>
      <c r="M72" s="100">
        <v>20495.416499999999</v>
      </c>
      <c r="N72" s="101">
        <v>20495.416499999999</v>
      </c>
      <c r="O72" s="88" t="s">
        <v>188</v>
      </c>
      <c r="P72" s="102" t="s">
        <v>46</v>
      </c>
      <c r="Q72" s="103">
        <v>438677</v>
      </c>
      <c r="R72" s="90" t="s">
        <v>47</v>
      </c>
      <c r="S72" s="90" t="s">
        <v>154</v>
      </c>
      <c r="T72" s="104" t="s">
        <v>155</v>
      </c>
      <c r="U72" s="92"/>
      <c r="V72" s="93"/>
      <c r="W72" s="94"/>
      <c r="X72" s="96"/>
      <c r="Y72" s="97" t="s">
        <v>156</v>
      </c>
      <c r="Z72" s="45" t="str">
        <f t="shared" ref="Z72:Z135" si="19">IF(BB72&lt;=M72,"goed", "fout")</f>
        <v>goed</v>
      </c>
      <c r="AA72" s="46">
        <f t="shared" ref="AA72:AA135" si="20">IF(Z72="fout",(BB72-M72)/L72*1000,0)</f>
        <v>0</v>
      </c>
      <c r="AB72" s="47">
        <f t="shared" ref="AB72:AB135" si="21">SUM((AO72/1000)*L72)-AA72</f>
        <v>0</v>
      </c>
      <c r="AC72" s="48">
        <f>IF(ISERROR(VLOOKUP($B72,'[7]Overzicht uitlevering'!$J:$V,AC$3+1,0)),0,VLOOKUP($B72,'[7]Overzicht uitlevering'!$J:$V,AC$3+1,0))</f>
        <v>0</v>
      </c>
      <c r="AD72" s="48">
        <f>IF(ISERROR(VLOOKUP($B72,'[7]Overzicht uitlevering'!$J:$V,AD$3+1,0)),0,VLOOKUP($B72,'[7]Overzicht uitlevering'!$J:$V,AD$3+1,0))</f>
        <v>0</v>
      </c>
      <c r="AE72" s="48">
        <f>IF(ISERROR(VLOOKUP($B72,'[7]Overzicht uitlevering'!$J:$V,AE$3+1,0)),0,VLOOKUP($B72,'[7]Overzicht uitlevering'!$J:$V,AE$3+1,0))</f>
        <v>0</v>
      </c>
      <c r="AF72" s="48">
        <f>IF(ISERROR(VLOOKUP($B72,'[7]Overzicht uitlevering'!$J:$V,AF$3+1,0)),0,VLOOKUP($B72,'[7]Overzicht uitlevering'!$J:$V,AF$3+1,0))</f>
        <v>0</v>
      </c>
      <c r="AG72" s="48">
        <f>IF(ISERROR(VLOOKUP($B72,'[7]Overzicht uitlevering'!$J:$V,AG$3+1,0)),0,VLOOKUP($B72,'[7]Overzicht uitlevering'!$J:$V,AG$3+1,0))</f>
        <v>0</v>
      </c>
      <c r="AH72" s="48">
        <f>IF(ISERROR(VLOOKUP($B72,'[7]Overzicht uitlevering'!$J:$V,AH$3+1,0)),0,VLOOKUP($B72,'[7]Overzicht uitlevering'!$J:$V,AH$3+1,0))</f>
        <v>0</v>
      </c>
      <c r="AI72" s="48">
        <f>IF(ISERROR(VLOOKUP($B72,'[7]Overzicht uitlevering'!$J:$V,AI$3+1,0)),0,VLOOKUP($B72,'[7]Overzicht uitlevering'!$J:$V,AI$3+1,0))</f>
        <v>0</v>
      </c>
      <c r="AJ72" s="48">
        <f>IF(ISERROR(VLOOKUP($B72,'[7]Overzicht uitlevering'!$J:$V,AJ$3+1,0)),0,VLOOKUP($B72,'[7]Overzicht uitlevering'!$J:$V,AJ$3+1,0))</f>
        <v>0</v>
      </c>
      <c r="AK72" s="48">
        <f>IF(ISERROR(VLOOKUP($B72,'[7]Overzicht uitlevering'!$J:$V,AK$3+1,0)),0,VLOOKUP($B72,'[7]Overzicht uitlevering'!$J:$V,AK$3+1,0))</f>
        <v>0</v>
      </c>
      <c r="AL72" s="48">
        <f>IF(ISERROR(VLOOKUP($B72,'[7]Overzicht uitlevering'!$J:$V,AL$3+1,0)),0,VLOOKUP($B72,'[7]Overzicht uitlevering'!$J:$V,AL$3+1,0))</f>
        <v>0</v>
      </c>
      <c r="AM72" s="48">
        <f>IF(ISERROR(VLOOKUP($B72,'[7]Overzicht uitlevering'!$J:$V,AM$3+1,0)),0,VLOOKUP($B72,'[7]Overzicht uitlevering'!$J:$V,AM$3+1,0))</f>
        <v>0</v>
      </c>
      <c r="AN72" s="48">
        <f>IF(ISERROR(VLOOKUP($B72,'[7]Overzicht uitlevering'!$J:$V,AN$3+1,0)),0,VLOOKUP($B72,'[7]Overzicht uitlevering'!$J:$V,AN$3+1,0))</f>
        <v>0</v>
      </c>
      <c r="AO72" s="49">
        <f t="shared" ref="AO72:AO135" si="22">SUM(AC72:AN72)</f>
        <v>0</v>
      </c>
      <c r="AP72" s="235">
        <f t="shared" ref="AP72:AP135" si="23">SUM(AC72/1000)*L72</f>
        <v>0</v>
      </c>
      <c r="AQ72" s="236">
        <f t="shared" ref="AQ72:AQ135" si="24">SUM(AD72/1000)*L72</f>
        <v>0</v>
      </c>
      <c r="AR72" s="235">
        <f t="shared" ref="AR72:AR135" si="25">SUM(AE72/1000)*L72</f>
        <v>0</v>
      </c>
      <c r="AS72" s="236">
        <f t="shared" ref="AS72:AS135" si="26">SUM(AF72/1000)*L72</f>
        <v>0</v>
      </c>
      <c r="AT72" s="235">
        <f t="shared" ref="AT72:AT135" si="27">SUM(AG72/1000)*L72</f>
        <v>0</v>
      </c>
      <c r="AU72" s="236">
        <f t="shared" ref="AU72:AU135" si="28">SUM(AH72/1000)*L72</f>
        <v>0</v>
      </c>
      <c r="AV72" s="237">
        <f t="shared" ref="AV72:AV135" si="29">SUM(AI72/1000)*L72</f>
        <v>0</v>
      </c>
      <c r="AW72" s="236">
        <f t="shared" ref="AW72:AW135" si="30">SUM(AJ72/1000)*L72</f>
        <v>0</v>
      </c>
      <c r="AX72" s="237">
        <f t="shared" ref="AX72:AX135" si="31">SUM(AK72/1000)*L72</f>
        <v>0</v>
      </c>
      <c r="AY72" s="236">
        <f t="shared" ref="AY72:AY135" si="32">SUM(AL72/1000)*L72</f>
        <v>0</v>
      </c>
      <c r="AZ72" s="237">
        <f t="shared" ref="AZ72:AZ135" si="33">SUM(AM72/1000)*L72</f>
        <v>0</v>
      </c>
      <c r="BA72" s="236">
        <f t="shared" ref="BA72:BA135" si="34">SUM(AN72/1000)*L72</f>
        <v>0</v>
      </c>
      <c r="BB72" s="50">
        <f t="shared" si="18"/>
        <v>0</v>
      </c>
    </row>
    <row r="73" spans="2:54" ht="15" customHeight="1" x14ac:dyDescent="0.25">
      <c r="B73" s="82">
        <v>20160021</v>
      </c>
      <c r="C73" s="83" t="s">
        <v>40</v>
      </c>
      <c r="D73" s="83" t="s">
        <v>189</v>
      </c>
      <c r="E73" s="83" t="s">
        <v>190</v>
      </c>
      <c r="F73" s="83" t="s">
        <v>191</v>
      </c>
      <c r="G73" s="143">
        <v>42373</v>
      </c>
      <c r="H73" s="143">
        <v>42386</v>
      </c>
      <c r="I73" s="99" t="s">
        <v>153</v>
      </c>
      <c r="J73" s="31">
        <v>535615</v>
      </c>
      <c r="K73" s="32">
        <v>38258.214285714283</v>
      </c>
      <c r="L73" s="33">
        <v>13.5</v>
      </c>
      <c r="M73" s="100">
        <v>7230.8024999999998</v>
      </c>
      <c r="N73" s="101">
        <v>7230.8024999999998</v>
      </c>
      <c r="O73" s="88" t="s">
        <v>45</v>
      </c>
      <c r="P73" s="102" t="s">
        <v>46</v>
      </c>
      <c r="Q73" s="103">
        <v>438905</v>
      </c>
      <c r="R73" s="90" t="s">
        <v>47</v>
      </c>
      <c r="S73" s="90" t="s">
        <v>91</v>
      </c>
      <c r="T73" s="104" t="s">
        <v>155</v>
      </c>
      <c r="U73" s="92"/>
      <c r="V73" s="93"/>
      <c r="W73" s="94"/>
      <c r="X73" s="96"/>
      <c r="Y73" s="97" t="s">
        <v>156</v>
      </c>
      <c r="Z73" s="45" t="str">
        <f t="shared" si="19"/>
        <v>goed</v>
      </c>
      <c r="AA73" s="46">
        <f t="shared" si="20"/>
        <v>0</v>
      </c>
      <c r="AB73" s="47">
        <f t="shared" si="21"/>
        <v>7230.8024999999998</v>
      </c>
      <c r="AC73" s="48">
        <f>IF(ISERROR(VLOOKUP($B73,'[7]Overzicht uitlevering'!$J:$V,AC$3+1,0)),0,VLOOKUP($B73,'[7]Overzicht uitlevering'!$J:$V,AC$3+1,0))</f>
        <v>535615</v>
      </c>
      <c r="AD73" s="48">
        <f>IF(ISERROR(VLOOKUP($B73,'[7]Overzicht uitlevering'!$J:$V,AD$3+1,0)),0,VLOOKUP($B73,'[7]Overzicht uitlevering'!$J:$V,AD$3+1,0))</f>
        <v>0</v>
      </c>
      <c r="AE73" s="48">
        <f>IF(ISERROR(VLOOKUP($B73,'[7]Overzicht uitlevering'!$J:$V,AE$3+1,0)),0,VLOOKUP($B73,'[7]Overzicht uitlevering'!$J:$V,AE$3+1,0))</f>
        <v>0</v>
      </c>
      <c r="AF73" s="48">
        <f>IF(ISERROR(VLOOKUP($B73,'[7]Overzicht uitlevering'!$J:$V,AF$3+1,0)),0,VLOOKUP($B73,'[7]Overzicht uitlevering'!$J:$V,AF$3+1,0))</f>
        <v>0</v>
      </c>
      <c r="AG73" s="48">
        <f>IF(ISERROR(VLOOKUP($B73,'[7]Overzicht uitlevering'!$J:$V,AG$3+1,0)),0,VLOOKUP($B73,'[7]Overzicht uitlevering'!$J:$V,AG$3+1,0))</f>
        <v>0</v>
      </c>
      <c r="AH73" s="48">
        <f>IF(ISERROR(VLOOKUP($B73,'[7]Overzicht uitlevering'!$J:$V,AH$3+1,0)),0,VLOOKUP($B73,'[7]Overzicht uitlevering'!$J:$V,AH$3+1,0))</f>
        <v>0</v>
      </c>
      <c r="AI73" s="48">
        <f>IF(ISERROR(VLOOKUP($B73,'[7]Overzicht uitlevering'!$J:$V,AI$3+1,0)),0,VLOOKUP($B73,'[7]Overzicht uitlevering'!$J:$V,AI$3+1,0))</f>
        <v>0</v>
      </c>
      <c r="AJ73" s="48">
        <f>IF(ISERROR(VLOOKUP($B73,'[7]Overzicht uitlevering'!$J:$V,AJ$3+1,0)),0,VLOOKUP($B73,'[7]Overzicht uitlevering'!$J:$V,AJ$3+1,0))</f>
        <v>0</v>
      </c>
      <c r="AK73" s="48">
        <f>IF(ISERROR(VLOOKUP($B73,'[7]Overzicht uitlevering'!$J:$V,AK$3+1,0)),0,VLOOKUP($B73,'[7]Overzicht uitlevering'!$J:$V,AK$3+1,0))</f>
        <v>0</v>
      </c>
      <c r="AL73" s="48">
        <f>IF(ISERROR(VLOOKUP($B73,'[7]Overzicht uitlevering'!$J:$V,AL$3+1,0)),0,VLOOKUP($B73,'[7]Overzicht uitlevering'!$J:$V,AL$3+1,0))</f>
        <v>0</v>
      </c>
      <c r="AM73" s="48">
        <f>IF(ISERROR(VLOOKUP($B73,'[7]Overzicht uitlevering'!$J:$V,AM$3+1,0)),0,VLOOKUP($B73,'[7]Overzicht uitlevering'!$J:$V,AM$3+1,0))</f>
        <v>0</v>
      </c>
      <c r="AN73" s="48">
        <f>IF(ISERROR(VLOOKUP($B73,'[7]Overzicht uitlevering'!$J:$V,AN$3+1,0)),0,VLOOKUP($B73,'[7]Overzicht uitlevering'!$J:$V,AN$3+1,0))</f>
        <v>0</v>
      </c>
      <c r="AO73" s="49">
        <f t="shared" si="22"/>
        <v>535615</v>
      </c>
      <c r="AP73" s="235">
        <f t="shared" si="23"/>
        <v>7230.8024999999998</v>
      </c>
      <c r="AQ73" s="236">
        <f t="shared" si="24"/>
        <v>0</v>
      </c>
      <c r="AR73" s="235">
        <f t="shared" si="25"/>
        <v>0</v>
      </c>
      <c r="AS73" s="236">
        <f t="shared" si="26"/>
        <v>0</v>
      </c>
      <c r="AT73" s="235">
        <f t="shared" si="27"/>
        <v>0</v>
      </c>
      <c r="AU73" s="236">
        <f t="shared" si="28"/>
        <v>0</v>
      </c>
      <c r="AV73" s="237">
        <f t="shared" si="29"/>
        <v>0</v>
      </c>
      <c r="AW73" s="236">
        <f t="shared" si="30"/>
        <v>0</v>
      </c>
      <c r="AX73" s="237">
        <f t="shared" si="31"/>
        <v>0</v>
      </c>
      <c r="AY73" s="236">
        <f t="shared" si="32"/>
        <v>0</v>
      </c>
      <c r="AZ73" s="237">
        <f t="shared" si="33"/>
        <v>0</v>
      </c>
      <c r="BA73" s="236">
        <f t="shared" si="34"/>
        <v>0</v>
      </c>
      <c r="BB73" s="50">
        <f t="shared" si="18"/>
        <v>7230.8024999999998</v>
      </c>
    </row>
    <row r="74" spans="2:54" ht="15" customHeight="1" x14ac:dyDescent="0.25">
      <c r="B74" s="82">
        <v>20160022</v>
      </c>
      <c r="C74" s="83" t="s">
        <v>40</v>
      </c>
      <c r="D74" s="83" t="s">
        <v>189</v>
      </c>
      <c r="E74" s="83" t="s">
        <v>190</v>
      </c>
      <c r="F74" s="83" t="s">
        <v>192</v>
      </c>
      <c r="G74" s="143">
        <v>42394</v>
      </c>
      <c r="H74" s="143">
        <v>42407</v>
      </c>
      <c r="I74" s="99" t="s">
        <v>187</v>
      </c>
      <c r="J74" s="31">
        <v>383400</v>
      </c>
      <c r="K74" s="32">
        <v>27385.714285714286</v>
      </c>
      <c r="L74" s="33">
        <v>15</v>
      </c>
      <c r="M74" s="100">
        <v>5751</v>
      </c>
      <c r="N74" s="101">
        <v>5751</v>
      </c>
      <c r="O74" s="88" t="s">
        <v>45</v>
      </c>
      <c r="P74" s="102" t="s">
        <v>46</v>
      </c>
      <c r="Q74" s="103">
        <v>438916</v>
      </c>
      <c r="R74" s="90" t="s">
        <v>47</v>
      </c>
      <c r="S74" s="90" t="s">
        <v>91</v>
      </c>
      <c r="T74" s="104" t="s">
        <v>155</v>
      </c>
      <c r="U74" s="92"/>
      <c r="V74" s="93"/>
      <c r="W74" s="94"/>
      <c r="X74" s="96"/>
      <c r="Y74" s="97" t="s">
        <v>156</v>
      </c>
      <c r="Z74" s="45" t="str">
        <f t="shared" si="19"/>
        <v>goed</v>
      </c>
      <c r="AA74" s="46">
        <f t="shared" si="20"/>
        <v>0</v>
      </c>
      <c r="AB74" s="47">
        <f t="shared" si="21"/>
        <v>5751</v>
      </c>
      <c r="AC74" s="48">
        <f>IF(ISERROR(VLOOKUP($B74,'[7]Overzicht uitlevering'!$J:$V,AC$3+1,0)),0,VLOOKUP($B74,'[7]Overzicht uitlevering'!$J:$V,AC$3+1,0))</f>
        <v>187546</v>
      </c>
      <c r="AD74" s="48">
        <f>IF(ISERROR(VLOOKUP($B74,'[7]Overzicht uitlevering'!$J:$V,AD$3+1,0)),0,VLOOKUP($B74,'[7]Overzicht uitlevering'!$J:$V,AD$3+1,0))</f>
        <v>195854</v>
      </c>
      <c r="AE74" s="48">
        <f>IF(ISERROR(VLOOKUP($B74,'[7]Overzicht uitlevering'!$J:$V,AE$3+1,0)),0,VLOOKUP($B74,'[7]Overzicht uitlevering'!$J:$V,AE$3+1,0))</f>
        <v>0</v>
      </c>
      <c r="AF74" s="48">
        <f>IF(ISERROR(VLOOKUP($B74,'[7]Overzicht uitlevering'!$J:$V,AF$3+1,0)),0,VLOOKUP($B74,'[7]Overzicht uitlevering'!$J:$V,AF$3+1,0))</f>
        <v>0</v>
      </c>
      <c r="AG74" s="48">
        <f>IF(ISERROR(VLOOKUP($B74,'[7]Overzicht uitlevering'!$J:$V,AG$3+1,0)),0,VLOOKUP($B74,'[7]Overzicht uitlevering'!$J:$V,AG$3+1,0))</f>
        <v>0</v>
      </c>
      <c r="AH74" s="48">
        <f>IF(ISERROR(VLOOKUP($B74,'[7]Overzicht uitlevering'!$J:$V,AH$3+1,0)),0,VLOOKUP($B74,'[7]Overzicht uitlevering'!$J:$V,AH$3+1,0))</f>
        <v>0</v>
      </c>
      <c r="AI74" s="48">
        <f>IF(ISERROR(VLOOKUP($B74,'[7]Overzicht uitlevering'!$J:$V,AI$3+1,0)),0,VLOOKUP($B74,'[7]Overzicht uitlevering'!$J:$V,AI$3+1,0))</f>
        <v>0</v>
      </c>
      <c r="AJ74" s="48">
        <f>IF(ISERROR(VLOOKUP($B74,'[7]Overzicht uitlevering'!$J:$V,AJ$3+1,0)),0,VLOOKUP($B74,'[7]Overzicht uitlevering'!$J:$V,AJ$3+1,0))</f>
        <v>0</v>
      </c>
      <c r="AK74" s="48">
        <f>IF(ISERROR(VLOOKUP($B74,'[7]Overzicht uitlevering'!$J:$V,AK$3+1,0)),0,VLOOKUP($B74,'[7]Overzicht uitlevering'!$J:$V,AK$3+1,0))</f>
        <v>0</v>
      </c>
      <c r="AL74" s="48">
        <f>IF(ISERROR(VLOOKUP($B74,'[7]Overzicht uitlevering'!$J:$V,AL$3+1,0)),0,VLOOKUP($B74,'[7]Overzicht uitlevering'!$J:$V,AL$3+1,0))</f>
        <v>0</v>
      </c>
      <c r="AM74" s="48">
        <f>IF(ISERROR(VLOOKUP($B74,'[7]Overzicht uitlevering'!$J:$V,AM$3+1,0)),0,VLOOKUP($B74,'[7]Overzicht uitlevering'!$J:$V,AM$3+1,0))</f>
        <v>0</v>
      </c>
      <c r="AN74" s="48">
        <f>IF(ISERROR(VLOOKUP($B74,'[7]Overzicht uitlevering'!$J:$V,AN$3+1,0)),0,VLOOKUP($B74,'[7]Overzicht uitlevering'!$J:$V,AN$3+1,0))</f>
        <v>0</v>
      </c>
      <c r="AO74" s="49">
        <f t="shared" si="22"/>
        <v>383400</v>
      </c>
      <c r="AP74" s="235">
        <f t="shared" si="23"/>
        <v>2813.19</v>
      </c>
      <c r="AQ74" s="236">
        <f t="shared" si="24"/>
        <v>2937.8100000000004</v>
      </c>
      <c r="AR74" s="235">
        <f t="shared" si="25"/>
        <v>0</v>
      </c>
      <c r="AS74" s="236">
        <f t="shared" si="26"/>
        <v>0</v>
      </c>
      <c r="AT74" s="235">
        <f t="shared" si="27"/>
        <v>0</v>
      </c>
      <c r="AU74" s="236">
        <f t="shared" si="28"/>
        <v>0</v>
      </c>
      <c r="AV74" s="237">
        <f t="shared" si="29"/>
        <v>0</v>
      </c>
      <c r="AW74" s="236">
        <f t="shared" si="30"/>
        <v>0</v>
      </c>
      <c r="AX74" s="237">
        <f t="shared" si="31"/>
        <v>0</v>
      </c>
      <c r="AY74" s="236">
        <f t="shared" si="32"/>
        <v>0</v>
      </c>
      <c r="AZ74" s="237">
        <f t="shared" si="33"/>
        <v>0</v>
      </c>
      <c r="BA74" s="236">
        <f t="shared" si="34"/>
        <v>0</v>
      </c>
      <c r="BB74" s="50">
        <f t="shared" si="18"/>
        <v>5751</v>
      </c>
    </row>
    <row r="75" spans="2:54" ht="15" customHeight="1" x14ac:dyDescent="0.25">
      <c r="B75" s="82">
        <v>20160023</v>
      </c>
      <c r="C75" s="83" t="s">
        <v>55</v>
      </c>
      <c r="D75" s="83" t="s">
        <v>193</v>
      </c>
      <c r="E75" s="83" t="s">
        <v>194</v>
      </c>
      <c r="F75" s="83" t="s">
        <v>195</v>
      </c>
      <c r="G75" s="143">
        <v>42415</v>
      </c>
      <c r="H75" s="143">
        <v>42442</v>
      </c>
      <c r="I75" s="99" t="s">
        <v>134</v>
      </c>
      <c r="J75" s="31">
        <v>4600000</v>
      </c>
      <c r="K75" s="32">
        <v>164285.71428571429</v>
      </c>
      <c r="L75" s="33">
        <v>14</v>
      </c>
      <c r="M75" s="100">
        <v>64400</v>
      </c>
      <c r="N75" s="101">
        <v>64400</v>
      </c>
      <c r="O75" s="88" t="s">
        <v>45</v>
      </c>
      <c r="P75" s="102" t="s">
        <v>46</v>
      </c>
      <c r="Q75" s="103">
        <v>439745</v>
      </c>
      <c r="R75" s="90" t="s">
        <v>47</v>
      </c>
      <c r="S75" s="90" t="s">
        <v>196</v>
      </c>
      <c r="T75" s="104" t="s">
        <v>135</v>
      </c>
      <c r="U75" s="92"/>
      <c r="V75" s="93"/>
      <c r="W75" s="94"/>
      <c r="X75" s="96" t="s">
        <v>197</v>
      </c>
      <c r="Y75" s="97" t="s">
        <v>133</v>
      </c>
      <c r="Z75" s="45" t="str">
        <f t="shared" si="19"/>
        <v>goed</v>
      </c>
      <c r="AA75" s="46">
        <f t="shared" si="20"/>
        <v>0</v>
      </c>
      <c r="AB75" s="47">
        <f t="shared" si="21"/>
        <v>64364.692000000003</v>
      </c>
      <c r="AC75" s="48">
        <f>IF(ISERROR(VLOOKUP($B75,'[7]Overzicht uitlevering'!$J:$V,AC$3+1,0)),0,VLOOKUP($B75,'[7]Overzicht uitlevering'!$J:$V,AC$3+1,0))</f>
        <v>0</v>
      </c>
      <c r="AD75" s="48">
        <f>IF(ISERROR(VLOOKUP($B75,'[7]Overzicht uitlevering'!$J:$V,AD$3+1,0)),0,VLOOKUP($B75,'[7]Overzicht uitlevering'!$J:$V,AD$3+1,0))</f>
        <v>2853048</v>
      </c>
      <c r="AE75" s="48">
        <f>IF(ISERROR(VLOOKUP($B75,'[7]Overzicht uitlevering'!$J:$V,AE$3+1,0)),0,VLOOKUP($B75,'[7]Overzicht uitlevering'!$J:$V,AE$3+1,0))</f>
        <v>1715986</v>
      </c>
      <c r="AF75" s="48">
        <f>IF(ISERROR(VLOOKUP($B75,'[7]Overzicht uitlevering'!$J:$V,AF$3+1,0)),0,VLOOKUP($B75,'[7]Overzicht uitlevering'!$J:$V,AF$3+1,0))</f>
        <v>28444</v>
      </c>
      <c r="AG75" s="48">
        <f>IF(ISERROR(VLOOKUP($B75,'[7]Overzicht uitlevering'!$J:$V,AG$3+1,0)),0,VLOOKUP($B75,'[7]Overzicht uitlevering'!$J:$V,AG$3+1,0))</f>
        <v>0</v>
      </c>
      <c r="AH75" s="48">
        <f>IF(ISERROR(VLOOKUP($B75,'[7]Overzicht uitlevering'!$J:$V,AH$3+1,0)),0,VLOOKUP($B75,'[7]Overzicht uitlevering'!$J:$V,AH$3+1,0))</f>
        <v>0</v>
      </c>
      <c r="AI75" s="48">
        <f>IF(ISERROR(VLOOKUP($B75,'[7]Overzicht uitlevering'!$J:$V,AI$3+1,0)),0,VLOOKUP($B75,'[7]Overzicht uitlevering'!$J:$V,AI$3+1,0))</f>
        <v>0</v>
      </c>
      <c r="AJ75" s="48">
        <f>IF(ISERROR(VLOOKUP($B75,'[7]Overzicht uitlevering'!$J:$V,AJ$3+1,0)),0,VLOOKUP($B75,'[7]Overzicht uitlevering'!$J:$V,AJ$3+1,0))</f>
        <v>0</v>
      </c>
      <c r="AK75" s="48">
        <f>IF(ISERROR(VLOOKUP($B75,'[7]Overzicht uitlevering'!$J:$V,AK$3+1,0)),0,VLOOKUP($B75,'[7]Overzicht uitlevering'!$J:$V,AK$3+1,0))</f>
        <v>0</v>
      </c>
      <c r="AL75" s="48">
        <f>IF(ISERROR(VLOOKUP($B75,'[7]Overzicht uitlevering'!$J:$V,AL$3+1,0)),0,VLOOKUP($B75,'[7]Overzicht uitlevering'!$J:$V,AL$3+1,0))</f>
        <v>0</v>
      </c>
      <c r="AM75" s="48">
        <f>IF(ISERROR(VLOOKUP($B75,'[7]Overzicht uitlevering'!$J:$V,AM$3+1,0)),0,VLOOKUP($B75,'[7]Overzicht uitlevering'!$J:$V,AM$3+1,0))</f>
        <v>0</v>
      </c>
      <c r="AN75" s="48">
        <f>IF(ISERROR(VLOOKUP($B75,'[7]Overzicht uitlevering'!$J:$V,AN$3+1,0)),0,VLOOKUP($B75,'[7]Overzicht uitlevering'!$J:$V,AN$3+1,0))</f>
        <v>0</v>
      </c>
      <c r="AO75" s="49">
        <f t="shared" si="22"/>
        <v>4597478</v>
      </c>
      <c r="AP75" s="235">
        <f t="shared" si="23"/>
        <v>0</v>
      </c>
      <c r="AQ75" s="236">
        <f t="shared" si="24"/>
        <v>39942.671999999999</v>
      </c>
      <c r="AR75" s="235">
        <f t="shared" si="25"/>
        <v>24023.804</v>
      </c>
      <c r="AS75" s="236">
        <f t="shared" si="26"/>
        <v>398.21600000000001</v>
      </c>
      <c r="AT75" s="235">
        <f t="shared" si="27"/>
        <v>0</v>
      </c>
      <c r="AU75" s="236">
        <f t="shared" si="28"/>
        <v>0</v>
      </c>
      <c r="AV75" s="237">
        <f t="shared" si="29"/>
        <v>0</v>
      </c>
      <c r="AW75" s="236">
        <f t="shared" si="30"/>
        <v>0</v>
      </c>
      <c r="AX75" s="237">
        <f t="shared" si="31"/>
        <v>0</v>
      </c>
      <c r="AY75" s="236">
        <f t="shared" si="32"/>
        <v>0</v>
      </c>
      <c r="AZ75" s="237">
        <f t="shared" si="33"/>
        <v>0</v>
      </c>
      <c r="BA75" s="236">
        <f t="shared" si="34"/>
        <v>0</v>
      </c>
      <c r="BB75" s="50">
        <f t="shared" si="18"/>
        <v>64364.691999999995</v>
      </c>
    </row>
    <row r="76" spans="2:54" ht="15" customHeight="1" x14ac:dyDescent="0.25">
      <c r="B76" s="82">
        <v>20160025</v>
      </c>
      <c r="C76" s="83" t="s">
        <v>55</v>
      </c>
      <c r="D76" s="83" t="s">
        <v>193</v>
      </c>
      <c r="E76" s="83" t="s">
        <v>194</v>
      </c>
      <c r="F76" s="83" t="s">
        <v>195</v>
      </c>
      <c r="G76" s="143">
        <v>42429</v>
      </c>
      <c r="H76" s="143">
        <v>42470</v>
      </c>
      <c r="I76" s="99" t="s">
        <v>198</v>
      </c>
      <c r="J76" s="31">
        <v>3000000</v>
      </c>
      <c r="K76" s="32">
        <v>71428.571428571435</v>
      </c>
      <c r="L76" s="33">
        <v>6</v>
      </c>
      <c r="M76" s="100">
        <v>18000</v>
      </c>
      <c r="N76" s="101">
        <v>18000</v>
      </c>
      <c r="O76" s="88" t="s">
        <v>45</v>
      </c>
      <c r="P76" s="102" t="s">
        <v>46</v>
      </c>
      <c r="Q76" s="103">
        <v>439747</v>
      </c>
      <c r="R76" s="90" t="s">
        <v>47</v>
      </c>
      <c r="S76" s="90"/>
      <c r="T76" s="104" t="s">
        <v>135</v>
      </c>
      <c r="U76" s="92"/>
      <c r="V76" s="93"/>
      <c r="W76" s="94" t="s">
        <v>199</v>
      </c>
      <c r="X76" s="96"/>
      <c r="Y76" s="97" t="s">
        <v>133</v>
      </c>
      <c r="Z76" s="45" t="str">
        <f t="shared" si="19"/>
        <v>goed</v>
      </c>
      <c r="AA76" s="46">
        <f t="shared" si="20"/>
        <v>0</v>
      </c>
      <c r="AB76" s="47">
        <f t="shared" si="21"/>
        <v>17999.999999999996</v>
      </c>
      <c r="AC76" s="48">
        <f>IF(ISERROR(VLOOKUP($B76,'[7]Overzicht uitlevering'!$J:$V,AC$3+1,0)),0,VLOOKUP($B76,'[7]Overzicht uitlevering'!$J:$V,AC$3+1,0))</f>
        <v>0</v>
      </c>
      <c r="AD76" s="48">
        <f>IF(ISERROR(VLOOKUP($B76,'[7]Overzicht uitlevering'!$J:$V,AD$3+1,0)),0,VLOOKUP($B76,'[7]Overzicht uitlevering'!$J:$V,AD$3+1,0))</f>
        <v>61260</v>
      </c>
      <c r="AE76" s="48">
        <f>IF(ISERROR(VLOOKUP($B76,'[7]Overzicht uitlevering'!$J:$V,AE$3+1,0)),0,VLOOKUP($B76,'[7]Overzicht uitlevering'!$J:$V,AE$3+1,0))</f>
        <v>2138871</v>
      </c>
      <c r="AF76" s="48">
        <f>IF(ISERROR(VLOOKUP($B76,'[7]Overzicht uitlevering'!$J:$V,AF$3+1,0)),0,VLOOKUP($B76,'[7]Overzicht uitlevering'!$J:$V,AF$3+1,0))</f>
        <v>799869.00000000012</v>
      </c>
      <c r="AG76" s="48">
        <f>IF(ISERROR(VLOOKUP($B76,'[7]Overzicht uitlevering'!$J:$V,AG$3+1,0)),0,VLOOKUP($B76,'[7]Overzicht uitlevering'!$J:$V,AG$3+1,0))</f>
        <v>-2.8376234695315361E-10</v>
      </c>
      <c r="AH76" s="48">
        <f>IF(ISERROR(VLOOKUP($B76,'[7]Overzicht uitlevering'!$J:$V,AH$3+1,0)),0,VLOOKUP($B76,'[7]Overzicht uitlevering'!$J:$V,AH$3+1,0))</f>
        <v>0</v>
      </c>
      <c r="AI76" s="48">
        <f>IF(ISERROR(VLOOKUP($B76,'[7]Overzicht uitlevering'!$J:$V,AI$3+1,0)),0,VLOOKUP($B76,'[7]Overzicht uitlevering'!$J:$V,AI$3+1,0))</f>
        <v>0</v>
      </c>
      <c r="AJ76" s="48">
        <f>IF(ISERROR(VLOOKUP($B76,'[7]Overzicht uitlevering'!$J:$V,AJ$3+1,0)),0,VLOOKUP($B76,'[7]Overzicht uitlevering'!$J:$V,AJ$3+1,0))</f>
        <v>0</v>
      </c>
      <c r="AK76" s="48">
        <f>IF(ISERROR(VLOOKUP($B76,'[7]Overzicht uitlevering'!$J:$V,AK$3+1,0)),0,VLOOKUP($B76,'[7]Overzicht uitlevering'!$J:$V,AK$3+1,0))</f>
        <v>0</v>
      </c>
      <c r="AL76" s="48">
        <f>IF(ISERROR(VLOOKUP($B76,'[7]Overzicht uitlevering'!$J:$V,AL$3+1,0)),0,VLOOKUP($B76,'[7]Overzicht uitlevering'!$J:$V,AL$3+1,0))</f>
        <v>0</v>
      </c>
      <c r="AM76" s="48">
        <f>IF(ISERROR(VLOOKUP($B76,'[7]Overzicht uitlevering'!$J:$V,AM$3+1,0)),0,VLOOKUP($B76,'[7]Overzicht uitlevering'!$J:$V,AM$3+1,0))</f>
        <v>0</v>
      </c>
      <c r="AN76" s="48">
        <f>IF(ISERROR(VLOOKUP($B76,'[7]Overzicht uitlevering'!$J:$V,AN$3+1,0)),0,VLOOKUP($B76,'[7]Overzicht uitlevering'!$J:$V,AN$3+1,0))</f>
        <v>0</v>
      </c>
      <c r="AO76" s="49">
        <f t="shared" si="22"/>
        <v>2999999.9999999995</v>
      </c>
      <c r="AP76" s="235">
        <f t="shared" si="23"/>
        <v>0</v>
      </c>
      <c r="AQ76" s="236">
        <f t="shared" si="24"/>
        <v>367.56</v>
      </c>
      <c r="AR76" s="235">
        <f t="shared" si="25"/>
        <v>12833.226000000001</v>
      </c>
      <c r="AS76" s="236">
        <f t="shared" si="26"/>
        <v>4799.2140000000009</v>
      </c>
      <c r="AT76" s="235">
        <f t="shared" si="27"/>
        <v>-1.7025740817189216E-12</v>
      </c>
      <c r="AU76" s="236">
        <f t="shared" si="28"/>
        <v>0</v>
      </c>
      <c r="AV76" s="237">
        <f t="shared" si="29"/>
        <v>0</v>
      </c>
      <c r="AW76" s="236">
        <f t="shared" si="30"/>
        <v>0</v>
      </c>
      <c r="AX76" s="237">
        <f t="shared" si="31"/>
        <v>0</v>
      </c>
      <c r="AY76" s="236">
        <f t="shared" si="32"/>
        <v>0</v>
      </c>
      <c r="AZ76" s="237">
        <f t="shared" si="33"/>
        <v>0</v>
      </c>
      <c r="BA76" s="236">
        <f t="shared" si="34"/>
        <v>0</v>
      </c>
      <c r="BB76" s="50">
        <f t="shared" si="18"/>
        <v>18000</v>
      </c>
    </row>
    <row r="77" spans="2:54" ht="15" customHeight="1" x14ac:dyDescent="0.25">
      <c r="B77" s="82">
        <v>20160026</v>
      </c>
      <c r="C77" s="83" t="s">
        <v>66</v>
      </c>
      <c r="D77" s="83" t="s">
        <v>85</v>
      </c>
      <c r="E77" s="83" t="s">
        <v>200</v>
      </c>
      <c r="F77" s="83" t="s">
        <v>201</v>
      </c>
      <c r="G77" s="143">
        <v>42370</v>
      </c>
      <c r="H77" s="143">
        <v>42407</v>
      </c>
      <c r="I77" s="99" t="s">
        <v>153</v>
      </c>
      <c r="J77" s="31">
        <v>173148</v>
      </c>
      <c r="K77" s="32">
        <v>4556.5263157894733</v>
      </c>
      <c r="L77" s="33">
        <v>13.5</v>
      </c>
      <c r="M77" s="100">
        <v>2337.498</v>
      </c>
      <c r="N77" s="101">
        <v>2337.498</v>
      </c>
      <c r="O77" s="88" t="s">
        <v>45</v>
      </c>
      <c r="P77" s="102" t="s">
        <v>46</v>
      </c>
      <c r="Q77" s="103">
        <v>438355</v>
      </c>
      <c r="R77" s="90" t="s">
        <v>60</v>
      </c>
      <c r="S77" s="90" t="s">
        <v>202</v>
      </c>
      <c r="T77" s="104" t="s">
        <v>155</v>
      </c>
      <c r="U77" s="92"/>
      <c r="V77" s="93"/>
      <c r="W77" s="94"/>
      <c r="X77" s="96"/>
      <c r="Y77" s="97" t="s">
        <v>156</v>
      </c>
      <c r="Z77" s="45" t="str">
        <f t="shared" si="19"/>
        <v>goed</v>
      </c>
      <c r="AA77" s="46">
        <f t="shared" si="20"/>
        <v>0</v>
      </c>
      <c r="AB77" s="47">
        <f t="shared" si="21"/>
        <v>2337.498</v>
      </c>
      <c r="AC77" s="48">
        <f>IF(ISERROR(VLOOKUP($B77,'[7]Overzicht uitlevering'!$J:$V,AC$3+1,0)),0,VLOOKUP($B77,'[7]Overzicht uitlevering'!$J:$V,AC$3+1,0))</f>
        <v>141946</v>
      </c>
      <c r="AD77" s="48">
        <f>IF(ISERROR(VLOOKUP($B77,'[7]Overzicht uitlevering'!$J:$V,AD$3+1,0)),0,VLOOKUP($B77,'[7]Overzicht uitlevering'!$J:$V,AD$3+1,0))</f>
        <v>30143</v>
      </c>
      <c r="AE77" s="48">
        <f>IF(ISERROR(VLOOKUP($B77,'[7]Overzicht uitlevering'!$J:$V,AE$3+1,0)),0,VLOOKUP($B77,'[7]Overzicht uitlevering'!$J:$V,AE$3+1,0))</f>
        <v>0</v>
      </c>
      <c r="AF77" s="48">
        <f>IF(ISERROR(VLOOKUP($B77,'[7]Overzicht uitlevering'!$J:$V,AF$3+1,0)),0,VLOOKUP($B77,'[7]Overzicht uitlevering'!$J:$V,AF$3+1,0))</f>
        <v>0</v>
      </c>
      <c r="AG77" s="48">
        <f>IF(ISERROR(VLOOKUP($B77,'[7]Overzicht uitlevering'!$J:$V,AG$3+1,0)),0,VLOOKUP($B77,'[7]Overzicht uitlevering'!$J:$V,AG$3+1,0))</f>
        <v>1059</v>
      </c>
      <c r="AH77" s="48">
        <f>IF(ISERROR(VLOOKUP($B77,'[7]Overzicht uitlevering'!$J:$V,AH$3+1,0)),0,VLOOKUP($B77,'[7]Overzicht uitlevering'!$J:$V,AH$3+1,0))</f>
        <v>0</v>
      </c>
      <c r="AI77" s="48">
        <f>IF(ISERROR(VLOOKUP($B77,'[7]Overzicht uitlevering'!$J:$V,AI$3+1,0)),0,VLOOKUP($B77,'[7]Overzicht uitlevering'!$J:$V,AI$3+1,0))</f>
        <v>0</v>
      </c>
      <c r="AJ77" s="48">
        <f>IF(ISERROR(VLOOKUP($B77,'[7]Overzicht uitlevering'!$J:$V,AJ$3+1,0)),0,VLOOKUP($B77,'[7]Overzicht uitlevering'!$J:$V,AJ$3+1,0))</f>
        <v>0</v>
      </c>
      <c r="AK77" s="48">
        <f>IF(ISERROR(VLOOKUP($B77,'[7]Overzicht uitlevering'!$J:$V,AK$3+1,0)),0,VLOOKUP($B77,'[7]Overzicht uitlevering'!$J:$V,AK$3+1,0))</f>
        <v>0</v>
      </c>
      <c r="AL77" s="48">
        <f>IF(ISERROR(VLOOKUP($B77,'[7]Overzicht uitlevering'!$J:$V,AL$3+1,0)),0,VLOOKUP($B77,'[7]Overzicht uitlevering'!$J:$V,AL$3+1,0))</f>
        <v>0</v>
      </c>
      <c r="AM77" s="48">
        <f>IF(ISERROR(VLOOKUP($B77,'[7]Overzicht uitlevering'!$J:$V,AM$3+1,0)),0,VLOOKUP($B77,'[7]Overzicht uitlevering'!$J:$V,AM$3+1,0))</f>
        <v>0</v>
      </c>
      <c r="AN77" s="48">
        <f>IF(ISERROR(VLOOKUP($B77,'[7]Overzicht uitlevering'!$J:$V,AN$3+1,0)),0,VLOOKUP($B77,'[7]Overzicht uitlevering'!$J:$V,AN$3+1,0))</f>
        <v>0</v>
      </c>
      <c r="AO77" s="49">
        <f t="shared" si="22"/>
        <v>173148</v>
      </c>
      <c r="AP77" s="235">
        <f t="shared" si="23"/>
        <v>1916.271</v>
      </c>
      <c r="AQ77" s="236">
        <f t="shared" si="24"/>
        <v>406.93049999999999</v>
      </c>
      <c r="AR77" s="235">
        <f t="shared" si="25"/>
        <v>0</v>
      </c>
      <c r="AS77" s="236">
        <f t="shared" si="26"/>
        <v>0</v>
      </c>
      <c r="AT77" s="235">
        <f t="shared" si="27"/>
        <v>14.2965</v>
      </c>
      <c r="AU77" s="236">
        <f t="shared" si="28"/>
        <v>0</v>
      </c>
      <c r="AV77" s="237">
        <f t="shared" si="29"/>
        <v>0</v>
      </c>
      <c r="AW77" s="236">
        <f t="shared" si="30"/>
        <v>0</v>
      </c>
      <c r="AX77" s="237">
        <f t="shared" si="31"/>
        <v>0</v>
      </c>
      <c r="AY77" s="236">
        <f t="shared" si="32"/>
        <v>0</v>
      </c>
      <c r="AZ77" s="237">
        <f t="shared" si="33"/>
        <v>0</v>
      </c>
      <c r="BA77" s="236">
        <f t="shared" si="34"/>
        <v>0</v>
      </c>
      <c r="BB77" s="50">
        <f t="shared" si="18"/>
        <v>2337.498</v>
      </c>
    </row>
    <row r="78" spans="2:54" ht="15" customHeight="1" x14ac:dyDescent="0.25">
      <c r="B78" s="82">
        <v>20160027</v>
      </c>
      <c r="C78" s="83" t="s">
        <v>66</v>
      </c>
      <c r="D78" s="83" t="s">
        <v>203</v>
      </c>
      <c r="E78" s="83" t="s">
        <v>204</v>
      </c>
      <c r="F78" s="83" t="s">
        <v>205</v>
      </c>
      <c r="G78" s="143">
        <v>42380</v>
      </c>
      <c r="H78" s="143">
        <v>42400</v>
      </c>
      <c r="I78" s="99" t="s">
        <v>153</v>
      </c>
      <c r="J78" s="31">
        <v>540714</v>
      </c>
      <c r="K78" s="32">
        <v>25748.285714285714</v>
      </c>
      <c r="L78" s="33">
        <v>13.5</v>
      </c>
      <c r="M78" s="100">
        <v>7299.639000000001</v>
      </c>
      <c r="N78" s="101">
        <v>7299.639000000001</v>
      </c>
      <c r="O78" s="88" t="s">
        <v>45</v>
      </c>
      <c r="P78" s="102" t="s">
        <v>46</v>
      </c>
      <c r="Q78" s="103">
        <v>440960</v>
      </c>
      <c r="R78" s="90"/>
      <c r="S78" s="90"/>
      <c r="T78" s="104" t="s">
        <v>155</v>
      </c>
      <c r="U78" s="92"/>
      <c r="V78" s="93"/>
      <c r="W78" s="94"/>
      <c r="X78" s="96"/>
      <c r="Y78" s="97" t="s">
        <v>156</v>
      </c>
      <c r="Z78" s="45" t="str">
        <f t="shared" si="19"/>
        <v>goed</v>
      </c>
      <c r="AA78" s="46">
        <f t="shared" si="20"/>
        <v>0</v>
      </c>
      <c r="AB78" s="47">
        <f t="shared" si="21"/>
        <v>5723.0414999999994</v>
      </c>
      <c r="AC78" s="48">
        <f>IF(ISERROR(VLOOKUP($B78,'[7]Overzicht uitlevering'!$J:$V,AC$3+1,0)),0,VLOOKUP($B78,'[7]Overzicht uitlevering'!$J:$V,AC$3+1,0))</f>
        <v>421218</v>
      </c>
      <c r="AD78" s="48">
        <f>IF(ISERROR(VLOOKUP($B78,'[7]Overzicht uitlevering'!$J:$V,AD$3+1,0)),0,VLOOKUP($B78,'[7]Overzicht uitlevering'!$J:$V,AD$3+1,0))</f>
        <v>0</v>
      </c>
      <c r="AE78" s="48">
        <f>IF(ISERROR(VLOOKUP($B78,'[7]Overzicht uitlevering'!$J:$V,AE$3+1,0)),0,VLOOKUP($B78,'[7]Overzicht uitlevering'!$J:$V,AE$3+1,0))</f>
        <v>0</v>
      </c>
      <c r="AF78" s="48">
        <f>IF(ISERROR(VLOOKUP($B78,'[7]Overzicht uitlevering'!$J:$V,AF$3+1,0)),0,VLOOKUP($B78,'[7]Overzicht uitlevering'!$J:$V,AF$3+1,0))</f>
        <v>0</v>
      </c>
      <c r="AG78" s="48">
        <f>IF(ISERROR(VLOOKUP($B78,'[7]Overzicht uitlevering'!$J:$V,AG$3+1,0)),0,VLOOKUP($B78,'[7]Overzicht uitlevering'!$J:$V,AG$3+1,0))</f>
        <v>2711</v>
      </c>
      <c r="AH78" s="48">
        <f>IF(ISERROR(VLOOKUP($B78,'[7]Overzicht uitlevering'!$J:$V,AH$3+1,0)),0,VLOOKUP($B78,'[7]Overzicht uitlevering'!$J:$V,AH$3+1,0))</f>
        <v>0</v>
      </c>
      <c r="AI78" s="48">
        <f>IF(ISERROR(VLOOKUP($B78,'[7]Overzicht uitlevering'!$J:$V,AI$3+1,0)),0,VLOOKUP($B78,'[7]Overzicht uitlevering'!$J:$V,AI$3+1,0))</f>
        <v>0</v>
      </c>
      <c r="AJ78" s="48">
        <f>IF(ISERROR(VLOOKUP($B78,'[7]Overzicht uitlevering'!$J:$V,AJ$3+1,0)),0,VLOOKUP($B78,'[7]Overzicht uitlevering'!$J:$V,AJ$3+1,0))</f>
        <v>0</v>
      </c>
      <c r="AK78" s="48">
        <f>IF(ISERROR(VLOOKUP($B78,'[7]Overzicht uitlevering'!$J:$V,AK$3+1,0)),0,VLOOKUP($B78,'[7]Overzicht uitlevering'!$J:$V,AK$3+1,0))</f>
        <v>0</v>
      </c>
      <c r="AL78" s="48">
        <f>IF(ISERROR(VLOOKUP($B78,'[7]Overzicht uitlevering'!$J:$V,AL$3+1,0)),0,VLOOKUP($B78,'[7]Overzicht uitlevering'!$J:$V,AL$3+1,0))</f>
        <v>0</v>
      </c>
      <c r="AM78" s="48">
        <f>IF(ISERROR(VLOOKUP($B78,'[7]Overzicht uitlevering'!$J:$V,AM$3+1,0)),0,VLOOKUP($B78,'[7]Overzicht uitlevering'!$J:$V,AM$3+1,0))</f>
        <v>0</v>
      </c>
      <c r="AN78" s="48">
        <f>IF(ISERROR(VLOOKUP($B78,'[7]Overzicht uitlevering'!$J:$V,AN$3+1,0)),0,VLOOKUP($B78,'[7]Overzicht uitlevering'!$J:$V,AN$3+1,0))</f>
        <v>0</v>
      </c>
      <c r="AO78" s="49">
        <f t="shared" si="22"/>
        <v>423929</v>
      </c>
      <c r="AP78" s="235">
        <f t="shared" si="23"/>
        <v>5686.4430000000002</v>
      </c>
      <c r="AQ78" s="236">
        <f t="shared" si="24"/>
        <v>0</v>
      </c>
      <c r="AR78" s="235">
        <f t="shared" si="25"/>
        <v>0</v>
      </c>
      <c r="AS78" s="236">
        <f t="shared" si="26"/>
        <v>0</v>
      </c>
      <c r="AT78" s="235">
        <f t="shared" si="27"/>
        <v>36.598500000000001</v>
      </c>
      <c r="AU78" s="236">
        <f t="shared" si="28"/>
        <v>0</v>
      </c>
      <c r="AV78" s="237">
        <f t="shared" si="29"/>
        <v>0</v>
      </c>
      <c r="AW78" s="236">
        <f t="shared" si="30"/>
        <v>0</v>
      </c>
      <c r="AX78" s="237">
        <f t="shared" si="31"/>
        <v>0</v>
      </c>
      <c r="AY78" s="236">
        <f t="shared" si="32"/>
        <v>0</v>
      </c>
      <c r="AZ78" s="237">
        <f t="shared" si="33"/>
        <v>0</v>
      </c>
      <c r="BA78" s="236">
        <f t="shared" si="34"/>
        <v>0</v>
      </c>
      <c r="BB78" s="50">
        <f t="shared" si="18"/>
        <v>5723.0415000000003</v>
      </c>
    </row>
    <row r="79" spans="2:54" ht="15" customHeight="1" x14ac:dyDescent="0.25">
      <c r="B79" s="82">
        <v>20160028</v>
      </c>
      <c r="C79" s="83" t="s">
        <v>66</v>
      </c>
      <c r="D79" s="83" t="s">
        <v>203</v>
      </c>
      <c r="E79" s="83" t="s">
        <v>204</v>
      </c>
      <c r="F79" s="83" t="s">
        <v>205</v>
      </c>
      <c r="G79" s="143">
        <v>42415</v>
      </c>
      <c r="H79" s="143">
        <v>42435</v>
      </c>
      <c r="I79" s="99" t="s">
        <v>153</v>
      </c>
      <c r="J79" s="31">
        <v>540714</v>
      </c>
      <c r="K79" s="32">
        <v>25748.285714285714</v>
      </c>
      <c r="L79" s="33">
        <v>13.5</v>
      </c>
      <c r="M79" s="100">
        <v>7299.639000000001</v>
      </c>
      <c r="N79" s="101">
        <v>7299.639000000001</v>
      </c>
      <c r="O79" s="88" t="s">
        <v>45</v>
      </c>
      <c r="P79" s="102" t="s">
        <v>46</v>
      </c>
      <c r="Q79" s="103">
        <v>440961</v>
      </c>
      <c r="R79" s="90"/>
      <c r="S79" s="90"/>
      <c r="T79" s="104" t="s">
        <v>155</v>
      </c>
      <c r="U79" s="92"/>
      <c r="V79" s="93"/>
      <c r="W79" s="94"/>
      <c r="X79" s="96"/>
      <c r="Y79" s="97" t="s">
        <v>156</v>
      </c>
      <c r="Z79" s="45" t="str">
        <f t="shared" si="19"/>
        <v>goed</v>
      </c>
      <c r="AA79" s="46">
        <f t="shared" si="20"/>
        <v>0</v>
      </c>
      <c r="AB79" s="47">
        <f t="shared" si="21"/>
        <v>3166.317</v>
      </c>
      <c r="AC79" s="48">
        <f>IF(ISERROR(VLOOKUP($B79,'[7]Overzicht uitlevering'!$J:$V,AC$3+1,0)),0,VLOOKUP($B79,'[7]Overzicht uitlevering'!$J:$V,AC$3+1,0))</f>
        <v>0</v>
      </c>
      <c r="AD79" s="48">
        <f>IF(ISERROR(VLOOKUP($B79,'[7]Overzicht uitlevering'!$J:$V,AD$3+1,0)),0,VLOOKUP($B79,'[7]Overzicht uitlevering'!$J:$V,AD$3+1,0))</f>
        <v>0</v>
      </c>
      <c r="AE79" s="48">
        <f>IF(ISERROR(VLOOKUP($B79,'[7]Overzicht uitlevering'!$J:$V,AE$3+1,0)),0,VLOOKUP($B79,'[7]Overzicht uitlevering'!$J:$V,AE$3+1,0))</f>
        <v>232896</v>
      </c>
      <c r="AF79" s="48">
        <f>IF(ISERROR(VLOOKUP($B79,'[7]Overzicht uitlevering'!$J:$V,AF$3+1,0)),0,VLOOKUP($B79,'[7]Overzicht uitlevering'!$J:$V,AF$3+1,0))</f>
        <v>0</v>
      </c>
      <c r="AG79" s="48">
        <f>IF(ISERROR(VLOOKUP($B79,'[7]Overzicht uitlevering'!$J:$V,AG$3+1,0)),0,VLOOKUP($B79,'[7]Overzicht uitlevering'!$J:$V,AG$3+1,0))</f>
        <v>1646</v>
      </c>
      <c r="AH79" s="48">
        <f>IF(ISERROR(VLOOKUP($B79,'[7]Overzicht uitlevering'!$J:$V,AH$3+1,0)),0,VLOOKUP($B79,'[7]Overzicht uitlevering'!$J:$V,AH$3+1,0))</f>
        <v>0</v>
      </c>
      <c r="AI79" s="48">
        <f>IF(ISERROR(VLOOKUP($B79,'[7]Overzicht uitlevering'!$J:$V,AI$3+1,0)),0,VLOOKUP($B79,'[7]Overzicht uitlevering'!$J:$V,AI$3+1,0))</f>
        <v>0</v>
      </c>
      <c r="AJ79" s="48">
        <f>IF(ISERROR(VLOOKUP($B79,'[7]Overzicht uitlevering'!$J:$V,AJ$3+1,0)),0,VLOOKUP($B79,'[7]Overzicht uitlevering'!$J:$V,AJ$3+1,0))</f>
        <v>0</v>
      </c>
      <c r="AK79" s="48">
        <f>IF(ISERROR(VLOOKUP($B79,'[7]Overzicht uitlevering'!$J:$V,AK$3+1,0)),0,VLOOKUP($B79,'[7]Overzicht uitlevering'!$J:$V,AK$3+1,0))</f>
        <v>0</v>
      </c>
      <c r="AL79" s="48">
        <f>IF(ISERROR(VLOOKUP($B79,'[7]Overzicht uitlevering'!$J:$V,AL$3+1,0)),0,VLOOKUP($B79,'[7]Overzicht uitlevering'!$J:$V,AL$3+1,0))</f>
        <v>0</v>
      </c>
      <c r="AM79" s="48">
        <f>IF(ISERROR(VLOOKUP($B79,'[7]Overzicht uitlevering'!$J:$V,AM$3+1,0)),0,VLOOKUP($B79,'[7]Overzicht uitlevering'!$J:$V,AM$3+1,0))</f>
        <v>0</v>
      </c>
      <c r="AN79" s="48">
        <f>IF(ISERROR(VLOOKUP($B79,'[7]Overzicht uitlevering'!$J:$V,AN$3+1,0)),0,VLOOKUP($B79,'[7]Overzicht uitlevering'!$J:$V,AN$3+1,0))</f>
        <v>0</v>
      </c>
      <c r="AO79" s="49">
        <f t="shared" si="22"/>
        <v>234542</v>
      </c>
      <c r="AP79" s="235">
        <f t="shared" si="23"/>
        <v>0</v>
      </c>
      <c r="AQ79" s="236">
        <f t="shared" si="24"/>
        <v>0</v>
      </c>
      <c r="AR79" s="235">
        <f t="shared" si="25"/>
        <v>3144.096</v>
      </c>
      <c r="AS79" s="236">
        <f t="shared" si="26"/>
        <v>0</v>
      </c>
      <c r="AT79" s="235">
        <f t="shared" si="27"/>
        <v>22.221</v>
      </c>
      <c r="AU79" s="236">
        <f t="shared" si="28"/>
        <v>0</v>
      </c>
      <c r="AV79" s="237">
        <f t="shared" si="29"/>
        <v>0</v>
      </c>
      <c r="AW79" s="236">
        <f t="shared" si="30"/>
        <v>0</v>
      </c>
      <c r="AX79" s="237">
        <f t="shared" si="31"/>
        <v>0</v>
      </c>
      <c r="AY79" s="236">
        <f t="shared" si="32"/>
        <v>0</v>
      </c>
      <c r="AZ79" s="237">
        <f t="shared" si="33"/>
        <v>0</v>
      </c>
      <c r="BA79" s="236">
        <f t="shared" si="34"/>
        <v>0</v>
      </c>
      <c r="BB79" s="50">
        <f t="shared" si="18"/>
        <v>3166.317</v>
      </c>
    </row>
    <row r="80" spans="2:54" ht="15" customHeight="1" x14ac:dyDescent="0.25">
      <c r="B80" s="82">
        <v>20160029</v>
      </c>
      <c r="C80" s="83" t="s">
        <v>66</v>
      </c>
      <c r="D80" s="83" t="s">
        <v>203</v>
      </c>
      <c r="E80" s="83" t="s">
        <v>204</v>
      </c>
      <c r="F80" s="83" t="s">
        <v>205</v>
      </c>
      <c r="G80" s="143">
        <v>42443</v>
      </c>
      <c r="H80" s="143">
        <v>42463</v>
      </c>
      <c r="I80" s="99" t="s">
        <v>153</v>
      </c>
      <c r="J80" s="31">
        <v>540714</v>
      </c>
      <c r="K80" s="32">
        <v>25748.285714285714</v>
      </c>
      <c r="L80" s="33">
        <v>13.5</v>
      </c>
      <c r="M80" s="100">
        <v>7299.639000000001</v>
      </c>
      <c r="N80" s="101">
        <v>7299.639000000001</v>
      </c>
      <c r="O80" s="88" t="s">
        <v>45</v>
      </c>
      <c r="P80" s="102" t="s">
        <v>46</v>
      </c>
      <c r="Q80" s="103">
        <v>440962</v>
      </c>
      <c r="R80" s="90"/>
      <c r="S80" s="90"/>
      <c r="T80" s="104" t="s">
        <v>155</v>
      </c>
      <c r="U80" s="92"/>
      <c r="V80" s="93"/>
      <c r="W80" s="94"/>
      <c r="X80" s="96" t="s">
        <v>206</v>
      </c>
      <c r="Y80" s="97" t="s">
        <v>156</v>
      </c>
      <c r="Z80" s="45" t="str">
        <f t="shared" si="19"/>
        <v>goed</v>
      </c>
      <c r="AA80" s="46">
        <f t="shared" si="20"/>
        <v>0</v>
      </c>
      <c r="AB80" s="47">
        <f t="shared" si="21"/>
        <v>7299.6390000000019</v>
      </c>
      <c r="AC80" s="48">
        <f>IF(ISERROR(VLOOKUP($B80,'[7]Overzicht uitlevering'!$J:$V,AC$3+1,0)),0,VLOOKUP($B80,'[7]Overzicht uitlevering'!$J:$V,AC$3+1,0))</f>
        <v>0</v>
      </c>
      <c r="AD80" s="48">
        <f>IF(ISERROR(VLOOKUP($B80,'[7]Overzicht uitlevering'!$J:$V,AD$3+1,0)),0,VLOOKUP($B80,'[7]Overzicht uitlevering'!$J:$V,AD$3+1,0))</f>
        <v>0</v>
      </c>
      <c r="AE80" s="48">
        <f>IF(ISERROR(VLOOKUP($B80,'[7]Overzicht uitlevering'!$J:$V,AE$3+1,0)),0,VLOOKUP($B80,'[7]Overzicht uitlevering'!$J:$V,AE$3+1,0))</f>
        <v>391512</v>
      </c>
      <c r="AF80" s="48">
        <f>IF(ISERROR(VLOOKUP($B80,'[7]Overzicht uitlevering'!$J:$V,AF$3+1,0)),0,VLOOKUP($B80,'[7]Overzicht uitlevering'!$J:$V,AF$3+1,0))</f>
        <v>149202.00000000009</v>
      </c>
      <c r="AG80" s="48">
        <f>IF(ISERROR(VLOOKUP($B80,'[7]Overzicht uitlevering'!$J:$V,AG$3+1,0)),0,VLOOKUP($B80,'[7]Overzicht uitlevering'!$J:$V,AG$3+1,0))</f>
        <v>0</v>
      </c>
      <c r="AH80" s="48">
        <f>IF(ISERROR(VLOOKUP($B80,'[7]Overzicht uitlevering'!$J:$V,AH$3+1,0)),0,VLOOKUP($B80,'[7]Overzicht uitlevering'!$J:$V,AH$3+1,0))</f>
        <v>0</v>
      </c>
      <c r="AI80" s="48">
        <f>IF(ISERROR(VLOOKUP($B80,'[7]Overzicht uitlevering'!$J:$V,AI$3+1,0)),0,VLOOKUP($B80,'[7]Overzicht uitlevering'!$J:$V,AI$3+1,0))</f>
        <v>0</v>
      </c>
      <c r="AJ80" s="48">
        <f>IF(ISERROR(VLOOKUP($B80,'[7]Overzicht uitlevering'!$J:$V,AJ$3+1,0)),0,VLOOKUP($B80,'[7]Overzicht uitlevering'!$J:$V,AJ$3+1,0))</f>
        <v>0</v>
      </c>
      <c r="AK80" s="48">
        <f>IF(ISERROR(VLOOKUP($B80,'[7]Overzicht uitlevering'!$J:$V,AK$3+1,0)),0,VLOOKUP($B80,'[7]Overzicht uitlevering'!$J:$V,AK$3+1,0))</f>
        <v>0</v>
      </c>
      <c r="AL80" s="48">
        <f>IF(ISERROR(VLOOKUP($B80,'[7]Overzicht uitlevering'!$J:$V,AL$3+1,0)),0,VLOOKUP($B80,'[7]Overzicht uitlevering'!$J:$V,AL$3+1,0))</f>
        <v>0</v>
      </c>
      <c r="AM80" s="48">
        <f>IF(ISERROR(VLOOKUP($B80,'[7]Overzicht uitlevering'!$J:$V,AM$3+1,0)),0,VLOOKUP($B80,'[7]Overzicht uitlevering'!$J:$V,AM$3+1,0))</f>
        <v>0</v>
      </c>
      <c r="AN80" s="48">
        <f>IF(ISERROR(VLOOKUP($B80,'[7]Overzicht uitlevering'!$J:$V,AN$3+1,0)),0,VLOOKUP($B80,'[7]Overzicht uitlevering'!$J:$V,AN$3+1,0))</f>
        <v>0</v>
      </c>
      <c r="AO80" s="49">
        <f t="shared" si="22"/>
        <v>540714.00000000012</v>
      </c>
      <c r="AP80" s="235">
        <f t="shared" si="23"/>
        <v>0</v>
      </c>
      <c r="AQ80" s="236">
        <f t="shared" si="24"/>
        <v>0</v>
      </c>
      <c r="AR80" s="235">
        <f t="shared" si="25"/>
        <v>5285.4120000000003</v>
      </c>
      <c r="AS80" s="236">
        <f t="shared" si="26"/>
        <v>2014.2270000000012</v>
      </c>
      <c r="AT80" s="235">
        <f t="shared" si="27"/>
        <v>0</v>
      </c>
      <c r="AU80" s="236">
        <f t="shared" si="28"/>
        <v>0</v>
      </c>
      <c r="AV80" s="237">
        <f t="shared" si="29"/>
        <v>0</v>
      </c>
      <c r="AW80" s="236">
        <f t="shared" si="30"/>
        <v>0</v>
      </c>
      <c r="AX80" s="237">
        <f t="shared" si="31"/>
        <v>0</v>
      </c>
      <c r="AY80" s="236">
        <f t="shared" si="32"/>
        <v>0</v>
      </c>
      <c r="AZ80" s="237">
        <f t="shared" si="33"/>
        <v>0</v>
      </c>
      <c r="BA80" s="236">
        <f t="shared" si="34"/>
        <v>0</v>
      </c>
      <c r="BB80" s="50">
        <f t="shared" si="18"/>
        <v>7299.639000000001</v>
      </c>
    </row>
    <row r="81" spans="2:54" ht="15" customHeight="1" x14ac:dyDescent="0.25">
      <c r="B81" s="82">
        <v>20160030</v>
      </c>
      <c r="C81" s="83" t="s">
        <v>40</v>
      </c>
      <c r="D81" s="83" t="s">
        <v>189</v>
      </c>
      <c r="E81" s="83" t="s">
        <v>123</v>
      </c>
      <c r="F81" s="83" t="s">
        <v>207</v>
      </c>
      <c r="G81" s="143">
        <v>42371</v>
      </c>
      <c r="H81" s="143">
        <v>42386</v>
      </c>
      <c r="I81" s="99" t="s">
        <v>153</v>
      </c>
      <c r="J81" s="31">
        <v>1324615</v>
      </c>
      <c r="K81" s="32">
        <v>82788.4375</v>
      </c>
      <c r="L81" s="33">
        <v>13.5</v>
      </c>
      <c r="M81" s="100">
        <v>17882.302500000002</v>
      </c>
      <c r="N81" s="101">
        <v>17882.302500000002</v>
      </c>
      <c r="O81" s="88" t="s">
        <v>45</v>
      </c>
      <c r="P81" s="102" t="s">
        <v>46</v>
      </c>
      <c r="Q81" s="103">
        <v>440040</v>
      </c>
      <c r="R81" s="90" t="s">
        <v>104</v>
      </c>
      <c r="S81" s="90" t="s">
        <v>170</v>
      </c>
      <c r="T81" s="104" t="s">
        <v>155</v>
      </c>
      <c r="U81" s="92"/>
      <c r="V81" s="93"/>
      <c r="W81" s="94"/>
      <c r="X81" s="96"/>
      <c r="Y81" s="97" t="s">
        <v>156</v>
      </c>
      <c r="Z81" s="45" t="str">
        <f t="shared" si="19"/>
        <v>goed</v>
      </c>
      <c r="AA81" s="46">
        <f t="shared" si="20"/>
        <v>0</v>
      </c>
      <c r="AB81" s="47">
        <f t="shared" si="21"/>
        <v>17882.302500000002</v>
      </c>
      <c r="AC81" s="48">
        <f>IF(ISERROR(VLOOKUP($B81,'[7]Overzicht uitlevering'!$J:$V,AC$3+1,0)),0,VLOOKUP($B81,'[7]Overzicht uitlevering'!$J:$V,AC$3+1,0))</f>
        <v>1324615</v>
      </c>
      <c r="AD81" s="48">
        <f>IF(ISERROR(VLOOKUP($B81,'[7]Overzicht uitlevering'!$J:$V,AD$3+1,0)),0,VLOOKUP($B81,'[7]Overzicht uitlevering'!$J:$V,AD$3+1,0))</f>
        <v>0</v>
      </c>
      <c r="AE81" s="48">
        <f>IF(ISERROR(VLOOKUP($B81,'[7]Overzicht uitlevering'!$J:$V,AE$3+1,0)),0,VLOOKUP($B81,'[7]Overzicht uitlevering'!$J:$V,AE$3+1,0))</f>
        <v>0</v>
      </c>
      <c r="AF81" s="48">
        <f>IF(ISERROR(VLOOKUP($B81,'[7]Overzicht uitlevering'!$J:$V,AF$3+1,0)),0,VLOOKUP($B81,'[7]Overzicht uitlevering'!$J:$V,AF$3+1,0))</f>
        <v>0</v>
      </c>
      <c r="AG81" s="48">
        <f>IF(ISERROR(VLOOKUP($B81,'[7]Overzicht uitlevering'!$J:$V,AG$3+1,0)),0,VLOOKUP($B81,'[7]Overzicht uitlevering'!$J:$V,AG$3+1,0))</f>
        <v>0</v>
      </c>
      <c r="AH81" s="48">
        <f>IF(ISERROR(VLOOKUP($B81,'[7]Overzicht uitlevering'!$J:$V,AH$3+1,0)),0,VLOOKUP($B81,'[7]Overzicht uitlevering'!$J:$V,AH$3+1,0))</f>
        <v>0</v>
      </c>
      <c r="AI81" s="48">
        <f>IF(ISERROR(VLOOKUP($B81,'[7]Overzicht uitlevering'!$J:$V,AI$3+1,0)),0,VLOOKUP($B81,'[7]Overzicht uitlevering'!$J:$V,AI$3+1,0))</f>
        <v>0</v>
      </c>
      <c r="AJ81" s="48">
        <f>IF(ISERROR(VLOOKUP($B81,'[7]Overzicht uitlevering'!$J:$V,AJ$3+1,0)),0,VLOOKUP($B81,'[7]Overzicht uitlevering'!$J:$V,AJ$3+1,0))</f>
        <v>0</v>
      </c>
      <c r="AK81" s="48">
        <f>IF(ISERROR(VLOOKUP($B81,'[7]Overzicht uitlevering'!$J:$V,AK$3+1,0)),0,VLOOKUP($B81,'[7]Overzicht uitlevering'!$J:$V,AK$3+1,0))</f>
        <v>0</v>
      </c>
      <c r="AL81" s="48">
        <f>IF(ISERROR(VLOOKUP($B81,'[7]Overzicht uitlevering'!$J:$V,AL$3+1,0)),0,VLOOKUP($B81,'[7]Overzicht uitlevering'!$J:$V,AL$3+1,0))</f>
        <v>0</v>
      </c>
      <c r="AM81" s="48">
        <f>IF(ISERROR(VLOOKUP($B81,'[7]Overzicht uitlevering'!$J:$V,AM$3+1,0)),0,VLOOKUP($B81,'[7]Overzicht uitlevering'!$J:$V,AM$3+1,0))</f>
        <v>0</v>
      </c>
      <c r="AN81" s="48">
        <f>IF(ISERROR(VLOOKUP($B81,'[7]Overzicht uitlevering'!$J:$V,AN$3+1,0)),0,VLOOKUP($B81,'[7]Overzicht uitlevering'!$J:$V,AN$3+1,0))</f>
        <v>0</v>
      </c>
      <c r="AO81" s="49">
        <f t="shared" si="22"/>
        <v>1324615</v>
      </c>
      <c r="AP81" s="235">
        <f t="shared" si="23"/>
        <v>17882.302500000002</v>
      </c>
      <c r="AQ81" s="236">
        <f t="shared" si="24"/>
        <v>0</v>
      </c>
      <c r="AR81" s="235">
        <f t="shared" si="25"/>
        <v>0</v>
      </c>
      <c r="AS81" s="236">
        <f t="shared" si="26"/>
        <v>0</v>
      </c>
      <c r="AT81" s="235">
        <f t="shared" si="27"/>
        <v>0</v>
      </c>
      <c r="AU81" s="236">
        <f t="shared" si="28"/>
        <v>0</v>
      </c>
      <c r="AV81" s="237">
        <f t="shared" si="29"/>
        <v>0</v>
      </c>
      <c r="AW81" s="236">
        <f t="shared" si="30"/>
        <v>0</v>
      </c>
      <c r="AX81" s="237">
        <f t="shared" si="31"/>
        <v>0</v>
      </c>
      <c r="AY81" s="236">
        <f t="shared" si="32"/>
        <v>0</v>
      </c>
      <c r="AZ81" s="237">
        <f t="shared" si="33"/>
        <v>0</v>
      </c>
      <c r="BA81" s="236">
        <f t="shared" si="34"/>
        <v>0</v>
      </c>
      <c r="BB81" s="50">
        <f t="shared" si="18"/>
        <v>17882.302500000002</v>
      </c>
    </row>
    <row r="82" spans="2:54" ht="15" customHeight="1" x14ac:dyDescent="0.25">
      <c r="B82" s="82">
        <v>20160031</v>
      </c>
      <c r="C82" s="83" t="s">
        <v>40</v>
      </c>
      <c r="D82" s="83" t="s">
        <v>167</v>
      </c>
      <c r="E82" s="83" t="s">
        <v>208</v>
      </c>
      <c r="F82" s="83" t="s">
        <v>209</v>
      </c>
      <c r="G82" s="143">
        <v>42380</v>
      </c>
      <c r="H82" s="143">
        <v>42400</v>
      </c>
      <c r="I82" s="99" t="s">
        <v>153</v>
      </c>
      <c r="J82" s="31">
        <v>572018</v>
      </c>
      <c r="K82" s="32">
        <v>27238.952380952382</v>
      </c>
      <c r="L82" s="33">
        <v>13.5</v>
      </c>
      <c r="M82" s="100">
        <v>7722.2430000000004</v>
      </c>
      <c r="N82" s="101">
        <v>7722.2430000000004</v>
      </c>
      <c r="O82" s="88" t="s">
        <v>45</v>
      </c>
      <c r="P82" s="102" t="s">
        <v>46</v>
      </c>
      <c r="Q82" s="103">
        <v>441926</v>
      </c>
      <c r="R82" s="90" t="s">
        <v>104</v>
      </c>
      <c r="S82" s="90" t="s">
        <v>210</v>
      </c>
      <c r="T82" s="104" t="s">
        <v>155</v>
      </c>
      <c r="U82" s="92"/>
      <c r="V82" s="93"/>
      <c r="W82" s="94"/>
      <c r="X82" s="96"/>
      <c r="Y82" s="97" t="s">
        <v>156</v>
      </c>
      <c r="Z82" s="45" t="str">
        <f t="shared" si="19"/>
        <v>goed</v>
      </c>
      <c r="AA82" s="46">
        <f t="shared" si="20"/>
        <v>0</v>
      </c>
      <c r="AB82" s="47">
        <f t="shared" si="21"/>
        <v>7722.2430000000004</v>
      </c>
      <c r="AC82" s="48">
        <f>IF(ISERROR(VLOOKUP($B82,'[7]Overzicht uitlevering'!$J:$V,AC$3+1,0)),0,VLOOKUP($B82,'[7]Overzicht uitlevering'!$J:$V,AC$3+1,0))</f>
        <v>572018</v>
      </c>
      <c r="AD82" s="48">
        <f>IF(ISERROR(VLOOKUP($B82,'[7]Overzicht uitlevering'!$J:$V,AD$3+1,0)),0,VLOOKUP($B82,'[7]Overzicht uitlevering'!$J:$V,AD$3+1,0))</f>
        <v>0</v>
      </c>
      <c r="AE82" s="48">
        <f>IF(ISERROR(VLOOKUP($B82,'[7]Overzicht uitlevering'!$J:$V,AE$3+1,0)),0,VLOOKUP($B82,'[7]Overzicht uitlevering'!$J:$V,AE$3+1,0))</f>
        <v>0</v>
      </c>
      <c r="AF82" s="48">
        <f>IF(ISERROR(VLOOKUP($B82,'[7]Overzicht uitlevering'!$J:$V,AF$3+1,0)),0,VLOOKUP($B82,'[7]Overzicht uitlevering'!$J:$V,AF$3+1,0))</f>
        <v>0</v>
      </c>
      <c r="AG82" s="48">
        <f>IF(ISERROR(VLOOKUP($B82,'[7]Overzicht uitlevering'!$J:$V,AG$3+1,0)),0,VLOOKUP($B82,'[7]Overzicht uitlevering'!$J:$V,AG$3+1,0))</f>
        <v>0</v>
      </c>
      <c r="AH82" s="48">
        <f>IF(ISERROR(VLOOKUP($B82,'[7]Overzicht uitlevering'!$J:$V,AH$3+1,0)),0,VLOOKUP($B82,'[7]Overzicht uitlevering'!$J:$V,AH$3+1,0))</f>
        <v>0</v>
      </c>
      <c r="AI82" s="48">
        <f>IF(ISERROR(VLOOKUP($B82,'[7]Overzicht uitlevering'!$J:$V,AI$3+1,0)),0,VLOOKUP($B82,'[7]Overzicht uitlevering'!$J:$V,AI$3+1,0))</f>
        <v>0</v>
      </c>
      <c r="AJ82" s="48">
        <f>IF(ISERROR(VLOOKUP($B82,'[7]Overzicht uitlevering'!$J:$V,AJ$3+1,0)),0,VLOOKUP($B82,'[7]Overzicht uitlevering'!$J:$V,AJ$3+1,0))</f>
        <v>0</v>
      </c>
      <c r="AK82" s="48">
        <f>IF(ISERROR(VLOOKUP($B82,'[7]Overzicht uitlevering'!$J:$V,AK$3+1,0)),0,VLOOKUP($B82,'[7]Overzicht uitlevering'!$J:$V,AK$3+1,0))</f>
        <v>0</v>
      </c>
      <c r="AL82" s="48">
        <f>IF(ISERROR(VLOOKUP($B82,'[7]Overzicht uitlevering'!$J:$V,AL$3+1,0)),0,VLOOKUP($B82,'[7]Overzicht uitlevering'!$J:$V,AL$3+1,0))</f>
        <v>0</v>
      </c>
      <c r="AM82" s="48">
        <f>IF(ISERROR(VLOOKUP($B82,'[7]Overzicht uitlevering'!$J:$V,AM$3+1,0)),0,VLOOKUP($B82,'[7]Overzicht uitlevering'!$J:$V,AM$3+1,0))</f>
        <v>0</v>
      </c>
      <c r="AN82" s="48">
        <f>IF(ISERROR(VLOOKUP($B82,'[7]Overzicht uitlevering'!$J:$V,AN$3+1,0)),0,VLOOKUP($B82,'[7]Overzicht uitlevering'!$J:$V,AN$3+1,0))</f>
        <v>0</v>
      </c>
      <c r="AO82" s="49">
        <f t="shared" si="22"/>
        <v>572018</v>
      </c>
      <c r="AP82" s="235">
        <f t="shared" si="23"/>
        <v>7722.2430000000004</v>
      </c>
      <c r="AQ82" s="236">
        <f t="shared" si="24"/>
        <v>0</v>
      </c>
      <c r="AR82" s="235">
        <f t="shared" si="25"/>
        <v>0</v>
      </c>
      <c r="AS82" s="236">
        <f t="shared" si="26"/>
        <v>0</v>
      </c>
      <c r="AT82" s="235">
        <f t="shared" si="27"/>
        <v>0</v>
      </c>
      <c r="AU82" s="236">
        <f t="shared" si="28"/>
        <v>0</v>
      </c>
      <c r="AV82" s="237">
        <f t="shared" si="29"/>
        <v>0</v>
      </c>
      <c r="AW82" s="236">
        <f t="shared" si="30"/>
        <v>0</v>
      </c>
      <c r="AX82" s="237">
        <f t="shared" si="31"/>
        <v>0</v>
      </c>
      <c r="AY82" s="236">
        <f t="shared" si="32"/>
        <v>0</v>
      </c>
      <c r="AZ82" s="237">
        <f t="shared" si="33"/>
        <v>0</v>
      </c>
      <c r="BA82" s="236">
        <f t="shared" si="34"/>
        <v>0</v>
      </c>
      <c r="BB82" s="50">
        <f t="shared" si="18"/>
        <v>7722.2430000000004</v>
      </c>
    </row>
    <row r="83" spans="2:54" ht="15" customHeight="1" x14ac:dyDescent="0.25">
      <c r="B83" s="82">
        <v>20160032</v>
      </c>
      <c r="C83" s="83" t="s">
        <v>211</v>
      </c>
      <c r="D83" s="83" t="s">
        <v>212</v>
      </c>
      <c r="E83" s="83" t="s">
        <v>213</v>
      </c>
      <c r="F83" s="83" t="s">
        <v>214</v>
      </c>
      <c r="G83" s="143">
        <v>42373</v>
      </c>
      <c r="H83" s="143">
        <v>42385</v>
      </c>
      <c r="I83" s="99" t="s">
        <v>153</v>
      </c>
      <c r="J83" s="31">
        <v>176207</v>
      </c>
      <c r="K83" s="32">
        <v>13554.384615384615</v>
      </c>
      <c r="L83" s="33">
        <v>13.5</v>
      </c>
      <c r="M83" s="100">
        <v>2378.7945</v>
      </c>
      <c r="N83" s="101">
        <v>2378.7945</v>
      </c>
      <c r="O83" s="88" t="s">
        <v>45</v>
      </c>
      <c r="P83" s="102" t="s">
        <v>46</v>
      </c>
      <c r="Q83" s="103">
        <v>440329</v>
      </c>
      <c r="R83" s="90" t="s">
        <v>60</v>
      </c>
      <c r="S83" s="90" t="s">
        <v>215</v>
      </c>
      <c r="T83" s="104" t="s">
        <v>155</v>
      </c>
      <c r="U83" s="92"/>
      <c r="V83" s="93"/>
      <c r="W83" s="94"/>
      <c r="X83" s="96" t="s">
        <v>216</v>
      </c>
      <c r="Y83" s="97" t="s">
        <v>156</v>
      </c>
      <c r="Z83" s="45" t="str">
        <f t="shared" si="19"/>
        <v>goed</v>
      </c>
      <c r="AA83" s="46">
        <f t="shared" si="20"/>
        <v>0</v>
      </c>
      <c r="AB83" s="47">
        <f t="shared" si="21"/>
        <v>2378.7944999999995</v>
      </c>
      <c r="AC83" s="48">
        <f>IF(ISERROR(VLOOKUP($B83,'[7]Overzicht uitlevering'!$J:$V,AC$3+1,0)),0,VLOOKUP($B83,'[7]Overzicht uitlevering'!$J:$V,AC$3+1,0))</f>
        <v>176206.99999999997</v>
      </c>
      <c r="AD83" s="48">
        <f>IF(ISERROR(VLOOKUP($B83,'[7]Overzicht uitlevering'!$J:$V,AD$3+1,0)),0,VLOOKUP($B83,'[7]Overzicht uitlevering'!$J:$V,AD$3+1,0))</f>
        <v>0</v>
      </c>
      <c r="AE83" s="48">
        <f>IF(ISERROR(VLOOKUP($B83,'[7]Overzicht uitlevering'!$J:$V,AE$3+1,0)),0,VLOOKUP($B83,'[7]Overzicht uitlevering'!$J:$V,AE$3+1,0))</f>
        <v>0</v>
      </c>
      <c r="AF83" s="48">
        <f>IF(ISERROR(VLOOKUP($B83,'[7]Overzicht uitlevering'!$J:$V,AF$3+1,0)),0,VLOOKUP($B83,'[7]Overzicht uitlevering'!$J:$V,AF$3+1,0))</f>
        <v>0</v>
      </c>
      <c r="AG83" s="48">
        <f>IF(ISERROR(VLOOKUP($B83,'[7]Overzicht uitlevering'!$J:$V,AG$3+1,0)),0,VLOOKUP($B83,'[7]Overzicht uitlevering'!$J:$V,AG$3+1,0))</f>
        <v>0</v>
      </c>
      <c r="AH83" s="48">
        <f>IF(ISERROR(VLOOKUP($B83,'[7]Overzicht uitlevering'!$J:$V,AH$3+1,0)),0,VLOOKUP($B83,'[7]Overzicht uitlevering'!$J:$V,AH$3+1,0))</f>
        <v>0</v>
      </c>
      <c r="AI83" s="48">
        <f>IF(ISERROR(VLOOKUP($B83,'[7]Overzicht uitlevering'!$J:$V,AI$3+1,0)),0,VLOOKUP($B83,'[7]Overzicht uitlevering'!$J:$V,AI$3+1,0))</f>
        <v>0</v>
      </c>
      <c r="AJ83" s="48">
        <f>IF(ISERROR(VLOOKUP($B83,'[7]Overzicht uitlevering'!$J:$V,AJ$3+1,0)),0,VLOOKUP($B83,'[7]Overzicht uitlevering'!$J:$V,AJ$3+1,0))</f>
        <v>0</v>
      </c>
      <c r="AK83" s="48">
        <f>IF(ISERROR(VLOOKUP($B83,'[7]Overzicht uitlevering'!$J:$V,AK$3+1,0)),0,VLOOKUP($B83,'[7]Overzicht uitlevering'!$J:$V,AK$3+1,0))</f>
        <v>0</v>
      </c>
      <c r="AL83" s="48">
        <f>IF(ISERROR(VLOOKUP($B83,'[7]Overzicht uitlevering'!$J:$V,AL$3+1,0)),0,VLOOKUP($B83,'[7]Overzicht uitlevering'!$J:$V,AL$3+1,0))</f>
        <v>0</v>
      </c>
      <c r="AM83" s="48">
        <f>IF(ISERROR(VLOOKUP($B83,'[7]Overzicht uitlevering'!$J:$V,AM$3+1,0)),0,VLOOKUP($B83,'[7]Overzicht uitlevering'!$J:$V,AM$3+1,0))</f>
        <v>0</v>
      </c>
      <c r="AN83" s="48">
        <f>IF(ISERROR(VLOOKUP($B83,'[7]Overzicht uitlevering'!$J:$V,AN$3+1,0)),0,VLOOKUP($B83,'[7]Overzicht uitlevering'!$J:$V,AN$3+1,0))</f>
        <v>0</v>
      </c>
      <c r="AO83" s="49">
        <f t="shared" si="22"/>
        <v>176206.99999999997</v>
      </c>
      <c r="AP83" s="235">
        <f t="shared" si="23"/>
        <v>2378.7944999999995</v>
      </c>
      <c r="AQ83" s="236">
        <f t="shared" si="24"/>
        <v>0</v>
      </c>
      <c r="AR83" s="235">
        <f t="shared" si="25"/>
        <v>0</v>
      </c>
      <c r="AS83" s="236">
        <f t="shared" si="26"/>
        <v>0</v>
      </c>
      <c r="AT83" s="235">
        <f t="shared" si="27"/>
        <v>0</v>
      </c>
      <c r="AU83" s="236">
        <f t="shared" si="28"/>
        <v>0</v>
      </c>
      <c r="AV83" s="237">
        <f t="shared" si="29"/>
        <v>0</v>
      </c>
      <c r="AW83" s="236">
        <f t="shared" si="30"/>
        <v>0</v>
      </c>
      <c r="AX83" s="237">
        <f t="shared" si="31"/>
        <v>0</v>
      </c>
      <c r="AY83" s="236">
        <f t="shared" si="32"/>
        <v>0</v>
      </c>
      <c r="AZ83" s="237">
        <f t="shared" si="33"/>
        <v>0</v>
      </c>
      <c r="BA83" s="236">
        <f t="shared" si="34"/>
        <v>0</v>
      </c>
      <c r="BB83" s="50">
        <f t="shared" si="18"/>
        <v>2378.7944999999995</v>
      </c>
    </row>
    <row r="84" spans="2:54" ht="15" customHeight="1" x14ac:dyDescent="0.25">
      <c r="B84" s="82">
        <v>20160033</v>
      </c>
      <c r="C84" s="83" t="s">
        <v>55</v>
      </c>
      <c r="D84" s="83" t="s">
        <v>56</v>
      </c>
      <c r="E84" s="83" t="s">
        <v>57</v>
      </c>
      <c r="F84" s="83" t="s">
        <v>217</v>
      </c>
      <c r="G84" s="143">
        <v>42380</v>
      </c>
      <c r="H84" s="143">
        <v>42400</v>
      </c>
      <c r="I84" s="99" t="s">
        <v>153</v>
      </c>
      <c r="J84" s="31">
        <v>607037</v>
      </c>
      <c r="K84" s="32">
        <v>28906.523809523809</v>
      </c>
      <c r="L84" s="33">
        <v>13.5</v>
      </c>
      <c r="M84" s="100">
        <v>8194.9994999999999</v>
      </c>
      <c r="N84" s="101">
        <v>8963.25</v>
      </c>
      <c r="O84" s="88" t="s">
        <v>45</v>
      </c>
      <c r="P84" s="102" t="s">
        <v>46</v>
      </c>
      <c r="Q84" s="103">
        <v>442554</v>
      </c>
      <c r="R84" s="90" t="s">
        <v>60</v>
      </c>
      <c r="S84" s="90" t="s">
        <v>88</v>
      </c>
      <c r="T84" s="104" t="s">
        <v>155</v>
      </c>
      <c r="U84" s="92"/>
      <c r="V84" s="93"/>
      <c r="W84" s="94"/>
      <c r="X84" s="96"/>
      <c r="Y84" s="97" t="s">
        <v>156</v>
      </c>
      <c r="Z84" s="45" t="str">
        <f t="shared" si="19"/>
        <v>goed</v>
      </c>
      <c r="AA84" s="46">
        <f t="shared" si="20"/>
        <v>0</v>
      </c>
      <c r="AB84" s="47">
        <f t="shared" si="21"/>
        <v>8194.9994999999999</v>
      </c>
      <c r="AC84" s="48">
        <f>IF(ISERROR(VLOOKUP($B84,'[7]Overzicht uitlevering'!$J:$V,AC$3+1,0)),0,VLOOKUP($B84,'[7]Overzicht uitlevering'!$J:$V,AC$3+1,0))</f>
        <v>601988</v>
      </c>
      <c r="AD84" s="48">
        <f>IF(ISERROR(VLOOKUP($B84,'[7]Overzicht uitlevering'!$J:$V,AD$3+1,0)),0,VLOOKUP($B84,'[7]Overzicht uitlevering'!$J:$V,AD$3+1,0))</f>
        <v>2</v>
      </c>
      <c r="AE84" s="48">
        <f>IF(ISERROR(VLOOKUP($B84,'[7]Overzicht uitlevering'!$J:$V,AE$3+1,0)),0,VLOOKUP($B84,'[7]Overzicht uitlevering'!$J:$V,AE$3+1,0))</f>
        <v>0</v>
      </c>
      <c r="AF84" s="48">
        <f>IF(ISERROR(VLOOKUP($B84,'[7]Overzicht uitlevering'!$J:$V,AF$3+1,0)),0,VLOOKUP($B84,'[7]Overzicht uitlevering'!$J:$V,AF$3+1,0))</f>
        <v>0</v>
      </c>
      <c r="AG84" s="48">
        <f>IF(ISERROR(VLOOKUP($B84,'[7]Overzicht uitlevering'!$J:$V,AG$3+1,0)),0,VLOOKUP($B84,'[7]Overzicht uitlevering'!$J:$V,AG$3+1,0))</f>
        <v>5047</v>
      </c>
      <c r="AH84" s="48">
        <f>IF(ISERROR(VLOOKUP($B84,'[7]Overzicht uitlevering'!$J:$V,AH$3+1,0)),0,VLOOKUP($B84,'[7]Overzicht uitlevering'!$J:$V,AH$3+1,0))</f>
        <v>0</v>
      </c>
      <c r="AI84" s="48">
        <f>IF(ISERROR(VLOOKUP($B84,'[7]Overzicht uitlevering'!$J:$V,AI$3+1,0)),0,VLOOKUP($B84,'[7]Overzicht uitlevering'!$J:$V,AI$3+1,0))</f>
        <v>0</v>
      </c>
      <c r="AJ84" s="48">
        <f>IF(ISERROR(VLOOKUP($B84,'[7]Overzicht uitlevering'!$J:$V,AJ$3+1,0)),0,VLOOKUP($B84,'[7]Overzicht uitlevering'!$J:$V,AJ$3+1,0))</f>
        <v>0</v>
      </c>
      <c r="AK84" s="48">
        <f>IF(ISERROR(VLOOKUP($B84,'[7]Overzicht uitlevering'!$J:$V,AK$3+1,0)),0,VLOOKUP($B84,'[7]Overzicht uitlevering'!$J:$V,AK$3+1,0))</f>
        <v>0</v>
      </c>
      <c r="AL84" s="48">
        <f>IF(ISERROR(VLOOKUP($B84,'[7]Overzicht uitlevering'!$J:$V,AL$3+1,0)),0,VLOOKUP($B84,'[7]Overzicht uitlevering'!$J:$V,AL$3+1,0))</f>
        <v>0</v>
      </c>
      <c r="AM84" s="48">
        <f>IF(ISERROR(VLOOKUP($B84,'[7]Overzicht uitlevering'!$J:$V,AM$3+1,0)),0,VLOOKUP($B84,'[7]Overzicht uitlevering'!$J:$V,AM$3+1,0))</f>
        <v>0</v>
      </c>
      <c r="AN84" s="48">
        <f>IF(ISERROR(VLOOKUP($B84,'[7]Overzicht uitlevering'!$J:$V,AN$3+1,0)),0,VLOOKUP($B84,'[7]Overzicht uitlevering'!$J:$V,AN$3+1,0))</f>
        <v>0</v>
      </c>
      <c r="AO84" s="49">
        <f t="shared" si="22"/>
        <v>607037</v>
      </c>
      <c r="AP84" s="235">
        <f t="shared" si="23"/>
        <v>8126.8380000000006</v>
      </c>
      <c r="AQ84" s="236">
        <f t="shared" si="24"/>
        <v>2.7E-2</v>
      </c>
      <c r="AR84" s="235">
        <f t="shared" si="25"/>
        <v>0</v>
      </c>
      <c r="AS84" s="236">
        <f t="shared" si="26"/>
        <v>0</v>
      </c>
      <c r="AT84" s="235">
        <f t="shared" si="27"/>
        <v>68.134500000000003</v>
      </c>
      <c r="AU84" s="236">
        <f t="shared" si="28"/>
        <v>0</v>
      </c>
      <c r="AV84" s="237">
        <f t="shared" si="29"/>
        <v>0</v>
      </c>
      <c r="AW84" s="236">
        <f t="shared" si="30"/>
        <v>0</v>
      </c>
      <c r="AX84" s="237">
        <f t="shared" si="31"/>
        <v>0</v>
      </c>
      <c r="AY84" s="236">
        <f t="shared" si="32"/>
        <v>0</v>
      </c>
      <c r="AZ84" s="237">
        <f t="shared" si="33"/>
        <v>0</v>
      </c>
      <c r="BA84" s="236">
        <f t="shared" si="34"/>
        <v>0</v>
      </c>
      <c r="BB84" s="50">
        <f t="shared" si="18"/>
        <v>8194.9994999999999</v>
      </c>
    </row>
    <row r="85" spans="2:54" ht="15" customHeight="1" x14ac:dyDescent="0.25">
      <c r="B85" s="82">
        <v>20160034</v>
      </c>
      <c r="C85" s="83" t="s">
        <v>55</v>
      </c>
      <c r="D85" s="83" t="s">
        <v>218</v>
      </c>
      <c r="E85" s="83" t="s">
        <v>219</v>
      </c>
      <c r="F85" s="83" t="s">
        <v>220</v>
      </c>
      <c r="G85" s="143">
        <v>42387</v>
      </c>
      <c r="H85" s="143">
        <v>42421</v>
      </c>
      <c r="I85" s="99" t="s">
        <v>221</v>
      </c>
      <c r="J85" s="31">
        <v>1655652</v>
      </c>
      <c r="K85" s="32">
        <v>47304.342857142859</v>
      </c>
      <c r="L85" s="33">
        <v>11.5</v>
      </c>
      <c r="M85" s="100">
        <v>19039.998</v>
      </c>
      <c r="N85" s="101">
        <v>19039.998</v>
      </c>
      <c r="O85" s="88" t="s">
        <v>45</v>
      </c>
      <c r="P85" s="102" t="s">
        <v>46</v>
      </c>
      <c r="Q85" s="103">
        <v>442573</v>
      </c>
      <c r="R85" s="90" t="s">
        <v>47</v>
      </c>
      <c r="S85" s="90" t="s">
        <v>70</v>
      </c>
      <c r="T85" s="104" t="s">
        <v>155</v>
      </c>
      <c r="U85" s="92"/>
      <c r="V85" s="93"/>
      <c r="W85" s="94"/>
      <c r="X85" s="96"/>
      <c r="Y85" s="97" t="s">
        <v>156</v>
      </c>
      <c r="Z85" s="45" t="str">
        <f t="shared" si="19"/>
        <v>goed</v>
      </c>
      <c r="AA85" s="46">
        <f t="shared" si="20"/>
        <v>0</v>
      </c>
      <c r="AB85" s="47">
        <f t="shared" si="21"/>
        <v>19037.008000000002</v>
      </c>
      <c r="AC85" s="48">
        <f>IF(ISERROR(VLOOKUP($B85,'[7]Overzicht uitlevering'!$J:$V,AC$3+1,0)),0,VLOOKUP($B85,'[7]Overzicht uitlevering'!$J:$V,AC$3+1,0))</f>
        <v>564922</v>
      </c>
      <c r="AD85" s="48">
        <f>IF(ISERROR(VLOOKUP($B85,'[7]Overzicht uitlevering'!$J:$V,AD$3+1,0)),0,VLOOKUP($B85,'[7]Overzicht uitlevering'!$J:$V,AD$3+1,0))</f>
        <v>1090730</v>
      </c>
      <c r="AE85" s="48">
        <f>IF(ISERROR(VLOOKUP($B85,'[7]Overzicht uitlevering'!$J:$V,AE$3+1,0)),0,VLOOKUP($B85,'[7]Overzicht uitlevering'!$J:$V,AE$3+1,0))</f>
        <v>-260</v>
      </c>
      <c r="AF85" s="48">
        <f>IF(ISERROR(VLOOKUP($B85,'[7]Overzicht uitlevering'!$J:$V,AF$3+1,0)),0,VLOOKUP($B85,'[7]Overzicht uitlevering'!$J:$V,AF$3+1,0))</f>
        <v>0</v>
      </c>
      <c r="AG85" s="48">
        <f>IF(ISERROR(VLOOKUP($B85,'[7]Overzicht uitlevering'!$J:$V,AG$3+1,0)),0,VLOOKUP($B85,'[7]Overzicht uitlevering'!$J:$V,AG$3+1,0))</f>
        <v>0</v>
      </c>
      <c r="AH85" s="48">
        <f>IF(ISERROR(VLOOKUP($B85,'[7]Overzicht uitlevering'!$J:$V,AH$3+1,0)),0,VLOOKUP($B85,'[7]Overzicht uitlevering'!$J:$V,AH$3+1,0))</f>
        <v>0</v>
      </c>
      <c r="AI85" s="48">
        <f>IF(ISERROR(VLOOKUP($B85,'[7]Overzicht uitlevering'!$J:$V,AI$3+1,0)),0,VLOOKUP($B85,'[7]Overzicht uitlevering'!$J:$V,AI$3+1,0))</f>
        <v>0</v>
      </c>
      <c r="AJ85" s="48">
        <f>IF(ISERROR(VLOOKUP($B85,'[7]Overzicht uitlevering'!$J:$V,AJ$3+1,0)),0,VLOOKUP($B85,'[7]Overzicht uitlevering'!$J:$V,AJ$3+1,0))</f>
        <v>0</v>
      </c>
      <c r="AK85" s="48">
        <f>IF(ISERROR(VLOOKUP($B85,'[7]Overzicht uitlevering'!$J:$V,AK$3+1,0)),0,VLOOKUP($B85,'[7]Overzicht uitlevering'!$J:$V,AK$3+1,0))</f>
        <v>0</v>
      </c>
      <c r="AL85" s="48">
        <f>IF(ISERROR(VLOOKUP($B85,'[7]Overzicht uitlevering'!$J:$V,AL$3+1,0)),0,VLOOKUP($B85,'[7]Overzicht uitlevering'!$J:$V,AL$3+1,0))</f>
        <v>0</v>
      </c>
      <c r="AM85" s="48">
        <f>IF(ISERROR(VLOOKUP($B85,'[7]Overzicht uitlevering'!$J:$V,AM$3+1,0)),0,VLOOKUP($B85,'[7]Overzicht uitlevering'!$J:$V,AM$3+1,0))</f>
        <v>0</v>
      </c>
      <c r="AN85" s="48">
        <f>IF(ISERROR(VLOOKUP($B85,'[7]Overzicht uitlevering'!$J:$V,AN$3+1,0)),0,VLOOKUP($B85,'[7]Overzicht uitlevering'!$J:$V,AN$3+1,0))</f>
        <v>0</v>
      </c>
      <c r="AO85" s="49">
        <f t="shared" si="22"/>
        <v>1655392</v>
      </c>
      <c r="AP85" s="235">
        <f t="shared" si="23"/>
        <v>6496.6030000000001</v>
      </c>
      <c r="AQ85" s="236">
        <f t="shared" si="24"/>
        <v>12543.395</v>
      </c>
      <c r="AR85" s="235">
        <f t="shared" si="25"/>
        <v>-2.99</v>
      </c>
      <c r="AS85" s="236">
        <f t="shared" si="26"/>
        <v>0</v>
      </c>
      <c r="AT85" s="235">
        <f t="shared" si="27"/>
        <v>0</v>
      </c>
      <c r="AU85" s="236">
        <f t="shared" si="28"/>
        <v>0</v>
      </c>
      <c r="AV85" s="237">
        <f t="shared" si="29"/>
        <v>0</v>
      </c>
      <c r="AW85" s="236">
        <f t="shared" si="30"/>
        <v>0</v>
      </c>
      <c r="AX85" s="237">
        <f t="shared" si="31"/>
        <v>0</v>
      </c>
      <c r="AY85" s="236">
        <f t="shared" si="32"/>
        <v>0</v>
      </c>
      <c r="AZ85" s="237">
        <f t="shared" si="33"/>
        <v>0</v>
      </c>
      <c r="BA85" s="236">
        <f t="shared" si="34"/>
        <v>0</v>
      </c>
      <c r="BB85" s="50">
        <f t="shared" si="18"/>
        <v>19037.007999999998</v>
      </c>
    </row>
    <row r="86" spans="2:54" ht="15" customHeight="1" x14ac:dyDescent="0.25">
      <c r="B86" s="82">
        <v>20160035</v>
      </c>
      <c r="C86" s="83" t="s">
        <v>40</v>
      </c>
      <c r="D86" s="83" t="s">
        <v>222</v>
      </c>
      <c r="E86" s="83" t="s">
        <v>123</v>
      </c>
      <c r="F86" s="83" t="s">
        <v>223</v>
      </c>
      <c r="G86" s="143">
        <v>42370</v>
      </c>
      <c r="H86" s="143">
        <v>42460</v>
      </c>
      <c r="I86" s="99" t="s">
        <v>134</v>
      </c>
      <c r="J86" s="31">
        <v>4220000</v>
      </c>
      <c r="K86" s="32">
        <v>46373.626373626372</v>
      </c>
      <c r="L86" s="33">
        <v>14</v>
      </c>
      <c r="M86" s="100">
        <v>59080</v>
      </c>
      <c r="N86" s="101">
        <v>59080</v>
      </c>
      <c r="O86" s="88" t="s">
        <v>45</v>
      </c>
      <c r="P86" s="102" t="s">
        <v>46</v>
      </c>
      <c r="Q86" s="103">
        <v>441422</v>
      </c>
      <c r="R86" s="90"/>
      <c r="S86" s="90"/>
      <c r="T86" s="104" t="s">
        <v>224</v>
      </c>
      <c r="U86" s="92">
        <v>0.65</v>
      </c>
      <c r="V86" s="93" t="s">
        <v>225</v>
      </c>
      <c r="W86" s="94"/>
      <c r="X86" s="96" t="s">
        <v>226</v>
      </c>
      <c r="Y86" s="97" t="s">
        <v>133</v>
      </c>
      <c r="Z86" s="45" t="str">
        <f t="shared" si="19"/>
        <v>goed</v>
      </c>
      <c r="AA86" s="46">
        <f t="shared" si="20"/>
        <v>0</v>
      </c>
      <c r="AB86" s="47">
        <f t="shared" si="21"/>
        <v>59080</v>
      </c>
      <c r="AC86" s="48">
        <f>IF(ISERROR(VLOOKUP($B86,'[7]Overzicht uitlevering'!$J:$V,AC$3+1,0)),0,VLOOKUP($B86,'[7]Overzicht uitlevering'!$J:$V,AC$3+1,0))</f>
        <v>848933</v>
      </c>
      <c r="AD86" s="48">
        <f>IF(ISERROR(VLOOKUP($B86,'[7]Overzicht uitlevering'!$J:$V,AD$3+1,0)),0,VLOOKUP($B86,'[7]Overzicht uitlevering'!$J:$V,AD$3+1,0))</f>
        <v>2178202</v>
      </c>
      <c r="AE86" s="48">
        <f>IF(ISERROR(VLOOKUP($B86,'[7]Overzicht uitlevering'!$J:$V,AE$3+1,0)),0,VLOOKUP($B86,'[7]Overzicht uitlevering'!$J:$V,AE$3+1,0))</f>
        <v>968258</v>
      </c>
      <c r="AF86" s="48">
        <f>IF(ISERROR(VLOOKUP($B86,'[7]Overzicht uitlevering'!$J:$V,AF$3+1,0)),0,VLOOKUP($B86,'[7]Overzicht uitlevering'!$J:$V,AF$3+1,0))</f>
        <v>224607</v>
      </c>
      <c r="AG86" s="48">
        <f>IF(ISERROR(VLOOKUP($B86,'[7]Overzicht uitlevering'!$J:$V,AG$3+1,0)),0,VLOOKUP($B86,'[7]Overzicht uitlevering'!$J:$V,AG$3+1,0))</f>
        <v>0</v>
      </c>
      <c r="AH86" s="48">
        <f>IF(ISERROR(VLOOKUP($B86,'[7]Overzicht uitlevering'!$J:$V,AH$3+1,0)),0,VLOOKUP($B86,'[7]Overzicht uitlevering'!$J:$V,AH$3+1,0))</f>
        <v>0</v>
      </c>
      <c r="AI86" s="48">
        <f>IF(ISERROR(VLOOKUP($B86,'[7]Overzicht uitlevering'!$J:$V,AI$3+1,0)),0,VLOOKUP($B86,'[7]Overzicht uitlevering'!$J:$V,AI$3+1,0))</f>
        <v>0</v>
      </c>
      <c r="AJ86" s="48">
        <f>IF(ISERROR(VLOOKUP($B86,'[7]Overzicht uitlevering'!$J:$V,AJ$3+1,0)),0,VLOOKUP($B86,'[7]Overzicht uitlevering'!$J:$V,AJ$3+1,0))</f>
        <v>0</v>
      </c>
      <c r="AK86" s="48">
        <f>IF(ISERROR(VLOOKUP($B86,'[7]Overzicht uitlevering'!$J:$V,AK$3+1,0)),0,VLOOKUP($B86,'[7]Overzicht uitlevering'!$J:$V,AK$3+1,0))</f>
        <v>0</v>
      </c>
      <c r="AL86" s="48">
        <f>IF(ISERROR(VLOOKUP($B86,'[7]Overzicht uitlevering'!$J:$V,AL$3+1,0)),0,VLOOKUP($B86,'[7]Overzicht uitlevering'!$J:$V,AL$3+1,0))</f>
        <v>0</v>
      </c>
      <c r="AM86" s="48">
        <f>IF(ISERROR(VLOOKUP($B86,'[7]Overzicht uitlevering'!$J:$V,AM$3+1,0)),0,VLOOKUP($B86,'[7]Overzicht uitlevering'!$J:$V,AM$3+1,0))</f>
        <v>0</v>
      </c>
      <c r="AN86" s="48">
        <f>IF(ISERROR(VLOOKUP($B86,'[7]Overzicht uitlevering'!$J:$V,AN$3+1,0)),0,VLOOKUP($B86,'[7]Overzicht uitlevering'!$J:$V,AN$3+1,0))</f>
        <v>0</v>
      </c>
      <c r="AO86" s="49">
        <f t="shared" si="22"/>
        <v>4220000</v>
      </c>
      <c r="AP86" s="235">
        <f t="shared" si="23"/>
        <v>11885.062</v>
      </c>
      <c r="AQ86" s="236">
        <f t="shared" si="24"/>
        <v>30494.828000000001</v>
      </c>
      <c r="AR86" s="235">
        <f t="shared" si="25"/>
        <v>13555.612000000001</v>
      </c>
      <c r="AS86" s="236">
        <f t="shared" si="26"/>
        <v>3144.498</v>
      </c>
      <c r="AT86" s="235">
        <f t="shared" si="27"/>
        <v>0</v>
      </c>
      <c r="AU86" s="236">
        <f t="shared" si="28"/>
        <v>0</v>
      </c>
      <c r="AV86" s="237">
        <f t="shared" si="29"/>
        <v>0</v>
      </c>
      <c r="AW86" s="236">
        <f t="shared" si="30"/>
        <v>0</v>
      </c>
      <c r="AX86" s="237">
        <f t="shared" si="31"/>
        <v>0</v>
      </c>
      <c r="AY86" s="236">
        <f t="shared" si="32"/>
        <v>0</v>
      </c>
      <c r="AZ86" s="237">
        <f t="shared" si="33"/>
        <v>0</v>
      </c>
      <c r="BA86" s="236">
        <f t="shared" si="34"/>
        <v>0</v>
      </c>
      <c r="BB86" s="50">
        <f t="shared" si="18"/>
        <v>59080</v>
      </c>
    </row>
    <row r="87" spans="2:54" ht="15" customHeight="1" x14ac:dyDescent="0.25">
      <c r="B87" s="82">
        <v>20160036</v>
      </c>
      <c r="C87" s="83" t="s">
        <v>55</v>
      </c>
      <c r="D87" s="83" t="s">
        <v>130</v>
      </c>
      <c r="E87" s="83" t="s">
        <v>173</v>
      </c>
      <c r="F87" s="83" t="s">
        <v>227</v>
      </c>
      <c r="G87" s="143">
        <v>42371</v>
      </c>
      <c r="H87" s="143">
        <v>42377</v>
      </c>
      <c r="I87" s="99" t="s">
        <v>134</v>
      </c>
      <c r="J87" s="31">
        <v>1744083</v>
      </c>
      <c r="K87" s="32">
        <v>249154.71428571429</v>
      </c>
      <c r="L87" s="33">
        <v>14</v>
      </c>
      <c r="M87" s="100">
        <v>24417.162</v>
      </c>
      <c r="N87" s="101">
        <v>24417.162</v>
      </c>
      <c r="O87" s="88" t="s">
        <v>45</v>
      </c>
      <c r="P87" s="102" t="s">
        <v>46</v>
      </c>
      <c r="Q87" s="103">
        <v>442778</v>
      </c>
      <c r="R87" s="90"/>
      <c r="S87" s="90"/>
      <c r="T87" s="104" t="s">
        <v>135</v>
      </c>
      <c r="U87" s="92"/>
      <c r="V87" s="93" t="s">
        <v>228</v>
      </c>
      <c r="W87" s="94"/>
      <c r="X87" s="96"/>
      <c r="Y87" s="97" t="s">
        <v>133</v>
      </c>
      <c r="Z87" s="45" t="str">
        <f t="shared" si="19"/>
        <v>goed</v>
      </c>
      <c r="AA87" s="46">
        <f t="shared" si="20"/>
        <v>0</v>
      </c>
      <c r="AB87" s="47">
        <f t="shared" si="21"/>
        <v>11490.346000000001</v>
      </c>
      <c r="AC87" s="48">
        <f>IF(ISERROR(VLOOKUP($B87,'[7]Overzicht uitlevering'!$J:$V,AC$3+1,0)),0,VLOOKUP($B87,'[7]Overzicht uitlevering'!$J:$V,AC$3+1,0))</f>
        <v>820739</v>
      </c>
      <c r="AD87" s="48">
        <f>IF(ISERROR(VLOOKUP($B87,'[7]Overzicht uitlevering'!$J:$V,AD$3+1,0)),0,VLOOKUP($B87,'[7]Overzicht uitlevering'!$J:$V,AD$3+1,0))</f>
        <v>0</v>
      </c>
      <c r="AE87" s="48">
        <f>IF(ISERROR(VLOOKUP($B87,'[7]Overzicht uitlevering'!$J:$V,AE$3+1,0)),0,VLOOKUP($B87,'[7]Overzicht uitlevering'!$J:$V,AE$3+1,0))</f>
        <v>0</v>
      </c>
      <c r="AF87" s="48">
        <f>IF(ISERROR(VLOOKUP($B87,'[7]Overzicht uitlevering'!$J:$V,AF$3+1,0)),0,VLOOKUP($B87,'[7]Overzicht uitlevering'!$J:$V,AF$3+1,0))</f>
        <v>0</v>
      </c>
      <c r="AG87" s="48">
        <f>IF(ISERROR(VLOOKUP($B87,'[7]Overzicht uitlevering'!$J:$V,AG$3+1,0)),0,VLOOKUP($B87,'[7]Overzicht uitlevering'!$J:$V,AG$3+1,0))</f>
        <v>0</v>
      </c>
      <c r="AH87" s="48">
        <f>IF(ISERROR(VLOOKUP($B87,'[7]Overzicht uitlevering'!$J:$V,AH$3+1,0)),0,VLOOKUP($B87,'[7]Overzicht uitlevering'!$J:$V,AH$3+1,0))</f>
        <v>0</v>
      </c>
      <c r="AI87" s="48">
        <f>IF(ISERROR(VLOOKUP($B87,'[7]Overzicht uitlevering'!$J:$V,AI$3+1,0)),0,VLOOKUP($B87,'[7]Overzicht uitlevering'!$J:$V,AI$3+1,0))</f>
        <v>0</v>
      </c>
      <c r="AJ87" s="48">
        <f>IF(ISERROR(VLOOKUP($B87,'[7]Overzicht uitlevering'!$J:$V,AJ$3+1,0)),0,VLOOKUP($B87,'[7]Overzicht uitlevering'!$J:$V,AJ$3+1,0))</f>
        <v>0</v>
      </c>
      <c r="AK87" s="48">
        <f>IF(ISERROR(VLOOKUP($B87,'[7]Overzicht uitlevering'!$J:$V,AK$3+1,0)),0,VLOOKUP($B87,'[7]Overzicht uitlevering'!$J:$V,AK$3+1,0))</f>
        <v>0</v>
      </c>
      <c r="AL87" s="48">
        <f>IF(ISERROR(VLOOKUP($B87,'[7]Overzicht uitlevering'!$J:$V,AL$3+1,0)),0,VLOOKUP($B87,'[7]Overzicht uitlevering'!$J:$V,AL$3+1,0))</f>
        <v>0</v>
      </c>
      <c r="AM87" s="48">
        <f>IF(ISERROR(VLOOKUP($B87,'[7]Overzicht uitlevering'!$J:$V,AM$3+1,0)),0,VLOOKUP($B87,'[7]Overzicht uitlevering'!$J:$V,AM$3+1,0))</f>
        <v>0</v>
      </c>
      <c r="AN87" s="48">
        <f>IF(ISERROR(VLOOKUP($B87,'[7]Overzicht uitlevering'!$J:$V,AN$3+1,0)),0,VLOOKUP($B87,'[7]Overzicht uitlevering'!$J:$V,AN$3+1,0))</f>
        <v>0</v>
      </c>
      <c r="AO87" s="49">
        <f t="shared" si="22"/>
        <v>820739</v>
      </c>
      <c r="AP87" s="235">
        <f t="shared" si="23"/>
        <v>11490.346000000001</v>
      </c>
      <c r="AQ87" s="236">
        <f t="shared" si="24"/>
        <v>0</v>
      </c>
      <c r="AR87" s="235">
        <f t="shared" si="25"/>
        <v>0</v>
      </c>
      <c r="AS87" s="236">
        <f t="shared" si="26"/>
        <v>0</v>
      </c>
      <c r="AT87" s="235">
        <f t="shared" si="27"/>
        <v>0</v>
      </c>
      <c r="AU87" s="236">
        <f t="shared" si="28"/>
        <v>0</v>
      </c>
      <c r="AV87" s="237">
        <f t="shared" si="29"/>
        <v>0</v>
      </c>
      <c r="AW87" s="236">
        <f t="shared" si="30"/>
        <v>0</v>
      </c>
      <c r="AX87" s="237">
        <f t="shared" si="31"/>
        <v>0</v>
      </c>
      <c r="AY87" s="236">
        <f t="shared" si="32"/>
        <v>0</v>
      </c>
      <c r="AZ87" s="237">
        <f t="shared" si="33"/>
        <v>0</v>
      </c>
      <c r="BA87" s="236">
        <f t="shared" si="34"/>
        <v>0</v>
      </c>
      <c r="BB87" s="50">
        <f t="shared" si="18"/>
        <v>11490.346000000001</v>
      </c>
    </row>
    <row r="88" spans="2:54" ht="15.75" customHeight="1" x14ac:dyDescent="0.25">
      <c r="B88" s="82">
        <v>20160037</v>
      </c>
      <c r="C88" s="83" t="s">
        <v>55</v>
      </c>
      <c r="D88" s="83" t="s">
        <v>130</v>
      </c>
      <c r="E88" s="83" t="s">
        <v>173</v>
      </c>
      <c r="F88" s="83" t="s">
        <v>227</v>
      </c>
      <c r="G88" s="143">
        <v>42371</v>
      </c>
      <c r="H88" s="143">
        <v>42377</v>
      </c>
      <c r="I88" s="99" t="s">
        <v>198</v>
      </c>
      <c r="J88" s="31">
        <v>3500000</v>
      </c>
      <c r="K88" s="32">
        <v>500000</v>
      </c>
      <c r="L88" s="33">
        <v>6</v>
      </c>
      <c r="M88" s="100">
        <v>21000</v>
      </c>
      <c r="N88" s="101">
        <v>21000</v>
      </c>
      <c r="O88" s="88" t="s">
        <v>45</v>
      </c>
      <c r="P88" s="102" t="s">
        <v>46</v>
      </c>
      <c r="Q88" s="103">
        <v>442779</v>
      </c>
      <c r="R88" s="90"/>
      <c r="S88" s="90"/>
      <c r="T88" s="104"/>
      <c r="U88" s="92"/>
      <c r="V88" s="93"/>
      <c r="W88" s="94"/>
      <c r="X88" s="96" t="s">
        <v>229</v>
      </c>
      <c r="Y88" s="97" t="s">
        <v>133</v>
      </c>
      <c r="Z88" s="45" t="str">
        <f t="shared" si="19"/>
        <v>goed</v>
      </c>
      <c r="AA88" s="46">
        <f t="shared" si="20"/>
        <v>0</v>
      </c>
      <c r="AB88" s="47">
        <f t="shared" si="21"/>
        <v>18056.898000000001</v>
      </c>
      <c r="AC88" s="48">
        <f>IF(ISERROR(VLOOKUP($B88,'[7]Overzicht uitlevering'!$J:$V,AC$3+1,0)),0,VLOOKUP($B88,'[7]Overzicht uitlevering'!$J:$V,AC$3+1,0))</f>
        <v>3009483</v>
      </c>
      <c r="AD88" s="48">
        <f>IF(ISERROR(VLOOKUP($B88,'[7]Overzicht uitlevering'!$J:$V,AD$3+1,0)),0,VLOOKUP($B88,'[7]Overzicht uitlevering'!$J:$V,AD$3+1,0))</f>
        <v>0</v>
      </c>
      <c r="AE88" s="48">
        <f>IF(ISERROR(VLOOKUP($B88,'[7]Overzicht uitlevering'!$J:$V,AE$3+1,0)),0,VLOOKUP($B88,'[7]Overzicht uitlevering'!$J:$V,AE$3+1,0))</f>
        <v>0</v>
      </c>
      <c r="AF88" s="48">
        <f>IF(ISERROR(VLOOKUP($B88,'[7]Overzicht uitlevering'!$J:$V,AF$3+1,0)),0,VLOOKUP($B88,'[7]Overzicht uitlevering'!$J:$V,AF$3+1,0))</f>
        <v>0</v>
      </c>
      <c r="AG88" s="48">
        <f>IF(ISERROR(VLOOKUP($B88,'[7]Overzicht uitlevering'!$J:$V,AG$3+1,0)),0,VLOOKUP($B88,'[7]Overzicht uitlevering'!$J:$V,AG$3+1,0))</f>
        <v>0</v>
      </c>
      <c r="AH88" s="48">
        <f>IF(ISERROR(VLOOKUP($B88,'[7]Overzicht uitlevering'!$J:$V,AH$3+1,0)),0,VLOOKUP($B88,'[7]Overzicht uitlevering'!$J:$V,AH$3+1,0))</f>
        <v>0</v>
      </c>
      <c r="AI88" s="48">
        <f>IF(ISERROR(VLOOKUP($B88,'[7]Overzicht uitlevering'!$J:$V,AI$3+1,0)),0,VLOOKUP($B88,'[7]Overzicht uitlevering'!$J:$V,AI$3+1,0))</f>
        <v>0</v>
      </c>
      <c r="AJ88" s="48">
        <f>IF(ISERROR(VLOOKUP($B88,'[7]Overzicht uitlevering'!$J:$V,AJ$3+1,0)),0,VLOOKUP($B88,'[7]Overzicht uitlevering'!$J:$V,AJ$3+1,0))</f>
        <v>0</v>
      </c>
      <c r="AK88" s="48">
        <f>IF(ISERROR(VLOOKUP($B88,'[7]Overzicht uitlevering'!$J:$V,AK$3+1,0)),0,VLOOKUP($B88,'[7]Overzicht uitlevering'!$J:$V,AK$3+1,0))</f>
        <v>0</v>
      </c>
      <c r="AL88" s="48">
        <f>IF(ISERROR(VLOOKUP($B88,'[7]Overzicht uitlevering'!$J:$V,AL$3+1,0)),0,VLOOKUP($B88,'[7]Overzicht uitlevering'!$J:$V,AL$3+1,0))</f>
        <v>0</v>
      </c>
      <c r="AM88" s="48">
        <f>IF(ISERROR(VLOOKUP($B88,'[7]Overzicht uitlevering'!$J:$V,AM$3+1,0)),0,VLOOKUP($B88,'[7]Overzicht uitlevering'!$J:$V,AM$3+1,0))</f>
        <v>0</v>
      </c>
      <c r="AN88" s="48">
        <f>IF(ISERROR(VLOOKUP($B88,'[7]Overzicht uitlevering'!$J:$V,AN$3+1,0)),0,VLOOKUP($B88,'[7]Overzicht uitlevering'!$J:$V,AN$3+1,0))</f>
        <v>0</v>
      </c>
      <c r="AO88" s="49">
        <f t="shared" si="22"/>
        <v>3009483</v>
      </c>
      <c r="AP88" s="235">
        <f t="shared" si="23"/>
        <v>18056.898000000001</v>
      </c>
      <c r="AQ88" s="236">
        <f t="shared" si="24"/>
        <v>0</v>
      </c>
      <c r="AR88" s="235">
        <f t="shared" si="25"/>
        <v>0</v>
      </c>
      <c r="AS88" s="236">
        <f t="shared" si="26"/>
        <v>0</v>
      </c>
      <c r="AT88" s="235">
        <f t="shared" si="27"/>
        <v>0</v>
      </c>
      <c r="AU88" s="236">
        <f t="shared" si="28"/>
        <v>0</v>
      </c>
      <c r="AV88" s="237">
        <f t="shared" si="29"/>
        <v>0</v>
      </c>
      <c r="AW88" s="236">
        <f t="shared" si="30"/>
        <v>0</v>
      </c>
      <c r="AX88" s="237">
        <f t="shared" si="31"/>
        <v>0</v>
      </c>
      <c r="AY88" s="236">
        <f t="shared" si="32"/>
        <v>0</v>
      </c>
      <c r="AZ88" s="237">
        <f t="shared" si="33"/>
        <v>0</v>
      </c>
      <c r="BA88" s="236">
        <f t="shared" si="34"/>
        <v>0</v>
      </c>
      <c r="BB88" s="50">
        <f t="shared" si="18"/>
        <v>18056.898000000001</v>
      </c>
    </row>
    <row r="89" spans="2:54" ht="15" customHeight="1" x14ac:dyDescent="0.25">
      <c r="B89" s="82">
        <v>20160038</v>
      </c>
      <c r="C89" s="83" t="s">
        <v>55</v>
      </c>
      <c r="D89" s="83" t="s">
        <v>193</v>
      </c>
      <c r="E89" s="83" t="s">
        <v>230</v>
      </c>
      <c r="F89" s="83" t="s">
        <v>231</v>
      </c>
      <c r="G89" s="143">
        <v>42408</v>
      </c>
      <c r="H89" s="143">
        <v>42435</v>
      </c>
      <c r="I89" s="99" t="s">
        <v>232</v>
      </c>
      <c r="J89" s="31">
        <v>4201149</v>
      </c>
      <c r="K89" s="32">
        <v>150041.03571428571</v>
      </c>
      <c r="L89" s="33">
        <v>2.75</v>
      </c>
      <c r="M89" s="100">
        <v>11553.159750000001</v>
      </c>
      <c r="N89" s="101">
        <v>11553.159750000001</v>
      </c>
      <c r="O89" s="88" t="s">
        <v>45</v>
      </c>
      <c r="P89" s="102" t="s">
        <v>46</v>
      </c>
      <c r="Q89" s="103">
        <v>443717</v>
      </c>
      <c r="R89" s="90" t="s">
        <v>60</v>
      </c>
      <c r="S89" s="90" t="s">
        <v>233</v>
      </c>
      <c r="T89" s="104" t="s">
        <v>224</v>
      </c>
      <c r="U89" s="92"/>
      <c r="V89" s="93"/>
      <c r="W89" s="94"/>
      <c r="X89" s="96" t="s">
        <v>234</v>
      </c>
      <c r="Y89" s="97" t="s">
        <v>133</v>
      </c>
      <c r="Z89" s="45" t="str">
        <f t="shared" si="19"/>
        <v>goed</v>
      </c>
      <c r="AA89" s="46">
        <f t="shared" si="20"/>
        <v>0</v>
      </c>
      <c r="AB89" s="47">
        <f t="shared" si="21"/>
        <v>11553.159750000001</v>
      </c>
      <c r="AC89" s="48">
        <f>IF(ISERROR(VLOOKUP($B89,'[7]Overzicht uitlevering'!$J:$V,AC$3+1,0)),0,VLOOKUP($B89,'[7]Overzicht uitlevering'!$J:$V,AC$3+1,0))</f>
        <v>0</v>
      </c>
      <c r="AD89" s="48">
        <f>IF(ISERROR(VLOOKUP($B89,'[7]Overzicht uitlevering'!$J:$V,AD$3+1,0)),0,VLOOKUP($B89,'[7]Overzicht uitlevering'!$J:$V,AD$3+1,0))</f>
        <v>3442753</v>
      </c>
      <c r="AE89" s="48">
        <f>IF(ISERROR(VLOOKUP($B89,'[7]Overzicht uitlevering'!$J:$V,AE$3+1,0)),0,VLOOKUP($B89,'[7]Overzicht uitlevering'!$J:$V,AE$3+1,0))</f>
        <v>758396.00000000012</v>
      </c>
      <c r="AF89" s="48">
        <f>IF(ISERROR(VLOOKUP($B89,'[7]Overzicht uitlevering'!$J:$V,AF$3+1,0)),0,VLOOKUP($B89,'[7]Overzicht uitlevering'!$J:$V,AF$3+1,0))</f>
        <v>0</v>
      </c>
      <c r="AG89" s="48">
        <f>IF(ISERROR(VLOOKUP($B89,'[7]Overzicht uitlevering'!$J:$V,AG$3+1,0)),0,VLOOKUP($B89,'[7]Overzicht uitlevering'!$J:$V,AG$3+1,0))</f>
        <v>0</v>
      </c>
      <c r="AH89" s="48">
        <f>IF(ISERROR(VLOOKUP($B89,'[7]Overzicht uitlevering'!$J:$V,AH$3+1,0)),0,VLOOKUP($B89,'[7]Overzicht uitlevering'!$J:$V,AH$3+1,0))</f>
        <v>0</v>
      </c>
      <c r="AI89" s="48">
        <f>IF(ISERROR(VLOOKUP($B89,'[7]Overzicht uitlevering'!$J:$V,AI$3+1,0)),0,VLOOKUP($B89,'[7]Overzicht uitlevering'!$J:$V,AI$3+1,0))</f>
        <v>0</v>
      </c>
      <c r="AJ89" s="48">
        <f>IF(ISERROR(VLOOKUP($B89,'[7]Overzicht uitlevering'!$J:$V,AJ$3+1,0)),0,VLOOKUP($B89,'[7]Overzicht uitlevering'!$J:$V,AJ$3+1,0))</f>
        <v>0</v>
      </c>
      <c r="AK89" s="48">
        <f>IF(ISERROR(VLOOKUP($B89,'[7]Overzicht uitlevering'!$J:$V,AK$3+1,0)),0,VLOOKUP($B89,'[7]Overzicht uitlevering'!$J:$V,AK$3+1,0))</f>
        <v>0</v>
      </c>
      <c r="AL89" s="48">
        <f>IF(ISERROR(VLOOKUP($B89,'[7]Overzicht uitlevering'!$J:$V,AL$3+1,0)),0,VLOOKUP($B89,'[7]Overzicht uitlevering'!$J:$V,AL$3+1,0))</f>
        <v>0</v>
      </c>
      <c r="AM89" s="48">
        <f>IF(ISERROR(VLOOKUP($B89,'[7]Overzicht uitlevering'!$J:$V,AM$3+1,0)),0,VLOOKUP($B89,'[7]Overzicht uitlevering'!$J:$V,AM$3+1,0))</f>
        <v>0</v>
      </c>
      <c r="AN89" s="48">
        <f>IF(ISERROR(VLOOKUP($B89,'[7]Overzicht uitlevering'!$J:$V,AN$3+1,0)),0,VLOOKUP($B89,'[7]Overzicht uitlevering'!$J:$V,AN$3+1,0))</f>
        <v>0</v>
      </c>
      <c r="AO89" s="49">
        <f t="shared" si="22"/>
        <v>4201149</v>
      </c>
      <c r="AP89" s="235">
        <f t="shared" si="23"/>
        <v>0</v>
      </c>
      <c r="AQ89" s="236">
        <f t="shared" si="24"/>
        <v>9467.5707500000008</v>
      </c>
      <c r="AR89" s="235">
        <f t="shared" si="25"/>
        <v>2085.5890000000004</v>
      </c>
      <c r="AS89" s="236">
        <f t="shared" si="26"/>
        <v>0</v>
      </c>
      <c r="AT89" s="235">
        <f t="shared" si="27"/>
        <v>0</v>
      </c>
      <c r="AU89" s="236">
        <f t="shared" si="28"/>
        <v>0</v>
      </c>
      <c r="AV89" s="237">
        <f t="shared" si="29"/>
        <v>0</v>
      </c>
      <c r="AW89" s="236">
        <f t="shared" si="30"/>
        <v>0</v>
      </c>
      <c r="AX89" s="237">
        <f t="shared" si="31"/>
        <v>0</v>
      </c>
      <c r="AY89" s="236">
        <f t="shared" si="32"/>
        <v>0</v>
      </c>
      <c r="AZ89" s="237">
        <f t="shared" si="33"/>
        <v>0</v>
      </c>
      <c r="BA89" s="236">
        <f t="shared" si="34"/>
        <v>0</v>
      </c>
      <c r="BB89" s="50">
        <f t="shared" si="18"/>
        <v>11553.159750000001</v>
      </c>
    </row>
    <row r="90" spans="2:54" ht="15" customHeight="1" x14ac:dyDescent="0.25">
      <c r="B90" s="82">
        <v>20160039</v>
      </c>
      <c r="C90" s="83" t="s">
        <v>55</v>
      </c>
      <c r="D90" s="83" t="s">
        <v>193</v>
      </c>
      <c r="E90" s="83" t="s">
        <v>230</v>
      </c>
      <c r="F90" s="83" t="s">
        <v>231</v>
      </c>
      <c r="G90" s="143">
        <v>42408</v>
      </c>
      <c r="H90" s="143">
        <v>42435</v>
      </c>
      <c r="I90" s="99" t="s">
        <v>147</v>
      </c>
      <c r="J90" s="31">
        <v>800000</v>
      </c>
      <c r="K90" s="32">
        <v>28571.428571428572</v>
      </c>
      <c r="L90" s="33">
        <v>12.5</v>
      </c>
      <c r="M90" s="100">
        <v>10000</v>
      </c>
      <c r="N90" s="101">
        <v>10000</v>
      </c>
      <c r="O90" s="88" t="s">
        <v>45</v>
      </c>
      <c r="P90" s="102" t="s">
        <v>46</v>
      </c>
      <c r="Q90" s="103">
        <v>443718</v>
      </c>
      <c r="R90" s="90" t="s">
        <v>60</v>
      </c>
      <c r="S90" s="90" t="s">
        <v>233</v>
      </c>
      <c r="T90" s="104" t="s">
        <v>135</v>
      </c>
      <c r="U90" s="92"/>
      <c r="V90" s="93"/>
      <c r="W90" s="94"/>
      <c r="X90" s="96" t="s">
        <v>234</v>
      </c>
      <c r="Y90" s="97" t="s">
        <v>133</v>
      </c>
      <c r="Z90" s="45" t="str">
        <f t="shared" si="19"/>
        <v>goed</v>
      </c>
      <c r="AA90" s="46">
        <f t="shared" si="20"/>
        <v>0</v>
      </c>
      <c r="AB90" s="47">
        <f t="shared" si="21"/>
        <v>10000.000000000002</v>
      </c>
      <c r="AC90" s="48">
        <f>IF(ISERROR(VLOOKUP($B90,'[7]Overzicht uitlevering'!$J:$V,AC$3+1,0)),0,VLOOKUP($B90,'[7]Overzicht uitlevering'!$J:$V,AC$3+1,0))</f>
        <v>0</v>
      </c>
      <c r="AD90" s="48">
        <f>IF(ISERROR(VLOOKUP($B90,'[7]Overzicht uitlevering'!$J:$V,AD$3+1,0)),0,VLOOKUP($B90,'[7]Overzicht uitlevering'!$J:$V,AD$3+1,0))</f>
        <v>670327</v>
      </c>
      <c r="AE90" s="48">
        <f>IF(ISERROR(VLOOKUP($B90,'[7]Overzicht uitlevering'!$J:$V,AE$3+1,0)),0,VLOOKUP($B90,'[7]Overzicht uitlevering'!$J:$V,AE$3+1,0))</f>
        <v>129673.00000000012</v>
      </c>
      <c r="AF90" s="48">
        <f>IF(ISERROR(VLOOKUP($B90,'[7]Overzicht uitlevering'!$J:$V,AF$3+1,0)),0,VLOOKUP($B90,'[7]Overzicht uitlevering'!$J:$V,AF$3+1,0))</f>
        <v>0</v>
      </c>
      <c r="AG90" s="48">
        <f>IF(ISERROR(VLOOKUP($B90,'[7]Overzicht uitlevering'!$J:$V,AG$3+1,0)),0,VLOOKUP($B90,'[7]Overzicht uitlevering'!$J:$V,AG$3+1,0))</f>
        <v>0</v>
      </c>
      <c r="AH90" s="48">
        <f>IF(ISERROR(VLOOKUP($B90,'[7]Overzicht uitlevering'!$J:$V,AH$3+1,0)),0,VLOOKUP($B90,'[7]Overzicht uitlevering'!$J:$V,AH$3+1,0))</f>
        <v>0</v>
      </c>
      <c r="AI90" s="48">
        <f>IF(ISERROR(VLOOKUP($B90,'[7]Overzicht uitlevering'!$J:$V,AI$3+1,0)),0,VLOOKUP($B90,'[7]Overzicht uitlevering'!$J:$V,AI$3+1,0))</f>
        <v>0</v>
      </c>
      <c r="AJ90" s="48">
        <f>IF(ISERROR(VLOOKUP($B90,'[7]Overzicht uitlevering'!$J:$V,AJ$3+1,0)),0,VLOOKUP($B90,'[7]Overzicht uitlevering'!$J:$V,AJ$3+1,0))</f>
        <v>0</v>
      </c>
      <c r="AK90" s="48">
        <f>IF(ISERROR(VLOOKUP($B90,'[7]Overzicht uitlevering'!$J:$V,AK$3+1,0)),0,VLOOKUP($B90,'[7]Overzicht uitlevering'!$J:$V,AK$3+1,0))</f>
        <v>0</v>
      </c>
      <c r="AL90" s="48">
        <f>IF(ISERROR(VLOOKUP($B90,'[7]Overzicht uitlevering'!$J:$V,AL$3+1,0)),0,VLOOKUP($B90,'[7]Overzicht uitlevering'!$J:$V,AL$3+1,0))</f>
        <v>0</v>
      </c>
      <c r="AM90" s="48">
        <f>IF(ISERROR(VLOOKUP($B90,'[7]Overzicht uitlevering'!$J:$V,AM$3+1,0)),0,VLOOKUP($B90,'[7]Overzicht uitlevering'!$J:$V,AM$3+1,0))</f>
        <v>0</v>
      </c>
      <c r="AN90" s="48">
        <f>IF(ISERROR(VLOOKUP($B90,'[7]Overzicht uitlevering'!$J:$V,AN$3+1,0)),0,VLOOKUP($B90,'[7]Overzicht uitlevering'!$J:$V,AN$3+1,0))</f>
        <v>0</v>
      </c>
      <c r="AO90" s="49">
        <f t="shared" si="22"/>
        <v>800000.00000000012</v>
      </c>
      <c r="AP90" s="235">
        <f t="shared" si="23"/>
        <v>0</v>
      </c>
      <c r="AQ90" s="236">
        <f t="shared" si="24"/>
        <v>8379.0874999999996</v>
      </c>
      <c r="AR90" s="235">
        <f t="shared" si="25"/>
        <v>1620.9125000000015</v>
      </c>
      <c r="AS90" s="236">
        <f t="shared" si="26"/>
        <v>0</v>
      </c>
      <c r="AT90" s="235">
        <f t="shared" si="27"/>
        <v>0</v>
      </c>
      <c r="AU90" s="236">
        <f t="shared" si="28"/>
        <v>0</v>
      </c>
      <c r="AV90" s="237">
        <f t="shared" si="29"/>
        <v>0</v>
      </c>
      <c r="AW90" s="236">
        <f t="shared" si="30"/>
        <v>0</v>
      </c>
      <c r="AX90" s="237">
        <f t="shared" si="31"/>
        <v>0</v>
      </c>
      <c r="AY90" s="236">
        <f t="shared" si="32"/>
        <v>0</v>
      </c>
      <c r="AZ90" s="237">
        <f t="shared" si="33"/>
        <v>0</v>
      </c>
      <c r="BA90" s="236">
        <f t="shared" si="34"/>
        <v>0</v>
      </c>
      <c r="BB90" s="50">
        <f t="shared" si="18"/>
        <v>10000.000000000002</v>
      </c>
    </row>
    <row r="91" spans="2:54" ht="15" customHeight="1" x14ac:dyDescent="0.25">
      <c r="B91" s="82">
        <v>20160040</v>
      </c>
      <c r="C91" s="83" t="s">
        <v>40</v>
      </c>
      <c r="D91" s="83" t="s">
        <v>157</v>
      </c>
      <c r="E91" s="83" t="s">
        <v>151</v>
      </c>
      <c r="F91" s="83" t="s">
        <v>235</v>
      </c>
      <c r="G91" s="143">
        <v>42407</v>
      </c>
      <c r="H91" s="143">
        <v>42412</v>
      </c>
      <c r="I91" s="99" t="s">
        <v>153</v>
      </c>
      <c r="J91" s="31">
        <v>217433</v>
      </c>
      <c r="K91" s="32">
        <v>36238.833333333336</v>
      </c>
      <c r="L91" s="33">
        <v>13.5</v>
      </c>
      <c r="M91" s="100">
        <v>2935.3454999999999</v>
      </c>
      <c r="N91" s="101">
        <v>2935.3454999999999</v>
      </c>
      <c r="O91" s="88" t="s">
        <v>45</v>
      </c>
      <c r="P91" s="102" t="s">
        <v>46</v>
      </c>
      <c r="Q91" s="103">
        <v>458844</v>
      </c>
      <c r="R91" s="90"/>
      <c r="S91" s="90" t="s">
        <v>65</v>
      </c>
      <c r="T91" s="104" t="s">
        <v>155</v>
      </c>
      <c r="U91" s="92"/>
      <c r="V91" s="93"/>
      <c r="W91" s="94"/>
      <c r="X91" s="96"/>
      <c r="Y91" s="97" t="s">
        <v>156</v>
      </c>
      <c r="Z91" s="45" t="str">
        <f t="shared" si="19"/>
        <v>goed</v>
      </c>
      <c r="AA91" s="46">
        <f t="shared" si="20"/>
        <v>0</v>
      </c>
      <c r="AB91" s="47">
        <f t="shared" si="21"/>
        <v>2935.3454999999999</v>
      </c>
      <c r="AC91" s="48">
        <f>IF(ISERROR(VLOOKUP($B91,'[7]Overzicht uitlevering'!$J:$V,AC$3+1,0)),0,VLOOKUP($B91,'[7]Overzicht uitlevering'!$J:$V,AC$3+1,0))</f>
        <v>0</v>
      </c>
      <c r="AD91" s="48">
        <f>IF(ISERROR(VLOOKUP($B91,'[7]Overzicht uitlevering'!$J:$V,AD$3+1,0)),0,VLOOKUP($B91,'[7]Overzicht uitlevering'!$J:$V,AD$3+1,0))</f>
        <v>217433</v>
      </c>
      <c r="AE91" s="48">
        <f>IF(ISERROR(VLOOKUP($B91,'[7]Overzicht uitlevering'!$J:$V,AE$3+1,0)),0,VLOOKUP($B91,'[7]Overzicht uitlevering'!$J:$V,AE$3+1,0))</f>
        <v>0</v>
      </c>
      <c r="AF91" s="48">
        <f>IF(ISERROR(VLOOKUP($B91,'[7]Overzicht uitlevering'!$J:$V,AF$3+1,0)),0,VLOOKUP($B91,'[7]Overzicht uitlevering'!$J:$V,AF$3+1,0))</f>
        <v>0</v>
      </c>
      <c r="AG91" s="48">
        <f>IF(ISERROR(VLOOKUP($B91,'[7]Overzicht uitlevering'!$J:$V,AG$3+1,0)),0,VLOOKUP($B91,'[7]Overzicht uitlevering'!$J:$V,AG$3+1,0))</f>
        <v>0</v>
      </c>
      <c r="AH91" s="48">
        <f>IF(ISERROR(VLOOKUP($B91,'[7]Overzicht uitlevering'!$J:$V,AH$3+1,0)),0,VLOOKUP($B91,'[7]Overzicht uitlevering'!$J:$V,AH$3+1,0))</f>
        <v>0</v>
      </c>
      <c r="AI91" s="48">
        <f>IF(ISERROR(VLOOKUP($B91,'[7]Overzicht uitlevering'!$J:$V,AI$3+1,0)),0,VLOOKUP($B91,'[7]Overzicht uitlevering'!$J:$V,AI$3+1,0))</f>
        <v>0</v>
      </c>
      <c r="AJ91" s="48">
        <f>IF(ISERROR(VLOOKUP($B91,'[7]Overzicht uitlevering'!$J:$V,AJ$3+1,0)),0,VLOOKUP($B91,'[7]Overzicht uitlevering'!$J:$V,AJ$3+1,0))</f>
        <v>0</v>
      </c>
      <c r="AK91" s="48">
        <f>IF(ISERROR(VLOOKUP($B91,'[7]Overzicht uitlevering'!$J:$V,AK$3+1,0)),0,VLOOKUP($B91,'[7]Overzicht uitlevering'!$J:$V,AK$3+1,0))</f>
        <v>0</v>
      </c>
      <c r="AL91" s="48">
        <f>IF(ISERROR(VLOOKUP($B91,'[7]Overzicht uitlevering'!$J:$V,AL$3+1,0)),0,VLOOKUP($B91,'[7]Overzicht uitlevering'!$J:$V,AL$3+1,0))</f>
        <v>0</v>
      </c>
      <c r="AM91" s="48">
        <f>IF(ISERROR(VLOOKUP($B91,'[7]Overzicht uitlevering'!$J:$V,AM$3+1,0)),0,VLOOKUP($B91,'[7]Overzicht uitlevering'!$J:$V,AM$3+1,0))</f>
        <v>0</v>
      </c>
      <c r="AN91" s="48">
        <f>IF(ISERROR(VLOOKUP($B91,'[7]Overzicht uitlevering'!$J:$V,AN$3+1,0)),0,VLOOKUP($B91,'[7]Overzicht uitlevering'!$J:$V,AN$3+1,0))</f>
        <v>0</v>
      </c>
      <c r="AO91" s="49">
        <f t="shared" si="22"/>
        <v>217433</v>
      </c>
      <c r="AP91" s="235">
        <f t="shared" si="23"/>
        <v>0</v>
      </c>
      <c r="AQ91" s="236">
        <f t="shared" si="24"/>
        <v>2935.3454999999999</v>
      </c>
      <c r="AR91" s="235">
        <f t="shared" si="25"/>
        <v>0</v>
      </c>
      <c r="AS91" s="236">
        <f t="shared" si="26"/>
        <v>0</v>
      </c>
      <c r="AT91" s="235">
        <f t="shared" si="27"/>
        <v>0</v>
      </c>
      <c r="AU91" s="236">
        <f t="shared" si="28"/>
        <v>0</v>
      </c>
      <c r="AV91" s="237">
        <f t="shared" si="29"/>
        <v>0</v>
      </c>
      <c r="AW91" s="236">
        <f t="shared" si="30"/>
        <v>0</v>
      </c>
      <c r="AX91" s="237">
        <f t="shared" si="31"/>
        <v>0</v>
      </c>
      <c r="AY91" s="236">
        <f t="shared" si="32"/>
        <v>0</v>
      </c>
      <c r="AZ91" s="237">
        <f t="shared" si="33"/>
        <v>0</v>
      </c>
      <c r="BA91" s="236">
        <f t="shared" si="34"/>
        <v>0</v>
      </c>
      <c r="BB91" s="50">
        <f t="shared" si="18"/>
        <v>2935.3454999999999</v>
      </c>
    </row>
    <row r="92" spans="2:54" ht="15" customHeight="1" x14ac:dyDescent="0.25">
      <c r="B92" s="82">
        <v>20160041</v>
      </c>
      <c r="C92" s="83" t="s">
        <v>55</v>
      </c>
      <c r="D92" s="83" t="s">
        <v>193</v>
      </c>
      <c r="E92" s="83" t="s">
        <v>194</v>
      </c>
      <c r="F92" s="83" t="s">
        <v>195</v>
      </c>
      <c r="G92" s="143">
        <v>42415</v>
      </c>
      <c r="H92" s="143">
        <v>42456</v>
      </c>
      <c r="I92" s="99" t="s">
        <v>236</v>
      </c>
      <c r="J92" s="31">
        <v>3400000</v>
      </c>
      <c r="K92" s="32">
        <v>80952.380952380947</v>
      </c>
      <c r="L92" s="33">
        <v>0</v>
      </c>
      <c r="M92" s="100">
        <v>0</v>
      </c>
      <c r="N92" s="101">
        <v>0</v>
      </c>
      <c r="O92" s="88" t="s">
        <v>45</v>
      </c>
      <c r="P92" s="102" t="s">
        <v>46</v>
      </c>
      <c r="Q92" s="103">
        <v>439746</v>
      </c>
      <c r="R92" s="90" t="s">
        <v>47</v>
      </c>
      <c r="S92" s="90"/>
      <c r="T92" s="104" t="s">
        <v>237</v>
      </c>
      <c r="U92" s="92"/>
      <c r="V92" s="93"/>
      <c r="W92" s="94" t="s">
        <v>199</v>
      </c>
      <c r="X92" s="96"/>
      <c r="Y92" s="97" t="b">
        <v>0</v>
      </c>
      <c r="Z92" s="45" t="str">
        <f t="shared" si="19"/>
        <v>goed</v>
      </c>
      <c r="AA92" s="46">
        <f t="shared" si="20"/>
        <v>0</v>
      </c>
      <c r="AB92" s="47">
        <f t="shared" si="21"/>
        <v>0</v>
      </c>
      <c r="AC92" s="48">
        <f>IF(ISERROR(VLOOKUP($B92,'[7]Overzicht uitlevering'!$J:$V,AC$3+1,0)),0,VLOOKUP($B92,'[7]Overzicht uitlevering'!$J:$V,AC$3+1,0))</f>
        <v>0</v>
      </c>
      <c r="AD92" s="48">
        <f>IF(ISERROR(VLOOKUP($B92,'[7]Overzicht uitlevering'!$J:$V,AD$3+1,0)),0,VLOOKUP($B92,'[7]Overzicht uitlevering'!$J:$V,AD$3+1,0))</f>
        <v>1505339</v>
      </c>
      <c r="AE92" s="48">
        <f>IF(ISERROR(VLOOKUP($B92,'[7]Overzicht uitlevering'!$J:$V,AE$3+1,0)),0,VLOOKUP($B92,'[7]Overzicht uitlevering'!$J:$V,AE$3+1,0))</f>
        <v>1894661</v>
      </c>
      <c r="AF92" s="48">
        <f>IF(ISERROR(VLOOKUP($B92,'[7]Overzicht uitlevering'!$J:$V,AF$3+1,0)),0,VLOOKUP($B92,'[7]Overzicht uitlevering'!$J:$V,AF$3+1,0))</f>
        <v>0</v>
      </c>
      <c r="AG92" s="48">
        <f>IF(ISERROR(VLOOKUP($B92,'[7]Overzicht uitlevering'!$J:$V,AG$3+1,0)),0,VLOOKUP($B92,'[7]Overzicht uitlevering'!$J:$V,AG$3+1,0))</f>
        <v>0</v>
      </c>
      <c r="AH92" s="48">
        <f>IF(ISERROR(VLOOKUP($B92,'[7]Overzicht uitlevering'!$J:$V,AH$3+1,0)),0,VLOOKUP($B92,'[7]Overzicht uitlevering'!$J:$V,AH$3+1,0))</f>
        <v>0</v>
      </c>
      <c r="AI92" s="48">
        <f>IF(ISERROR(VLOOKUP($B92,'[7]Overzicht uitlevering'!$J:$V,AI$3+1,0)),0,VLOOKUP($B92,'[7]Overzicht uitlevering'!$J:$V,AI$3+1,0))</f>
        <v>0</v>
      </c>
      <c r="AJ92" s="48">
        <f>IF(ISERROR(VLOOKUP($B92,'[7]Overzicht uitlevering'!$J:$V,AJ$3+1,0)),0,VLOOKUP($B92,'[7]Overzicht uitlevering'!$J:$V,AJ$3+1,0))</f>
        <v>0</v>
      </c>
      <c r="AK92" s="48">
        <f>IF(ISERROR(VLOOKUP($B92,'[7]Overzicht uitlevering'!$J:$V,AK$3+1,0)),0,VLOOKUP($B92,'[7]Overzicht uitlevering'!$J:$V,AK$3+1,0))</f>
        <v>0</v>
      </c>
      <c r="AL92" s="48">
        <f>IF(ISERROR(VLOOKUP($B92,'[7]Overzicht uitlevering'!$J:$V,AL$3+1,0)),0,VLOOKUP($B92,'[7]Overzicht uitlevering'!$J:$V,AL$3+1,0))</f>
        <v>0</v>
      </c>
      <c r="AM92" s="48">
        <f>IF(ISERROR(VLOOKUP($B92,'[7]Overzicht uitlevering'!$J:$V,AM$3+1,0)),0,VLOOKUP($B92,'[7]Overzicht uitlevering'!$J:$V,AM$3+1,0))</f>
        <v>0</v>
      </c>
      <c r="AN92" s="48">
        <f>IF(ISERROR(VLOOKUP($B92,'[7]Overzicht uitlevering'!$J:$V,AN$3+1,0)),0,VLOOKUP($B92,'[7]Overzicht uitlevering'!$J:$V,AN$3+1,0))</f>
        <v>0</v>
      </c>
      <c r="AO92" s="49">
        <f t="shared" si="22"/>
        <v>3400000</v>
      </c>
      <c r="AP92" s="235">
        <f t="shared" si="23"/>
        <v>0</v>
      </c>
      <c r="AQ92" s="236">
        <f t="shared" si="24"/>
        <v>0</v>
      </c>
      <c r="AR92" s="235">
        <f t="shared" si="25"/>
        <v>0</v>
      </c>
      <c r="AS92" s="236">
        <f t="shared" si="26"/>
        <v>0</v>
      </c>
      <c r="AT92" s="235">
        <f t="shared" si="27"/>
        <v>0</v>
      </c>
      <c r="AU92" s="236">
        <f t="shared" si="28"/>
        <v>0</v>
      </c>
      <c r="AV92" s="237">
        <f t="shared" si="29"/>
        <v>0</v>
      </c>
      <c r="AW92" s="236">
        <f t="shared" si="30"/>
        <v>0</v>
      </c>
      <c r="AX92" s="237">
        <f t="shared" si="31"/>
        <v>0</v>
      </c>
      <c r="AY92" s="236">
        <f t="shared" si="32"/>
        <v>0</v>
      </c>
      <c r="AZ92" s="237">
        <f t="shared" si="33"/>
        <v>0</v>
      </c>
      <c r="BA92" s="236">
        <f t="shared" si="34"/>
        <v>0</v>
      </c>
      <c r="BB92" s="50">
        <f t="shared" si="18"/>
        <v>0</v>
      </c>
    </row>
    <row r="93" spans="2:54" ht="15" customHeight="1" x14ac:dyDescent="0.25">
      <c r="B93" s="82">
        <v>20160043</v>
      </c>
      <c r="C93" s="83" t="s">
        <v>238</v>
      </c>
      <c r="D93" s="83" t="s">
        <v>239</v>
      </c>
      <c r="E93" s="83" t="s">
        <v>240</v>
      </c>
      <c r="F93" s="83" t="s">
        <v>241</v>
      </c>
      <c r="G93" s="143">
        <v>42370</v>
      </c>
      <c r="H93" s="143">
        <v>42393</v>
      </c>
      <c r="I93" s="99" t="s">
        <v>153</v>
      </c>
      <c r="J93" s="31">
        <v>589585</v>
      </c>
      <c r="K93" s="32">
        <v>24566.041666666668</v>
      </c>
      <c r="L93" s="33">
        <v>13.5</v>
      </c>
      <c r="M93" s="100">
        <v>7959.3975000000009</v>
      </c>
      <c r="N93" s="101">
        <v>7959.3975000000009</v>
      </c>
      <c r="O93" s="88" t="s">
        <v>45</v>
      </c>
      <c r="P93" s="102" t="s">
        <v>46</v>
      </c>
      <c r="Q93" s="103">
        <v>444137</v>
      </c>
      <c r="R93" s="90" t="s">
        <v>47</v>
      </c>
      <c r="S93" s="90" t="s">
        <v>242</v>
      </c>
      <c r="T93" s="104" t="s">
        <v>155</v>
      </c>
      <c r="U93" s="92"/>
      <c r="V93" s="93"/>
      <c r="W93" s="94"/>
      <c r="X93" s="96" t="s">
        <v>243</v>
      </c>
      <c r="Y93" s="97" t="s">
        <v>156</v>
      </c>
      <c r="Z93" s="45" t="str">
        <f t="shared" si="19"/>
        <v>goed</v>
      </c>
      <c r="AA93" s="46">
        <f t="shared" si="20"/>
        <v>0</v>
      </c>
      <c r="AB93" s="47">
        <f t="shared" si="21"/>
        <v>7959.3975000000019</v>
      </c>
      <c r="AC93" s="48">
        <f>IF(ISERROR(VLOOKUP($B93,'[7]Overzicht uitlevering'!$J:$V,AC$3+1,0)),0,VLOOKUP($B93,'[7]Overzicht uitlevering'!$J:$V,AC$3+1,0))</f>
        <v>589585.00000000012</v>
      </c>
      <c r="AD93" s="48">
        <f>IF(ISERROR(VLOOKUP($B93,'[7]Overzicht uitlevering'!$J:$V,AD$3+1,0)),0,VLOOKUP($B93,'[7]Overzicht uitlevering'!$J:$V,AD$3+1,0))</f>
        <v>0</v>
      </c>
      <c r="AE93" s="48">
        <f>IF(ISERROR(VLOOKUP($B93,'[7]Overzicht uitlevering'!$J:$V,AE$3+1,0)),0,VLOOKUP($B93,'[7]Overzicht uitlevering'!$J:$V,AE$3+1,0))</f>
        <v>0</v>
      </c>
      <c r="AF93" s="48">
        <f>IF(ISERROR(VLOOKUP($B93,'[7]Overzicht uitlevering'!$J:$V,AF$3+1,0)),0,VLOOKUP($B93,'[7]Overzicht uitlevering'!$J:$V,AF$3+1,0))</f>
        <v>0</v>
      </c>
      <c r="AG93" s="48">
        <f>IF(ISERROR(VLOOKUP($B93,'[7]Overzicht uitlevering'!$J:$V,AG$3+1,0)),0,VLOOKUP($B93,'[7]Overzicht uitlevering'!$J:$V,AG$3+1,0))</f>
        <v>0</v>
      </c>
      <c r="AH93" s="48">
        <f>IF(ISERROR(VLOOKUP($B93,'[7]Overzicht uitlevering'!$J:$V,AH$3+1,0)),0,VLOOKUP($B93,'[7]Overzicht uitlevering'!$J:$V,AH$3+1,0))</f>
        <v>0</v>
      </c>
      <c r="AI93" s="48">
        <f>IF(ISERROR(VLOOKUP($B93,'[7]Overzicht uitlevering'!$J:$V,AI$3+1,0)),0,VLOOKUP($B93,'[7]Overzicht uitlevering'!$J:$V,AI$3+1,0))</f>
        <v>0</v>
      </c>
      <c r="AJ93" s="48">
        <f>IF(ISERROR(VLOOKUP($B93,'[7]Overzicht uitlevering'!$J:$V,AJ$3+1,0)),0,VLOOKUP($B93,'[7]Overzicht uitlevering'!$J:$V,AJ$3+1,0))</f>
        <v>0</v>
      </c>
      <c r="AK93" s="48">
        <f>IF(ISERROR(VLOOKUP($B93,'[7]Overzicht uitlevering'!$J:$V,AK$3+1,0)),0,VLOOKUP($B93,'[7]Overzicht uitlevering'!$J:$V,AK$3+1,0))</f>
        <v>0</v>
      </c>
      <c r="AL93" s="48">
        <f>IF(ISERROR(VLOOKUP($B93,'[7]Overzicht uitlevering'!$J:$V,AL$3+1,0)),0,VLOOKUP($B93,'[7]Overzicht uitlevering'!$J:$V,AL$3+1,0))</f>
        <v>0</v>
      </c>
      <c r="AM93" s="48">
        <f>IF(ISERROR(VLOOKUP($B93,'[7]Overzicht uitlevering'!$J:$V,AM$3+1,0)),0,VLOOKUP($B93,'[7]Overzicht uitlevering'!$J:$V,AM$3+1,0))</f>
        <v>0</v>
      </c>
      <c r="AN93" s="48">
        <f>IF(ISERROR(VLOOKUP($B93,'[7]Overzicht uitlevering'!$J:$V,AN$3+1,0)),0,VLOOKUP($B93,'[7]Overzicht uitlevering'!$J:$V,AN$3+1,0))</f>
        <v>0</v>
      </c>
      <c r="AO93" s="49">
        <f t="shared" si="22"/>
        <v>589585.00000000012</v>
      </c>
      <c r="AP93" s="235">
        <f t="shared" si="23"/>
        <v>7959.3975000000019</v>
      </c>
      <c r="AQ93" s="236">
        <f t="shared" si="24"/>
        <v>0</v>
      </c>
      <c r="AR93" s="235">
        <f t="shared" si="25"/>
        <v>0</v>
      </c>
      <c r="AS93" s="236">
        <f t="shared" si="26"/>
        <v>0</v>
      </c>
      <c r="AT93" s="235">
        <f t="shared" si="27"/>
        <v>0</v>
      </c>
      <c r="AU93" s="236">
        <f t="shared" si="28"/>
        <v>0</v>
      </c>
      <c r="AV93" s="237">
        <f t="shared" si="29"/>
        <v>0</v>
      </c>
      <c r="AW93" s="236">
        <f t="shared" si="30"/>
        <v>0</v>
      </c>
      <c r="AX93" s="237">
        <f t="shared" si="31"/>
        <v>0</v>
      </c>
      <c r="AY93" s="236">
        <f t="shared" si="32"/>
        <v>0</v>
      </c>
      <c r="AZ93" s="237">
        <f t="shared" si="33"/>
        <v>0</v>
      </c>
      <c r="BA93" s="236">
        <f t="shared" si="34"/>
        <v>0</v>
      </c>
      <c r="BB93" s="50">
        <f t="shared" si="18"/>
        <v>7959.3975000000019</v>
      </c>
    </row>
    <row r="94" spans="2:54" ht="15" customHeight="1" x14ac:dyDescent="0.25">
      <c r="B94" s="82">
        <v>20160044</v>
      </c>
      <c r="C94" s="83" t="s">
        <v>55</v>
      </c>
      <c r="D94" s="83" t="s">
        <v>244</v>
      </c>
      <c r="E94" s="83" t="s">
        <v>175</v>
      </c>
      <c r="F94" s="83" t="s">
        <v>245</v>
      </c>
      <c r="G94" s="143">
        <v>42401</v>
      </c>
      <c r="H94" s="143">
        <v>42421</v>
      </c>
      <c r="I94" s="99" t="s">
        <v>153</v>
      </c>
      <c r="J94" s="31">
        <v>1774157</v>
      </c>
      <c r="K94" s="32">
        <v>84483.666666666672</v>
      </c>
      <c r="L94" s="33">
        <v>13.5</v>
      </c>
      <c r="M94" s="100">
        <v>23951.119500000001</v>
      </c>
      <c r="N94" s="101">
        <v>23951.119500000001</v>
      </c>
      <c r="O94" s="88" t="s">
        <v>45</v>
      </c>
      <c r="P94" s="102" t="s">
        <v>46</v>
      </c>
      <c r="Q94" s="103">
        <v>444037</v>
      </c>
      <c r="R94" s="90" t="s">
        <v>60</v>
      </c>
      <c r="S94" s="90" t="s">
        <v>65</v>
      </c>
      <c r="T94" s="104" t="s">
        <v>155</v>
      </c>
      <c r="U94" s="92"/>
      <c r="V94" s="93"/>
      <c r="W94" s="94"/>
      <c r="X94" s="96"/>
      <c r="Y94" s="97" t="s">
        <v>156</v>
      </c>
      <c r="Z94" s="45" t="str">
        <f t="shared" si="19"/>
        <v>goed</v>
      </c>
      <c r="AA94" s="46">
        <f t="shared" si="20"/>
        <v>0</v>
      </c>
      <c r="AB94" s="47">
        <f t="shared" si="21"/>
        <v>23951.119500000001</v>
      </c>
      <c r="AC94" s="48">
        <f>IF(ISERROR(VLOOKUP($B94,'[7]Overzicht uitlevering'!$J:$V,AC$3+1,0)),0,VLOOKUP($B94,'[7]Overzicht uitlevering'!$J:$V,AC$3+1,0))</f>
        <v>0</v>
      </c>
      <c r="AD94" s="48">
        <f>IF(ISERROR(VLOOKUP($B94,'[7]Overzicht uitlevering'!$J:$V,AD$3+1,0)),0,VLOOKUP($B94,'[7]Overzicht uitlevering'!$J:$V,AD$3+1,0))</f>
        <v>1774157</v>
      </c>
      <c r="AE94" s="48">
        <f>IF(ISERROR(VLOOKUP($B94,'[7]Overzicht uitlevering'!$J:$V,AE$3+1,0)),0,VLOOKUP($B94,'[7]Overzicht uitlevering'!$J:$V,AE$3+1,0))</f>
        <v>0</v>
      </c>
      <c r="AF94" s="48">
        <f>IF(ISERROR(VLOOKUP($B94,'[7]Overzicht uitlevering'!$J:$V,AF$3+1,0)),0,VLOOKUP($B94,'[7]Overzicht uitlevering'!$J:$V,AF$3+1,0))</f>
        <v>0</v>
      </c>
      <c r="AG94" s="48">
        <f>IF(ISERROR(VLOOKUP($B94,'[7]Overzicht uitlevering'!$J:$V,AG$3+1,0)),0,VLOOKUP($B94,'[7]Overzicht uitlevering'!$J:$V,AG$3+1,0))</f>
        <v>0</v>
      </c>
      <c r="AH94" s="48">
        <f>IF(ISERROR(VLOOKUP($B94,'[7]Overzicht uitlevering'!$J:$V,AH$3+1,0)),0,VLOOKUP($B94,'[7]Overzicht uitlevering'!$J:$V,AH$3+1,0))</f>
        <v>0</v>
      </c>
      <c r="AI94" s="48">
        <f>IF(ISERROR(VLOOKUP($B94,'[7]Overzicht uitlevering'!$J:$V,AI$3+1,0)),0,VLOOKUP($B94,'[7]Overzicht uitlevering'!$J:$V,AI$3+1,0))</f>
        <v>0</v>
      </c>
      <c r="AJ94" s="48">
        <f>IF(ISERROR(VLOOKUP($B94,'[7]Overzicht uitlevering'!$J:$V,AJ$3+1,0)),0,VLOOKUP($B94,'[7]Overzicht uitlevering'!$J:$V,AJ$3+1,0))</f>
        <v>0</v>
      </c>
      <c r="AK94" s="48">
        <f>IF(ISERROR(VLOOKUP($B94,'[7]Overzicht uitlevering'!$J:$V,AK$3+1,0)),0,VLOOKUP($B94,'[7]Overzicht uitlevering'!$J:$V,AK$3+1,0))</f>
        <v>0</v>
      </c>
      <c r="AL94" s="48">
        <f>IF(ISERROR(VLOOKUP($B94,'[7]Overzicht uitlevering'!$J:$V,AL$3+1,0)),0,VLOOKUP($B94,'[7]Overzicht uitlevering'!$J:$V,AL$3+1,0))</f>
        <v>0</v>
      </c>
      <c r="AM94" s="48">
        <f>IF(ISERROR(VLOOKUP($B94,'[7]Overzicht uitlevering'!$J:$V,AM$3+1,0)),0,VLOOKUP($B94,'[7]Overzicht uitlevering'!$J:$V,AM$3+1,0))</f>
        <v>0</v>
      </c>
      <c r="AN94" s="48">
        <f>IF(ISERROR(VLOOKUP($B94,'[7]Overzicht uitlevering'!$J:$V,AN$3+1,0)),0,VLOOKUP($B94,'[7]Overzicht uitlevering'!$J:$V,AN$3+1,0))</f>
        <v>0</v>
      </c>
      <c r="AO94" s="49">
        <f t="shared" si="22"/>
        <v>1774157</v>
      </c>
      <c r="AP94" s="235">
        <f t="shared" si="23"/>
        <v>0</v>
      </c>
      <c r="AQ94" s="236">
        <f t="shared" si="24"/>
        <v>23951.119500000001</v>
      </c>
      <c r="AR94" s="235">
        <f t="shared" si="25"/>
        <v>0</v>
      </c>
      <c r="AS94" s="236">
        <f t="shared" si="26"/>
        <v>0</v>
      </c>
      <c r="AT94" s="235">
        <f t="shared" si="27"/>
        <v>0</v>
      </c>
      <c r="AU94" s="236">
        <f t="shared" si="28"/>
        <v>0</v>
      </c>
      <c r="AV94" s="237">
        <f t="shared" si="29"/>
        <v>0</v>
      </c>
      <c r="AW94" s="236">
        <f t="shared" si="30"/>
        <v>0</v>
      </c>
      <c r="AX94" s="237">
        <f t="shared" si="31"/>
        <v>0</v>
      </c>
      <c r="AY94" s="236">
        <f t="shared" si="32"/>
        <v>0</v>
      </c>
      <c r="AZ94" s="237">
        <f t="shared" si="33"/>
        <v>0</v>
      </c>
      <c r="BA94" s="236">
        <f t="shared" si="34"/>
        <v>0</v>
      </c>
      <c r="BB94" s="50">
        <f t="shared" si="18"/>
        <v>23951.119500000001</v>
      </c>
    </row>
    <row r="95" spans="2:54" ht="15" customHeight="1" x14ac:dyDescent="0.25">
      <c r="B95" s="82">
        <v>20160045</v>
      </c>
      <c r="C95" s="83" t="s">
        <v>55</v>
      </c>
      <c r="D95" s="83" t="s">
        <v>244</v>
      </c>
      <c r="E95" s="83" t="s">
        <v>230</v>
      </c>
      <c r="F95" s="83" t="s">
        <v>246</v>
      </c>
      <c r="G95" s="143">
        <v>42408</v>
      </c>
      <c r="H95" s="143">
        <v>42451</v>
      </c>
      <c r="I95" s="99" t="s">
        <v>153</v>
      </c>
      <c r="J95" s="31">
        <v>2511026</v>
      </c>
      <c r="K95" s="32">
        <v>57068.772727272728</v>
      </c>
      <c r="L95" s="33">
        <v>13.5</v>
      </c>
      <c r="M95" s="100">
        <v>33898.850999999995</v>
      </c>
      <c r="N95" s="101">
        <v>33898.850999999995</v>
      </c>
      <c r="O95" s="88" t="s">
        <v>45</v>
      </c>
      <c r="P95" s="102" t="s">
        <v>46</v>
      </c>
      <c r="Q95" s="103">
        <v>444220</v>
      </c>
      <c r="R95" s="90" t="s">
        <v>60</v>
      </c>
      <c r="S95" s="90" t="s">
        <v>61</v>
      </c>
      <c r="T95" s="104" t="s">
        <v>155</v>
      </c>
      <c r="U95" s="92"/>
      <c r="V95" s="93"/>
      <c r="W95" s="94"/>
      <c r="X95" s="96" t="s">
        <v>247</v>
      </c>
      <c r="Y95" s="97" t="s">
        <v>156</v>
      </c>
      <c r="Z95" s="45" t="str">
        <f t="shared" si="19"/>
        <v>goed</v>
      </c>
      <c r="AA95" s="46">
        <f t="shared" si="20"/>
        <v>0</v>
      </c>
      <c r="AB95" s="47">
        <f t="shared" si="21"/>
        <v>33898.850999999995</v>
      </c>
      <c r="AC95" s="48">
        <f>IF(ISERROR(VLOOKUP($B95,'[7]Overzicht uitlevering'!$J:$V,AC$3+1,0)),0,VLOOKUP($B95,'[7]Overzicht uitlevering'!$J:$V,AC$3+1,0))</f>
        <v>0</v>
      </c>
      <c r="AD95" s="48">
        <f>IF(ISERROR(VLOOKUP($B95,'[7]Overzicht uitlevering'!$J:$V,AD$3+1,0)),0,VLOOKUP($B95,'[7]Overzicht uitlevering'!$J:$V,AD$3+1,0))</f>
        <v>1288509</v>
      </c>
      <c r="AE95" s="48">
        <f>IF(ISERROR(VLOOKUP($B95,'[7]Overzicht uitlevering'!$J:$V,AE$3+1,0)),0,VLOOKUP($B95,'[7]Overzicht uitlevering'!$J:$V,AE$3+1,0))</f>
        <v>1222516.9999999995</v>
      </c>
      <c r="AF95" s="48">
        <f>IF(ISERROR(VLOOKUP($B95,'[7]Overzicht uitlevering'!$J:$V,AF$3+1,0)),0,VLOOKUP($B95,'[7]Overzicht uitlevering'!$J:$V,AF$3+1,0))</f>
        <v>0</v>
      </c>
      <c r="AG95" s="48">
        <f>IF(ISERROR(VLOOKUP($B95,'[7]Overzicht uitlevering'!$J:$V,AG$3+1,0)),0,VLOOKUP($B95,'[7]Overzicht uitlevering'!$J:$V,AG$3+1,0))</f>
        <v>0</v>
      </c>
      <c r="AH95" s="48">
        <f>IF(ISERROR(VLOOKUP($B95,'[7]Overzicht uitlevering'!$J:$V,AH$3+1,0)),0,VLOOKUP($B95,'[7]Overzicht uitlevering'!$J:$V,AH$3+1,0))</f>
        <v>0</v>
      </c>
      <c r="AI95" s="48">
        <f>IF(ISERROR(VLOOKUP($B95,'[7]Overzicht uitlevering'!$J:$V,AI$3+1,0)),0,VLOOKUP($B95,'[7]Overzicht uitlevering'!$J:$V,AI$3+1,0))</f>
        <v>0</v>
      </c>
      <c r="AJ95" s="48">
        <f>IF(ISERROR(VLOOKUP($B95,'[7]Overzicht uitlevering'!$J:$V,AJ$3+1,0)),0,VLOOKUP($B95,'[7]Overzicht uitlevering'!$J:$V,AJ$3+1,0))</f>
        <v>0</v>
      </c>
      <c r="AK95" s="48">
        <f>IF(ISERROR(VLOOKUP($B95,'[7]Overzicht uitlevering'!$J:$V,AK$3+1,0)),0,VLOOKUP($B95,'[7]Overzicht uitlevering'!$J:$V,AK$3+1,0))</f>
        <v>0</v>
      </c>
      <c r="AL95" s="48">
        <f>IF(ISERROR(VLOOKUP($B95,'[7]Overzicht uitlevering'!$J:$V,AL$3+1,0)),0,VLOOKUP($B95,'[7]Overzicht uitlevering'!$J:$V,AL$3+1,0))</f>
        <v>0</v>
      </c>
      <c r="AM95" s="48">
        <f>IF(ISERROR(VLOOKUP($B95,'[7]Overzicht uitlevering'!$J:$V,AM$3+1,0)),0,VLOOKUP($B95,'[7]Overzicht uitlevering'!$J:$V,AM$3+1,0))</f>
        <v>0</v>
      </c>
      <c r="AN95" s="48">
        <f>IF(ISERROR(VLOOKUP($B95,'[7]Overzicht uitlevering'!$J:$V,AN$3+1,0)),0,VLOOKUP($B95,'[7]Overzicht uitlevering'!$J:$V,AN$3+1,0))</f>
        <v>0</v>
      </c>
      <c r="AO95" s="49">
        <f t="shared" si="22"/>
        <v>2511025.9999999995</v>
      </c>
      <c r="AP95" s="235">
        <f t="shared" si="23"/>
        <v>0</v>
      </c>
      <c r="AQ95" s="236">
        <f t="shared" si="24"/>
        <v>17394.871500000001</v>
      </c>
      <c r="AR95" s="235">
        <f t="shared" si="25"/>
        <v>16503.979499999994</v>
      </c>
      <c r="AS95" s="236">
        <f t="shared" si="26"/>
        <v>0</v>
      </c>
      <c r="AT95" s="235">
        <f t="shared" si="27"/>
        <v>0</v>
      </c>
      <c r="AU95" s="236">
        <f t="shared" si="28"/>
        <v>0</v>
      </c>
      <c r="AV95" s="237">
        <f t="shared" si="29"/>
        <v>0</v>
      </c>
      <c r="AW95" s="236">
        <f t="shared" si="30"/>
        <v>0</v>
      </c>
      <c r="AX95" s="237">
        <f t="shared" si="31"/>
        <v>0</v>
      </c>
      <c r="AY95" s="236">
        <f t="shared" si="32"/>
        <v>0</v>
      </c>
      <c r="AZ95" s="237">
        <f t="shared" si="33"/>
        <v>0</v>
      </c>
      <c r="BA95" s="236">
        <f t="shared" si="34"/>
        <v>0</v>
      </c>
      <c r="BB95" s="50">
        <f t="shared" si="18"/>
        <v>33898.850999999995</v>
      </c>
    </row>
    <row r="96" spans="2:54" ht="15" customHeight="1" x14ac:dyDescent="0.25">
      <c r="B96" s="82">
        <v>20160046</v>
      </c>
      <c r="C96" s="83" t="s">
        <v>55</v>
      </c>
      <c r="D96" s="83" t="s">
        <v>172</v>
      </c>
      <c r="E96" s="83" t="s">
        <v>173</v>
      </c>
      <c r="F96" s="83" t="s">
        <v>248</v>
      </c>
      <c r="G96" s="143">
        <v>42400</v>
      </c>
      <c r="H96" s="143">
        <v>42419</v>
      </c>
      <c r="I96" s="99" t="s">
        <v>153</v>
      </c>
      <c r="J96" s="31">
        <v>1577222</v>
      </c>
      <c r="K96" s="32">
        <v>78861.100000000006</v>
      </c>
      <c r="L96" s="33">
        <v>13.5</v>
      </c>
      <c r="M96" s="100">
        <v>21292.496999999999</v>
      </c>
      <c r="N96" s="101">
        <v>21292.496999999999</v>
      </c>
      <c r="O96" s="88" t="s">
        <v>45</v>
      </c>
      <c r="P96" s="102" t="s">
        <v>46</v>
      </c>
      <c r="Q96" s="103">
        <v>444648</v>
      </c>
      <c r="R96" s="90" t="s">
        <v>60</v>
      </c>
      <c r="S96" s="90" t="s">
        <v>65</v>
      </c>
      <c r="T96" s="104" t="s">
        <v>155</v>
      </c>
      <c r="U96" s="92"/>
      <c r="V96" s="93"/>
      <c r="W96" s="94"/>
      <c r="X96" s="96"/>
      <c r="Y96" s="97" t="s">
        <v>156</v>
      </c>
      <c r="Z96" s="45" t="str">
        <f t="shared" si="19"/>
        <v>goed</v>
      </c>
      <c r="AA96" s="46">
        <f t="shared" si="20"/>
        <v>0</v>
      </c>
      <c r="AB96" s="47">
        <f t="shared" si="21"/>
        <v>21292.496999999999</v>
      </c>
      <c r="AC96" s="48">
        <f>IF(ISERROR(VLOOKUP($B96,'[7]Overzicht uitlevering'!$J:$V,AC$3+1,0)),0,VLOOKUP($B96,'[7]Overzicht uitlevering'!$J:$V,AC$3+1,0))</f>
        <v>13648</v>
      </c>
      <c r="AD96" s="48">
        <f>IF(ISERROR(VLOOKUP($B96,'[7]Overzicht uitlevering'!$J:$V,AD$3+1,0)),0,VLOOKUP($B96,'[7]Overzicht uitlevering'!$J:$V,AD$3+1,0))</f>
        <v>1563574</v>
      </c>
      <c r="AE96" s="48">
        <f>IF(ISERROR(VLOOKUP($B96,'[7]Overzicht uitlevering'!$J:$V,AE$3+1,0)),0,VLOOKUP($B96,'[7]Overzicht uitlevering'!$J:$V,AE$3+1,0))</f>
        <v>0</v>
      </c>
      <c r="AF96" s="48">
        <f>IF(ISERROR(VLOOKUP($B96,'[7]Overzicht uitlevering'!$J:$V,AF$3+1,0)),0,VLOOKUP($B96,'[7]Overzicht uitlevering'!$J:$V,AF$3+1,0))</f>
        <v>0</v>
      </c>
      <c r="AG96" s="48">
        <f>IF(ISERROR(VLOOKUP($B96,'[7]Overzicht uitlevering'!$J:$V,AG$3+1,0)),0,VLOOKUP($B96,'[7]Overzicht uitlevering'!$J:$V,AG$3+1,0))</f>
        <v>0</v>
      </c>
      <c r="AH96" s="48">
        <f>IF(ISERROR(VLOOKUP($B96,'[7]Overzicht uitlevering'!$J:$V,AH$3+1,0)),0,VLOOKUP($B96,'[7]Overzicht uitlevering'!$J:$V,AH$3+1,0))</f>
        <v>0</v>
      </c>
      <c r="AI96" s="48">
        <f>IF(ISERROR(VLOOKUP($B96,'[7]Overzicht uitlevering'!$J:$V,AI$3+1,0)),0,VLOOKUP($B96,'[7]Overzicht uitlevering'!$J:$V,AI$3+1,0))</f>
        <v>0</v>
      </c>
      <c r="AJ96" s="48">
        <f>IF(ISERROR(VLOOKUP($B96,'[7]Overzicht uitlevering'!$J:$V,AJ$3+1,0)),0,VLOOKUP($B96,'[7]Overzicht uitlevering'!$J:$V,AJ$3+1,0))</f>
        <v>0</v>
      </c>
      <c r="AK96" s="48">
        <f>IF(ISERROR(VLOOKUP($B96,'[7]Overzicht uitlevering'!$J:$V,AK$3+1,0)),0,VLOOKUP($B96,'[7]Overzicht uitlevering'!$J:$V,AK$3+1,0))</f>
        <v>0</v>
      </c>
      <c r="AL96" s="48">
        <f>IF(ISERROR(VLOOKUP($B96,'[7]Overzicht uitlevering'!$J:$V,AL$3+1,0)),0,VLOOKUP($B96,'[7]Overzicht uitlevering'!$J:$V,AL$3+1,0))</f>
        <v>0</v>
      </c>
      <c r="AM96" s="48">
        <f>IF(ISERROR(VLOOKUP($B96,'[7]Overzicht uitlevering'!$J:$V,AM$3+1,0)),0,VLOOKUP($B96,'[7]Overzicht uitlevering'!$J:$V,AM$3+1,0))</f>
        <v>0</v>
      </c>
      <c r="AN96" s="48">
        <f>IF(ISERROR(VLOOKUP($B96,'[7]Overzicht uitlevering'!$J:$V,AN$3+1,0)),0,VLOOKUP($B96,'[7]Overzicht uitlevering'!$J:$V,AN$3+1,0))</f>
        <v>0</v>
      </c>
      <c r="AO96" s="49">
        <f t="shared" si="22"/>
        <v>1577222</v>
      </c>
      <c r="AP96" s="235">
        <f t="shared" si="23"/>
        <v>184.24799999999999</v>
      </c>
      <c r="AQ96" s="236">
        <f t="shared" si="24"/>
        <v>21108.249</v>
      </c>
      <c r="AR96" s="235">
        <f t="shared" si="25"/>
        <v>0</v>
      </c>
      <c r="AS96" s="236">
        <f t="shared" si="26"/>
        <v>0</v>
      </c>
      <c r="AT96" s="235">
        <f t="shared" si="27"/>
        <v>0</v>
      </c>
      <c r="AU96" s="236">
        <f t="shared" si="28"/>
        <v>0</v>
      </c>
      <c r="AV96" s="237">
        <f t="shared" si="29"/>
        <v>0</v>
      </c>
      <c r="AW96" s="236">
        <f t="shared" si="30"/>
        <v>0</v>
      </c>
      <c r="AX96" s="237">
        <f t="shared" si="31"/>
        <v>0</v>
      </c>
      <c r="AY96" s="236">
        <f t="shared" si="32"/>
        <v>0</v>
      </c>
      <c r="AZ96" s="237">
        <f t="shared" si="33"/>
        <v>0</v>
      </c>
      <c r="BA96" s="236">
        <f t="shared" si="34"/>
        <v>0</v>
      </c>
      <c r="BB96" s="50">
        <f t="shared" si="18"/>
        <v>21292.496999999999</v>
      </c>
    </row>
    <row r="97" spans="2:57" ht="15" customHeight="1" x14ac:dyDescent="0.25">
      <c r="B97" s="82">
        <v>20160047</v>
      </c>
      <c r="C97" s="83" t="s">
        <v>55</v>
      </c>
      <c r="D97" s="83" t="s">
        <v>82</v>
      </c>
      <c r="E97" s="83" t="s">
        <v>249</v>
      </c>
      <c r="F97" s="83" t="s">
        <v>250</v>
      </c>
      <c r="G97" s="143">
        <v>42383</v>
      </c>
      <c r="H97" s="143">
        <v>42400</v>
      </c>
      <c r="I97" s="99" t="s">
        <v>153</v>
      </c>
      <c r="J97" s="31">
        <v>1820000</v>
      </c>
      <c r="K97" s="32">
        <v>101111.11111111111</v>
      </c>
      <c r="L97" s="33">
        <v>13.5</v>
      </c>
      <c r="M97" s="100">
        <v>24570</v>
      </c>
      <c r="N97" s="101">
        <v>24570</v>
      </c>
      <c r="O97" s="88" t="s">
        <v>45</v>
      </c>
      <c r="P97" s="102" t="s">
        <v>46</v>
      </c>
      <c r="Q97" s="103">
        <v>444673</v>
      </c>
      <c r="R97" s="90" t="s">
        <v>47</v>
      </c>
      <c r="S97" s="90" t="s">
        <v>251</v>
      </c>
      <c r="T97" s="104" t="s">
        <v>155</v>
      </c>
      <c r="U97" s="92"/>
      <c r="V97" s="93"/>
      <c r="W97" s="94"/>
      <c r="X97" s="96" t="s">
        <v>252</v>
      </c>
      <c r="Y97" s="97" t="s">
        <v>156</v>
      </c>
      <c r="Z97" s="45" t="str">
        <f t="shared" si="19"/>
        <v>goed</v>
      </c>
      <c r="AA97" s="46">
        <f t="shared" si="20"/>
        <v>0</v>
      </c>
      <c r="AB97" s="47">
        <f t="shared" si="21"/>
        <v>24570</v>
      </c>
      <c r="AC97" s="48">
        <f>IF(ISERROR(VLOOKUP($B97,'[7]Overzicht uitlevering'!$J:$V,AC$3+1,0)),0,VLOOKUP($B97,'[7]Overzicht uitlevering'!$J:$V,AC$3+1,0))</f>
        <v>1820000</v>
      </c>
      <c r="AD97" s="48">
        <f>IF(ISERROR(VLOOKUP($B97,'[7]Overzicht uitlevering'!$J:$V,AD$3+1,0)),0,VLOOKUP($B97,'[7]Overzicht uitlevering'!$J:$V,AD$3+1,0))</f>
        <v>0</v>
      </c>
      <c r="AE97" s="48">
        <f>IF(ISERROR(VLOOKUP($B97,'[7]Overzicht uitlevering'!$J:$V,AE$3+1,0)),0,VLOOKUP($B97,'[7]Overzicht uitlevering'!$J:$V,AE$3+1,0))</f>
        <v>0</v>
      </c>
      <c r="AF97" s="48">
        <f>IF(ISERROR(VLOOKUP($B97,'[7]Overzicht uitlevering'!$J:$V,AF$3+1,0)),0,VLOOKUP($B97,'[7]Overzicht uitlevering'!$J:$V,AF$3+1,0))</f>
        <v>0</v>
      </c>
      <c r="AG97" s="48">
        <f>IF(ISERROR(VLOOKUP($B97,'[7]Overzicht uitlevering'!$J:$V,AG$3+1,0)),0,VLOOKUP($B97,'[7]Overzicht uitlevering'!$J:$V,AG$3+1,0))</f>
        <v>0</v>
      </c>
      <c r="AH97" s="48">
        <f>IF(ISERROR(VLOOKUP($B97,'[7]Overzicht uitlevering'!$J:$V,AH$3+1,0)),0,VLOOKUP($B97,'[7]Overzicht uitlevering'!$J:$V,AH$3+1,0))</f>
        <v>0</v>
      </c>
      <c r="AI97" s="48">
        <f>IF(ISERROR(VLOOKUP($B97,'[7]Overzicht uitlevering'!$J:$V,AI$3+1,0)),0,VLOOKUP($B97,'[7]Overzicht uitlevering'!$J:$V,AI$3+1,0))</f>
        <v>0</v>
      </c>
      <c r="AJ97" s="48">
        <f>IF(ISERROR(VLOOKUP($B97,'[7]Overzicht uitlevering'!$J:$V,AJ$3+1,0)),0,VLOOKUP($B97,'[7]Overzicht uitlevering'!$J:$V,AJ$3+1,0))</f>
        <v>0</v>
      </c>
      <c r="AK97" s="48">
        <f>IF(ISERROR(VLOOKUP($B97,'[7]Overzicht uitlevering'!$J:$V,AK$3+1,0)),0,VLOOKUP($B97,'[7]Overzicht uitlevering'!$J:$V,AK$3+1,0))</f>
        <v>0</v>
      </c>
      <c r="AL97" s="48">
        <f>IF(ISERROR(VLOOKUP($B97,'[7]Overzicht uitlevering'!$J:$V,AL$3+1,0)),0,VLOOKUP($B97,'[7]Overzicht uitlevering'!$J:$V,AL$3+1,0))</f>
        <v>0</v>
      </c>
      <c r="AM97" s="48">
        <f>IF(ISERROR(VLOOKUP($B97,'[7]Overzicht uitlevering'!$J:$V,AM$3+1,0)),0,VLOOKUP($B97,'[7]Overzicht uitlevering'!$J:$V,AM$3+1,0))</f>
        <v>0</v>
      </c>
      <c r="AN97" s="48">
        <f>IF(ISERROR(VLOOKUP($B97,'[7]Overzicht uitlevering'!$J:$V,AN$3+1,0)),0,VLOOKUP($B97,'[7]Overzicht uitlevering'!$J:$V,AN$3+1,0))</f>
        <v>0</v>
      </c>
      <c r="AO97" s="49">
        <f t="shared" si="22"/>
        <v>1820000</v>
      </c>
      <c r="AP97" s="235">
        <f t="shared" si="23"/>
        <v>24570</v>
      </c>
      <c r="AQ97" s="236">
        <f t="shared" si="24"/>
        <v>0</v>
      </c>
      <c r="AR97" s="235">
        <f t="shared" si="25"/>
        <v>0</v>
      </c>
      <c r="AS97" s="236">
        <f t="shared" si="26"/>
        <v>0</v>
      </c>
      <c r="AT97" s="235">
        <f t="shared" si="27"/>
        <v>0</v>
      </c>
      <c r="AU97" s="236">
        <f t="shared" si="28"/>
        <v>0</v>
      </c>
      <c r="AV97" s="237">
        <f t="shared" si="29"/>
        <v>0</v>
      </c>
      <c r="AW97" s="236">
        <f t="shared" si="30"/>
        <v>0</v>
      </c>
      <c r="AX97" s="237">
        <f t="shared" si="31"/>
        <v>0</v>
      </c>
      <c r="AY97" s="236">
        <f t="shared" si="32"/>
        <v>0</v>
      </c>
      <c r="AZ97" s="237">
        <f t="shared" si="33"/>
        <v>0</v>
      </c>
      <c r="BA97" s="236">
        <f t="shared" si="34"/>
        <v>0</v>
      </c>
      <c r="BB97" s="50">
        <f t="shared" si="18"/>
        <v>24570</v>
      </c>
      <c r="BD97" s="111"/>
      <c r="BE97" s="111"/>
    </row>
    <row r="98" spans="2:57" ht="15" customHeight="1" x14ac:dyDescent="0.25">
      <c r="B98" s="82">
        <v>20160048</v>
      </c>
      <c r="C98" s="83" t="s">
        <v>40</v>
      </c>
      <c r="D98" s="83" t="s">
        <v>253</v>
      </c>
      <c r="E98" s="83" t="s">
        <v>158</v>
      </c>
      <c r="F98" s="83" t="s">
        <v>254</v>
      </c>
      <c r="G98" s="143">
        <v>42396</v>
      </c>
      <c r="H98" s="143">
        <v>42414</v>
      </c>
      <c r="I98" s="99" t="s">
        <v>153</v>
      </c>
      <c r="J98" s="31">
        <v>670666</v>
      </c>
      <c r="K98" s="32">
        <v>35298.210526315786</v>
      </c>
      <c r="L98" s="33">
        <v>13.5</v>
      </c>
      <c r="M98" s="100">
        <v>9053.991</v>
      </c>
      <c r="N98" s="101">
        <v>9053.991</v>
      </c>
      <c r="O98" s="88" t="s">
        <v>45</v>
      </c>
      <c r="P98" s="102" t="s">
        <v>46</v>
      </c>
      <c r="Q98" s="103">
        <v>454780</v>
      </c>
      <c r="R98" s="90" t="s">
        <v>47</v>
      </c>
      <c r="S98" s="90" t="s">
        <v>160</v>
      </c>
      <c r="T98" s="104" t="s">
        <v>155</v>
      </c>
      <c r="U98" s="92"/>
      <c r="V98" s="93"/>
      <c r="W98" s="94"/>
      <c r="X98" s="96"/>
      <c r="Y98" s="97" t="s">
        <v>156</v>
      </c>
      <c r="Z98" s="45" t="str">
        <f t="shared" si="19"/>
        <v>goed</v>
      </c>
      <c r="AA98" s="46">
        <f t="shared" si="20"/>
        <v>0</v>
      </c>
      <c r="AB98" s="47">
        <f t="shared" si="21"/>
        <v>9053.991</v>
      </c>
      <c r="AC98" s="48">
        <f>IF(ISERROR(VLOOKUP($B98,'[7]Overzicht uitlevering'!$J:$V,AC$3+1,0)),0,VLOOKUP($B98,'[7]Overzicht uitlevering'!$J:$V,AC$3+1,0))</f>
        <v>65279</v>
      </c>
      <c r="AD98" s="48">
        <f>IF(ISERROR(VLOOKUP($B98,'[7]Overzicht uitlevering'!$J:$V,AD$3+1,0)),0,VLOOKUP($B98,'[7]Overzicht uitlevering'!$J:$V,AD$3+1,0))</f>
        <v>605387</v>
      </c>
      <c r="AE98" s="48">
        <f>IF(ISERROR(VLOOKUP($B98,'[7]Overzicht uitlevering'!$J:$V,AE$3+1,0)),0,VLOOKUP($B98,'[7]Overzicht uitlevering'!$J:$V,AE$3+1,0))</f>
        <v>0</v>
      </c>
      <c r="AF98" s="48">
        <f>IF(ISERROR(VLOOKUP($B98,'[7]Overzicht uitlevering'!$J:$V,AF$3+1,0)),0,VLOOKUP($B98,'[7]Overzicht uitlevering'!$J:$V,AF$3+1,0))</f>
        <v>0</v>
      </c>
      <c r="AG98" s="48">
        <f>IF(ISERROR(VLOOKUP($B98,'[7]Overzicht uitlevering'!$J:$V,AG$3+1,0)),0,VLOOKUP($B98,'[7]Overzicht uitlevering'!$J:$V,AG$3+1,0))</f>
        <v>0</v>
      </c>
      <c r="AH98" s="48">
        <f>IF(ISERROR(VLOOKUP($B98,'[7]Overzicht uitlevering'!$J:$V,AH$3+1,0)),0,VLOOKUP($B98,'[7]Overzicht uitlevering'!$J:$V,AH$3+1,0))</f>
        <v>0</v>
      </c>
      <c r="AI98" s="48">
        <f>IF(ISERROR(VLOOKUP($B98,'[7]Overzicht uitlevering'!$J:$V,AI$3+1,0)),0,VLOOKUP($B98,'[7]Overzicht uitlevering'!$J:$V,AI$3+1,0))</f>
        <v>0</v>
      </c>
      <c r="AJ98" s="48">
        <f>IF(ISERROR(VLOOKUP($B98,'[7]Overzicht uitlevering'!$J:$V,AJ$3+1,0)),0,VLOOKUP($B98,'[7]Overzicht uitlevering'!$J:$V,AJ$3+1,0))</f>
        <v>0</v>
      </c>
      <c r="AK98" s="48">
        <f>IF(ISERROR(VLOOKUP($B98,'[7]Overzicht uitlevering'!$J:$V,AK$3+1,0)),0,VLOOKUP($B98,'[7]Overzicht uitlevering'!$J:$V,AK$3+1,0))</f>
        <v>0</v>
      </c>
      <c r="AL98" s="48">
        <f>IF(ISERROR(VLOOKUP($B98,'[7]Overzicht uitlevering'!$J:$V,AL$3+1,0)),0,VLOOKUP($B98,'[7]Overzicht uitlevering'!$J:$V,AL$3+1,0))</f>
        <v>0</v>
      </c>
      <c r="AM98" s="48">
        <f>IF(ISERROR(VLOOKUP($B98,'[7]Overzicht uitlevering'!$J:$V,AM$3+1,0)),0,VLOOKUP($B98,'[7]Overzicht uitlevering'!$J:$V,AM$3+1,0))</f>
        <v>0</v>
      </c>
      <c r="AN98" s="48">
        <f>IF(ISERROR(VLOOKUP($B98,'[7]Overzicht uitlevering'!$J:$V,AN$3+1,0)),0,VLOOKUP($B98,'[7]Overzicht uitlevering'!$J:$V,AN$3+1,0))</f>
        <v>0</v>
      </c>
      <c r="AO98" s="49">
        <f t="shared" si="22"/>
        <v>670666</v>
      </c>
      <c r="AP98" s="235">
        <f t="shared" si="23"/>
        <v>881.26649999999995</v>
      </c>
      <c r="AQ98" s="236">
        <f t="shared" si="24"/>
        <v>8172.7244999999994</v>
      </c>
      <c r="AR98" s="235">
        <f t="shared" si="25"/>
        <v>0</v>
      </c>
      <c r="AS98" s="236">
        <f t="shared" si="26"/>
        <v>0</v>
      </c>
      <c r="AT98" s="235">
        <f t="shared" si="27"/>
        <v>0</v>
      </c>
      <c r="AU98" s="236">
        <f t="shared" si="28"/>
        <v>0</v>
      </c>
      <c r="AV98" s="237">
        <f t="shared" si="29"/>
        <v>0</v>
      </c>
      <c r="AW98" s="236">
        <f t="shared" si="30"/>
        <v>0</v>
      </c>
      <c r="AX98" s="237">
        <f t="shared" si="31"/>
        <v>0</v>
      </c>
      <c r="AY98" s="236">
        <f t="shared" si="32"/>
        <v>0</v>
      </c>
      <c r="AZ98" s="237">
        <f t="shared" si="33"/>
        <v>0</v>
      </c>
      <c r="BA98" s="236">
        <f t="shared" si="34"/>
        <v>0</v>
      </c>
      <c r="BB98" s="50">
        <f t="shared" si="18"/>
        <v>9053.991</v>
      </c>
    </row>
    <row r="99" spans="2:57" ht="15" customHeight="1" x14ac:dyDescent="0.25">
      <c r="B99" s="82">
        <v>20160049</v>
      </c>
      <c r="C99" s="83" t="s">
        <v>211</v>
      </c>
      <c r="D99" s="83" t="s">
        <v>255</v>
      </c>
      <c r="E99" s="83" t="s">
        <v>256</v>
      </c>
      <c r="F99" s="83" t="s">
        <v>257</v>
      </c>
      <c r="G99" s="143">
        <v>42384</v>
      </c>
      <c r="H99" s="143">
        <v>42401</v>
      </c>
      <c r="I99" s="99" t="s">
        <v>153</v>
      </c>
      <c r="J99" s="31">
        <v>683505</v>
      </c>
      <c r="K99" s="32">
        <v>37972.5</v>
      </c>
      <c r="L99" s="33">
        <v>13.5</v>
      </c>
      <c r="M99" s="100">
        <v>9227.3174999999992</v>
      </c>
      <c r="N99" s="101">
        <v>9227.3174999999992</v>
      </c>
      <c r="O99" s="88" t="s">
        <v>45</v>
      </c>
      <c r="P99" s="102" t="s">
        <v>46</v>
      </c>
      <c r="Q99" s="103">
        <v>442047</v>
      </c>
      <c r="R99" s="90" t="s">
        <v>60</v>
      </c>
      <c r="S99" s="90" t="s">
        <v>258</v>
      </c>
      <c r="T99" s="104" t="s">
        <v>155</v>
      </c>
      <c r="U99" s="92"/>
      <c r="V99" s="93"/>
      <c r="W99" s="94"/>
      <c r="X99" s="96" t="s">
        <v>259</v>
      </c>
      <c r="Y99" s="97" t="s">
        <v>156</v>
      </c>
      <c r="Z99" s="45" t="str">
        <f t="shared" si="19"/>
        <v>goed</v>
      </c>
      <c r="AA99" s="46">
        <f t="shared" si="20"/>
        <v>0</v>
      </c>
      <c r="AB99" s="47">
        <f t="shared" si="21"/>
        <v>0</v>
      </c>
      <c r="AC99" s="48">
        <f>IF(ISERROR(VLOOKUP($B99,'[7]Overzicht uitlevering'!$J:$V,AC$3+1,0)),0,VLOOKUP($B99,'[7]Overzicht uitlevering'!$J:$V,AC$3+1,0))</f>
        <v>0</v>
      </c>
      <c r="AD99" s="48">
        <f>IF(ISERROR(VLOOKUP($B99,'[7]Overzicht uitlevering'!$J:$V,AD$3+1,0)),0,VLOOKUP($B99,'[7]Overzicht uitlevering'!$J:$V,AD$3+1,0))</f>
        <v>0</v>
      </c>
      <c r="AE99" s="48">
        <f>IF(ISERROR(VLOOKUP($B99,'[7]Overzicht uitlevering'!$J:$V,AE$3+1,0)),0,VLOOKUP($B99,'[7]Overzicht uitlevering'!$J:$V,AE$3+1,0))</f>
        <v>0</v>
      </c>
      <c r="AF99" s="48">
        <f>IF(ISERROR(VLOOKUP($B99,'[7]Overzicht uitlevering'!$J:$V,AF$3+1,0)),0,VLOOKUP($B99,'[7]Overzicht uitlevering'!$J:$V,AF$3+1,0))</f>
        <v>0</v>
      </c>
      <c r="AG99" s="48">
        <f>IF(ISERROR(VLOOKUP($B99,'[7]Overzicht uitlevering'!$J:$V,AG$3+1,0)),0,VLOOKUP($B99,'[7]Overzicht uitlevering'!$J:$V,AG$3+1,0))</f>
        <v>0</v>
      </c>
      <c r="AH99" s="48">
        <f>IF(ISERROR(VLOOKUP($B99,'[7]Overzicht uitlevering'!$J:$V,AH$3+1,0)),0,VLOOKUP($B99,'[7]Overzicht uitlevering'!$J:$V,AH$3+1,0))</f>
        <v>0</v>
      </c>
      <c r="AI99" s="48">
        <f>IF(ISERROR(VLOOKUP($B99,'[7]Overzicht uitlevering'!$J:$V,AI$3+1,0)),0,VLOOKUP($B99,'[7]Overzicht uitlevering'!$J:$V,AI$3+1,0))</f>
        <v>0</v>
      </c>
      <c r="AJ99" s="48">
        <f>IF(ISERROR(VLOOKUP($B99,'[7]Overzicht uitlevering'!$J:$V,AJ$3+1,0)),0,VLOOKUP($B99,'[7]Overzicht uitlevering'!$J:$V,AJ$3+1,0))</f>
        <v>0</v>
      </c>
      <c r="AK99" s="48">
        <f>IF(ISERROR(VLOOKUP($B99,'[7]Overzicht uitlevering'!$J:$V,AK$3+1,0)),0,VLOOKUP($B99,'[7]Overzicht uitlevering'!$J:$V,AK$3+1,0))</f>
        <v>0</v>
      </c>
      <c r="AL99" s="48">
        <f>IF(ISERROR(VLOOKUP($B99,'[7]Overzicht uitlevering'!$J:$V,AL$3+1,0)),0,VLOOKUP($B99,'[7]Overzicht uitlevering'!$J:$V,AL$3+1,0))</f>
        <v>0</v>
      </c>
      <c r="AM99" s="48">
        <f>IF(ISERROR(VLOOKUP($B99,'[7]Overzicht uitlevering'!$J:$V,AM$3+1,0)),0,VLOOKUP($B99,'[7]Overzicht uitlevering'!$J:$V,AM$3+1,0))</f>
        <v>0</v>
      </c>
      <c r="AN99" s="48">
        <f>IF(ISERROR(VLOOKUP($B99,'[7]Overzicht uitlevering'!$J:$V,AN$3+1,0)),0,VLOOKUP($B99,'[7]Overzicht uitlevering'!$J:$V,AN$3+1,0))</f>
        <v>0</v>
      </c>
      <c r="AO99" s="49">
        <f t="shared" si="22"/>
        <v>0</v>
      </c>
      <c r="AP99" s="235">
        <f t="shared" si="23"/>
        <v>0</v>
      </c>
      <c r="AQ99" s="236">
        <f t="shared" si="24"/>
        <v>0</v>
      </c>
      <c r="AR99" s="235">
        <f t="shared" si="25"/>
        <v>0</v>
      </c>
      <c r="AS99" s="236">
        <f t="shared" si="26"/>
        <v>0</v>
      </c>
      <c r="AT99" s="235">
        <f t="shared" si="27"/>
        <v>0</v>
      </c>
      <c r="AU99" s="236">
        <f t="shared" si="28"/>
        <v>0</v>
      </c>
      <c r="AV99" s="237">
        <f t="shared" si="29"/>
        <v>0</v>
      </c>
      <c r="AW99" s="236">
        <f t="shared" si="30"/>
        <v>0</v>
      </c>
      <c r="AX99" s="237">
        <f t="shared" si="31"/>
        <v>0</v>
      </c>
      <c r="AY99" s="236">
        <f t="shared" si="32"/>
        <v>0</v>
      </c>
      <c r="AZ99" s="237">
        <f t="shared" si="33"/>
        <v>0</v>
      </c>
      <c r="BA99" s="236">
        <f t="shared" si="34"/>
        <v>0</v>
      </c>
      <c r="BB99" s="50">
        <f t="shared" si="18"/>
        <v>0</v>
      </c>
    </row>
    <row r="100" spans="2:57" ht="15" customHeight="1" x14ac:dyDescent="0.25">
      <c r="B100" s="82">
        <v>20160050</v>
      </c>
      <c r="C100" s="83" t="s">
        <v>211</v>
      </c>
      <c r="D100" s="83" t="s">
        <v>255</v>
      </c>
      <c r="E100" s="83" t="s">
        <v>256</v>
      </c>
      <c r="F100" s="83" t="s">
        <v>260</v>
      </c>
      <c r="G100" s="143">
        <v>42384</v>
      </c>
      <c r="H100" s="143">
        <v>42401</v>
      </c>
      <c r="I100" s="99" t="s">
        <v>134</v>
      </c>
      <c r="J100" s="31">
        <v>829660</v>
      </c>
      <c r="K100" s="32">
        <v>46092.222222222219</v>
      </c>
      <c r="L100" s="33">
        <v>14</v>
      </c>
      <c r="M100" s="100">
        <v>11615.24</v>
      </c>
      <c r="N100" s="101">
        <v>11615.24</v>
      </c>
      <c r="O100" s="88" t="s">
        <v>45</v>
      </c>
      <c r="P100" s="102" t="s">
        <v>46</v>
      </c>
      <c r="Q100" s="103">
        <v>442048</v>
      </c>
      <c r="R100" s="90" t="s">
        <v>60</v>
      </c>
      <c r="S100" s="90" t="s">
        <v>258</v>
      </c>
      <c r="T100" s="104" t="s">
        <v>155</v>
      </c>
      <c r="U100" s="92"/>
      <c r="V100" s="93"/>
      <c r="W100" s="94"/>
      <c r="X100" s="96" t="s">
        <v>259</v>
      </c>
      <c r="Y100" s="97" t="s">
        <v>133</v>
      </c>
      <c r="Z100" s="45" t="str">
        <f t="shared" si="19"/>
        <v>goed</v>
      </c>
      <c r="AA100" s="46">
        <f t="shared" si="20"/>
        <v>0</v>
      </c>
      <c r="AB100" s="47">
        <f t="shared" si="21"/>
        <v>11421.116</v>
      </c>
      <c r="AC100" s="48">
        <f>IF(ISERROR(VLOOKUP($B100,'[7]Overzicht uitlevering'!$J:$V,AC$3+1,0)),0,VLOOKUP($B100,'[7]Overzicht uitlevering'!$J:$V,AC$3+1,0))</f>
        <v>652020</v>
      </c>
      <c r="AD100" s="48">
        <f>IF(ISERROR(VLOOKUP($B100,'[7]Overzicht uitlevering'!$J:$V,AD$3+1,0)),0,VLOOKUP($B100,'[7]Overzicht uitlevering'!$J:$V,AD$3+1,0))</f>
        <v>163774</v>
      </c>
      <c r="AE100" s="48">
        <f>IF(ISERROR(VLOOKUP($B100,'[7]Overzicht uitlevering'!$J:$V,AE$3+1,0)),0,VLOOKUP($B100,'[7]Overzicht uitlevering'!$J:$V,AE$3+1,0))</f>
        <v>0</v>
      </c>
      <c r="AF100" s="48">
        <f>IF(ISERROR(VLOOKUP($B100,'[7]Overzicht uitlevering'!$J:$V,AF$3+1,0)),0,VLOOKUP($B100,'[7]Overzicht uitlevering'!$J:$V,AF$3+1,0))</f>
        <v>0</v>
      </c>
      <c r="AG100" s="48">
        <f>IF(ISERROR(VLOOKUP($B100,'[7]Overzicht uitlevering'!$J:$V,AG$3+1,0)),0,VLOOKUP($B100,'[7]Overzicht uitlevering'!$J:$V,AG$3+1,0))</f>
        <v>0</v>
      </c>
      <c r="AH100" s="48">
        <f>IF(ISERROR(VLOOKUP($B100,'[7]Overzicht uitlevering'!$J:$V,AH$3+1,0)),0,VLOOKUP($B100,'[7]Overzicht uitlevering'!$J:$V,AH$3+1,0))</f>
        <v>0</v>
      </c>
      <c r="AI100" s="48">
        <f>IF(ISERROR(VLOOKUP($B100,'[7]Overzicht uitlevering'!$J:$V,AI$3+1,0)),0,VLOOKUP($B100,'[7]Overzicht uitlevering'!$J:$V,AI$3+1,0))</f>
        <v>0</v>
      </c>
      <c r="AJ100" s="48">
        <f>IF(ISERROR(VLOOKUP($B100,'[7]Overzicht uitlevering'!$J:$V,AJ$3+1,0)),0,VLOOKUP($B100,'[7]Overzicht uitlevering'!$J:$V,AJ$3+1,0))</f>
        <v>0</v>
      </c>
      <c r="AK100" s="48">
        <f>IF(ISERROR(VLOOKUP($B100,'[7]Overzicht uitlevering'!$J:$V,AK$3+1,0)),0,VLOOKUP($B100,'[7]Overzicht uitlevering'!$J:$V,AK$3+1,0))</f>
        <v>0</v>
      </c>
      <c r="AL100" s="48">
        <f>IF(ISERROR(VLOOKUP($B100,'[7]Overzicht uitlevering'!$J:$V,AL$3+1,0)),0,VLOOKUP($B100,'[7]Overzicht uitlevering'!$J:$V,AL$3+1,0))</f>
        <v>0</v>
      </c>
      <c r="AM100" s="48">
        <f>IF(ISERROR(VLOOKUP($B100,'[7]Overzicht uitlevering'!$J:$V,AM$3+1,0)),0,VLOOKUP($B100,'[7]Overzicht uitlevering'!$J:$V,AM$3+1,0))</f>
        <v>0</v>
      </c>
      <c r="AN100" s="48">
        <f>IF(ISERROR(VLOOKUP($B100,'[7]Overzicht uitlevering'!$J:$V,AN$3+1,0)),0,VLOOKUP($B100,'[7]Overzicht uitlevering'!$J:$V,AN$3+1,0))</f>
        <v>0</v>
      </c>
      <c r="AO100" s="49">
        <f t="shared" si="22"/>
        <v>815794</v>
      </c>
      <c r="AP100" s="235">
        <f t="shared" si="23"/>
        <v>9128.2799999999988</v>
      </c>
      <c r="AQ100" s="236">
        <f t="shared" si="24"/>
        <v>2292.8360000000002</v>
      </c>
      <c r="AR100" s="235">
        <f t="shared" si="25"/>
        <v>0</v>
      </c>
      <c r="AS100" s="236">
        <f t="shared" si="26"/>
        <v>0</v>
      </c>
      <c r="AT100" s="235">
        <f t="shared" si="27"/>
        <v>0</v>
      </c>
      <c r="AU100" s="236">
        <f t="shared" si="28"/>
        <v>0</v>
      </c>
      <c r="AV100" s="237">
        <f t="shared" si="29"/>
        <v>0</v>
      </c>
      <c r="AW100" s="236">
        <f t="shared" si="30"/>
        <v>0</v>
      </c>
      <c r="AX100" s="237">
        <f t="shared" si="31"/>
        <v>0</v>
      </c>
      <c r="AY100" s="236">
        <f t="shared" si="32"/>
        <v>0</v>
      </c>
      <c r="AZ100" s="237">
        <f t="shared" si="33"/>
        <v>0</v>
      </c>
      <c r="BA100" s="236">
        <f t="shared" si="34"/>
        <v>0</v>
      </c>
      <c r="BB100" s="50">
        <f t="shared" si="18"/>
        <v>11421.115999999998</v>
      </c>
    </row>
    <row r="101" spans="2:57" ht="15" customHeight="1" x14ac:dyDescent="0.25">
      <c r="B101" s="82">
        <v>20160051</v>
      </c>
      <c r="C101" s="83" t="s">
        <v>211</v>
      </c>
      <c r="D101" s="83" t="s">
        <v>255</v>
      </c>
      <c r="E101" s="83" t="s">
        <v>256</v>
      </c>
      <c r="F101" s="83" t="s">
        <v>260</v>
      </c>
      <c r="G101" s="143">
        <v>42408</v>
      </c>
      <c r="H101" s="143">
        <v>42428</v>
      </c>
      <c r="I101" s="99" t="s">
        <v>134</v>
      </c>
      <c r="J101" s="31">
        <v>829660</v>
      </c>
      <c r="K101" s="32">
        <v>39507.619047619046</v>
      </c>
      <c r="L101" s="33">
        <v>14</v>
      </c>
      <c r="M101" s="100">
        <v>11615.24</v>
      </c>
      <c r="N101" s="101">
        <v>11615.24</v>
      </c>
      <c r="O101" s="88" t="s">
        <v>45</v>
      </c>
      <c r="P101" s="102" t="s">
        <v>46</v>
      </c>
      <c r="Q101" s="103">
        <v>442049</v>
      </c>
      <c r="R101" s="90" t="s">
        <v>60</v>
      </c>
      <c r="S101" s="90" t="s">
        <v>258</v>
      </c>
      <c r="T101" s="104" t="s">
        <v>155</v>
      </c>
      <c r="U101" s="92"/>
      <c r="V101" s="93"/>
      <c r="W101" s="94"/>
      <c r="X101" s="96" t="s">
        <v>259</v>
      </c>
      <c r="Y101" s="97" t="s">
        <v>133</v>
      </c>
      <c r="Z101" s="45" t="str">
        <f t="shared" si="19"/>
        <v>goed</v>
      </c>
      <c r="AA101" s="46">
        <f t="shared" si="20"/>
        <v>0</v>
      </c>
      <c r="AB101" s="47">
        <f t="shared" si="21"/>
        <v>11615.24</v>
      </c>
      <c r="AC101" s="48">
        <f>IF(ISERROR(VLOOKUP($B101,'[7]Overzicht uitlevering'!$J:$V,AC$3+1,0)),0,VLOOKUP($B101,'[7]Overzicht uitlevering'!$J:$V,AC$3+1,0))</f>
        <v>0</v>
      </c>
      <c r="AD101" s="48">
        <f>IF(ISERROR(VLOOKUP($B101,'[7]Overzicht uitlevering'!$J:$V,AD$3+1,0)),0,VLOOKUP($B101,'[7]Overzicht uitlevering'!$J:$V,AD$3+1,0))</f>
        <v>784183</v>
      </c>
      <c r="AE101" s="48">
        <f>IF(ISERROR(VLOOKUP($B101,'[7]Overzicht uitlevering'!$J:$V,AE$3+1,0)),0,VLOOKUP($B101,'[7]Overzicht uitlevering'!$J:$V,AE$3+1,0))</f>
        <v>45476.999999999985</v>
      </c>
      <c r="AF101" s="48">
        <f>IF(ISERROR(VLOOKUP($B101,'[7]Overzicht uitlevering'!$J:$V,AF$3+1,0)),0,VLOOKUP($B101,'[7]Overzicht uitlevering'!$J:$V,AF$3+1,0))</f>
        <v>0</v>
      </c>
      <c r="AG101" s="48">
        <f>IF(ISERROR(VLOOKUP($B101,'[7]Overzicht uitlevering'!$J:$V,AG$3+1,0)),0,VLOOKUP($B101,'[7]Overzicht uitlevering'!$J:$V,AG$3+1,0))</f>
        <v>0</v>
      </c>
      <c r="AH101" s="48">
        <f>IF(ISERROR(VLOOKUP($B101,'[7]Overzicht uitlevering'!$J:$V,AH$3+1,0)),0,VLOOKUP($B101,'[7]Overzicht uitlevering'!$J:$V,AH$3+1,0))</f>
        <v>0</v>
      </c>
      <c r="AI101" s="48">
        <f>IF(ISERROR(VLOOKUP($B101,'[7]Overzicht uitlevering'!$J:$V,AI$3+1,0)),0,VLOOKUP($B101,'[7]Overzicht uitlevering'!$J:$V,AI$3+1,0))</f>
        <v>0</v>
      </c>
      <c r="AJ101" s="48">
        <f>IF(ISERROR(VLOOKUP($B101,'[7]Overzicht uitlevering'!$J:$V,AJ$3+1,0)),0,VLOOKUP($B101,'[7]Overzicht uitlevering'!$J:$V,AJ$3+1,0))</f>
        <v>0</v>
      </c>
      <c r="AK101" s="48">
        <f>IF(ISERROR(VLOOKUP($B101,'[7]Overzicht uitlevering'!$J:$V,AK$3+1,0)),0,VLOOKUP($B101,'[7]Overzicht uitlevering'!$J:$V,AK$3+1,0))</f>
        <v>0</v>
      </c>
      <c r="AL101" s="48">
        <f>IF(ISERROR(VLOOKUP($B101,'[7]Overzicht uitlevering'!$J:$V,AL$3+1,0)),0,VLOOKUP($B101,'[7]Overzicht uitlevering'!$J:$V,AL$3+1,0))</f>
        <v>0</v>
      </c>
      <c r="AM101" s="48">
        <f>IF(ISERROR(VLOOKUP($B101,'[7]Overzicht uitlevering'!$J:$V,AM$3+1,0)),0,VLOOKUP($B101,'[7]Overzicht uitlevering'!$J:$V,AM$3+1,0))</f>
        <v>0</v>
      </c>
      <c r="AN101" s="48">
        <f>IF(ISERROR(VLOOKUP($B101,'[7]Overzicht uitlevering'!$J:$V,AN$3+1,0)),0,VLOOKUP($B101,'[7]Overzicht uitlevering'!$J:$V,AN$3+1,0))</f>
        <v>0</v>
      </c>
      <c r="AO101" s="49">
        <f t="shared" si="22"/>
        <v>829660</v>
      </c>
      <c r="AP101" s="235">
        <f t="shared" si="23"/>
        <v>0</v>
      </c>
      <c r="AQ101" s="236">
        <f t="shared" si="24"/>
        <v>10978.562</v>
      </c>
      <c r="AR101" s="235">
        <f t="shared" si="25"/>
        <v>636.67799999999977</v>
      </c>
      <c r="AS101" s="236">
        <f t="shared" si="26"/>
        <v>0</v>
      </c>
      <c r="AT101" s="235">
        <f t="shared" si="27"/>
        <v>0</v>
      </c>
      <c r="AU101" s="236">
        <f t="shared" si="28"/>
        <v>0</v>
      </c>
      <c r="AV101" s="237">
        <f t="shared" si="29"/>
        <v>0</v>
      </c>
      <c r="AW101" s="236">
        <f t="shared" si="30"/>
        <v>0</v>
      </c>
      <c r="AX101" s="237">
        <f t="shared" si="31"/>
        <v>0</v>
      </c>
      <c r="AY101" s="236">
        <f t="shared" si="32"/>
        <v>0</v>
      </c>
      <c r="AZ101" s="237">
        <f t="shared" si="33"/>
        <v>0</v>
      </c>
      <c r="BA101" s="236">
        <f t="shared" si="34"/>
        <v>0</v>
      </c>
      <c r="BB101" s="50">
        <f t="shared" si="18"/>
        <v>11615.24</v>
      </c>
    </row>
    <row r="102" spans="2:57" ht="15" customHeight="1" x14ac:dyDescent="0.25">
      <c r="B102" s="82">
        <v>20160052</v>
      </c>
      <c r="C102" s="83" t="s">
        <v>211</v>
      </c>
      <c r="D102" s="83" t="s">
        <v>212</v>
      </c>
      <c r="E102" s="83" t="s">
        <v>261</v>
      </c>
      <c r="F102" s="83" t="s">
        <v>262</v>
      </c>
      <c r="G102" s="143">
        <v>42384</v>
      </c>
      <c r="H102" s="143">
        <v>42404</v>
      </c>
      <c r="I102" s="99" t="s">
        <v>153</v>
      </c>
      <c r="J102" s="31">
        <v>585354</v>
      </c>
      <c r="K102" s="32">
        <v>27874</v>
      </c>
      <c r="L102" s="33">
        <v>13.5</v>
      </c>
      <c r="M102" s="100">
        <v>7902.2790000000005</v>
      </c>
      <c r="N102" s="101">
        <v>7902.2790000000005</v>
      </c>
      <c r="O102" s="88" t="s">
        <v>45</v>
      </c>
      <c r="P102" s="102" t="s">
        <v>46</v>
      </c>
      <c r="Q102" s="103">
        <v>455178</v>
      </c>
      <c r="R102" s="90" t="s">
        <v>47</v>
      </c>
      <c r="S102" s="90" t="s">
        <v>242</v>
      </c>
      <c r="T102" s="104" t="s">
        <v>155</v>
      </c>
      <c r="U102" s="92"/>
      <c r="V102" s="93"/>
      <c r="W102" s="94"/>
      <c r="X102" s="96" t="s">
        <v>263</v>
      </c>
      <c r="Y102" s="97" t="s">
        <v>156</v>
      </c>
      <c r="Z102" s="45" t="str">
        <f t="shared" si="19"/>
        <v>goed</v>
      </c>
      <c r="AA102" s="46">
        <f t="shared" si="20"/>
        <v>0</v>
      </c>
      <c r="AB102" s="47">
        <f t="shared" si="21"/>
        <v>7902.2790000000005</v>
      </c>
      <c r="AC102" s="48">
        <f>IF(ISERROR(VLOOKUP($B102,'[7]Overzicht uitlevering'!$J:$V,AC$3+1,0)),0,VLOOKUP($B102,'[7]Overzicht uitlevering'!$J:$V,AC$3+1,0))</f>
        <v>442388</v>
      </c>
      <c r="AD102" s="48">
        <f>IF(ISERROR(VLOOKUP($B102,'[7]Overzicht uitlevering'!$J:$V,AD$3+1,0)),0,VLOOKUP($B102,'[7]Overzicht uitlevering'!$J:$V,AD$3+1,0))</f>
        <v>142966.00000000003</v>
      </c>
      <c r="AE102" s="48">
        <f>IF(ISERROR(VLOOKUP($B102,'[7]Overzicht uitlevering'!$J:$V,AE$3+1,0)),0,VLOOKUP($B102,'[7]Overzicht uitlevering'!$J:$V,AE$3+1,0))</f>
        <v>0</v>
      </c>
      <c r="AF102" s="48">
        <f>IF(ISERROR(VLOOKUP($B102,'[7]Overzicht uitlevering'!$J:$V,AF$3+1,0)),0,VLOOKUP($B102,'[7]Overzicht uitlevering'!$J:$V,AF$3+1,0))</f>
        <v>0</v>
      </c>
      <c r="AG102" s="48">
        <f>IF(ISERROR(VLOOKUP($B102,'[7]Overzicht uitlevering'!$J:$V,AG$3+1,0)),0,VLOOKUP($B102,'[7]Overzicht uitlevering'!$J:$V,AG$3+1,0))</f>
        <v>0</v>
      </c>
      <c r="AH102" s="48">
        <f>IF(ISERROR(VLOOKUP($B102,'[7]Overzicht uitlevering'!$J:$V,AH$3+1,0)),0,VLOOKUP($B102,'[7]Overzicht uitlevering'!$J:$V,AH$3+1,0))</f>
        <v>0</v>
      </c>
      <c r="AI102" s="48">
        <f>IF(ISERROR(VLOOKUP($B102,'[7]Overzicht uitlevering'!$J:$V,AI$3+1,0)),0,VLOOKUP($B102,'[7]Overzicht uitlevering'!$J:$V,AI$3+1,0))</f>
        <v>0</v>
      </c>
      <c r="AJ102" s="48">
        <f>IF(ISERROR(VLOOKUP($B102,'[7]Overzicht uitlevering'!$J:$V,AJ$3+1,0)),0,VLOOKUP($B102,'[7]Overzicht uitlevering'!$J:$V,AJ$3+1,0))</f>
        <v>0</v>
      </c>
      <c r="AK102" s="48">
        <f>IF(ISERROR(VLOOKUP($B102,'[7]Overzicht uitlevering'!$J:$V,AK$3+1,0)),0,VLOOKUP($B102,'[7]Overzicht uitlevering'!$J:$V,AK$3+1,0))</f>
        <v>0</v>
      </c>
      <c r="AL102" s="48">
        <f>IF(ISERROR(VLOOKUP($B102,'[7]Overzicht uitlevering'!$J:$V,AL$3+1,0)),0,VLOOKUP($B102,'[7]Overzicht uitlevering'!$J:$V,AL$3+1,0))</f>
        <v>0</v>
      </c>
      <c r="AM102" s="48">
        <f>IF(ISERROR(VLOOKUP($B102,'[7]Overzicht uitlevering'!$J:$V,AM$3+1,0)),0,VLOOKUP($B102,'[7]Overzicht uitlevering'!$J:$V,AM$3+1,0))</f>
        <v>0</v>
      </c>
      <c r="AN102" s="48">
        <f>IF(ISERROR(VLOOKUP($B102,'[7]Overzicht uitlevering'!$J:$V,AN$3+1,0)),0,VLOOKUP($B102,'[7]Overzicht uitlevering'!$J:$V,AN$3+1,0))</f>
        <v>0</v>
      </c>
      <c r="AO102" s="49">
        <f t="shared" si="22"/>
        <v>585354</v>
      </c>
      <c r="AP102" s="235">
        <f t="shared" si="23"/>
        <v>5972.2379999999994</v>
      </c>
      <c r="AQ102" s="236">
        <f t="shared" si="24"/>
        <v>1930.0410000000004</v>
      </c>
      <c r="AR102" s="235">
        <f t="shared" si="25"/>
        <v>0</v>
      </c>
      <c r="AS102" s="236">
        <f t="shared" si="26"/>
        <v>0</v>
      </c>
      <c r="AT102" s="235">
        <f t="shared" si="27"/>
        <v>0</v>
      </c>
      <c r="AU102" s="236">
        <f t="shared" si="28"/>
        <v>0</v>
      </c>
      <c r="AV102" s="237">
        <f t="shared" si="29"/>
        <v>0</v>
      </c>
      <c r="AW102" s="236">
        <f t="shared" si="30"/>
        <v>0</v>
      </c>
      <c r="AX102" s="237">
        <f t="shared" si="31"/>
        <v>0</v>
      </c>
      <c r="AY102" s="236">
        <f t="shared" si="32"/>
        <v>0</v>
      </c>
      <c r="AZ102" s="237">
        <f t="shared" si="33"/>
        <v>0</v>
      </c>
      <c r="BA102" s="236">
        <f t="shared" si="34"/>
        <v>0</v>
      </c>
      <c r="BB102" s="50">
        <f t="shared" si="18"/>
        <v>7902.2789999999995</v>
      </c>
    </row>
    <row r="103" spans="2:57" ht="15" customHeight="1" x14ac:dyDescent="0.25">
      <c r="B103" s="82">
        <v>20160053</v>
      </c>
      <c r="C103" s="83" t="s">
        <v>55</v>
      </c>
      <c r="D103" s="83" t="s">
        <v>56</v>
      </c>
      <c r="E103" s="83" t="s">
        <v>57</v>
      </c>
      <c r="F103" s="83" t="s">
        <v>264</v>
      </c>
      <c r="G103" s="143">
        <v>42401</v>
      </c>
      <c r="H103" s="143">
        <v>42435</v>
      </c>
      <c r="I103" s="99" t="s">
        <v>153</v>
      </c>
      <c r="J103" s="31">
        <v>631926</v>
      </c>
      <c r="K103" s="32">
        <v>18055.028571428571</v>
      </c>
      <c r="L103" s="33">
        <v>13.5</v>
      </c>
      <c r="M103" s="100">
        <v>8531.0010000000002</v>
      </c>
      <c r="N103" s="101">
        <v>8792.83</v>
      </c>
      <c r="O103" s="88" t="s">
        <v>45</v>
      </c>
      <c r="P103" s="102" t="s">
        <v>46</v>
      </c>
      <c r="Q103" s="103">
        <v>455261</v>
      </c>
      <c r="R103" s="90" t="s">
        <v>60</v>
      </c>
      <c r="S103" s="90" t="s">
        <v>65</v>
      </c>
      <c r="T103" s="104" t="s">
        <v>155</v>
      </c>
      <c r="U103" s="92"/>
      <c r="V103" s="93"/>
      <c r="W103" s="94"/>
      <c r="X103" s="96"/>
      <c r="Y103" s="97" t="s">
        <v>156</v>
      </c>
      <c r="Z103" s="45" t="str">
        <f t="shared" si="19"/>
        <v>goed</v>
      </c>
      <c r="AA103" s="46">
        <f t="shared" si="20"/>
        <v>0</v>
      </c>
      <c r="AB103" s="47">
        <f t="shared" si="21"/>
        <v>8529.0840000000007</v>
      </c>
      <c r="AC103" s="48">
        <f>IF(ISERROR(VLOOKUP($B103,'[7]Overzicht uitlevering'!$J:$V,AC$3+1,0)),0,VLOOKUP($B103,'[7]Overzicht uitlevering'!$J:$V,AC$3+1,0))</f>
        <v>0</v>
      </c>
      <c r="AD103" s="48">
        <f>IF(ISERROR(VLOOKUP($B103,'[7]Overzicht uitlevering'!$J:$V,AD$3+1,0)),0,VLOOKUP($B103,'[7]Overzicht uitlevering'!$J:$V,AD$3+1,0))</f>
        <v>412640</v>
      </c>
      <c r="AE103" s="48">
        <f>IF(ISERROR(VLOOKUP($B103,'[7]Overzicht uitlevering'!$J:$V,AE$3+1,0)),0,VLOOKUP($B103,'[7]Overzicht uitlevering'!$J:$V,AE$3+1,0))</f>
        <v>211884</v>
      </c>
      <c r="AF103" s="48">
        <f>IF(ISERROR(VLOOKUP($B103,'[7]Overzicht uitlevering'!$J:$V,AF$3+1,0)),0,VLOOKUP($B103,'[7]Overzicht uitlevering'!$J:$V,AF$3+1,0))</f>
        <v>0</v>
      </c>
      <c r="AG103" s="48">
        <f>IF(ISERROR(VLOOKUP($B103,'[7]Overzicht uitlevering'!$J:$V,AG$3+1,0)),0,VLOOKUP($B103,'[7]Overzicht uitlevering'!$J:$V,AG$3+1,0))</f>
        <v>7260</v>
      </c>
      <c r="AH103" s="48">
        <f>IF(ISERROR(VLOOKUP($B103,'[7]Overzicht uitlevering'!$J:$V,AH$3+1,0)),0,VLOOKUP($B103,'[7]Overzicht uitlevering'!$J:$V,AH$3+1,0))</f>
        <v>0</v>
      </c>
      <c r="AI103" s="48">
        <f>IF(ISERROR(VLOOKUP($B103,'[7]Overzicht uitlevering'!$J:$V,AI$3+1,0)),0,VLOOKUP($B103,'[7]Overzicht uitlevering'!$J:$V,AI$3+1,0))</f>
        <v>0</v>
      </c>
      <c r="AJ103" s="48">
        <f>IF(ISERROR(VLOOKUP($B103,'[7]Overzicht uitlevering'!$J:$V,AJ$3+1,0)),0,VLOOKUP($B103,'[7]Overzicht uitlevering'!$J:$V,AJ$3+1,0))</f>
        <v>0</v>
      </c>
      <c r="AK103" s="48">
        <f>IF(ISERROR(VLOOKUP($B103,'[7]Overzicht uitlevering'!$J:$V,AK$3+1,0)),0,VLOOKUP($B103,'[7]Overzicht uitlevering'!$J:$V,AK$3+1,0))</f>
        <v>0</v>
      </c>
      <c r="AL103" s="48">
        <f>IF(ISERROR(VLOOKUP($B103,'[7]Overzicht uitlevering'!$J:$V,AL$3+1,0)),0,VLOOKUP($B103,'[7]Overzicht uitlevering'!$J:$V,AL$3+1,0))</f>
        <v>0</v>
      </c>
      <c r="AM103" s="48">
        <f>IF(ISERROR(VLOOKUP($B103,'[7]Overzicht uitlevering'!$J:$V,AM$3+1,0)),0,VLOOKUP($B103,'[7]Overzicht uitlevering'!$J:$V,AM$3+1,0))</f>
        <v>0</v>
      </c>
      <c r="AN103" s="48">
        <f>IF(ISERROR(VLOOKUP($B103,'[7]Overzicht uitlevering'!$J:$V,AN$3+1,0)),0,VLOOKUP($B103,'[7]Overzicht uitlevering'!$J:$V,AN$3+1,0))</f>
        <v>0</v>
      </c>
      <c r="AO103" s="49">
        <f t="shared" si="22"/>
        <v>631784</v>
      </c>
      <c r="AP103" s="235">
        <f t="shared" si="23"/>
        <v>0</v>
      </c>
      <c r="AQ103" s="236">
        <f t="shared" si="24"/>
        <v>5570.6399999999994</v>
      </c>
      <c r="AR103" s="235">
        <f t="shared" si="25"/>
        <v>2860.4339999999997</v>
      </c>
      <c r="AS103" s="236">
        <f t="shared" si="26"/>
        <v>0</v>
      </c>
      <c r="AT103" s="235">
        <f t="shared" si="27"/>
        <v>98.009999999999991</v>
      </c>
      <c r="AU103" s="236">
        <f t="shared" si="28"/>
        <v>0</v>
      </c>
      <c r="AV103" s="237">
        <f t="shared" si="29"/>
        <v>0</v>
      </c>
      <c r="AW103" s="236">
        <f t="shared" si="30"/>
        <v>0</v>
      </c>
      <c r="AX103" s="237">
        <f t="shared" si="31"/>
        <v>0</v>
      </c>
      <c r="AY103" s="236">
        <f t="shared" si="32"/>
        <v>0</v>
      </c>
      <c r="AZ103" s="237">
        <f t="shared" si="33"/>
        <v>0</v>
      </c>
      <c r="BA103" s="236">
        <f t="shared" si="34"/>
        <v>0</v>
      </c>
      <c r="BB103" s="50">
        <f t="shared" si="18"/>
        <v>8529.0839999999989</v>
      </c>
    </row>
    <row r="104" spans="2:57" ht="15" customHeight="1" x14ac:dyDescent="0.25">
      <c r="B104" s="82">
        <v>20160054</v>
      </c>
      <c r="C104" s="83" t="s">
        <v>55</v>
      </c>
      <c r="D104" s="83" t="s">
        <v>56</v>
      </c>
      <c r="E104" s="83" t="s">
        <v>57</v>
      </c>
      <c r="F104" s="83" t="s">
        <v>265</v>
      </c>
      <c r="G104" s="143">
        <v>42401</v>
      </c>
      <c r="H104" s="143">
        <v>42421</v>
      </c>
      <c r="I104" s="99" t="s">
        <v>153</v>
      </c>
      <c r="J104" s="31">
        <v>863537</v>
      </c>
      <c r="K104" s="32">
        <v>41120.809523809527</v>
      </c>
      <c r="L104" s="33">
        <v>13.5</v>
      </c>
      <c r="M104" s="100">
        <v>11657.7495</v>
      </c>
      <c r="N104" s="101">
        <v>11657.7495</v>
      </c>
      <c r="O104" s="88" t="s">
        <v>45</v>
      </c>
      <c r="P104" s="102" t="s">
        <v>46</v>
      </c>
      <c r="Q104" s="103">
        <v>455245</v>
      </c>
      <c r="R104" s="90" t="s">
        <v>60</v>
      </c>
      <c r="S104" s="90" t="s">
        <v>242</v>
      </c>
      <c r="T104" s="104" t="s">
        <v>155</v>
      </c>
      <c r="U104" s="92"/>
      <c r="V104" s="93"/>
      <c r="W104" s="94"/>
      <c r="X104" s="96" t="s">
        <v>266</v>
      </c>
      <c r="Y104" s="97" t="s">
        <v>156</v>
      </c>
      <c r="Z104" s="45" t="str">
        <f t="shared" si="19"/>
        <v>goed</v>
      </c>
      <c r="AA104" s="46">
        <f t="shared" si="20"/>
        <v>0</v>
      </c>
      <c r="AB104" s="47">
        <f t="shared" si="21"/>
        <v>11657.7495</v>
      </c>
      <c r="AC104" s="48">
        <f>IF(ISERROR(VLOOKUP($B104,'[7]Overzicht uitlevering'!$J:$V,AC$3+1,0)),0,VLOOKUP($B104,'[7]Overzicht uitlevering'!$J:$V,AC$3+1,0))</f>
        <v>0</v>
      </c>
      <c r="AD104" s="48">
        <f>IF(ISERROR(VLOOKUP($B104,'[7]Overzicht uitlevering'!$J:$V,AD$3+1,0)),0,VLOOKUP($B104,'[7]Overzicht uitlevering'!$J:$V,AD$3+1,0))</f>
        <v>863537</v>
      </c>
      <c r="AE104" s="48">
        <f>IF(ISERROR(VLOOKUP($B104,'[7]Overzicht uitlevering'!$J:$V,AE$3+1,0)),0,VLOOKUP($B104,'[7]Overzicht uitlevering'!$J:$V,AE$3+1,0))</f>
        <v>0</v>
      </c>
      <c r="AF104" s="48">
        <f>IF(ISERROR(VLOOKUP($B104,'[7]Overzicht uitlevering'!$J:$V,AF$3+1,0)),0,VLOOKUP($B104,'[7]Overzicht uitlevering'!$J:$V,AF$3+1,0))</f>
        <v>0</v>
      </c>
      <c r="AG104" s="48">
        <f>IF(ISERROR(VLOOKUP($B104,'[7]Overzicht uitlevering'!$J:$V,AG$3+1,0)),0,VLOOKUP($B104,'[7]Overzicht uitlevering'!$J:$V,AG$3+1,0))</f>
        <v>0</v>
      </c>
      <c r="AH104" s="48">
        <f>IF(ISERROR(VLOOKUP($B104,'[7]Overzicht uitlevering'!$J:$V,AH$3+1,0)),0,VLOOKUP($B104,'[7]Overzicht uitlevering'!$J:$V,AH$3+1,0))</f>
        <v>0</v>
      </c>
      <c r="AI104" s="48">
        <f>IF(ISERROR(VLOOKUP($B104,'[7]Overzicht uitlevering'!$J:$V,AI$3+1,0)),0,VLOOKUP($B104,'[7]Overzicht uitlevering'!$J:$V,AI$3+1,0))</f>
        <v>0</v>
      </c>
      <c r="AJ104" s="48">
        <f>IF(ISERROR(VLOOKUP($B104,'[7]Overzicht uitlevering'!$J:$V,AJ$3+1,0)),0,VLOOKUP($B104,'[7]Overzicht uitlevering'!$J:$V,AJ$3+1,0))</f>
        <v>0</v>
      </c>
      <c r="AK104" s="48">
        <f>IF(ISERROR(VLOOKUP($B104,'[7]Overzicht uitlevering'!$J:$V,AK$3+1,0)),0,VLOOKUP($B104,'[7]Overzicht uitlevering'!$J:$V,AK$3+1,0))</f>
        <v>0</v>
      </c>
      <c r="AL104" s="48">
        <f>IF(ISERROR(VLOOKUP($B104,'[7]Overzicht uitlevering'!$J:$V,AL$3+1,0)),0,VLOOKUP($B104,'[7]Overzicht uitlevering'!$J:$V,AL$3+1,0))</f>
        <v>0</v>
      </c>
      <c r="AM104" s="48">
        <f>IF(ISERROR(VLOOKUP($B104,'[7]Overzicht uitlevering'!$J:$V,AM$3+1,0)),0,VLOOKUP($B104,'[7]Overzicht uitlevering'!$J:$V,AM$3+1,0))</f>
        <v>0</v>
      </c>
      <c r="AN104" s="48">
        <f>IF(ISERROR(VLOOKUP($B104,'[7]Overzicht uitlevering'!$J:$V,AN$3+1,0)),0,VLOOKUP($B104,'[7]Overzicht uitlevering'!$J:$V,AN$3+1,0))</f>
        <v>0</v>
      </c>
      <c r="AO104" s="49">
        <f t="shared" si="22"/>
        <v>863537</v>
      </c>
      <c r="AP104" s="235">
        <f t="shared" si="23"/>
        <v>0</v>
      </c>
      <c r="AQ104" s="236">
        <f t="shared" si="24"/>
        <v>11657.7495</v>
      </c>
      <c r="AR104" s="235">
        <f t="shared" si="25"/>
        <v>0</v>
      </c>
      <c r="AS104" s="236">
        <f t="shared" si="26"/>
        <v>0</v>
      </c>
      <c r="AT104" s="235">
        <f t="shared" si="27"/>
        <v>0</v>
      </c>
      <c r="AU104" s="236">
        <f t="shared" si="28"/>
        <v>0</v>
      </c>
      <c r="AV104" s="237">
        <f t="shared" si="29"/>
        <v>0</v>
      </c>
      <c r="AW104" s="236">
        <f t="shared" si="30"/>
        <v>0</v>
      </c>
      <c r="AX104" s="237">
        <f t="shared" si="31"/>
        <v>0</v>
      </c>
      <c r="AY104" s="236">
        <f t="shared" si="32"/>
        <v>0</v>
      </c>
      <c r="AZ104" s="237">
        <f t="shared" si="33"/>
        <v>0</v>
      </c>
      <c r="BA104" s="236">
        <f t="shared" si="34"/>
        <v>0</v>
      </c>
      <c r="BB104" s="50">
        <f t="shared" si="18"/>
        <v>11657.7495</v>
      </c>
    </row>
    <row r="105" spans="2:57" ht="15" customHeight="1" x14ac:dyDescent="0.25">
      <c r="B105" s="82">
        <v>20160055</v>
      </c>
      <c r="C105" s="83" t="s">
        <v>55</v>
      </c>
      <c r="D105" s="83" t="s">
        <v>56</v>
      </c>
      <c r="E105" s="83" t="s">
        <v>57</v>
      </c>
      <c r="F105" s="83" t="s">
        <v>267</v>
      </c>
      <c r="G105" s="143">
        <v>42401</v>
      </c>
      <c r="H105" s="143">
        <v>42422</v>
      </c>
      <c r="I105" s="99" t="s">
        <v>153</v>
      </c>
      <c r="J105" s="31">
        <v>516706</v>
      </c>
      <c r="K105" s="32">
        <v>23486.636363636364</v>
      </c>
      <c r="L105" s="33">
        <v>13.5</v>
      </c>
      <c r="M105" s="100">
        <v>6975.5309999999999</v>
      </c>
      <c r="N105" s="101">
        <v>6975.5309999999999</v>
      </c>
      <c r="O105" s="88" t="s">
        <v>45</v>
      </c>
      <c r="P105" s="102" t="s">
        <v>46</v>
      </c>
      <c r="Q105" s="103">
        <v>455217</v>
      </c>
      <c r="R105" s="90" t="s">
        <v>60</v>
      </c>
      <c r="S105" s="90" t="s">
        <v>65</v>
      </c>
      <c r="T105" s="104" t="s">
        <v>155</v>
      </c>
      <c r="U105" s="92"/>
      <c r="V105" s="93"/>
      <c r="W105" s="94"/>
      <c r="X105" s="96"/>
      <c r="Y105" s="97" t="s">
        <v>156</v>
      </c>
      <c r="Z105" s="45" t="str">
        <f t="shared" si="19"/>
        <v>goed</v>
      </c>
      <c r="AA105" s="46">
        <f t="shared" si="20"/>
        <v>0</v>
      </c>
      <c r="AB105" s="47">
        <f t="shared" si="21"/>
        <v>6975.530999999999</v>
      </c>
      <c r="AC105" s="48">
        <f>IF(ISERROR(VLOOKUP($B105,'[7]Overzicht uitlevering'!$J:$V,AC$3+1,0)),0,VLOOKUP($B105,'[7]Overzicht uitlevering'!$J:$V,AC$3+1,0))</f>
        <v>0</v>
      </c>
      <c r="AD105" s="48">
        <f>IF(ISERROR(VLOOKUP($B105,'[7]Overzicht uitlevering'!$J:$V,AD$3+1,0)),0,VLOOKUP($B105,'[7]Overzicht uitlevering'!$J:$V,AD$3+1,0))</f>
        <v>516705.99999999994</v>
      </c>
      <c r="AE105" s="48">
        <f>IF(ISERROR(VLOOKUP($B105,'[7]Overzicht uitlevering'!$J:$V,AE$3+1,0)),0,VLOOKUP($B105,'[7]Overzicht uitlevering'!$J:$V,AE$3+1,0))</f>
        <v>0</v>
      </c>
      <c r="AF105" s="48">
        <f>IF(ISERROR(VLOOKUP($B105,'[7]Overzicht uitlevering'!$J:$V,AF$3+1,0)),0,VLOOKUP($B105,'[7]Overzicht uitlevering'!$J:$V,AF$3+1,0))</f>
        <v>0</v>
      </c>
      <c r="AG105" s="48">
        <f>IF(ISERROR(VLOOKUP($B105,'[7]Overzicht uitlevering'!$J:$V,AG$3+1,0)),0,VLOOKUP($B105,'[7]Overzicht uitlevering'!$J:$V,AG$3+1,0))</f>
        <v>0</v>
      </c>
      <c r="AH105" s="48">
        <f>IF(ISERROR(VLOOKUP($B105,'[7]Overzicht uitlevering'!$J:$V,AH$3+1,0)),0,VLOOKUP($B105,'[7]Overzicht uitlevering'!$J:$V,AH$3+1,0))</f>
        <v>0</v>
      </c>
      <c r="AI105" s="48">
        <f>IF(ISERROR(VLOOKUP($B105,'[7]Overzicht uitlevering'!$J:$V,AI$3+1,0)),0,VLOOKUP($B105,'[7]Overzicht uitlevering'!$J:$V,AI$3+1,0))</f>
        <v>0</v>
      </c>
      <c r="AJ105" s="48">
        <f>IF(ISERROR(VLOOKUP($B105,'[7]Overzicht uitlevering'!$J:$V,AJ$3+1,0)),0,VLOOKUP($B105,'[7]Overzicht uitlevering'!$J:$V,AJ$3+1,0))</f>
        <v>0</v>
      </c>
      <c r="AK105" s="48">
        <f>IF(ISERROR(VLOOKUP($B105,'[7]Overzicht uitlevering'!$J:$V,AK$3+1,0)),0,VLOOKUP($B105,'[7]Overzicht uitlevering'!$J:$V,AK$3+1,0))</f>
        <v>0</v>
      </c>
      <c r="AL105" s="48">
        <f>IF(ISERROR(VLOOKUP($B105,'[7]Overzicht uitlevering'!$J:$V,AL$3+1,0)),0,VLOOKUP($B105,'[7]Overzicht uitlevering'!$J:$V,AL$3+1,0))</f>
        <v>0</v>
      </c>
      <c r="AM105" s="48">
        <f>IF(ISERROR(VLOOKUP($B105,'[7]Overzicht uitlevering'!$J:$V,AM$3+1,0)),0,VLOOKUP($B105,'[7]Overzicht uitlevering'!$J:$V,AM$3+1,0))</f>
        <v>0</v>
      </c>
      <c r="AN105" s="48">
        <f>IF(ISERROR(VLOOKUP($B105,'[7]Overzicht uitlevering'!$J:$V,AN$3+1,0)),0,VLOOKUP($B105,'[7]Overzicht uitlevering'!$J:$V,AN$3+1,0))</f>
        <v>0</v>
      </c>
      <c r="AO105" s="49">
        <f t="shared" si="22"/>
        <v>516705.99999999994</v>
      </c>
      <c r="AP105" s="235">
        <f t="shared" si="23"/>
        <v>0</v>
      </c>
      <c r="AQ105" s="236">
        <f t="shared" si="24"/>
        <v>6975.530999999999</v>
      </c>
      <c r="AR105" s="235">
        <f t="shared" si="25"/>
        <v>0</v>
      </c>
      <c r="AS105" s="236">
        <f t="shared" si="26"/>
        <v>0</v>
      </c>
      <c r="AT105" s="235">
        <f t="shared" si="27"/>
        <v>0</v>
      </c>
      <c r="AU105" s="236">
        <f t="shared" si="28"/>
        <v>0</v>
      </c>
      <c r="AV105" s="237">
        <f t="shared" si="29"/>
        <v>0</v>
      </c>
      <c r="AW105" s="236">
        <f t="shared" si="30"/>
        <v>0</v>
      </c>
      <c r="AX105" s="237">
        <f t="shared" si="31"/>
        <v>0</v>
      </c>
      <c r="AY105" s="236">
        <f t="shared" si="32"/>
        <v>0</v>
      </c>
      <c r="AZ105" s="237">
        <f t="shared" si="33"/>
        <v>0</v>
      </c>
      <c r="BA105" s="236">
        <f t="shared" si="34"/>
        <v>0</v>
      </c>
      <c r="BB105" s="50">
        <f t="shared" si="18"/>
        <v>6975.530999999999</v>
      </c>
    </row>
    <row r="106" spans="2:57" ht="15" customHeight="1" x14ac:dyDescent="0.25">
      <c r="B106" s="82">
        <v>20160056</v>
      </c>
      <c r="C106" s="83" t="s">
        <v>55</v>
      </c>
      <c r="D106" s="83" t="s">
        <v>56</v>
      </c>
      <c r="E106" s="83" t="s">
        <v>57</v>
      </c>
      <c r="F106" s="83" t="s">
        <v>268</v>
      </c>
      <c r="G106" s="143">
        <v>42401</v>
      </c>
      <c r="H106" s="143">
        <v>42428</v>
      </c>
      <c r="I106" s="99" t="s">
        <v>153</v>
      </c>
      <c r="J106" s="31">
        <v>516706</v>
      </c>
      <c r="K106" s="32">
        <v>18453.785714285714</v>
      </c>
      <c r="L106" s="33">
        <v>13.5</v>
      </c>
      <c r="M106" s="100">
        <v>6975.5309999999999</v>
      </c>
      <c r="N106" s="101">
        <v>6975.5309999999999</v>
      </c>
      <c r="O106" s="88" t="s">
        <v>45</v>
      </c>
      <c r="P106" s="102" t="s">
        <v>46</v>
      </c>
      <c r="Q106" s="103">
        <v>455233</v>
      </c>
      <c r="R106" s="90" t="s">
        <v>60</v>
      </c>
      <c r="S106" s="90" t="s">
        <v>65</v>
      </c>
      <c r="T106" s="104" t="s">
        <v>155</v>
      </c>
      <c r="U106" s="92"/>
      <c r="V106" s="93"/>
      <c r="W106" s="94"/>
      <c r="X106" s="96"/>
      <c r="Y106" s="97" t="s">
        <v>156</v>
      </c>
      <c r="Z106" s="45" t="str">
        <f t="shared" si="19"/>
        <v>goed</v>
      </c>
      <c r="AA106" s="46">
        <f t="shared" si="20"/>
        <v>0</v>
      </c>
      <c r="AB106" s="47">
        <f t="shared" si="21"/>
        <v>6975.530999999999</v>
      </c>
      <c r="AC106" s="48">
        <f>IF(ISERROR(VLOOKUP($B106,'[7]Overzicht uitlevering'!$J:$V,AC$3+1,0)),0,VLOOKUP($B106,'[7]Overzicht uitlevering'!$J:$V,AC$3+1,0))</f>
        <v>0</v>
      </c>
      <c r="AD106" s="48">
        <f>IF(ISERROR(VLOOKUP($B106,'[7]Overzicht uitlevering'!$J:$V,AD$3+1,0)),0,VLOOKUP($B106,'[7]Overzicht uitlevering'!$J:$V,AD$3+1,0))</f>
        <v>516705.99999999994</v>
      </c>
      <c r="AE106" s="48">
        <f>IF(ISERROR(VLOOKUP($B106,'[7]Overzicht uitlevering'!$J:$V,AE$3+1,0)),0,VLOOKUP($B106,'[7]Overzicht uitlevering'!$J:$V,AE$3+1,0))</f>
        <v>0</v>
      </c>
      <c r="AF106" s="48">
        <f>IF(ISERROR(VLOOKUP($B106,'[7]Overzicht uitlevering'!$J:$V,AF$3+1,0)),0,VLOOKUP($B106,'[7]Overzicht uitlevering'!$J:$V,AF$3+1,0))</f>
        <v>0</v>
      </c>
      <c r="AG106" s="48">
        <f>IF(ISERROR(VLOOKUP($B106,'[7]Overzicht uitlevering'!$J:$V,AG$3+1,0)),0,VLOOKUP($B106,'[7]Overzicht uitlevering'!$J:$V,AG$3+1,0))</f>
        <v>0</v>
      </c>
      <c r="AH106" s="48">
        <f>IF(ISERROR(VLOOKUP($B106,'[7]Overzicht uitlevering'!$J:$V,AH$3+1,0)),0,VLOOKUP($B106,'[7]Overzicht uitlevering'!$J:$V,AH$3+1,0))</f>
        <v>0</v>
      </c>
      <c r="AI106" s="48">
        <f>IF(ISERROR(VLOOKUP($B106,'[7]Overzicht uitlevering'!$J:$V,AI$3+1,0)),0,VLOOKUP($B106,'[7]Overzicht uitlevering'!$J:$V,AI$3+1,0))</f>
        <v>0</v>
      </c>
      <c r="AJ106" s="48">
        <f>IF(ISERROR(VLOOKUP($B106,'[7]Overzicht uitlevering'!$J:$V,AJ$3+1,0)),0,VLOOKUP($B106,'[7]Overzicht uitlevering'!$J:$V,AJ$3+1,0))</f>
        <v>0</v>
      </c>
      <c r="AK106" s="48">
        <f>IF(ISERROR(VLOOKUP($B106,'[7]Overzicht uitlevering'!$J:$V,AK$3+1,0)),0,VLOOKUP($B106,'[7]Overzicht uitlevering'!$J:$V,AK$3+1,0))</f>
        <v>0</v>
      </c>
      <c r="AL106" s="48">
        <f>IF(ISERROR(VLOOKUP($B106,'[7]Overzicht uitlevering'!$J:$V,AL$3+1,0)),0,VLOOKUP($B106,'[7]Overzicht uitlevering'!$J:$V,AL$3+1,0))</f>
        <v>0</v>
      </c>
      <c r="AM106" s="48">
        <f>IF(ISERROR(VLOOKUP($B106,'[7]Overzicht uitlevering'!$J:$V,AM$3+1,0)),0,VLOOKUP($B106,'[7]Overzicht uitlevering'!$J:$V,AM$3+1,0))</f>
        <v>0</v>
      </c>
      <c r="AN106" s="48">
        <f>IF(ISERROR(VLOOKUP($B106,'[7]Overzicht uitlevering'!$J:$V,AN$3+1,0)),0,VLOOKUP($B106,'[7]Overzicht uitlevering'!$J:$V,AN$3+1,0))</f>
        <v>0</v>
      </c>
      <c r="AO106" s="49">
        <f t="shared" si="22"/>
        <v>516705.99999999994</v>
      </c>
      <c r="AP106" s="235">
        <f t="shared" si="23"/>
        <v>0</v>
      </c>
      <c r="AQ106" s="236">
        <f t="shared" si="24"/>
        <v>6975.530999999999</v>
      </c>
      <c r="AR106" s="235">
        <f t="shared" si="25"/>
        <v>0</v>
      </c>
      <c r="AS106" s="236">
        <f t="shared" si="26"/>
        <v>0</v>
      </c>
      <c r="AT106" s="235">
        <f t="shared" si="27"/>
        <v>0</v>
      </c>
      <c r="AU106" s="236">
        <f t="shared" si="28"/>
        <v>0</v>
      </c>
      <c r="AV106" s="237">
        <f t="shared" si="29"/>
        <v>0</v>
      </c>
      <c r="AW106" s="236">
        <f t="shared" si="30"/>
        <v>0</v>
      </c>
      <c r="AX106" s="237">
        <f t="shared" si="31"/>
        <v>0</v>
      </c>
      <c r="AY106" s="236">
        <f t="shared" si="32"/>
        <v>0</v>
      </c>
      <c r="AZ106" s="237">
        <f t="shared" si="33"/>
        <v>0</v>
      </c>
      <c r="BA106" s="236">
        <f t="shared" si="34"/>
        <v>0</v>
      </c>
      <c r="BB106" s="50">
        <f t="shared" si="18"/>
        <v>6975.530999999999</v>
      </c>
    </row>
    <row r="107" spans="2:57" ht="15" customHeight="1" x14ac:dyDescent="0.25">
      <c r="B107" s="82">
        <v>20160057</v>
      </c>
      <c r="C107" s="83" t="s">
        <v>55</v>
      </c>
      <c r="D107" s="83" t="s">
        <v>177</v>
      </c>
      <c r="E107" s="83" t="s">
        <v>57</v>
      </c>
      <c r="F107" s="83" t="s">
        <v>269</v>
      </c>
      <c r="G107" s="143">
        <v>42408</v>
      </c>
      <c r="H107" s="143">
        <v>42428</v>
      </c>
      <c r="I107" s="99" t="s">
        <v>153</v>
      </c>
      <c r="J107" s="31">
        <v>957446</v>
      </c>
      <c r="K107" s="32">
        <v>45592.666666666664</v>
      </c>
      <c r="L107" s="33">
        <v>13.5</v>
      </c>
      <c r="M107" s="100">
        <v>12925.521000000001</v>
      </c>
      <c r="N107" s="101">
        <v>12925.521000000001</v>
      </c>
      <c r="O107" s="88" t="s">
        <v>45</v>
      </c>
      <c r="P107" s="102" t="s">
        <v>46</v>
      </c>
      <c r="Q107" s="103">
        <v>455226</v>
      </c>
      <c r="R107" s="90" t="s">
        <v>47</v>
      </c>
      <c r="S107" s="90" t="s">
        <v>65</v>
      </c>
      <c r="T107" s="104" t="s">
        <v>155</v>
      </c>
      <c r="U107" s="92"/>
      <c r="V107" s="93"/>
      <c r="W107" s="94"/>
      <c r="X107" s="96"/>
      <c r="Y107" s="97" t="s">
        <v>156</v>
      </c>
      <c r="Z107" s="45" t="str">
        <f t="shared" si="19"/>
        <v>goed</v>
      </c>
      <c r="AA107" s="46">
        <f t="shared" si="20"/>
        <v>0</v>
      </c>
      <c r="AB107" s="47">
        <f t="shared" si="21"/>
        <v>12925.521000000001</v>
      </c>
      <c r="AC107" s="48">
        <f>IF(ISERROR(VLOOKUP($B107,'[7]Overzicht uitlevering'!$J:$V,AC$3+1,0)),0,VLOOKUP($B107,'[7]Overzicht uitlevering'!$J:$V,AC$3+1,0))</f>
        <v>0</v>
      </c>
      <c r="AD107" s="48">
        <f>IF(ISERROR(VLOOKUP($B107,'[7]Overzicht uitlevering'!$J:$V,AD$3+1,0)),0,VLOOKUP($B107,'[7]Overzicht uitlevering'!$J:$V,AD$3+1,0))</f>
        <v>957446</v>
      </c>
      <c r="AE107" s="48">
        <f>IF(ISERROR(VLOOKUP($B107,'[7]Overzicht uitlevering'!$J:$V,AE$3+1,0)),0,VLOOKUP($B107,'[7]Overzicht uitlevering'!$J:$V,AE$3+1,0))</f>
        <v>0</v>
      </c>
      <c r="AF107" s="48">
        <f>IF(ISERROR(VLOOKUP($B107,'[7]Overzicht uitlevering'!$J:$V,AF$3+1,0)),0,VLOOKUP($B107,'[7]Overzicht uitlevering'!$J:$V,AF$3+1,0))</f>
        <v>0</v>
      </c>
      <c r="AG107" s="48">
        <f>IF(ISERROR(VLOOKUP($B107,'[7]Overzicht uitlevering'!$J:$V,AG$3+1,0)),0,VLOOKUP($B107,'[7]Overzicht uitlevering'!$J:$V,AG$3+1,0))</f>
        <v>0</v>
      </c>
      <c r="AH107" s="48">
        <f>IF(ISERROR(VLOOKUP($B107,'[7]Overzicht uitlevering'!$J:$V,AH$3+1,0)),0,VLOOKUP($B107,'[7]Overzicht uitlevering'!$J:$V,AH$3+1,0))</f>
        <v>0</v>
      </c>
      <c r="AI107" s="48">
        <f>IF(ISERROR(VLOOKUP($B107,'[7]Overzicht uitlevering'!$J:$V,AI$3+1,0)),0,VLOOKUP($B107,'[7]Overzicht uitlevering'!$J:$V,AI$3+1,0))</f>
        <v>0</v>
      </c>
      <c r="AJ107" s="48">
        <f>IF(ISERROR(VLOOKUP($B107,'[7]Overzicht uitlevering'!$J:$V,AJ$3+1,0)),0,VLOOKUP($B107,'[7]Overzicht uitlevering'!$J:$V,AJ$3+1,0))</f>
        <v>0</v>
      </c>
      <c r="AK107" s="48">
        <f>IF(ISERROR(VLOOKUP($B107,'[7]Overzicht uitlevering'!$J:$V,AK$3+1,0)),0,VLOOKUP($B107,'[7]Overzicht uitlevering'!$J:$V,AK$3+1,0))</f>
        <v>0</v>
      </c>
      <c r="AL107" s="48">
        <f>IF(ISERROR(VLOOKUP($B107,'[7]Overzicht uitlevering'!$J:$V,AL$3+1,0)),0,VLOOKUP($B107,'[7]Overzicht uitlevering'!$J:$V,AL$3+1,0))</f>
        <v>0</v>
      </c>
      <c r="AM107" s="48">
        <f>IF(ISERROR(VLOOKUP($B107,'[7]Overzicht uitlevering'!$J:$V,AM$3+1,0)),0,VLOOKUP($B107,'[7]Overzicht uitlevering'!$J:$V,AM$3+1,0))</f>
        <v>0</v>
      </c>
      <c r="AN107" s="48">
        <f>IF(ISERROR(VLOOKUP($B107,'[7]Overzicht uitlevering'!$J:$V,AN$3+1,0)),0,VLOOKUP($B107,'[7]Overzicht uitlevering'!$J:$V,AN$3+1,0))</f>
        <v>0</v>
      </c>
      <c r="AO107" s="49">
        <f t="shared" si="22"/>
        <v>957446</v>
      </c>
      <c r="AP107" s="235">
        <f t="shared" si="23"/>
        <v>0</v>
      </c>
      <c r="AQ107" s="236">
        <f t="shared" si="24"/>
        <v>12925.521000000001</v>
      </c>
      <c r="AR107" s="235">
        <f t="shared" si="25"/>
        <v>0</v>
      </c>
      <c r="AS107" s="236">
        <f t="shared" si="26"/>
        <v>0</v>
      </c>
      <c r="AT107" s="235">
        <f t="shared" si="27"/>
        <v>0</v>
      </c>
      <c r="AU107" s="236">
        <f t="shared" si="28"/>
        <v>0</v>
      </c>
      <c r="AV107" s="237">
        <f t="shared" si="29"/>
        <v>0</v>
      </c>
      <c r="AW107" s="236">
        <f t="shared" si="30"/>
        <v>0</v>
      </c>
      <c r="AX107" s="237">
        <f t="shared" si="31"/>
        <v>0</v>
      </c>
      <c r="AY107" s="236">
        <f t="shared" si="32"/>
        <v>0</v>
      </c>
      <c r="AZ107" s="237">
        <f t="shared" si="33"/>
        <v>0</v>
      </c>
      <c r="BA107" s="236">
        <f t="shared" si="34"/>
        <v>0</v>
      </c>
      <c r="BB107" s="50">
        <f t="shared" si="18"/>
        <v>12925.521000000001</v>
      </c>
    </row>
    <row r="108" spans="2:57" ht="15" customHeight="1" x14ac:dyDescent="0.25">
      <c r="B108" s="82">
        <v>20160058</v>
      </c>
      <c r="C108" s="83" t="s">
        <v>55</v>
      </c>
      <c r="D108" s="83" t="s">
        <v>177</v>
      </c>
      <c r="E108" s="83" t="s">
        <v>57</v>
      </c>
      <c r="F108" s="83" t="s">
        <v>270</v>
      </c>
      <c r="G108" s="143">
        <v>42415</v>
      </c>
      <c r="H108" s="143">
        <v>42449</v>
      </c>
      <c r="I108" s="99" t="s">
        <v>153</v>
      </c>
      <c r="J108" s="31">
        <v>387537</v>
      </c>
      <c r="K108" s="32">
        <v>11072.485714285714</v>
      </c>
      <c r="L108" s="33">
        <v>13.5</v>
      </c>
      <c r="M108" s="100">
        <v>0</v>
      </c>
      <c r="N108" s="101">
        <v>5231.75</v>
      </c>
      <c r="O108" s="88" t="s">
        <v>45</v>
      </c>
      <c r="P108" s="102" t="s">
        <v>46</v>
      </c>
      <c r="Q108" s="103">
        <v>455231</v>
      </c>
      <c r="R108" s="90" t="s">
        <v>60</v>
      </c>
      <c r="S108" s="90" t="s">
        <v>65</v>
      </c>
      <c r="T108" s="104" t="s">
        <v>155</v>
      </c>
      <c r="U108" s="92"/>
      <c r="V108" s="93"/>
      <c r="W108" s="94"/>
      <c r="X108" s="96" t="s">
        <v>271</v>
      </c>
      <c r="Y108" s="97" t="s">
        <v>156</v>
      </c>
      <c r="Z108" s="45" t="str">
        <f t="shared" si="19"/>
        <v>goed</v>
      </c>
      <c r="AA108" s="46">
        <f t="shared" si="20"/>
        <v>0</v>
      </c>
      <c r="AB108" s="47">
        <f t="shared" si="21"/>
        <v>0</v>
      </c>
      <c r="AC108" s="48">
        <f>IF(ISERROR(VLOOKUP($B108,'[7]Overzicht uitlevering'!$J:$V,AC$3+1,0)),0,VLOOKUP($B108,'[7]Overzicht uitlevering'!$J:$V,AC$3+1,0))</f>
        <v>0</v>
      </c>
      <c r="AD108" s="48">
        <f>IF(ISERROR(VLOOKUP($B108,'[7]Overzicht uitlevering'!$J:$V,AD$3+1,0)),0,VLOOKUP($B108,'[7]Overzicht uitlevering'!$J:$V,AD$3+1,0))</f>
        <v>0</v>
      </c>
      <c r="AE108" s="48">
        <f>IF(ISERROR(VLOOKUP($B108,'[7]Overzicht uitlevering'!$J:$V,AE$3+1,0)),0,VLOOKUP($B108,'[7]Overzicht uitlevering'!$J:$V,AE$3+1,0))</f>
        <v>0</v>
      </c>
      <c r="AF108" s="48">
        <f>IF(ISERROR(VLOOKUP($B108,'[7]Overzicht uitlevering'!$J:$V,AF$3+1,0)),0,VLOOKUP($B108,'[7]Overzicht uitlevering'!$J:$V,AF$3+1,0))</f>
        <v>0</v>
      </c>
      <c r="AG108" s="48">
        <f>IF(ISERROR(VLOOKUP($B108,'[7]Overzicht uitlevering'!$J:$V,AG$3+1,0)),0,VLOOKUP($B108,'[7]Overzicht uitlevering'!$J:$V,AG$3+1,0))</f>
        <v>0</v>
      </c>
      <c r="AH108" s="48">
        <f>IF(ISERROR(VLOOKUP($B108,'[7]Overzicht uitlevering'!$J:$V,AH$3+1,0)),0,VLOOKUP($B108,'[7]Overzicht uitlevering'!$J:$V,AH$3+1,0))</f>
        <v>0</v>
      </c>
      <c r="AI108" s="48">
        <f>IF(ISERROR(VLOOKUP($B108,'[7]Overzicht uitlevering'!$J:$V,AI$3+1,0)),0,VLOOKUP($B108,'[7]Overzicht uitlevering'!$J:$V,AI$3+1,0))</f>
        <v>0</v>
      </c>
      <c r="AJ108" s="48">
        <f>IF(ISERROR(VLOOKUP($B108,'[7]Overzicht uitlevering'!$J:$V,AJ$3+1,0)),0,VLOOKUP($B108,'[7]Overzicht uitlevering'!$J:$V,AJ$3+1,0))</f>
        <v>0</v>
      </c>
      <c r="AK108" s="48">
        <f>IF(ISERROR(VLOOKUP($B108,'[7]Overzicht uitlevering'!$J:$V,AK$3+1,0)),0,VLOOKUP($B108,'[7]Overzicht uitlevering'!$J:$V,AK$3+1,0))</f>
        <v>0</v>
      </c>
      <c r="AL108" s="48">
        <f>IF(ISERROR(VLOOKUP($B108,'[7]Overzicht uitlevering'!$J:$V,AL$3+1,0)),0,VLOOKUP($B108,'[7]Overzicht uitlevering'!$J:$V,AL$3+1,0))</f>
        <v>0</v>
      </c>
      <c r="AM108" s="48">
        <f>IF(ISERROR(VLOOKUP($B108,'[7]Overzicht uitlevering'!$J:$V,AM$3+1,0)),0,VLOOKUP($B108,'[7]Overzicht uitlevering'!$J:$V,AM$3+1,0))</f>
        <v>0</v>
      </c>
      <c r="AN108" s="48">
        <f>IF(ISERROR(VLOOKUP($B108,'[7]Overzicht uitlevering'!$J:$V,AN$3+1,0)),0,VLOOKUP($B108,'[7]Overzicht uitlevering'!$J:$V,AN$3+1,0))</f>
        <v>0</v>
      </c>
      <c r="AO108" s="49">
        <f t="shared" si="22"/>
        <v>0</v>
      </c>
      <c r="AP108" s="235">
        <f t="shared" si="23"/>
        <v>0</v>
      </c>
      <c r="AQ108" s="236">
        <f t="shared" si="24"/>
        <v>0</v>
      </c>
      <c r="AR108" s="235">
        <f t="shared" si="25"/>
        <v>0</v>
      </c>
      <c r="AS108" s="236">
        <f t="shared" si="26"/>
        <v>0</v>
      </c>
      <c r="AT108" s="235">
        <f t="shared" si="27"/>
        <v>0</v>
      </c>
      <c r="AU108" s="236">
        <f t="shared" si="28"/>
        <v>0</v>
      </c>
      <c r="AV108" s="237">
        <f t="shared" si="29"/>
        <v>0</v>
      </c>
      <c r="AW108" s="236">
        <f t="shared" si="30"/>
        <v>0</v>
      </c>
      <c r="AX108" s="237">
        <f t="shared" si="31"/>
        <v>0</v>
      </c>
      <c r="AY108" s="236">
        <f t="shared" si="32"/>
        <v>0</v>
      </c>
      <c r="AZ108" s="237">
        <f t="shared" si="33"/>
        <v>0</v>
      </c>
      <c r="BA108" s="236">
        <f t="shared" si="34"/>
        <v>0</v>
      </c>
      <c r="BB108" s="50">
        <f t="shared" si="18"/>
        <v>0</v>
      </c>
    </row>
    <row r="109" spans="2:57" ht="15" customHeight="1" x14ac:dyDescent="0.25">
      <c r="B109" s="82">
        <v>20160059</v>
      </c>
      <c r="C109" s="83" t="s">
        <v>55</v>
      </c>
      <c r="D109" s="83" t="s">
        <v>272</v>
      </c>
      <c r="E109" s="83" t="s">
        <v>273</v>
      </c>
      <c r="F109" s="83" t="s">
        <v>274</v>
      </c>
      <c r="G109" s="143">
        <v>42415</v>
      </c>
      <c r="H109" s="143">
        <v>42435</v>
      </c>
      <c r="I109" s="99" t="s">
        <v>153</v>
      </c>
      <c r="J109" s="31">
        <v>1968227</v>
      </c>
      <c r="K109" s="32">
        <v>93725.095238095237</v>
      </c>
      <c r="L109" s="33">
        <v>13.5</v>
      </c>
      <c r="M109" s="100">
        <v>26571.0645</v>
      </c>
      <c r="N109" s="101">
        <v>31558.799999999999</v>
      </c>
      <c r="O109" s="88" t="s">
        <v>45</v>
      </c>
      <c r="P109" s="102" t="s">
        <v>46</v>
      </c>
      <c r="Q109" s="103">
        <v>455275</v>
      </c>
      <c r="R109" s="90" t="s">
        <v>47</v>
      </c>
      <c r="S109" s="90" t="s">
        <v>65</v>
      </c>
      <c r="T109" s="104" t="s">
        <v>155</v>
      </c>
      <c r="U109" s="92"/>
      <c r="V109" s="93"/>
      <c r="W109" s="94"/>
      <c r="X109" s="96"/>
      <c r="Y109" s="97" t="s">
        <v>156</v>
      </c>
      <c r="Z109" s="45" t="str">
        <f t="shared" si="19"/>
        <v>goed</v>
      </c>
      <c r="AA109" s="46">
        <f t="shared" si="20"/>
        <v>0</v>
      </c>
      <c r="AB109" s="47">
        <f t="shared" si="21"/>
        <v>26571.0645</v>
      </c>
      <c r="AC109" s="48">
        <f>IF(ISERROR(VLOOKUP($B109,'[7]Overzicht uitlevering'!$J:$V,AC$3+1,0)),0,VLOOKUP($B109,'[7]Overzicht uitlevering'!$J:$V,AC$3+1,0))</f>
        <v>0</v>
      </c>
      <c r="AD109" s="48">
        <f>IF(ISERROR(VLOOKUP($B109,'[7]Overzicht uitlevering'!$J:$V,AD$3+1,0)),0,VLOOKUP($B109,'[7]Overzicht uitlevering'!$J:$V,AD$3+1,0))</f>
        <v>1199401</v>
      </c>
      <c r="AE109" s="48">
        <f>IF(ISERROR(VLOOKUP($B109,'[7]Overzicht uitlevering'!$J:$V,AE$3+1,0)),0,VLOOKUP($B109,'[7]Overzicht uitlevering'!$J:$V,AE$3+1,0))</f>
        <v>704107</v>
      </c>
      <c r="AF109" s="48">
        <f>IF(ISERROR(VLOOKUP($B109,'[7]Overzicht uitlevering'!$J:$V,AF$3+1,0)),0,VLOOKUP($B109,'[7]Overzicht uitlevering'!$J:$V,AF$3+1,0))</f>
        <v>0</v>
      </c>
      <c r="AG109" s="48">
        <f>IF(ISERROR(VLOOKUP($B109,'[7]Overzicht uitlevering'!$J:$V,AG$3+1,0)),0,VLOOKUP($B109,'[7]Overzicht uitlevering'!$J:$V,AG$3+1,0))</f>
        <v>64719</v>
      </c>
      <c r="AH109" s="48">
        <f>IF(ISERROR(VLOOKUP($B109,'[7]Overzicht uitlevering'!$J:$V,AH$3+1,0)),0,VLOOKUP($B109,'[7]Overzicht uitlevering'!$J:$V,AH$3+1,0))</f>
        <v>0</v>
      </c>
      <c r="AI109" s="48">
        <f>IF(ISERROR(VLOOKUP($B109,'[7]Overzicht uitlevering'!$J:$V,AI$3+1,0)),0,VLOOKUP($B109,'[7]Overzicht uitlevering'!$J:$V,AI$3+1,0))</f>
        <v>0</v>
      </c>
      <c r="AJ109" s="48">
        <f>IF(ISERROR(VLOOKUP($B109,'[7]Overzicht uitlevering'!$J:$V,AJ$3+1,0)),0,VLOOKUP($B109,'[7]Overzicht uitlevering'!$J:$V,AJ$3+1,0))</f>
        <v>0</v>
      </c>
      <c r="AK109" s="48">
        <f>IF(ISERROR(VLOOKUP($B109,'[7]Overzicht uitlevering'!$J:$V,AK$3+1,0)),0,VLOOKUP($B109,'[7]Overzicht uitlevering'!$J:$V,AK$3+1,0))</f>
        <v>0</v>
      </c>
      <c r="AL109" s="48">
        <f>IF(ISERROR(VLOOKUP($B109,'[7]Overzicht uitlevering'!$J:$V,AL$3+1,0)),0,VLOOKUP($B109,'[7]Overzicht uitlevering'!$J:$V,AL$3+1,0))</f>
        <v>0</v>
      </c>
      <c r="AM109" s="48">
        <f>IF(ISERROR(VLOOKUP($B109,'[7]Overzicht uitlevering'!$J:$V,AM$3+1,0)),0,VLOOKUP($B109,'[7]Overzicht uitlevering'!$J:$V,AM$3+1,0))</f>
        <v>0</v>
      </c>
      <c r="AN109" s="48">
        <f>IF(ISERROR(VLOOKUP($B109,'[7]Overzicht uitlevering'!$J:$V,AN$3+1,0)),0,VLOOKUP($B109,'[7]Overzicht uitlevering'!$J:$V,AN$3+1,0))</f>
        <v>0</v>
      </c>
      <c r="AO109" s="49">
        <f t="shared" si="22"/>
        <v>1968227</v>
      </c>
      <c r="AP109" s="235">
        <f t="shared" si="23"/>
        <v>0</v>
      </c>
      <c r="AQ109" s="236">
        <f t="shared" si="24"/>
        <v>16191.913500000001</v>
      </c>
      <c r="AR109" s="235">
        <f t="shared" si="25"/>
        <v>9505.4444999999996</v>
      </c>
      <c r="AS109" s="236">
        <f t="shared" si="26"/>
        <v>0</v>
      </c>
      <c r="AT109" s="235">
        <f t="shared" si="27"/>
        <v>873.70649999999989</v>
      </c>
      <c r="AU109" s="236">
        <f t="shared" si="28"/>
        <v>0</v>
      </c>
      <c r="AV109" s="237">
        <f t="shared" si="29"/>
        <v>0</v>
      </c>
      <c r="AW109" s="236">
        <f t="shared" si="30"/>
        <v>0</v>
      </c>
      <c r="AX109" s="237">
        <f t="shared" si="31"/>
        <v>0</v>
      </c>
      <c r="AY109" s="236">
        <f t="shared" si="32"/>
        <v>0</v>
      </c>
      <c r="AZ109" s="237">
        <f t="shared" si="33"/>
        <v>0</v>
      </c>
      <c r="BA109" s="236">
        <f t="shared" si="34"/>
        <v>0</v>
      </c>
      <c r="BB109" s="50">
        <f t="shared" si="18"/>
        <v>26571.0645</v>
      </c>
    </row>
    <row r="110" spans="2:57" ht="15" customHeight="1" x14ac:dyDescent="0.25">
      <c r="B110" s="82">
        <v>20160060</v>
      </c>
      <c r="C110" s="83" t="s">
        <v>66</v>
      </c>
      <c r="D110" s="83" t="s">
        <v>275</v>
      </c>
      <c r="E110" s="83" t="s">
        <v>276</v>
      </c>
      <c r="F110" s="83" t="s">
        <v>277</v>
      </c>
      <c r="G110" s="143">
        <v>42418</v>
      </c>
      <c r="H110" s="143">
        <v>42430</v>
      </c>
      <c r="I110" s="99" t="s">
        <v>153</v>
      </c>
      <c r="J110" s="31">
        <v>518500</v>
      </c>
      <c r="K110" s="32">
        <v>39884.615384615383</v>
      </c>
      <c r="L110" s="33">
        <v>13.5</v>
      </c>
      <c r="M110" s="100">
        <v>6999.75</v>
      </c>
      <c r="N110" s="101">
        <v>6999.75</v>
      </c>
      <c r="O110" s="88" t="s">
        <v>45</v>
      </c>
      <c r="P110" s="102" t="s">
        <v>46</v>
      </c>
      <c r="Q110" s="103">
        <v>455023</v>
      </c>
      <c r="R110" s="90" t="s">
        <v>104</v>
      </c>
      <c r="S110" s="90" t="s">
        <v>65</v>
      </c>
      <c r="T110" s="104" t="s">
        <v>278</v>
      </c>
      <c r="U110" s="92"/>
      <c r="V110" s="93"/>
      <c r="W110" s="94"/>
      <c r="X110" s="96"/>
      <c r="Y110" s="97" t="s">
        <v>156</v>
      </c>
      <c r="Z110" s="45" t="str">
        <f t="shared" si="19"/>
        <v>goed</v>
      </c>
      <c r="AA110" s="46">
        <f t="shared" si="20"/>
        <v>0</v>
      </c>
      <c r="AB110" s="47">
        <f t="shared" si="21"/>
        <v>6999.7499999999982</v>
      </c>
      <c r="AC110" s="48">
        <f>IF(ISERROR(VLOOKUP($B110,'[7]Overzicht uitlevering'!$J:$V,AC$3+1,0)),0,VLOOKUP($B110,'[7]Overzicht uitlevering'!$J:$V,AC$3+1,0))</f>
        <v>0</v>
      </c>
      <c r="AD110" s="48">
        <f>IF(ISERROR(VLOOKUP($B110,'[7]Overzicht uitlevering'!$J:$V,AD$3+1,0)),0,VLOOKUP($B110,'[7]Overzicht uitlevering'!$J:$V,AD$3+1,0))</f>
        <v>487321</v>
      </c>
      <c r="AE110" s="48">
        <f>IF(ISERROR(VLOOKUP($B110,'[7]Overzicht uitlevering'!$J:$V,AE$3+1,0)),0,VLOOKUP($B110,'[7]Overzicht uitlevering'!$J:$V,AE$3+1,0))</f>
        <v>31178.999999999945</v>
      </c>
      <c r="AF110" s="48">
        <f>IF(ISERROR(VLOOKUP($B110,'[7]Overzicht uitlevering'!$J:$V,AF$3+1,0)),0,VLOOKUP($B110,'[7]Overzicht uitlevering'!$J:$V,AF$3+1,0))</f>
        <v>0</v>
      </c>
      <c r="AG110" s="48">
        <f>IF(ISERROR(VLOOKUP($B110,'[7]Overzicht uitlevering'!$J:$V,AG$3+1,0)),0,VLOOKUP($B110,'[7]Overzicht uitlevering'!$J:$V,AG$3+1,0))</f>
        <v>0</v>
      </c>
      <c r="AH110" s="48">
        <f>IF(ISERROR(VLOOKUP($B110,'[7]Overzicht uitlevering'!$J:$V,AH$3+1,0)),0,VLOOKUP($B110,'[7]Overzicht uitlevering'!$J:$V,AH$3+1,0))</f>
        <v>0</v>
      </c>
      <c r="AI110" s="48">
        <f>IF(ISERROR(VLOOKUP($B110,'[7]Overzicht uitlevering'!$J:$V,AI$3+1,0)),0,VLOOKUP($B110,'[7]Overzicht uitlevering'!$J:$V,AI$3+1,0))</f>
        <v>0</v>
      </c>
      <c r="AJ110" s="48">
        <f>IF(ISERROR(VLOOKUP($B110,'[7]Overzicht uitlevering'!$J:$V,AJ$3+1,0)),0,VLOOKUP($B110,'[7]Overzicht uitlevering'!$J:$V,AJ$3+1,0))</f>
        <v>0</v>
      </c>
      <c r="AK110" s="48">
        <f>IF(ISERROR(VLOOKUP($B110,'[7]Overzicht uitlevering'!$J:$V,AK$3+1,0)),0,VLOOKUP($B110,'[7]Overzicht uitlevering'!$J:$V,AK$3+1,0))</f>
        <v>0</v>
      </c>
      <c r="AL110" s="48">
        <f>IF(ISERROR(VLOOKUP($B110,'[7]Overzicht uitlevering'!$J:$V,AL$3+1,0)),0,VLOOKUP($B110,'[7]Overzicht uitlevering'!$J:$V,AL$3+1,0))</f>
        <v>0</v>
      </c>
      <c r="AM110" s="48">
        <f>IF(ISERROR(VLOOKUP($B110,'[7]Overzicht uitlevering'!$J:$V,AM$3+1,0)),0,VLOOKUP($B110,'[7]Overzicht uitlevering'!$J:$V,AM$3+1,0))</f>
        <v>0</v>
      </c>
      <c r="AN110" s="48">
        <f>IF(ISERROR(VLOOKUP($B110,'[7]Overzicht uitlevering'!$J:$V,AN$3+1,0)),0,VLOOKUP($B110,'[7]Overzicht uitlevering'!$J:$V,AN$3+1,0))</f>
        <v>0</v>
      </c>
      <c r="AO110" s="49">
        <f t="shared" si="22"/>
        <v>518499.99999999994</v>
      </c>
      <c r="AP110" s="235">
        <f t="shared" si="23"/>
        <v>0</v>
      </c>
      <c r="AQ110" s="236">
        <f t="shared" si="24"/>
        <v>6578.8335000000006</v>
      </c>
      <c r="AR110" s="235">
        <f t="shared" si="25"/>
        <v>420.91649999999925</v>
      </c>
      <c r="AS110" s="236">
        <f t="shared" si="26"/>
        <v>0</v>
      </c>
      <c r="AT110" s="235">
        <f t="shared" si="27"/>
        <v>0</v>
      </c>
      <c r="AU110" s="236">
        <f t="shared" si="28"/>
        <v>0</v>
      </c>
      <c r="AV110" s="237">
        <f t="shared" si="29"/>
        <v>0</v>
      </c>
      <c r="AW110" s="236">
        <f t="shared" si="30"/>
        <v>0</v>
      </c>
      <c r="AX110" s="237">
        <f t="shared" si="31"/>
        <v>0</v>
      </c>
      <c r="AY110" s="236">
        <f t="shared" si="32"/>
        <v>0</v>
      </c>
      <c r="AZ110" s="237">
        <f t="shared" si="33"/>
        <v>0</v>
      </c>
      <c r="BA110" s="236">
        <f t="shared" si="34"/>
        <v>0</v>
      </c>
      <c r="BB110" s="50">
        <f t="shared" si="18"/>
        <v>6999.75</v>
      </c>
    </row>
    <row r="111" spans="2:57" ht="15" customHeight="1" x14ac:dyDescent="0.25">
      <c r="B111" s="82">
        <v>20160061</v>
      </c>
      <c r="C111" s="83" t="s">
        <v>55</v>
      </c>
      <c r="D111" s="83" t="s">
        <v>82</v>
      </c>
      <c r="E111" s="83" t="s">
        <v>249</v>
      </c>
      <c r="F111" s="83" t="s">
        <v>250</v>
      </c>
      <c r="G111" s="143">
        <v>42383</v>
      </c>
      <c r="H111" s="143">
        <v>42400</v>
      </c>
      <c r="I111" s="99" t="s">
        <v>221</v>
      </c>
      <c r="J111" s="31">
        <v>2027973</v>
      </c>
      <c r="K111" s="32">
        <v>112665.16666666667</v>
      </c>
      <c r="L111" s="33">
        <v>11.5</v>
      </c>
      <c r="M111" s="100">
        <v>23321.6895</v>
      </c>
      <c r="N111" s="101">
        <v>23321.6895</v>
      </c>
      <c r="O111" s="88" t="s">
        <v>45</v>
      </c>
      <c r="P111" s="102" t="s">
        <v>46</v>
      </c>
      <c r="Q111" s="103">
        <v>455647</v>
      </c>
      <c r="R111" s="90" t="s">
        <v>47</v>
      </c>
      <c r="S111" s="90" t="s">
        <v>251</v>
      </c>
      <c r="T111" s="104" t="s">
        <v>155</v>
      </c>
      <c r="U111" s="92"/>
      <c r="V111" s="93"/>
      <c r="W111" s="94"/>
      <c r="X111" s="96"/>
      <c r="Y111" s="97" t="s">
        <v>156</v>
      </c>
      <c r="Z111" s="45" t="str">
        <f t="shared" si="19"/>
        <v>goed</v>
      </c>
      <c r="AA111" s="46">
        <f t="shared" si="20"/>
        <v>0</v>
      </c>
      <c r="AB111" s="47">
        <f t="shared" si="21"/>
        <v>2004.2774999999999</v>
      </c>
      <c r="AC111" s="48">
        <f>IF(ISERROR(VLOOKUP($B111,'[7]Overzicht uitlevering'!$J:$V,AC$3+1,0)),0,VLOOKUP($B111,'[7]Overzicht uitlevering'!$J:$V,AC$3+1,0))</f>
        <v>174285</v>
      </c>
      <c r="AD111" s="48">
        <f>IF(ISERROR(VLOOKUP($B111,'[7]Overzicht uitlevering'!$J:$V,AD$3+1,0)),0,VLOOKUP($B111,'[7]Overzicht uitlevering'!$J:$V,AD$3+1,0))</f>
        <v>53</v>
      </c>
      <c r="AE111" s="48">
        <f>IF(ISERROR(VLOOKUP($B111,'[7]Overzicht uitlevering'!$J:$V,AE$3+1,0)),0,VLOOKUP($B111,'[7]Overzicht uitlevering'!$J:$V,AE$3+1,0))</f>
        <v>-53</v>
      </c>
      <c r="AF111" s="48">
        <f>IF(ISERROR(VLOOKUP($B111,'[7]Overzicht uitlevering'!$J:$V,AF$3+1,0)),0,VLOOKUP($B111,'[7]Overzicht uitlevering'!$J:$V,AF$3+1,0))</f>
        <v>0</v>
      </c>
      <c r="AG111" s="48">
        <f>IF(ISERROR(VLOOKUP($B111,'[7]Overzicht uitlevering'!$J:$V,AG$3+1,0)),0,VLOOKUP($B111,'[7]Overzicht uitlevering'!$J:$V,AG$3+1,0))</f>
        <v>0</v>
      </c>
      <c r="AH111" s="48">
        <f>IF(ISERROR(VLOOKUP($B111,'[7]Overzicht uitlevering'!$J:$V,AH$3+1,0)),0,VLOOKUP($B111,'[7]Overzicht uitlevering'!$J:$V,AH$3+1,0))</f>
        <v>0</v>
      </c>
      <c r="AI111" s="48">
        <f>IF(ISERROR(VLOOKUP($B111,'[7]Overzicht uitlevering'!$J:$V,AI$3+1,0)),0,VLOOKUP($B111,'[7]Overzicht uitlevering'!$J:$V,AI$3+1,0))</f>
        <v>0</v>
      </c>
      <c r="AJ111" s="48">
        <f>IF(ISERROR(VLOOKUP($B111,'[7]Overzicht uitlevering'!$J:$V,AJ$3+1,0)),0,VLOOKUP($B111,'[7]Overzicht uitlevering'!$J:$V,AJ$3+1,0))</f>
        <v>0</v>
      </c>
      <c r="AK111" s="48">
        <f>IF(ISERROR(VLOOKUP($B111,'[7]Overzicht uitlevering'!$J:$V,AK$3+1,0)),0,VLOOKUP($B111,'[7]Overzicht uitlevering'!$J:$V,AK$3+1,0))</f>
        <v>0</v>
      </c>
      <c r="AL111" s="48">
        <f>IF(ISERROR(VLOOKUP($B111,'[7]Overzicht uitlevering'!$J:$V,AL$3+1,0)),0,VLOOKUP($B111,'[7]Overzicht uitlevering'!$J:$V,AL$3+1,0))</f>
        <v>0</v>
      </c>
      <c r="AM111" s="48">
        <f>IF(ISERROR(VLOOKUP($B111,'[7]Overzicht uitlevering'!$J:$V,AM$3+1,0)),0,VLOOKUP($B111,'[7]Overzicht uitlevering'!$J:$V,AM$3+1,0))</f>
        <v>0</v>
      </c>
      <c r="AN111" s="48">
        <f>IF(ISERROR(VLOOKUP($B111,'[7]Overzicht uitlevering'!$J:$V,AN$3+1,0)),0,VLOOKUP($B111,'[7]Overzicht uitlevering'!$J:$V,AN$3+1,0))</f>
        <v>0</v>
      </c>
      <c r="AO111" s="49">
        <f t="shared" si="22"/>
        <v>174285</v>
      </c>
      <c r="AP111" s="235">
        <f t="shared" si="23"/>
        <v>2004.2774999999999</v>
      </c>
      <c r="AQ111" s="236">
        <f t="shared" si="24"/>
        <v>0.60949999999999993</v>
      </c>
      <c r="AR111" s="235">
        <f t="shared" si="25"/>
        <v>-0.60949999999999993</v>
      </c>
      <c r="AS111" s="236">
        <f t="shared" si="26"/>
        <v>0</v>
      </c>
      <c r="AT111" s="235">
        <f t="shared" si="27"/>
        <v>0</v>
      </c>
      <c r="AU111" s="236">
        <f t="shared" si="28"/>
        <v>0</v>
      </c>
      <c r="AV111" s="237">
        <f t="shared" si="29"/>
        <v>0</v>
      </c>
      <c r="AW111" s="236">
        <f t="shared" si="30"/>
        <v>0</v>
      </c>
      <c r="AX111" s="237">
        <f t="shared" si="31"/>
        <v>0</v>
      </c>
      <c r="AY111" s="236">
        <f t="shared" si="32"/>
        <v>0</v>
      </c>
      <c r="AZ111" s="237">
        <f t="shared" si="33"/>
        <v>0</v>
      </c>
      <c r="BA111" s="236">
        <f t="shared" si="34"/>
        <v>0</v>
      </c>
      <c r="BB111" s="50">
        <f t="shared" si="18"/>
        <v>2004.2774999999999</v>
      </c>
    </row>
    <row r="112" spans="2:57" ht="15" customHeight="1" x14ac:dyDescent="0.25">
      <c r="B112" s="82">
        <v>20160062</v>
      </c>
      <c r="C112" s="83" t="s">
        <v>40</v>
      </c>
      <c r="D112" s="83" t="s">
        <v>189</v>
      </c>
      <c r="E112" s="83" t="s">
        <v>279</v>
      </c>
      <c r="F112" s="83" t="s">
        <v>280</v>
      </c>
      <c r="G112" s="143">
        <v>42387</v>
      </c>
      <c r="H112" s="143">
        <v>42407</v>
      </c>
      <c r="I112" s="99" t="s">
        <v>153</v>
      </c>
      <c r="J112" s="31">
        <v>575769</v>
      </c>
      <c r="K112" s="32">
        <v>27417.571428571428</v>
      </c>
      <c r="L112" s="33">
        <v>13.5</v>
      </c>
      <c r="M112" s="100">
        <v>7772.8815000000004</v>
      </c>
      <c r="N112" s="101">
        <v>7772.8815000000004</v>
      </c>
      <c r="O112" s="88" t="s">
        <v>45</v>
      </c>
      <c r="P112" s="102" t="s">
        <v>46</v>
      </c>
      <c r="Q112" s="103">
        <v>455936</v>
      </c>
      <c r="R112" s="90" t="s">
        <v>47</v>
      </c>
      <c r="S112" s="90" t="s">
        <v>281</v>
      </c>
      <c r="T112" s="104" t="s">
        <v>155</v>
      </c>
      <c r="U112" s="92"/>
      <c r="V112" s="93"/>
      <c r="W112" s="94"/>
      <c r="X112" s="96" t="s">
        <v>282</v>
      </c>
      <c r="Y112" s="97" t="s">
        <v>156</v>
      </c>
      <c r="Z112" s="45" t="str">
        <f t="shared" si="19"/>
        <v>goed</v>
      </c>
      <c r="AA112" s="46">
        <f t="shared" si="20"/>
        <v>0</v>
      </c>
      <c r="AB112" s="47">
        <f t="shared" si="21"/>
        <v>7772.8815000000004</v>
      </c>
      <c r="AC112" s="48">
        <f>IF(ISERROR(VLOOKUP($B112,'[7]Overzicht uitlevering'!$J:$V,AC$3+1,0)),0,VLOOKUP($B112,'[7]Overzicht uitlevering'!$J:$V,AC$3+1,0))</f>
        <v>321367</v>
      </c>
      <c r="AD112" s="48">
        <f>IF(ISERROR(VLOOKUP($B112,'[7]Overzicht uitlevering'!$J:$V,AD$3+1,0)),0,VLOOKUP($B112,'[7]Overzicht uitlevering'!$J:$V,AD$3+1,0))</f>
        <v>254402.00000000006</v>
      </c>
      <c r="AE112" s="48">
        <f>IF(ISERROR(VLOOKUP($B112,'[7]Overzicht uitlevering'!$J:$V,AE$3+1,0)),0,VLOOKUP($B112,'[7]Overzicht uitlevering'!$J:$V,AE$3+1,0))</f>
        <v>0</v>
      </c>
      <c r="AF112" s="48">
        <f>IF(ISERROR(VLOOKUP($B112,'[7]Overzicht uitlevering'!$J:$V,AF$3+1,0)),0,VLOOKUP($B112,'[7]Overzicht uitlevering'!$J:$V,AF$3+1,0))</f>
        <v>0</v>
      </c>
      <c r="AG112" s="48">
        <f>IF(ISERROR(VLOOKUP($B112,'[7]Overzicht uitlevering'!$J:$V,AG$3+1,0)),0,VLOOKUP($B112,'[7]Overzicht uitlevering'!$J:$V,AG$3+1,0))</f>
        <v>0</v>
      </c>
      <c r="AH112" s="48">
        <f>IF(ISERROR(VLOOKUP($B112,'[7]Overzicht uitlevering'!$J:$V,AH$3+1,0)),0,VLOOKUP($B112,'[7]Overzicht uitlevering'!$J:$V,AH$3+1,0))</f>
        <v>0</v>
      </c>
      <c r="AI112" s="48">
        <f>IF(ISERROR(VLOOKUP($B112,'[7]Overzicht uitlevering'!$J:$V,AI$3+1,0)),0,VLOOKUP($B112,'[7]Overzicht uitlevering'!$J:$V,AI$3+1,0))</f>
        <v>0</v>
      </c>
      <c r="AJ112" s="48">
        <f>IF(ISERROR(VLOOKUP($B112,'[7]Overzicht uitlevering'!$J:$V,AJ$3+1,0)),0,VLOOKUP($B112,'[7]Overzicht uitlevering'!$J:$V,AJ$3+1,0))</f>
        <v>0</v>
      </c>
      <c r="AK112" s="48">
        <f>IF(ISERROR(VLOOKUP($B112,'[7]Overzicht uitlevering'!$J:$V,AK$3+1,0)),0,VLOOKUP($B112,'[7]Overzicht uitlevering'!$J:$V,AK$3+1,0))</f>
        <v>0</v>
      </c>
      <c r="AL112" s="48">
        <f>IF(ISERROR(VLOOKUP($B112,'[7]Overzicht uitlevering'!$J:$V,AL$3+1,0)),0,VLOOKUP($B112,'[7]Overzicht uitlevering'!$J:$V,AL$3+1,0))</f>
        <v>0</v>
      </c>
      <c r="AM112" s="48">
        <f>IF(ISERROR(VLOOKUP($B112,'[7]Overzicht uitlevering'!$J:$V,AM$3+1,0)),0,VLOOKUP($B112,'[7]Overzicht uitlevering'!$J:$V,AM$3+1,0))</f>
        <v>0</v>
      </c>
      <c r="AN112" s="48">
        <f>IF(ISERROR(VLOOKUP($B112,'[7]Overzicht uitlevering'!$J:$V,AN$3+1,0)),0,VLOOKUP($B112,'[7]Overzicht uitlevering'!$J:$V,AN$3+1,0))</f>
        <v>0</v>
      </c>
      <c r="AO112" s="49">
        <f t="shared" si="22"/>
        <v>575769</v>
      </c>
      <c r="AP112" s="235">
        <f t="shared" si="23"/>
        <v>4338.4544999999998</v>
      </c>
      <c r="AQ112" s="236">
        <f t="shared" si="24"/>
        <v>3434.427000000001</v>
      </c>
      <c r="AR112" s="235">
        <f t="shared" si="25"/>
        <v>0</v>
      </c>
      <c r="AS112" s="236">
        <f t="shared" si="26"/>
        <v>0</v>
      </c>
      <c r="AT112" s="235">
        <f t="shared" si="27"/>
        <v>0</v>
      </c>
      <c r="AU112" s="236">
        <f t="shared" si="28"/>
        <v>0</v>
      </c>
      <c r="AV112" s="237">
        <f t="shared" si="29"/>
        <v>0</v>
      </c>
      <c r="AW112" s="236">
        <f t="shared" si="30"/>
        <v>0</v>
      </c>
      <c r="AX112" s="237">
        <f t="shared" si="31"/>
        <v>0</v>
      </c>
      <c r="AY112" s="236">
        <f t="shared" si="32"/>
        <v>0</v>
      </c>
      <c r="AZ112" s="237">
        <f t="shared" si="33"/>
        <v>0</v>
      </c>
      <c r="BA112" s="236">
        <f t="shared" si="34"/>
        <v>0</v>
      </c>
      <c r="BB112" s="50">
        <f t="shared" si="18"/>
        <v>7772.8815000000013</v>
      </c>
    </row>
    <row r="113" spans="2:55" ht="15" customHeight="1" x14ac:dyDescent="0.25">
      <c r="B113" s="82">
        <v>20160063</v>
      </c>
      <c r="C113" s="83" t="s">
        <v>55</v>
      </c>
      <c r="D113" s="83" t="s">
        <v>203</v>
      </c>
      <c r="E113" s="83" t="s">
        <v>57</v>
      </c>
      <c r="F113" s="83" t="s">
        <v>283</v>
      </c>
      <c r="G113" s="143">
        <v>42387</v>
      </c>
      <c r="H113" s="143">
        <v>42422</v>
      </c>
      <c r="I113" s="99" t="s">
        <v>134</v>
      </c>
      <c r="J113" s="31">
        <v>7153678</v>
      </c>
      <c r="K113" s="32">
        <v>198713.27777777778</v>
      </c>
      <c r="L113" s="33">
        <v>14</v>
      </c>
      <c r="M113" s="100">
        <v>100151.492</v>
      </c>
      <c r="N113" s="101">
        <v>100151.492</v>
      </c>
      <c r="O113" s="88" t="s">
        <v>45</v>
      </c>
      <c r="P113" s="102" t="s">
        <v>46</v>
      </c>
      <c r="Q113" s="103">
        <v>455722</v>
      </c>
      <c r="R113" s="90" t="s">
        <v>60</v>
      </c>
      <c r="S113" s="90" t="s">
        <v>61</v>
      </c>
      <c r="T113" s="104" t="s">
        <v>284</v>
      </c>
      <c r="U113" s="92">
        <v>0.7</v>
      </c>
      <c r="V113" s="93"/>
      <c r="W113" s="94"/>
      <c r="X113" s="96" t="s">
        <v>285</v>
      </c>
      <c r="Y113" s="97" t="s">
        <v>133</v>
      </c>
      <c r="Z113" s="45" t="str">
        <f t="shared" si="19"/>
        <v>goed</v>
      </c>
      <c r="AA113" s="46">
        <f t="shared" si="20"/>
        <v>0</v>
      </c>
      <c r="AB113" s="47">
        <f t="shared" si="21"/>
        <v>93150.400000000009</v>
      </c>
      <c r="AC113" s="48">
        <f>IF(ISERROR(VLOOKUP($B113,'[7]Overzicht uitlevering'!$J:$V,AC$3+1,0)),0,VLOOKUP($B113,'[7]Overzicht uitlevering'!$J:$V,AC$3+1,0))</f>
        <v>4730580</v>
      </c>
      <c r="AD113" s="48">
        <f>IF(ISERROR(VLOOKUP($B113,'[7]Overzicht uitlevering'!$J:$V,AD$3+1,0)),0,VLOOKUP($B113,'[7]Overzicht uitlevering'!$J:$V,AD$3+1,0))</f>
        <v>1923020</v>
      </c>
      <c r="AE113" s="48">
        <f>IF(ISERROR(VLOOKUP($B113,'[7]Overzicht uitlevering'!$J:$V,AE$3+1,0)),0,VLOOKUP($B113,'[7]Overzicht uitlevering'!$J:$V,AE$3+1,0))</f>
        <v>0</v>
      </c>
      <c r="AF113" s="48">
        <f>IF(ISERROR(VLOOKUP($B113,'[7]Overzicht uitlevering'!$J:$V,AF$3+1,0)),0,VLOOKUP($B113,'[7]Overzicht uitlevering'!$J:$V,AF$3+1,0))</f>
        <v>0</v>
      </c>
      <c r="AG113" s="48">
        <f>IF(ISERROR(VLOOKUP($B113,'[7]Overzicht uitlevering'!$J:$V,AG$3+1,0)),0,VLOOKUP($B113,'[7]Overzicht uitlevering'!$J:$V,AG$3+1,0))</f>
        <v>0</v>
      </c>
      <c r="AH113" s="48">
        <f>IF(ISERROR(VLOOKUP($B113,'[7]Overzicht uitlevering'!$J:$V,AH$3+1,0)),0,VLOOKUP($B113,'[7]Overzicht uitlevering'!$J:$V,AH$3+1,0))</f>
        <v>0</v>
      </c>
      <c r="AI113" s="48">
        <f>IF(ISERROR(VLOOKUP($B113,'[7]Overzicht uitlevering'!$J:$V,AI$3+1,0)),0,VLOOKUP($B113,'[7]Overzicht uitlevering'!$J:$V,AI$3+1,0))</f>
        <v>0</v>
      </c>
      <c r="AJ113" s="48">
        <f>IF(ISERROR(VLOOKUP($B113,'[7]Overzicht uitlevering'!$J:$V,AJ$3+1,0)),0,VLOOKUP($B113,'[7]Overzicht uitlevering'!$J:$V,AJ$3+1,0))</f>
        <v>0</v>
      </c>
      <c r="AK113" s="48">
        <f>IF(ISERROR(VLOOKUP($B113,'[7]Overzicht uitlevering'!$J:$V,AK$3+1,0)),0,VLOOKUP($B113,'[7]Overzicht uitlevering'!$J:$V,AK$3+1,0))</f>
        <v>0</v>
      </c>
      <c r="AL113" s="48">
        <f>IF(ISERROR(VLOOKUP($B113,'[7]Overzicht uitlevering'!$J:$V,AL$3+1,0)),0,VLOOKUP($B113,'[7]Overzicht uitlevering'!$J:$V,AL$3+1,0))</f>
        <v>0</v>
      </c>
      <c r="AM113" s="48">
        <f>IF(ISERROR(VLOOKUP($B113,'[7]Overzicht uitlevering'!$J:$V,AM$3+1,0)),0,VLOOKUP($B113,'[7]Overzicht uitlevering'!$J:$V,AM$3+1,0))</f>
        <v>0</v>
      </c>
      <c r="AN113" s="48">
        <f>IF(ISERROR(VLOOKUP($B113,'[7]Overzicht uitlevering'!$J:$V,AN$3+1,0)),0,VLOOKUP($B113,'[7]Overzicht uitlevering'!$J:$V,AN$3+1,0))</f>
        <v>0</v>
      </c>
      <c r="AO113" s="49">
        <f t="shared" si="22"/>
        <v>6653600</v>
      </c>
      <c r="AP113" s="235">
        <f t="shared" si="23"/>
        <v>66228.12</v>
      </c>
      <c r="AQ113" s="236">
        <f t="shared" si="24"/>
        <v>26922.28</v>
      </c>
      <c r="AR113" s="235">
        <f t="shared" si="25"/>
        <v>0</v>
      </c>
      <c r="AS113" s="236">
        <f t="shared" si="26"/>
        <v>0</v>
      </c>
      <c r="AT113" s="235">
        <f t="shared" si="27"/>
        <v>0</v>
      </c>
      <c r="AU113" s="236">
        <f t="shared" si="28"/>
        <v>0</v>
      </c>
      <c r="AV113" s="237">
        <f t="shared" si="29"/>
        <v>0</v>
      </c>
      <c r="AW113" s="236">
        <f t="shared" si="30"/>
        <v>0</v>
      </c>
      <c r="AX113" s="237">
        <f t="shared" si="31"/>
        <v>0</v>
      </c>
      <c r="AY113" s="236">
        <f t="shared" si="32"/>
        <v>0</v>
      </c>
      <c r="AZ113" s="237">
        <f t="shared" si="33"/>
        <v>0</v>
      </c>
      <c r="BA113" s="236">
        <f t="shared" si="34"/>
        <v>0</v>
      </c>
      <c r="BB113" s="50">
        <f t="shared" si="18"/>
        <v>93150.399999999994</v>
      </c>
    </row>
    <row r="114" spans="2:55" ht="15" customHeight="1" x14ac:dyDescent="0.25">
      <c r="B114" s="82">
        <v>20160064</v>
      </c>
      <c r="C114" s="83" t="s">
        <v>55</v>
      </c>
      <c r="D114" s="83" t="s">
        <v>286</v>
      </c>
      <c r="E114" s="83" t="s">
        <v>173</v>
      </c>
      <c r="F114" s="83" t="s">
        <v>287</v>
      </c>
      <c r="G114" s="143">
        <v>42387</v>
      </c>
      <c r="H114" s="143">
        <v>42399</v>
      </c>
      <c r="I114" s="99" t="s">
        <v>198</v>
      </c>
      <c r="J114" s="31">
        <v>1523926</v>
      </c>
      <c r="K114" s="32">
        <v>117225.07692307692</v>
      </c>
      <c r="L114" s="33">
        <v>6</v>
      </c>
      <c r="M114" s="100">
        <v>9143.5560000000005</v>
      </c>
      <c r="N114" s="101">
        <v>9143.5560000000005</v>
      </c>
      <c r="O114" s="88" t="s">
        <v>45</v>
      </c>
      <c r="P114" s="102" t="s">
        <v>46</v>
      </c>
      <c r="Q114" s="103">
        <v>455917</v>
      </c>
      <c r="R114" s="90"/>
      <c r="S114" s="90"/>
      <c r="T114" s="104" t="s">
        <v>288</v>
      </c>
      <c r="U114" s="92"/>
      <c r="V114" s="93"/>
      <c r="W114" s="94"/>
      <c r="X114" s="96" t="s">
        <v>289</v>
      </c>
      <c r="Y114" s="97" t="s">
        <v>133</v>
      </c>
      <c r="Z114" s="45" t="str">
        <f t="shared" si="19"/>
        <v>goed</v>
      </c>
      <c r="AA114" s="46">
        <f t="shared" si="20"/>
        <v>0</v>
      </c>
      <c r="AB114" s="47">
        <f t="shared" si="21"/>
        <v>9143.5560000000005</v>
      </c>
      <c r="AC114" s="48">
        <f>IF(ISERROR(VLOOKUP($B114,'[7]Overzicht uitlevering'!$J:$V,AC$3+1,0)),0,VLOOKUP($B114,'[7]Overzicht uitlevering'!$J:$V,AC$3+1,0))</f>
        <v>1115438</v>
      </c>
      <c r="AD114" s="48">
        <f>IF(ISERROR(VLOOKUP($B114,'[7]Overzicht uitlevering'!$J:$V,AD$3+1,0)),0,VLOOKUP($B114,'[7]Overzicht uitlevering'!$J:$V,AD$3+1,0))</f>
        <v>408488.00000000006</v>
      </c>
      <c r="AE114" s="48">
        <f>IF(ISERROR(VLOOKUP($B114,'[7]Overzicht uitlevering'!$J:$V,AE$3+1,0)),0,VLOOKUP($B114,'[7]Overzicht uitlevering'!$J:$V,AE$3+1,0))</f>
        <v>0</v>
      </c>
      <c r="AF114" s="48">
        <f>IF(ISERROR(VLOOKUP($B114,'[7]Overzicht uitlevering'!$J:$V,AF$3+1,0)),0,VLOOKUP($B114,'[7]Overzicht uitlevering'!$J:$V,AF$3+1,0))</f>
        <v>0</v>
      </c>
      <c r="AG114" s="48">
        <f>IF(ISERROR(VLOOKUP($B114,'[7]Overzicht uitlevering'!$J:$V,AG$3+1,0)),0,VLOOKUP($B114,'[7]Overzicht uitlevering'!$J:$V,AG$3+1,0))</f>
        <v>0</v>
      </c>
      <c r="AH114" s="48">
        <f>IF(ISERROR(VLOOKUP($B114,'[7]Overzicht uitlevering'!$J:$V,AH$3+1,0)),0,VLOOKUP($B114,'[7]Overzicht uitlevering'!$J:$V,AH$3+1,0))</f>
        <v>0</v>
      </c>
      <c r="AI114" s="48">
        <f>IF(ISERROR(VLOOKUP($B114,'[7]Overzicht uitlevering'!$J:$V,AI$3+1,0)),0,VLOOKUP($B114,'[7]Overzicht uitlevering'!$J:$V,AI$3+1,0))</f>
        <v>0</v>
      </c>
      <c r="AJ114" s="48">
        <f>IF(ISERROR(VLOOKUP($B114,'[7]Overzicht uitlevering'!$J:$V,AJ$3+1,0)),0,VLOOKUP($B114,'[7]Overzicht uitlevering'!$J:$V,AJ$3+1,0))</f>
        <v>0</v>
      </c>
      <c r="AK114" s="48">
        <f>IF(ISERROR(VLOOKUP($B114,'[7]Overzicht uitlevering'!$J:$V,AK$3+1,0)),0,VLOOKUP($B114,'[7]Overzicht uitlevering'!$J:$V,AK$3+1,0))</f>
        <v>0</v>
      </c>
      <c r="AL114" s="48">
        <f>IF(ISERROR(VLOOKUP($B114,'[7]Overzicht uitlevering'!$J:$V,AL$3+1,0)),0,VLOOKUP($B114,'[7]Overzicht uitlevering'!$J:$V,AL$3+1,0))</f>
        <v>0</v>
      </c>
      <c r="AM114" s="48">
        <f>IF(ISERROR(VLOOKUP($B114,'[7]Overzicht uitlevering'!$J:$V,AM$3+1,0)),0,VLOOKUP($B114,'[7]Overzicht uitlevering'!$J:$V,AM$3+1,0))</f>
        <v>0</v>
      </c>
      <c r="AN114" s="48">
        <f>IF(ISERROR(VLOOKUP($B114,'[7]Overzicht uitlevering'!$J:$V,AN$3+1,0)),0,VLOOKUP($B114,'[7]Overzicht uitlevering'!$J:$V,AN$3+1,0))</f>
        <v>0</v>
      </c>
      <c r="AO114" s="49">
        <f t="shared" si="22"/>
        <v>1523926</v>
      </c>
      <c r="AP114" s="235">
        <f t="shared" si="23"/>
        <v>6692.6280000000006</v>
      </c>
      <c r="AQ114" s="236">
        <f t="shared" si="24"/>
        <v>2450.9280000000003</v>
      </c>
      <c r="AR114" s="235">
        <f t="shared" si="25"/>
        <v>0</v>
      </c>
      <c r="AS114" s="236">
        <f t="shared" si="26"/>
        <v>0</v>
      </c>
      <c r="AT114" s="235">
        <f t="shared" si="27"/>
        <v>0</v>
      </c>
      <c r="AU114" s="236">
        <f t="shared" si="28"/>
        <v>0</v>
      </c>
      <c r="AV114" s="237">
        <f t="shared" si="29"/>
        <v>0</v>
      </c>
      <c r="AW114" s="236">
        <f t="shared" si="30"/>
        <v>0</v>
      </c>
      <c r="AX114" s="237">
        <f t="shared" si="31"/>
        <v>0</v>
      </c>
      <c r="AY114" s="236">
        <f t="shared" si="32"/>
        <v>0</v>
      </c>
      <c r="AZ114" s="237">
        <f t="shared" si="33"/>
        <v>0</v>
      </c>
      <c r="BA114" s="236">
        <f t="shared" si="34"/>
        <v>0</v>
      </c>
      <c r="BB114" s="50">
        <f t="shared" si="18"/>
        <v>9143.5560000000005</v>
      </c>
    </row>
    <row r="115" spans="2:55" ht="15" customHeight="1" x14ac:dyDescent="0.25">
      <c r="B115" s="82">
        <v>20160065</v>
      </c>
      <c r="C115" s="83" t="s">
        <v>55</v>
      </c>
      <c r="D115" s="83" t="s">
        <v>286</v>
      </c>
      <c r="E115" s="83" t="s">
        <v>173</v>
      </c>
      <c r="F115" s="83" t="s">
        <v>290</v>
      </c>
      <c r="G115" s="143">
        <v>42401</v>
      </c>
      <c r="H115" s="143">
        <v>42421</v>
      </c>
      <c r="I115" s="99" t="s">
        <v>134</v>
      </c>
      <c r="J115" s="31">
        <v>3360000</v>
      </c>
      <c r="K115" s="32">
        <v>160000</v>
      </c>
      <c r="L115" s="33">
        <v>14</v>
      </c>
      <c r="M115" s="100">
        <v>47040</v>
      </c>
      <c r="N115" s="101">
        <v>47040</v>
      </c>
      <c r="O115" s="88" t="s">
        <v>45</v>
      </c>
      <c r="P115" s="102" t="s">
        <v>46</v>
      </c>
      <c r="Q115" s="103">
        <v>456180</v>
      </c>
      <c r="R115" s="90" t="s">
        <v>47</v>
      </c>
      <c r="S115" s="90"/>
      <c r="T115" s="104"/>
      <c r="U115" s="92"/>
      <c r="V115" s="93" t="s">
        <v>291</v>
      </c>
      <c r="W115" s="94"/>
      <c r="X115" s="96" t="s">
        <v>292</v>
      </c>
      <c r="Y115" s="97" t="s">
        <v>133</v>
      </c>
      <c r="Z115" s="45" t="str">
        <f t="shared" si="19"/>
        <v>goed</v>
      </c>
      <c r="AA115" s="46">
        <f t="shared" si="20"/>
        <v>0</v>
      </c>
      <c r="AB115" s="47">
        <f t="shared" si="21"/>
        <v>47040</v>
      </c>
      <c r="AC115" s="48">
        <f>IF(ISERROR(VLOOKUP($B115,'[7]Overzicht uitlevering'!$J:$V,AC$3+1,0)),0,VLOOKUP($B115,'[7]Overzicht uitlevering'!$J:$V,AC$3+1,0))</f>
        <v>0</v>
      </c>
      <c r="AD115" s="48">
        <f>IF(ISERROR(VLOOKUP($B115,'[7]Overzicht uitlevering'!$J:$V,AD$3+1,0)),0,VLOOKUP($B115,'[7]Overzicht uitlevering'!$J:$V,AD$3+1,0))</f>
        <v>3360000</v>
      </c>
      <c r="AE115" s="48">
        <f>IF(ISERROR(VLOOKUP($B115,'[7]Overzicht uitlevering'!$J:$V,AE$3+1,0)),0,VLOOKUP($B115,'[7]Overzicht uitlevering'!$J:$V,AE$3+1,0))</f>
        <v>0</v>
      </c>
      <c r="AF115" s="48">
        <f>IF(ISERROR(VLOOKUP($B115,'[7]Overzicht uitlevering'!$J:$V,AF$3+1,0)),0,VLOOKUP($B115,'[7]Overzicht uitlevering'!$J:$V,AF$3+1,0))</f>
        <v>0</v>
      </c>
      <c r="AG115" s="48">
        <f>IF(ISERROR(VLOOKUP($B115,'[7]Overzicht uitlevering'!$J:$V,AG$3+1,0)),0,VLOOKUP($B115,'[7]Overzicht uitlevering'!$J:$V,AG$3+1,0))</f>
        <v>0</v>
      </c>
      <c r="AH115" s="48">
        <f>IF(ISERROR(VLOOKUP($B115,'[7]Overzicht uitlevering'!$J:$V,AH$3+1,0)),0,VLOOKUP($B115,'[7]Overzicht uitlevering'!$J:$V,AH$3+1,0))</f>
        <v>0</v>
      </c>
      <c r="AI115" s="48">
        <f>IF(ISERROR(VLOOKUP($B115,'[7]Overzicht uitlevering'!$J:$V,AI$3+1,0)),0,VLOOKUP($B115,'[7]Overzicht uitlevering'!$J:$V,AI$3+1,0))</f>
        <v>0</v>
      </c>
      <c r="AJ115" s="48">
        <f>IF(ISERROR(VLOOKUP($B115,'[7]Overzicht uitlevering'!$J:$V,AJ$3+1,0)),0,VLOOKUP($B115,'[7]Overzicht uitlevering'!$J:$V,AJ$3+1,0))</f>
        <v>0</v>
      </c>
      <c r="AK115" s="48">
        <f>IF(ISERROR(VLOOKUP($B115,'[7]Overzicht uitlevering'!$J:$V,AK$3+1,0)),0,VLOOKUP($B115,'[7]Overzicht uitlevering'!$J:$V,AK$3+1,0))</f>
        <v>0</v>
      </c>
      <c r="AL115" s="48">
        <f>IF(ISERROR(VLOOKUP($B115,'[7]Overzicht uitlevering'!$J:$V,AL$3+1,0)),0,VLOOKUP($B115,'[7]Overzicht uitlevering'!$J:$V,AL$3+1,0))</f>
        <v>0</v>
      </c>
      <c r="AM115" s="48">
        <f>IF(ISERROR(VLOOKUP($B115,'[7]Overzicht uitlevering'!$J:$V,AM$3+1,0)),0,VLOOKUP($B115,'[7]Overzicht uitlevering'!$J:$V,AM$3+1,0))</f>
        <v>0</v>
      </c>
      <c r="AN115" s="48">
        <f>IF(ISERROR(VLOOKUP($B115,'[7]Overzicht uitlevering'!$J:$V,AN$3+1,0)),0,VLOOKUP($B115,'[7]Overzicht uitlevering'!$J:$V,AN$3+1,0))</f>
        <v>0</v>
      </c>
      <c r="AO115" s="49">
        <f t="shared" si="22"/>
        <v>3360000</v>
      </c>
      <c r="AP115" s="235">
        <f t="shared" si="23"/>
        <v>0</v>
      </c>
      <c r="AQ115" s="236">
        <f t="shared" si="24"/>
        <v>47040</v>
      </c>
      <c r="AR115" s="235">
        <f t="shared" si="25"/>
        <v>0</v>
      </c>
      <c r="AS115" s="236">
        <f t="shared" si="26"/>
        <v>0</v>
      </c>
      <c r="AT115" s="235">
        <f t="shared" si="27"/>
        <v>0</v>
      </c>
      <c r="AU115" s="236">
        <f t="shared" si="28"/>
        <v>0</v>
      </c>
      <c r="AV115" s="237">
        <f t="shared" si="29"/>
        <v>0</v>
      </c>
      <c r="AW115" s="236">
        <f t="shared" si="30"/>
        <v>0</v>
      </c>
      <c r="AX115" s="237">
        <f t="shared" si="31"/>
        <v>0</v>
      </c>
      <c r="AY115" s="236">
        <f t="shared" si="32"/>
        <v>0</v>
      </c>
      <c r="AZ115" s="237">
        <f t="shared" si="33"/>
        <v>0</v>
      </c>
      <c r="BA115" s="236">
        <f t="shared" si="34"/>
        <v>0</v>
      </c>
      <c r="BB115" s="50">
        <f t="shared" si="18"/>
        <v>47040</v>
      </c>
    </row>
    <row r="116" spans="2:55" ht="15" customHeight="1" x14ac:dyDescent="0.25">
      <c r="B116" s="82">
        <v>20160066</v>
      </c>
      <c r="C116" s="83" t="s">
        <v>55</v>
      </c>
      <c r="D116" s="83" t="s">
        <v>286</v>
      </c>
      <c r="E116" s="83" t="s">
        <v>173</v>
      </c>
      <c r="F116" s="83" t="s">
        <v>290</v>
      </c>
      <c r="G116" s="143">
        <v>42401</v>
      </c>
      <c r="H116" s="143">
        <v>42421</v>
      </c>
      <c r="I116" s="99" t="s">
        <v>198</v>
      </c>
      <c r="J116" s="31">
        <v>3006507</v>
      </c>
      <c r="K116" s="32">
        <v>143167</v>
      </c>
      <c r="L116" s="33">
        <v>6</v>
      </c>
      <c r="M116" s="100">
        <v>18039.042000000001</v>
      </c>
      <c r="N116" s="101">
        <v>18039.042000000001</v>
      </c>
      <c r="O116" s="88" t="s">
        <v>45</v>
      </c>
      <c r="P116" s="102" t="s">
        <v>46</v>
      </c>
      <c r="Q116" s="103">
        <v>456181</v>
      </c>
      <c r="R116" s="90"/>
      <c r="S116" s="90"/>
      <c r="T116" s="104" t="s">
        <v>155</v>
      </c>
      <c r="U116" s="92"/>
      <c r="V116" s="93"/>
      <c r="W116" s="94"/>
      <c r="X116" s="96" t="s">
        <v>293</v>
      </c>
      <c r="Y116" s="97" t="s">
        <v>133</v>
      </c>
      <c r="Z116" s="45" t="str">
        <f t="shared" si="19"/>
        <v>goed</v>
      </c>
      <c r="AA116" s="46">
        <f t="shared" si="20"/>
        <v>0</v>
      </c>
      <c r="AB116" s="47">
        <f t="shared" si="21"/>
        <v>18039.042000000001</v>
      </c>
      <c r="AC116" s="48">
        <f>IF(ISERROR(VLOOKUP($B116,'[7]Overzicht uitlevering'!$J:$V,AC$3+1,0)),0,VLOOKUP($B116,'[7]Overzicht uitlevering'!$J:$V,AC$3+1,0))</f>
        <v>0</v>
      </c>
      <c r="AD116" s="48">
        <f>IF(ISERROR(VLOOKUP($B116,'[7]Overzicht uitlevering'!$J:$V,AD$3+1,0)),0,VLOOKUP($B116,'[7]Overzicht uitlevering'!$J:$V,AD$3+1,0))</f>
        <v>2987373</v>
      </c>
      <c r="AE116" s="48">
        <f>IF(ISERROR(VLOOKUP($B116,'[7]Overzicht uitlevering'!$J:$V,AE$3+1,0)),0,VLOOKUP($B116,'[7]Overzicht uitlevering'!$J:$V,AE$3+1,0))</f>
        <v>19134</v>
      </c>
      <c r="AF116" s="48">
        <f>IF(ISERROR(VLOOKUP($B116,'[7]Overzicht uitlevering'!$J:$V,AF$3+1,0)),0,VLOOKUP($B116,'[7]Overzicht uitlevering'!$J:$V,AF$3+1,0))</f>
        <v>0</v>
      </c>
      <c r="AG116" s="48">
        <f>IF(ISERROR(VLOOKUP($B116,'[7]Overzicht uitlevering'!$J:$V,AG$3+1,0)),0,VLOOKUP($B116,'[7]Overzicht uitlevering'!$J:$V,AG$3+1,0))</f>
        <v>0</v>
      </c>
      <c r="AH116" s="48">
        <f>IF(ISERROR(VLOOKUP($B116,'[7]Overzicht uitlevering'!$J:$V,AH$3+1,0)),0,VLOOKUP($B116,'[7]Overzicht uitlevering'!$J:$V,AH$3+1,0))</f>
        <v>0</v>
      </c>
      <c r="AI116" s="48">
        <f>IF(ISERROR(VLOOKUP($B116,'[7]Overzicht uitlevering'!$J:$V,AI$3+1,0)),0,VLOOKUP($B116,'[7]Overzicht uitlevering'!$J:$V,AI$3+1,0))</f>
        <v>0</v>
      </c>
      <c r="AJ116" s="48">
        <f>IF(ISERROR(VLOOKUP($B116,'[7]Overzicht uitlevering'!$J:$V,AJ$3+1,0)),0,VLOOKUP($B116,'[7]Overzicht uitlevering'!$J:$V,AJ$3+1,0))</f>
        <v>0</v>
      </c>
      <c r="AK116" s="48">
        <f>IF(ISERROR(VLOOKUP($B116,'[7]Overzicht uitlevering'!$J:$V,AK$3+1,0)),0,VLOOKUP($B116,'[7]Overzicht uitlevering'!$J:$V,AK$3+1,0))</f>
        <v>0</v>
      </c>
      <c r="AL116" s="48">
        <f>IF(ISERROR(VLOOKUP($B116,'[7]Overzicht uitlevering'!$J:$V,AL$3+1,0)),0,VLOOKUP($B116,'[7]Overzicht uitlevering'!$J:$V,AL$3+1,0))</f>
        <v>0</v>
      </c>
      <c r="AM116" s="48">
        <f>IF(ISERROR(VLOOKUP($B116,'[7]Overzicht uitlevering'!$J:$V,AM$3+1,0)),0,VLOOKUP($B116,'[7]Overzicht uitlevering'!$J:$V,AM$3+1,0))</f>
        <v>0</v>
      </c>
      <c r="AN116" s="48">
        <f>IF(ISERROR(VLOOKUP($B116,'[7]Overzicht uitlevering'!$J:$V,AN$3+1,0)),0,VLOOKUP($B116,'[7]Overzicht uitlevering'!$J:$V,AN$3+1,0))</f>
        <v>0</v>
      </c>
      <c r="AO116" s="49">
        <f t="shared" si="22"/>
        <v>3006507</v>
      </c>
      <c r="AP116" s="235">
        <f t="shared" si="23"/>
        <v>0</v>
      </c>
      <c r="AQ116" s="236">
        <f t="shared" si="24"/>
        <v>17924.238000000001</v>
      </c>
      <c r="AR116" s="235">
        <f t="shared" si="25"/>
        <v>114.804</v>
      </c>
      <c r="AS116" s="236">
        <f t="shared" si="26"/>
        <v>0</v>
      </c>
      <c r="AT116" s="235">
        <f t="shared" si="27"/>
        <v>0</v>
      </c>
      <c r="AU116" s="236">
        <f t="shared" si="28"/>
        <v>0</v>
      </c>
      <c r="AV116" s="237">
        <f t="shared" si="29"/>
        <v>0</v>
      </c>
      <c r="AW116" s="236">
        <f t="shared" si="30"/>
        <v>0</v>
      </c>
      <c r="AX116" s="237">
        <f t="shared" si="31"/>
        <v>0</v>
      </c>
      <c r="AY116" s="236">
        <f t="shared" si="32"/>
        <v>0</v>
      </c>
      <c r="AZ116" s="237">
        <f t="shared" si="33"/>
        <v>0</v>
      </c>
      <c r="BA116" s="236">
        <f t="shared" si="34"/>
        <v>0</v>
      </c>
      <c r="BB116" s="50">
        <f t="shared" si="18"/>
        <v>18039.042000000001</v>
      </c>
    </row>
    <row r="117" spans="2:55" ht="15" customHeight="1" x14ac:dyDescent="0.25">
      <c r="B117" s="82">
        <v>20160067</v>
      </c>
      <c r="C117" s="83" t="s">
        <v>55</v>
      </c>
      <c r="D117" s="83" t="s">
        <v>286</v>
      </c>
      <c r="E117" s="83" t="s">
        <v>173</v>
      </c>
      <c r="F117" s="83" t="s">
        <v>290</v>
      </c>
      <c r="G117" s="143">
        <v>42401</v>
      </c>
      <c r="H117" s="143">
        <v>42421</v>
      </c>
      <c r="I117" s="99" t="s">
        <v>198</v>
      </c>
      <c r="J117" s="31">
        <v>2799633</v>
      </c>
      <c r="K117" s="32">
        <v>133315.85714285713</v>
      </c>
      <c r="L117" s="33">
        <v>6</v>
      </c>
      <c r="M117" s="100">
        <v>16797.797999999999</v>
      </c>
      <c r="N117" s="101">
        <v>16797.797999999999</v>
      </c>
      <c r="O117" s="88" t="s">
        <v>45</v>
      </c>
      <c r="P117" s="102" t="s">
        <v>46</v>
      </c>
      <c r="Q117" s="103">
        <v>456182</v>
      </c>
      <c r="R117" s="90"/>
      <c r="S117" s="90"/>
      <c r="T117" s="104" t="s">
        <v>155</v>
      </c>
      <c r="U117" s="92"/>
      <c r="V117" s="93"/>
      <c r="W117" s="94"/>
      <c r="X117" s="96" t="s">
        <v>294</v>
      </c>
      <c r="Y117" s="97" t="s">
        <v>133</v>
      </c>
      <c r="Z117" s="45" t="str">
        <f t="shared" si="19"/>
        <v>goed</v>
      </c>
      <c r="AA117" s="46">
        <f t="shared" si="20"/>
        <v>0</v>
      </c>
      <c r="AB117" s="47">
        <f t="shared" si="21"/>
        <v>16797.797999999999</v>
      </c>
      <c r="AC117" s="48">
        <f>IF(ISERROR(VLOOKUP($B117,'[7]Overzicht uitlevering'!$J:$V,AC$3+1,0)),0,VLOOKUP($B117,'[7]Overzicht uitlevering'!$J:$V,AC$3+1,0))</f>
        <v>0</v>
      </c>
      <c r="AD117" s="48">
        <f>IF(ISERROR(VLOOKUP($B117,'[7]Overzicht uitlevering'!$J:$V,AD$3+1,0)),0,VLOOKUP($B117,'[7]Overzicht uitlevering'!$J:$V,AD$3+1,0))</f>
        <v>2772432</v>
      </c>
      <c r="AE117" s="48">
        <f>IF(ISERROR(VLOOKUP($B117,'[7]Overzicht uitlevering'!$J:$V,AE$3+1,0)),0,VLOOKUP($B117,'[7]Overzicht uitlevering'!$J:$V,AE$3+1,0))</f>
        <v>27201</v>
      </c>
      <c r="AF117" s="48">
        <f>IF(ISERROR(VLOOKUP($B117,'[7]Overzicht uitlevering'!$J:$V,AF$3+1,0)),0,VLOOKUP($B117,'[7]Overzicht uitlevering'!$J:$V,AF$3+1,0))</f>
        <v>0</v>
      </c>
      <c r="AG117" s="48">
        <f>IF(ISERROR(VLOOKUP($B117,'[7]Overzicht uitlevering'!$J:$V,AG$3+1,0)),0,VLOOKUP($B117,'[7]Overzicht uitlevering'!$J:$V,AG$3+1,0))</f>
        <v>0</v>
      </c>
      <c r="AH117" s="48">
        <f>IF(ISERROR(VLOOKUP($B117,'[7]Overzicht uitlevering'!$J:$V,AH$3+1,0)),0,VLOOKUP($B117,'[7]Overzicht uitlevering'!$J:$V,AH$3+1,0))</f>
        <v>0</v>
      </c>
      <c r="AI117" s="48">
        <f>IF(ISERROR(VLOOKUP($B117,'[7]Overzicht uitlevering'!$J:$V,AI$3+1,0)),0,VLOOKUP($B117,'[7]Overzicht uitlevering'!$J:$V,AI$3+1,0))</f>
        <v>0</v>
      </c>
      <c r="AJ117" s="48">
        <f>IF(ISERROR(VLOOKUP($B117,'[7]Overzicht uitlevering'!$J:$V,AJ$3+1,0)),0,VLOOKUP($B117,'[7]Overzicht uitlevering'!$J:$V,AJ$3+1,0))</f>
        <v>0</v>
      </c>
      <c r="AK117" s="48">
        <f>IF(ISERROR(VLOOKUP($B117,'[7]Overzicht uitlevering'!$J:$V,AK$3+1,0)),0,VLOOKUP($B117,'[7]Overzicht uitlevering'!$J:$V,AK$3+1,0))</f>
        <v>0</v>
      </c>
      <c r="AL117" s="48">
        <f>IF(ISERROR(VLOOKUP($B117,'[7]Overzicht uitlevering'!$J:$V,AL$3+1,0)),0,VLOOKUP($B117,'[7]Overzicht uitlevering'!$J:$V,AL$3+1,0))</f>
        <v>0</v>
      </c>
      <c r="AM117" s="48">
        <f>IF(ISERROR(VLOOKUP($B117,'[7]Overzicht uitlevering'!$J:$V,AM$3+1,0)),0,VLOOKUP($B117,'[7]Overzicht uitlevering'!$J:$V,AM$3+1,0))</f>
        <v>0</v>
      </c>
      <c r="AN117" s="48">
        <f>IF(ISERROR(VLOOKUP($B117,'[7]Overzicht uitlevering'!$J:$V,AN$3+1,0)),0,VLOOKUP($B117,'[7]Overzicht uitlevering'!$J:$V,AN$3+1,0))</f>
        <v>0</v>
      </c>
      <c r="AO117" s="49">
        <f t="shared" si="22"/>
        <v>2799633</v>
      </c>
      <c r="AP117" s="235">
        <f t="shared" si="23"/>
        <v>0</v>
      </c>
      <c r="AQ117" s="236">
        <f t="shared" si="24"/>
        <v>16634.591999999997</v>
      </c>
      <c r="AR117" s="235">
        <f t="shared" si="25"/>
        <v>163.20600000000002</v>
      </c>
      <c r="AS117" s="236">
        <f t="shared" si="26"/>
        <v>0</v>
      </c>
      <c r="AT117" s="235">
        <f t="shared" si="27"/>
        <v>0</v>
      </c>
      <c r="AU117" s="236">
        <f t="shared" si="28"/>
        <v>0</v>
      </c>
      <c r="AV117" s="237">
        <f t="shared" si="29"/>
        <v>0</v>
      </c>
      <c r="AW117" s="236">
        <f t="shared" si="30"/>
        <v>0</v>
      </c>
      <c r="AX117" s="237">
        <f t="shared" si="31"/>
        <v>0</v>
      </c>
      <c r="AY117" s="236">
        <f t="shared" si="32"/>
        <v>0</v>
      </c>
      <c r="AZ117" s="237">
        <f t="shared" si="33"/>
        <v>0</v>
      </c>
      <c r="BA117" s="236">
        <f t="shared" si="34"/>
        <v>0</v>
      </c>
      <c r="BB117" s="50">
        <f t="shared" si="18"/>
        <v>16797.797999999995</v>
      </c>
    </row>
    <row r="118" spans="2:55" ht="15" customHeight="1" x14ac:dyDescent="0.25">
      <c r="B118" s="82">
        <v>20160068</v>
      </c>
      <c r="C118" s="83" t="s">
        <v>55</v>
      </c>
      <c r="D118" s="83" t="s">
        <v>56</v>
      </c>
      <c r="E118" s="83" t="s">
        <v>57</v>
      </c>
      <c r="F118" s="83" t="s">
        <v>295</v>
      </c>
      <c r="G118" s="143">
        <v>42401</v>
      </c>
      <c r="H118" s="143">
        <v>42421</v>
      </c>
      <c r="I118" s="99" t="s">
        <v>153</v>
      </c>
      <c r="J118" s="31">
        <v>370096</v>
      </c>
      <c r="K118" s="32">
        <v>17623.619047619046</v>
      </c>
      <c r="L118" s="33">
        <v>13.5</v>
      </c>
      <c r="M118" s="100">
        <v>0</v>
      </c>
      <c r="N118" s="101">
        <v>4996.3</v>
      </c>
      <c r="O118" s="88" t="s">
        <v>45</v>
      </c>
      <c r="P118" s="102" t="s">
        <v>46</v>
      </c>
      <c r="Q118" s="103">
        <v>456322</v>
      </c>
      <c r="R118" s="90" t="s">
        <v>60</v>
      </c>
      <c r="S118" s="90" t="s">
        <v>242</v>
      </c>
      <c r="T118" s="104" t="s">
        <v>155</v>
      </c>
      <c r="U118" s="92"/>
      <c r="V118" s="93"/>
      <c r="W118" s="94"/>
      <c r="X118" s="96" t="s">
        <v>296</v>
      </c>
      <c r="Y118" s="97" t="s">
        <v>156</v>
      </c>
      <c r="Z118" s="45" t="str">
        <f t="shared" si="19"/>
        <v>goed</v>
      </c>
      <c r="AA118" s="46">
        <f t="shared" si="20"/>
        <v>0</v>
      </c>
      <c r="AB118" s="47">
        <f t="shared" si="21"/>
        <v>0</v>
      </c>
      <c r="AC118" s="48">
        <f>IF(ISERROR(VLOOKUP($B118,'[7]Overzicht uitlevering'!$J:$V,AC$3+1,0)),0,VLOOKUP($B118,'[7]Overzicht uitlevering'!$J:$V,AC$3+1,0))</f>
        <v>0</v>
      </c>
      <c r="AD118" s="48">
        <f>IF(ISERROR(VLOOKUP($B118,'[7]Overzicht uitlevering'!$J:$V,AD$3+1,0)),0,VLOOKUP($B118,'[7]Overzicht uitlevering'!$J:$V,AD$3+1,0))</f>
        <v>0</v>
      </c>
      <c r="AE118" s="48">
        <f>IF(ISERROR(VLOOKUP($B118,'[7]Overzicht uitlevering'!$J:$V,AE$3+1,0)),0,VLOOKUP($B118,'[7]Overzicht uitlevering'!$J:$V,AE$3+1,0))</f>
        <v>0</v>
      </c>
      <c r="AF118" s="48">
        <f>IF(ISERROR(VLOOKUP($B118,'[7]Overzicht uitlevering'!$J:$V,AF$3+1,0)),0,VLOOKUP($B118,'[7]Overzicht uitlevering'!$J:$V,AF$3+1,0))</f>
        <v>0</v>
      </c>
      <c r="AG118" s="48">
        <f>IF(ISERROR(VLOOKUP($B118,'[7]Overzicht uitlevering'!$J:$V,AG$3+1,0)),0,VLOOKUP($B118,'[7]Overzicht uitlevering'!$J:$V,AG$3+1,0))</f>
        <v>0</v>
      </c>
      <c r="AH118" s="48">
        <f>IF(ISERROR(VLOOKUP($B118,'[7]Overzicht uitlevering'!$J:$V,AH$3+1,0)),0,VLOOKUP($B118,'[7]Overzicht uitlevering'!$J:$V,AH$3+1,0))</f>
        <v>0</v>
      </c>
      <c r="AI118" s="48">
        <f>IF(ISERROR(VLOOKUP($B118,'[7]Overzicht uitlevering'!$J:$V,AI$3+1,0)),0,VLOOKUP($B118,'[7]Overzicht uitlevering'!$J:$V,AI$3+1,0))</f>
        <v>0</v>
      </c>
      <c r="AJ118" s="48">
        <f>IF(ISERROR(VLOOKUP($B118,'[7]Overzicht uitlevering'!$J:$V,AJ$3+1,0)),0,VLOOKUP($B118,'[7]Overzicht uitlevering'!$J:$V,AJ$3+1,0))</f>
        <v>0</v>
      </c>
      <c r="AK118" s="48">
        <f>IF(ISERROR(VLOOKUP($B118,'[7]Overzicht uitlevering'!$J:$V,AK$3+1,0)),0,VLOOKUP($B118,'[7]Overzicht uitlevering'!$J:$V,AK$3+1,0))</f>
        <v>0</v>
      </c>
      <c r="AL118" s="48">
        <f>IF(ISERROR(VLOOKUP($B118,'[7]Overzicht uitlevering'!$J:$V,AL$3+1,0)),0,VLOOKUP($B118,'[7]Overzicht uitlevering'!$J:$V,AL$3+1,0))</f>
        <v>0</v>
      </c>
      <c r="AM118" s="48">
        <f>IF(ISERROR(VLOOKUP($B118,'[7]Overzicht uitlevering'!$J:$V,AM$3+1,0)),0,VLOOKUP($B118,'[7]Overzicht uitlevering'!$J:$V,AM$3+1,0))</f>
        <v>0</v>
      </c>
      <c r="AN118" s="48">
        <f>IF(ISERROR(VLOOKUP($B118,'[7]Overzicht uitlevering'!$J:$V,AN$3+1,0)),0,VLOOKUP($B118,'[7]Overzicht uitlevering'!$J:$V,AN$3+1,0))</f>
        <v>0</v>
      </c>
      <c r="AO118" s="49">
        <f t="shared" si="22"/>
        <v>0</v>
      </c>
      <c r="AP118" s="235">
        <f t="shared" si="23"/>
        <v>0</v>
      </c>
      <c r="AQ118" s="236">
        <f t="shared" si="24"/>
        <v>0</v>
      </c>
      <c r="AR118" s="235">
        <f t="shared" si="25"/>
        <v>0</v>
      </c>
      <c r="AS118" s="236">
        <f t="shared" si="26"/>
        <v>0</v>
      </c>
      <c r="AT118" s="235">
        <f t="shared" si="27"/>
        <v>0</v>
      </c>
      <c r="AU118" s="236">
        <f t="shared" si="28"/>
        <v>0</v>
      </c>
      <c r="AV118" s="237">
        <f t="shared" si="29"/>
        <v>0</v>
      </c>
      <c r="AW118" s="236">
        <f t="shared" si="30"/>
        <v>0</v>
      </c>
      <c r="AX118" s="237">
        <f t="shared" si="31"/>
        <v>0</v>
      </c>
      <c r="AY118" s="236">
        <f t="shared" si="32"/>
        <v>0</v>
      </c>
      <c r="AZ118" s="237">
        <f t="shared" si="33"/>
        <v>0</v>
      </c>
      <c r="BA118" s="236">
        <f t="shared" si="34"/>
        <v>0</v>
      </c>
      <c r="BB118" s="50">
        <f t="shared" ref="BB118:BB181" si="35">SUM(AP118:BA118)</f>
        <v>0</v>
      </c>
    </row>
    <row r="119" spans="2:55" s="111" customFormat="1" ht="15" customHeight="1" x14ac:dyDescent="0.25">
      <c r="B119" s="82">
        <v>20160069</v>
      </c>
      <c r="C119" s="83" t="s">
        <v>40</v>
      </c>
      <c r="D119" s="83" t="s">
        <v>157</v>
      </c>
      <c r="E119" s="83" t="s">
        <v>297</v>
      </c>
      <c r="F119" s="83" t="s">
        <v>298</v>
      </c>
      <c r="G119" s="143">
        <v>42394</v>
      </c>
      <c r="H119" s="143">
        <v>42414</v>
      </c>
      <c r="I119" s="99" t="s">
        <v>153</v>
      </c>
      <c r="J119" s="31">
        <v>624781</v>
      </c>
      <c r="K119" s="32">
        <v>29751.476190476191</v>
      </c>
      <c r="L119" s="33">
        <v>13.5</v>
      </c>
      <c r="M119" s="100">
        <v>8434.5434999999998</v>
      </c>
      <c r="N119" s="101">
        <v>8434.5434999999998</v>
      </c>
      <c r="O119" s="88" t="s">
        <v>45</v>
      </c>
      <c r="P119" s="102" t="s">
        <v>46</v>
      </c>
      <c r="Q119" s="103">
        <v>455667</v>
      </c>
      <c r="R119" s="90" t="s">
        <v>60</v>
      </c>
      <c r="S119" s="90" t="s">
        <v>65</v>
      </c>
      <c r="T119" s="104" t="s">
        <v>155</v>
      </c>
      <c r="U119" s="92"/>
      <c r="V119" s="93"/>
      <c r="W119" s="94"/>
      <c r="X119" s="96"/>
      <c r="Y119" s="97" t="s">
        <v>156</v>
      </c>
      <c r="Z119" s="45" t="str">
        <f t="shared" si="19"/>
        <v>goed</v>
      </c>
      <c r="AA119" s="46">
        <f t="shared" si="20"/>
        <v>0</v>
      </c>
      <c r="AB119" s="47">
        <f t="shared" si="21"/>
        <v>8434.5434999999998</v>
      </c>
      <c r="AC119" s="48">
        <f>IF(ISERROR(VLOOKUP($B119,'[7]Overzicht uitlevering'!$J:$V,AC$3+1,0)),0,VLOOKUP($B119,'[7]Overzicht uitlevering'!$J:$V,AC$3+1,0))</f>
        <v>141308</v>
      </c>
      <c r="AD119" s="48">
        <f>IF(ISERROR(VLOOKUP($B119,'[7]Overzicht uitlevering'!$J:$V,AD$3+1,0)),0,VLOOKUP($B119,'[7]Overzicht uitlevering'!$J:$V,AD$3+1,0))</f>
        <v>483472.99999999994</v>
      </c>
      <c r="AE119" s="48">
        <f>IF(ISERROR(VLOOKUP($B119,'[7]Overzicht uitlevering'!$J:$V,AE$3+1,0)),0,VLOOKUP($B119,'[7]Overzicht uitlevering'!$J:$V,AE$3+1,0))</f>
        <v>0</v>
      </c>
      <c r="AF119" s="48">
        <f>IF(ISERROR(VLOOKUP($B119,'[7]Overzicht uitlevering'!$J:$V,AF$3+1,0)),0,VLOOKUP($B119,'[7]Overzicht uitlevering'!$J:$V,AF$3+1,0))</f>
        <v>0</v>
      </c>
      <c r="AG119" s="48">
        <f>IF(ISERROR(VLOOKUP($B119,'[7]Overzicht uitlevering'!$J:$V,AG$3+1,0)),0,VLOOKUP($B119,'[7]Overzicht uitlevering'!$J:$V,AG$3+1,0))</f>
        <v>0</v>
      </c>
      <c r="AH119" s="48">
        <f>IF(ISERROR(VLOOKUP($B119,'[7]Overzicht uitlevering'!$J:$V,AH$3+1,0)),0,VLOOKUP($B119,'[7]Overzicht uitlevering'!$J:$V,AH$3+1,0))</f>
        <v>0</v>
      </c>
      <c r="AI119" s="48">
        <f>IF(ISERROR(VLOOKUP($B119,'[7]Overzicht uitlevering'!$J:$V,AI$3+1,0)),0,VLOOKUP($B119,'[7]Overzicht uitlevering'!$J:$V,AI$3+1,0))</f>
        <v>0</v>
      </c>
      <c r="AJ119" s="48">
        <f>IF(ISERROR(VLOOKUP($B119,'[7]Overzicht uitlevering'!$J:$V,AJ$3+1,0)),0,VLOOKUP($B119,'[7]Overzicht uitlevering'!$J:$V,AJ$3+1,0))</f>
        <v>0</v>
      </c>
      <c r="AK119" s="48">
        <f>IF(ISERROR(VLOOKUP($B119,'[7]Overzicht uitlevering'!$J:$V,AK$3+1,0)),0,VLOOKUP($B119,'[7]Overzicht uitlevering'!$J:$V,AK$3+1,0))</f>
        <v>0</v>
      </c>
      <c r="AL119" s="48">
        <f>IF(ISERROR(VLOOKUP($B119,'[7]Overzicht uitlevering'!$J:$V,AL$3+1,0)),0,VLOOKUP($B119,'[7]Overzicht uitlevering'!$J:$V,AL$3+1,0))</f>
        <v>0</v>
      </c>
      <c r="AM119" s="48">
        <f>IF(ISERROR(VLOOKUP($B119,'[7]Overzicht uitlevering'!$J:$V,AM$3+1,0)),0,VLOOKUP($B119,'[7]Overzicht uitlevering'!$J:$V,AM$3+1,0))</f>
        <v>0</v>
      </c>
      <c r="AN119" s="48">
        <f>IF(ISERROR(VLOOKUP($B119,'[7]Overzicht uitlevering'!$J:$V,AN$3+1,0)),0,VLOOKUP($B119,'[7]Overzicht uitlevering'!$J:$V,AN$3+1,0))</f>
        <v>0</v>
      </c>
      <c r="AO119" s="49">
        <f t="shared" si="22"/>
        <v>624781</v>
      </c>
      <c r="AP119" s="235">
        <f t="shared" si="23"/>
        <v>1907.6579999999999</v>
      </c>
      <c r="AQ119" s="236">
        <f t="shared" si="24"/>
        <v>6526.8854999999994</v>
      </c>
      <c r="AR119" s="235">
        <f t="shared" si="25"/>
        <v>0</v>
      </c>
      <c r="AS119" s="236">
        <f t="shared" si="26"/>
        <v>0</v>
      </c>
      <c r="AT119" s="235">
        <f t="shared" si="27"/>
        <v>0</v>
      </c>
      <c r="AU119" s="236">
        <f t="shared" si="28"/>
        <v>0</v>
      </c>
      <c r="AV119" s="237">
        <f t="shared" si="29"/>
        <v>0</v>
      </c>
      <c r="AW119" s="236">
        <f t="shared" si="30"/>
        <v>0</v>
      </c>
      <c r="AX119" s="237">
        <f t="shared" si="31"/>
        <v>0</v>
      </c>
      <c r="AY119" s="236">
        <f t="shared" si="32"/>
        <v>0</v>
      </c>
      <c r="AZ119" s="237">
        <f t="shared" si="33"/>
        <v>0</v>
      </c>
      <c r="BA119" s="236">
        <f t="shared" si="34"/>
        <v>0</v>
      </c>
      <c r="BB119" s="50">
        <f t="shared" si="35"/>
        <v>8434.5434999999998</v>
      </c>
      <c r="BC119" s="51"/>
    </row>
    <row r="120" spans="2:55" ht="15" customHeight="1" x14ac:dyDescent="0.25">
      <c r="B120" s="82">
        <v>20160070</v>
      </c>
      <c r="C120" s="83" t="s">
        <v>55</v>
      </c>
      <c r="D120" s="83" t="s">
        <v>172</v>
      </c>
      <c r="E120" s="83" t="s">
        <v>173</v>
      </c>
      <c r="F120" s="83" t="s">
        <v>299</v>
      </c>
      <c r="G120" s="143">
        <v>42422</v>
      </c>
      <c r="H120" s="143">
        <v>42433</v>
      </c>
      <c r="I120" s="99" t="s">
        <v>153</v>
      </c>
      <c r="J120" s="31">
        <v>1059351</v>
      </c>
      <c r="K120" s="32">
        <v>88279.25</v>
      </c>
      <c r="L120" s="33">
        <v>13.5</v>
      </c>
      <c r="M120" s="100">
        <v>14301.238500000001</v>
      </c>
      <c r="N120" s="101">
        <v>14301.238500000001</v>
      </c>
      <c r="O120" s="88" t="s">
        <v>45</v>
      </c>
      <c r="P120" s="102" t="s">
        <v>46</v>
      </c>
      <c r="Q120" s="103">
        <v>456377</v>
      </c>
      <c r="R120" s="90" t="s">
        <v>60</v>
      </c>
      <c r="S120" s="90" t="s">
        <v>65</v>
      </c>
      <c r="T120" s="104" t="s">
        <v>155</v>
      </c>
      <c r="U120" s="92"/>
      <c r="V120" s="93"/>
      <c r="W120" s="94"/>
      <c r="X120" s="96" t="s">
        <v>300</v>
      </c>
      <c r="Y120" s="97" t="s">
        <v>156</v>
      </c>
      <c r="Z120" s="45" t="str">
        <f t="shared" si="19"/>
        <v>goed</v>
      </c>
      <c r="AA120" s="46">
        <f t="shared" si="20"/>
        <v>0</v>
      </c>
      <c r="AB120" s="47">
        <f t="shared" si="21"/>
        <v>14301.238500000001</v>
      </c>
      <c r="AC120" s="48">
        <f>IF(ISERROR(VLOOKUP($B120,'[7]Overzicht uitlevering'!$J:$V,AC$3+1,0)),0,VLOOKUP($B120,'[7]Overzicht uitlevering'!$J:$V,AC$3+1,0))</f>
        <v>0</v>
      </c>
      <c r="AD120" s="48">
        <f>IF(ISERROR(VLOOKUP($B120,'[7]Overzicht uitlevering'!$J:$V,AD$3+1,0)),0,VLOOKUP($B120,'[7]Overzicht uitlevering'!$J:$V,AD$3+1,0))</f>
        <v>513503</v>
      </c>
      <c r="AE120" s="48">
        <f>IF(ISERROR(VLOOKUP($B120,'[7]Overzicht uitlevering'!$J:$V,AE$3+1,0)),0,VLOOKUP($B120,'[7]Overzicht uitlevering'!$J:$V,AE$3+1,0))</f>
        <v>545847.99999999988</v>
      </c>
      <c r="AF120" s="48">
        <f>IF(ISERROR(VLOOKUP($B120,'[7]Overzicht uitlevering'!$J:$V,AF$3+1,0)),0,VLOOKUP($B120,'[7]Overzicht uitlevering'!$J:$V,AF$3+1,0))</f>
        <v>0</v>
      </c>
      <c r="AG120" s="48">
        <f>IF(ISERROR(VLOOKUP($B120,'[7]Overzicht uitlevering'!$J:$V,AG$3+1,0)),0,VLOOKUP($B120,'[7]Overzicht uitlevering'!$J:$V,AG$3+1,0))</f>
        <v>0</v>
      </c>
      <c r="AH120" s="48">
        <f>IF(ISERROR(VLOOKUP($B120,'[7]Overzicht uitlevering'!$J:$V,AH$3+1,0)),0,VLOOKUP($B120,'[7]Overzicht uitlevering'!$J:$V,AH$3+1,0))</f>
        <v>0</v>
      </c>
      <c r="AI120" s="48">
        <f>IF(ISERROR(VLOOKUP($B120,'[7]Overzicht uitlevering'!$J:$V,AI$3+1,0)),0,VLOOKUP($B120,'[7]Overzicht uitlevering'!$J:$V,AI$3+1,0))</f>
        <v>0</v>
      </c>
      <c r="AJ120" s="48">
        <f>IF(ISERROR(VLOOKUP($B120,'[7]Overzicht uitlevering'!$J:$V,AJ$3+1,0)),0,VLOOKUP($B120,'[7]Overzicht uitlevering'!$J:$V,AJ$3+1,0))</f>
        <v>0</v>
      </c>
      <c r="AK120" s="48">
        <f>IF(ISERROR(VLOOKUP($B120,'[7]Overzicht uitlevering'!$J:$V,AK$3+1,0)),0,VLOOKUP($B120,'[7]Overzicht uitlevering'!$J:$V,AK$3+1,0))</f>
        <v>0</v>
      </c>
      <c r="AL120" s="48">
        <f>IF(ISERROR(VLOOKUP($B120,'[7]Overzicht uitlevering'!$J:$V,AL$3+1,0)),0,VLOOKUP($B120,'[7]Overzicht uitlevering'!$J:$V,AL$3+1,0))</f>
        <v>0</v>
      </c>
      <c r="AM120" s="48">
        <f>IF(ISERROR(VLOOKUP($B120,'[7]Overzicht uitlevering'!$J:$V,AM$3+1,0)),0,VLOOKUP($B120,'[7]Overzicht uitlevering'!$J:$V,AM$3+1,0))</f>
        <v>0</v>
      </c>
      <c r="AN120" s="48">
        <f>IF(ISERROR(VLOOKUP($B120,'[7]Overzicht uitlevering'!$J:$V,AN$3+1,0)),0,VLOOKUP($B120,'[7]Overzicht uitlevering'!$J:$V,AN$3+1,0))</f>
        <v>0</v>
      </c>
      <c r="AO120" s="49">
        <f t="shared" si="22"/>
        <v>1059351</v>
      </c>
      <c r="AP120" s="235">
        <f t="shared" si="23"/>
        <v>0</v>
      </c>
      <c r="AQ120" s="236">
        <f t="shared" si="24"/>
        <v>6932.290500000001</v>
      </c>
      <c r="AR120" s="235">
        <f t="shared" si="25"/>
        <v>7368.9479999999976</v>
      </c>
      <c r="AS120" s="236">
        <f t="shared" si="26"/>
        <v>0</v>
      </c>
      <c r="AT120" s="235">
        <f t="shared" si="27"/>
        <v>0</v>
      </c>
      <c r="AU120" s="236">
        <f t="shared" si="28"/>
        <v>0</v>
      </c>
      <c r="AV120" s="237">
        <f t="shared" si="29"/>
        <v>0</v>
      </c>
      <c r="AW120" s="236">
        <f t="shared" si="30"/>
        <v>0</v>
      </c>
      <c r="AX120" s="237">
        <f t="shared" si="31"/>
        <v>0</v>
      </c>
      <c r="AY120" s="236">
        <f t="shared" si="32"/>
        <v>0</v>
      </c>
      <c r="AZ120" s="237">
        <f t="shared" si="33"/>
        <v>0</v>
      </c>
      <c r="BA120" s="236">
        <f t="shared" si="34"/>
        <v>0</v>
      </c>
      <c r="BB120" s="50">
        <f t="shared" si="35"/>
        <v>14301.238499999999</v>
      </c>
    </row>
    <row r="121" spans="2:55" ht="15" customHeight="1" x14ac:dyDescent="0.25">
      <c r="B121" s="82">
        <v>20160071</v>
      </c>
      <c r="C121" s="83" t="s">
        <v>66</v>
      </c>
      <c r="D121" s="83" t="s">
        <v>85</v>
      </c>
      <c r="E121" s="83" t="s">
        <v>200</v>
      </c>
      <c r="F121" s="83" t="s">
        <v>301</v>
      </c>
      <c r="G121" s="143">
        <v>42422</v>
      </c>
      <c r="H121" s="143">
        <v>42442</v>
      </c>
      <c r="I121" s="99" t="s">
        <v>153</v>
      </c>
      <c r="J121" s="31">
        <v>194429</v>
      </c>
      <c r="K121" s="32">
        <v>9258.5238095238092</v>
      </c>
      <c r="L121" s="33">
        <v>13.5</v>
      </c>
      <c r="M121" s="100">
        <v>2624.7914999999998</v>
      </c>
      <c r="N121" s="101">
        <v>2624.7914999999998</v>
      </c>
      <c r="O121" s="88" t="s">
        <v>45</v>
      </c>
      <c r="P121" s="102" t="s">
        <v>46</v>
      </c>
      <c r="Q121" s="103">
        <v>456276</v>
      </c>
      <c r="R121" s="90" t="s">
        <v>60</v>
      </c>
      <c r="S121" s="90" t="s">
        <v>202</v>
      </c>
      <c r="T121" s="104" t="s">
        <v>155</v>
      </c>
      <c r="U121" s="92"/>
      <c r="V121" s="93"/>
      <c r="W121" s="94"/>
      <c r="X121" s="96" t="s">
        <v>302</v>
      </c>
      <c r="Y121" s="97" t="s">
        <v>156</v>
      </c>
      <c r="Z121" s="45" t="str">
        <f t="shared" si="19"/>
        <v>goed</v>
      </c>
      <c r="AA121" s="46">
        <f t="shared" si="20"/>
        <v>0</v>
      </c>
      <c r="AB121" s="47">
        <f t="shared" si="21"/>
        <v>132.98850000000002</v>
      </c>
      <c r="AC121" s="48">
        <f>IF(ISERROR(VLOOKUP($B121,'[7]Overzicht uitlevering'!$J:$V,AC$3+1,0)),0,VLOOKUP($B121,'[7]Overzicht uitlevering'!$J:$V,AC$3+1,0))</f>
        <v>0</v>
      </c>
      <c r="AD121" s="48">
        <f>IF(ISERROR(VLOOKUP($B121,'[7]Overzicht uitlevering'!$J:$V,AD$3+1,0)),0,VLOOKUP($B121,'[7]Overzicht uitlevering'!$J:$V,AD$3+1,0))</f>
        <v>0</v>
      </c>
      <c r="AE121" s="48">
        <f>IF(ISERROR(VLOOKUP($B121,'[7]Overzicht uitlevering'!$J:$V,AE$3+1,0)),0,VLOOKUP($B121,'[7]Overzicht uitlevering'!$J:$V,AE$3+1,0))</f>
        <v>0</v>
      </c>
      <c r="AF121" s="48">
        <f>IF(ISERROR(VLOOKUP($B121,'[7]Overzicht uitlevering'!$J:$V,AF$3+1,0)),0,VLOOKUP($B121,'[7]Overzicht uitlevering'!$J:$V,AF$3+1,0))</f>
        <v>0</v>
      </c>
      <c r="AG121" s="48">
        <f>IF(ISERROR(VLOOKUP($B121,'[7]Overzicht uitlevering'!$J:$V,AG$3+1,0)),0,VLOOKUP($B121,'[7]Overzicht uitlevering'!$J:$V,AG$3+1,0))</f>
        <v>9851</v>
      </c>
      <c r="AH121" s="48">
        <f>IF(ISERROR(VLOOKUP($B121,'[7]Overzicht uitlevering'!$J:$V,AH$3+1,0)),0,VLOOKUP($B121,'[7]Overzicht uitlevering'!$J:$V,AH$3+1,0))</f>
        <v>0</v>
      </c>
      <c r="AI121" s="48">
        <f>IF(ISERROR(VLOOKUP($B121,'[7]Overzicht uitlevering'!$J:$V,AI$3+1,0)),0,VLOOKUP($B121,'[7]Overzicht uitlevering'!$J:$V,AI$3+1,0))</f>
        <v>0</v>
      </c>
      <c r="AJ121" s="48">
        <f>IF(ISERROR(VLOOKUP($B121,'[7]Overzicht uitlevering'!$J:$V,AJ$3+1,0)),0,VLOOKUP($B121,'[7]Overzicht uitlevering'!$J:$V,AJ$3+1,0))</f>
        <v>0</v>
      </c>
      <c r="AK121" s="48">
        <f>IF(ISERROR(VLOOKUP($B121,'[7]Overzicht uitlevering'!$J:$V,AK$3+1,0)),0,VLOOKUP($B121,'[7]Overzicht uitlevering'!$J:$V,AK$3+1,0))</f>
        <v>0</v>
      </c>
      <c r="AL121" s="48">
        <f>IF(ISERROR(VLOOKUP($B121,'[7]Overzicht uitlevering'!$J:$V,AL$3+1,0)),0,VLOOKUP($B121,'[7]Overzicht uitlevering'!$J:$V,AL$3+1,0))</f>
        <v>0</v>
      </c>
      <c r="AM121" s="48">
        <f>IF(ISERROR(VLOOKUP($B121,'[7]Overzicht uitlevering'!$J:$V,AM$3+1,0)),0,VLOOKUP($B121,'[7]Overzicht uitlevering'!$J:$V,AM$3+1,0))</f>
        <v>0</v>
      </c>
      <c r="AN121" s="48">
        <f>IF(ISERROR(VLOOKUP($B121,'[7]Overzicht uitlevering'!$J:$V,AN$3+1,0)),0,VLOOKUP($B121,'[7]Overzicht uitlevering'!$J:$V,AN$3+1,0))</f>
        <v>0</v>
      </c>
      <c r="AO121" s="49">
        <f t="shared" si="22"/>
        <v>9851</v>
      </c>
      <c r="AP121" s="235">
        <f t="shared" si="23"/>
        <v>0</v>
      </c>
      <c r="AQ121" s="236">
        <f t="shared" si="24"/>
        <v>0</v>
      </c>
      <c r="AR121" s="235">
        <f t="shared" si="25"/>
        <v>0</v>
      </c>
      <c r="AS121" s="236">
        <f t="shared" si="26"/>
        <v>0</v>
      </c>
      <c r="AT121" s="235">
        <f t="shared" si="27"/>
        <v>132.98850000000002</v>
      </c>
      <c r="AU121" s="236">
        <f t="shared" si="28"/>
        <v>0</v>
      </c>
      <c r="AV121" s="237">
        <f t="shared" si="29"/>
        <v>0</v>
      </c>
      <c r="AW121" s="236">
        <f t="shared" si="30"/>
        <v>0</v>
      </c>
      <c r="AX121" s="237">
        <f t="shared" si="31"/>
        <v>0</v>
      </c>
      <c r="AY121" s="236">
        <f t="shared" si="32"/>
        <v>0</v>
      </c>
      <c r="AZ121" s="237">
        <f t="shared" si="33"/>
        <v>0</v>
      </c>
      <c r="BA121" s="236">
        <f t="shared" si="34"/>
        <v>0</v>
      </c>
      <c r="BB121" s="50">
        <f t="shared" si="35"/>
        <v>132.98850000000002</v>
      </c>
    </row>
    <row r="122" spans="2:55" ht="15" customHeight="1" x14ac:dyDescent="0.25">
      <c r="B122" s="82">
        <v>20160072</v>
      </c>
      <c r="C122" s="83" t="s">
        <v>238</v>
      </c>
      <c r="D122" s="83" t="s">
        <v>85</v>
      </c>
      <c r="E122" s="83" t="s">
        <v>303</v>
      </c>
      <c r="F122" s="83" t="s">
        <v>304</v>
      </c>
      <c r="G122" s="143">
        <v>42422</v>
      </c>
      <c r="H122" s="143">
        <v>42442</v>
      </c>
      <c r="I122" s="99" t="s">
        <v>153</v>
      </c>
      <c r="J122" s="31">
        <v>355551</v>
      </c>
      <c r="K122" s="32">
        <v>16931</v>
      </c>
      <c r="L122" s="33">
        <v>13.5</v>
      </c>
      <c r="M122" s="112">
        <v>4799.9385000000002</v>
      </c>
      <c r="N122" s="101">
        <v>4799.9385000000002</v>
      </c>
      <c r="O122" s="88" t="s">
        <v>45</v>
      </c>
      <c r="P122" s="102" t="s">
        <v>46</v>
      </c>
      <c r="Q122" s="103">
        <v>456198</v>
      </c>
      <c r="R122" s="90" t="s">
        <v>60</v>
      </c>
      <c r="S122" s="90" t="s">
        <v>242</v>
      </c>
      <c r="T122" s="104" t="s">
        <v>155</v>
      </c>
      <c r="U122" s="92"/>
      <c r="V122" s="93"/>
      <c r="W122" s="94"/>
      <c r="X122" s="96"/>
      <c r="Y122" s="97" t="s">
        <v>156</v>
      </c>
      <c r="Z122" s="45" t="str">
        <f t="shared" si="19"/>
        <v>goed</v>
      </c>
      <c r="AA122" s="46">
        <f t="shared" si="20"/>
        <v>0</v>
      </c>
      <c r="AB122" s="47">
        <f t="shared" si="21"/>
        <v>4799.9385000000002</v>
      </c>
      <c r="AC122" s="48">
        <f>IF(ISERROR(VLOOKUP($B122,'[7]Overzicht uitlevering'!$J:$V,AC$3+1,0)),0,VLOOKUP($B122,'[7]Overzicht uitlevering'!$J:$V,AC$3+1,0))</f>
        <v>0</v>
      </c>
      <c r="AD122" s="48">
        <f>IF(ISERROR(VLOOKUP($B122,'[7]Overzicht uitlevering'!$J:$V,AD$3+1,0)),0,VLOOKUP($B122,'[7]Overzicht uitlevering'!$J:$V,AD$3+1,0))</f>
        <v>116661</v>
      </c>
      <c r="AE122" s="48">
        <f>IF(ISERROR(VLOOKUP($B122,'[7]Overzicht uitlevering'!$J:$V,AE$3+1,0)),0,VLOOKUP($B122,'[7]Overzicht uitlevering'!$J:$V,AE$3+1,0))</f>
        <v>238890</v>
      </c>
      <c r="AF122" s="48">
        <f>IF(ISERROR(VLOOKUP($B122,'[7]Overzicht uitlevering'!$J:$V,AF$3+1,0)),0,VLOOKUP($B122,'[7]Overzicht uitlevering'!$J:$V,AF$3+1,0))</f>
        <v>0</v>
      </c>
      <c r="AG122" s="48">
        <f>IF(ISERROR(VLOOKUP($B122,'[7]Overzicht uitlevering'!$J:$V,AG$3+1,0)),0,VLOOKUP($B122,'[7]Overzicht uitlevering'!$J:$V,AG$3+1,0))</f>
        <v>0</v>
      </c>
      <c r="AH122" s="48">
        <f>IF(ISERROR(VLOOKUP($B122,'[7]Overzicht uitlevering'!$J:$V,AH$3+1,0)),0,VLOOKUP($B122,'[7]Overzicht uitlevering'!$J:$V,AH$3+1,0))</f>
        <v>0</v>
      </c>
      <c r="AI122" s="48">
        <f>IF(ISERROR(VLOOKUP($B122,'[7]Overzicht uitlevering'!$J:$V,AI$3+1,0)),0,VLOOKUP($B122,'[7]Overzicht uitlevering'!$J:$V,AI$3+1,0))</f>
        <v>0</v>
      </c>
      <c r="AJ122" s="48">
        <f>IF(ISERROR(VLOOKUP($B122,'[7]Overzicht uitlevering'!$J:$V,AJ$3+1,0)),0,VLOOKUP($B122,'[7]Overzicht uitlevering'!$J:$V,AJ$3+1,0))</f>
        <v>0</v>
      </c>
      <c r="AK122" s="48">
        <f>IF(ISERROR(VLOOKUP($B122,'[7]Overzicht uitlevering'!$J:$V,AK$3+1,0)),0,VLOOKUP($B122,'[7]Overzicht uitlevering'!$J:$V,AK$3+1,0))</f>
        <v>0</v>
      </c>
      <c r="AL122" s="48">
        <f>IF(ISERROR(VLOOKUP($B122,'[7]Overzicht uitlevering'!$J:$V,AL$3+1,0)),0,VLOOKUP($B122,'[7]Overzicht uitlevering'!$J:$V,AL$3+1,0))</f>
        <v>0</v>
      </c>
      <c r="AM122" s="48">
        <f>IF(ISERROR(VLOOKUP($B122,'[7]Overzicht uitlevering'!$J:$V,AM$3+1,0)),0,VLOOKUP($B122,'[7]Overzicht uitlevering'!$J:$V,AM$3+1,0))</f>
        <v>0</v>
      </c>
      <c r="AN122" s="48">
        <f>IF(ISERROR(VLOOKUP($B122,'[7]Overzicht uitlevering'!$J:$V,AN$3+1,0)),0,VLOOKUP($B122,'[7]Overzicht uitlevering'!$J:$V,AN$3+1,0))</f>
        <v>0</v>
      </c>
      <c r="AO122" s="49">
        <f t="shared" si="22"/>
        <v>355551</v>
      </c>
      <c r="AP122" s="235">
        <f t="shared" si="23"/>
        <v>0</v>
      </c>
      <c r="AQ122" s="236">
        <f t="shared" si="24"/>
        <v>1574.9235000000001</v>
      </c>
      <c r="AR122" s="235">
        <f t="shared" si="25"/>
        <v>3225.0149999999999</v>
      </c>
      <c r="AS122" s="236">
        <f t="shared" si="26"/>
        <v>0</v>
      </c>
      <c r="AT122" s="235">
        <f t="shared" si="27"/>
        <v>0</v>
      </c>
      <c r="AU122" s="236">
        <f t="shared" si="28"/>
        <v>0</v>
      </c>
      <c r="AV122" s="237">
        <f t="shared" si="29"/>
        <v>0</v>
      </c>
      <c r="AW122" s="236">
        <f t="shared" si="30"/>
        <v>0</v>
      </c>
      <c r="AX122" s="237">
        <f t="shared" si="31"/>
        <v>0</v>
      </c>
      <c r="AY122" s="236">
        <f t="shared" si="32"/>
        <v>0</v>
      </c>
      <c r="AZ122" s="237">
        <f t="shared" si="33"/>
        <v>0</v>
      </c>
      <c r="BA122" s="236">
        <f t="shared" si="34"/>
        <v>0</v>
      </c>
      <c r="BB122" s="50">
        <f t="shared" si="35"/>
        <v>4799.9385000000002</v>
      </c>
    </row>
    <row r="123" spans="2:55" s="111" customFormat="1" ht="15" customHeight="1" x14ac:dyDescent="0.25">
      <c r="B123" s="82">
        <v>20160073</v>
      </c>
      <c r="C123" s="83" t="s">
        <v>55</v>
      </c>
      <c r="D123" s="83" t="s">
        <v>172</v>
      </c>
      <c r="E123" s="83" t="s">
        <v>305</v>
      </c>
      <c r="F123" s="83" t="s">
        <v>306</v>
      </c>
      <c r="G123" s="143">
        <v>42422</v>
      </c>
      <c r="H123" s="143">
        <v>42434</v>
      </c>
      <c r="I123" s="99" t="s">
        <v>153</v>
      </c>
      <c r="J123" s="31">
        <v>1165160</v>
      </c>
      <c r="K123" s="32">
        <v>89627.692307692312</v>
      </c>
      <c r="L123" s="33">
        <v>13.5</v>
      </c>
      <c r="M123" s="100">
        <v>15729.660000000002</v>
      </c>
      <c r="N123" s="101">
        <v>15729.660000000002</v>
      </c>
      <c r="O123" s="88" t="s">
        <v>45</v>
      </c>
      <c r="P123" s="102" t="s">
        <v>46</v>
      </c>
      <c r="Q123" s="103">
        <v>456384</v>
      </c>
      <c r="R123" s="90" t="s">
        <v>60</v>
      </c>
      <c r="S123" s="90" t="s">
        <v>65</v>
      </c>
      <c r="T123" s="104" t="s">
        <v>155</v>
      </c>
      <c r="U123" s="92"/>
      <c r="V123" s="93"/>
      <c r="W123" s="94"/>
      <c r="X123" s="96"/>
      <c r="Y123" s="97" t="s">
        <v>156</v>
      </c>
      <c r="Z123" s="45" t="str">
        <f t="shared" si="19"/>
        <v>goed</v>
      </c>
      <c r="AA123" s="46">
        <f t="shared" si="20"/>
        <v>0</v>
      </c>
      <c r="AB123" s="47">
        <f t="shared" si="21"/>
        <v>15729.660000000002</v>
      </c>
      <c r="AC123" s="48">
        <f>IF(ISERROR(VLOOKUP($B123,'[7]Overzicht uitlevering'!$J:$V,AC$3+1,0)),0,VLOOKUP($B123,'[7]Overzicht uitlevering'!$J:$V,AC$3+1,0))</f>
        <v>0</v>
      </c>
      <c r="AD123" s="48">
        <f>IF(ISERROR(VLOOKUP($B123,'[7]Overzicht uitlevering'!$J:$V,AD$3+1,0)),0,VLOOKUP($B123,'[7]Overzicht uitlevering'!$J:$V,AD$3+1,0))</f>
        <v>589891</v>
      </c>
      <c r="AE123" s="48">
        <f>IF(ISERROR(VLOOKUP($B123,'[7]Overzicht uitlevering'!$J:$V,AE$3+1,0)),0,VLOOKUP($B123,'[7]Overzicht uitlevering'!$J:$V,AE$3+1,0))</f>
        <v>573398</v>
      </c>
      <c r="AF123" s="48">
        <f>IF(ISERROR(VLOOKUP($B123,'[7]Overzicht uitlevering'!$J:$V,AF$3+1,0)),0,VLOOKUP($B123,'[7]Overzicht uitlevering'!$J:$V,AF$3+1,0))</f>
        <v>0</v>
      </c>
      <c r="AG123" s="48">
        <f>IF(ISERROR(VLOOKUP($B123,'[7]Overzicht uitlevering'!$J:$V,AG$3+1,0)),0,VLOOKUP($B123,'[7]Overzicht uitlevering'!$J:$V,AG$3+1,0))</f>
        <v>1871</v>
      </c>
      <c r="AH123" s="48">
        <f>IF(ISERROR(VLOOKUP($B123,'[7]Overzicht uitlevering'!$J:$V,AH$3+1,0)),0,VLOOKUP($B123,'[7]Overzicht uitlevering'!$J:$V,AH$3+1,0))</f>
        <v>0</v>
      </c>
      <c r="AI123" s="48">
        <f>IF(ISERROR(VLOOKUP($B123,'[7]Overzicht uitlevering'!$J:$V,AI$3+1,0)),0,VLOOKUP($B123,'[7]Overzicht uitlevering'!$J:$V,AI$3+1,0))</f>
        <v>0</v>
      </c>
      <c r="AJ123" s="48">
        <f>IF(ISERROR(VLOOKUP($B123,'[7]Overzicht uitlevering'!$J:$V,AJ$3+1,0)),0,VLOOKUP($B123,'[7]Overzicht uitlevering'!$J:$V,AJ$3+1,0))</f>
        <v>0</v>
      </c>
      <c r="AK123" s="48">
        <f>IF(ISERROR(VLOOKUP($B123,'[7]Overzicht uitlevering'!$J:$V,AK$3+1,0)),0,VLOOKUP($B123,'[7]Overzicht uitlevering'!$J:$V,AK$3+1,0))</f>
        <v>0</v>
      </c>
      <c r="AL123" s="48">
        <f>IF(ISERROR(VLOOKUP($B123,'[7]Overzicht uitlevering'!$J:$V,AL$3+1,0)),0,VLOOKUP($B123,'[7]Overzicht uitlevering'!$J:$V,AL$3+1,0))</f>
        <v>0</v>
      </c>
      <c r="AM123" s="48">
        <f>IF(ISERROR(VLOOKUP($B123,'[7]Overzicht uitlevering'!$J:$V,AM$3+1,0)),0,VLOOKUP($B123,'[7]Overzicht uitlevering'!$J:$V,AM$3+1,0))</f>
        <v>0</v>
      </c>
      <c r="AN123" s="48">
        <f>IF(ISERROR(VLOOKUP($B123,'[7]Overzicht uitlevering'!$J:$V,AN$3+1,0)),0,VLOOKUP($B123,'[7]Overzicht uitlevering'!$J:$V,AN$3+1,0))</f>
        <v>0</v>
      </c>
      <c r="AO123" s="49">
        <f t="shared" si="22"/>
        <v>1165160</v>
      </c>
      <c r="AP123" s="235">
        <f t="shared" si="23"/>
        <v>0</v>
      </c>
      <c r="AQ123" s="236">
        <f t="shared" si="24"/>
        <v>7963.5284999999994</v>
      </c>
      <c r="AR123" s="235">
        <f t="shared" si="25"/>
        <v>7740.8730000000005</v>
      </c>
      <c r="AS123" s="236">
        <f t="shared" si="26"/>
        <v>0</v>
      </c>
      <c r="AT123" s="235">
        <f t="shared" si="27"/>
        <v>25.258500000000002</v>
      </c>
      <c r="AU123" s="236">
        <f t="shared" si="28"/>
        <v>0</v>
      </c>
      <c r="AV123" s="237">
        <f t="shared" si="29"/>
        <v>0</v>
      </c>
      <c r="AW123" s="236">
        <f t="shared" si="30"/>
        <v>0</v>
      </c>
      <c r="AX123" s="237">
        <f t="shared" si="31"/>
        <v>0</v>
      </c>
      <c r="AY123" s="236">
        <f t="shared" si="32"/>
        <v>0</v>
      </c>
      <c r="AZ123" s="237">
        <f t="shared" si="33"/>
        <v>0</v>
      </c>
      <c r="BA123" s="236">
        <f t="shared" si="34"/>
        <v>0</v>
      </c>
      <c r="BB123" s="50">
        <f t="shared" si="35"/>
        <v>15729.66</v>
      </c>
      <c r="BC123" s="51"/>
    </row>
    <row r="124" spans="2:55" ht="15" customHeight="1" x14ac:dyDescent="0.25">
      <c r="B124" s="82">
        <v>20160074</v>
      </c>
      <c r="C124" s="83" t="s">
        <v>55</v>
      </c>
      <c r="D124" s="83" t="s">
        <v>307</v>
      </c>
      <c r="E124" s="83" t="s">
        <v>185</v>
      </c>
      <c r="F124" s="83" t="s">
        <v>308</v>
      </c>
      <c r="G124" s="143">
        <v>42401</v>
      </c>
      <c r="H124" s="143">
        <v>42414</v>
      </c>
      <c r="I124" s="99" t="s">
        <v>153</v>
      </c>
      <c r="J124" s="31">
        <v>1443299</v>
      </c>
      <c r="K124" s="32">
        <v>103092.78571428571</v>
      </c>
      <c r="L124" s="33">
        <v>13.5</v>
      </c>
      <c r="M124" s="100">
        <v>19484.536499999998</v>
      </c>
      <c r="N124" s="101">
        <v>19484.536499999998</v>
      </c>
      <c r="O124" s="88" t="s">
        <v>45</v>
      </c>
      <c r="P124" s="102" t="s">
        <v>46</v>
      </c>
      <c r="Q124" s="103">
        <v>438677</v>
      </c>
      <c r="R124" s="90" t="s">
        <v>47</v>
      </c>
      <c r="S124" s="90" t="s">
        <v>215</v>
      </c>
      <c r="T124" s="104" t="s">
        <v>155</v>
      </c>
      <c r="U124" s="92"/>
      <c r="V124" s="93"/>
      <c r="W124" s="94"/>
      <c r="X124" s="96"/>
      <c r="Y124" s="97" t="s">
        <v>156</v>
      </c>
      <c r="Z124" s="45" t="str">
        <f t="shared" si="19"/>
        <v>goed</v>
      </c>
      <c r="AA124" s="46">
        <f t="shared" si="20"/>
        <v>0</v>
      </c>
      <c r="AB124" s="47">
        <f t="shared" si="21"/>
        <v>19484.536499999998</v>
      </c>
      <c r="AC124" s="48">
        <f>IF(ISERROR(VLOOKUP($B124,'[7]Overzicht uitlevering'!$J:$V,AC$3+1,0)),0,VLOOKUP($B124,'[7]Overzicht uitlevering'!$J:$V,AC$3+1,0))</f>
        <v>0</v>
      </c>
      <c r="AD124" s="48">
        <f>IF(ISERROR(VLOOKUP($B124,'[7]Overzicht uitlevering'!$J:$V,AD$3+1,0)),0,VLOOKUP($B124,'[7]Overzicht uitlevering'!$J:$V,AD$3+1,0))</f>
        <v>1443298.9999999998</v>
      </c>
      <c r="AE124" s="48">
        <f>IF(ISERROR(VLOOKUP($B124,'[7]Overzicht uitlevering'!$J:$V,AE$3+1,0)),0,VLOOKUP($B124,'[7]Overzicht uitlevering'!$J:$V,AE$3+1,0))</f>
        <v>0</v>
      </c>
      <c r="AF124" s="48">
        <f>IF(ISERROR(VLOOKUP($B124,'[7]Overzicht uitlevering'!$J:$V,AF$3+1,0)),0,VLOOKUP($B124,'[7]Overzicht uitlevering'!$J:$V,AF$3+1,0))</f>
        <v>0</v>
      </c>
      <c r="AG124" s="48">
        <f>IF(ISERROR(VLOOKUP($B124,'[7]Overzicht uitlevering'!$J:$V,AG$3+1,0)),0,VLOOKUP($B124,'[7]Overzicht uitlevering'!$J:$V,AG$3+1,0))</f>
        <v>0</v>
      </c>
      <c r="AH124" s="48">
        <f>IF(ISERROR(VLOOKUP($B124,'[7]Overzicht uitlevering'!$J:$V,AH$3+1,0)),0,VLOOKUP($B124,'[7]Overzicht uitlevering'!$J:$V,AH$3+1,0))</f>
        <v>0</v>
      </c>
      <c r="AI124" s="48">
        <f>IF(ISERROR(VLOOKUP($B124,'[7]Overzicht uitlevering'!$J:$V,AI$3+1,0)),0,VLOOKUP($B124,'[7]Overzicht uitlevering'!$J:$V,AI$3+1,0))</f>
        <v>0</v>
      </c>
      <c r="AJ124" s="48">
        <f>IF(ISERROR(VLOOKUP($B124,'[7]Overzicht uitlevering'!$J:$V,AJ$3+1,0)),0,VLOOKUP($B124,'[7]Overzicht uitlevering'!$J:$V,AJ$3+1,0))</f>
        <v>0</v>
      </c>
      <c r="AK124" s="48">
        <f>IF(ISERROR(VLOOKUP($B124,'[7]Overzicht uitlevering'!$J:$V,AK$3+1,0)),0,VLOOKUP($B124,'[7]Overzicht uitlevering'!$J:$V,AK$3+1,0))</f>
        <v>0</v>
      </c>
      <c r="AL124" s="48">
        <f>IF(ISERROR(VLOOKUP($B124,'[7]Overzicht uitlevering'!$J:$V,AL$3+1,0)),0,VLOOKUP($B124,'[7]Overzicht uitlevering'!$J:$V,AL$3+1,0))</f>
        <v>0</v>
      </c>
      <c r="AM124" s="48">
        <f>IF(ISERROR(VLOOKUP($B124,'[7]Overzicht uitlevering'!$J:$V,AM$3+1,0)),0,VLOOKUP($B124,'[7]Overzicht uitlevering'!$J:$V,AM$3+1,0))</f>
        <v>0</v>
      </c>
      <c r="AN124" s="48">
        <f>IF(ISERROR(VLOOKUP($B124,'[7]Overzicht uitlevering'!$J:$V,AN$3+1,0)),0,VLOOKUP($B124,'[7]Overzicht uitlevering'!$J:$V,AN$3+1,0))</f>
        <v>0</v>
      </c>
      <c r="AO124" s="49">
        <f t="shared" si="22"/>
        <v>1443298.9999999998</v>
      </c>
      <c r="AP124" s="235">
        <f t="shared" si="23"/>
        <v>0</v>
      </c>
      <c r="AQ124" s="236">
        <f t="shared" si="24"/>
        <v>19484.536499999998</v>
      </c>
      <c r="AR124" s="235">
        <f t="shared" si="25"/>
        <v>0</v>
      </c>
      <c r="AS124" s="236">
        <f t="shared" si="26"/>
        <v>0</v>
      </c>
      <c r="AT124" s="235">
        <f t="shared" si="27"/>
        <v>0</v>
      </c>
      <c r="AU124" s="236">
        <f t="shared" si="28"/>
        <v>0</v>
      </c>
      <c r="AV124" s="237">
        <f t="shared" si="29"/>
        <v>0</v>
      </c>
      <c r="AW124" s="236">
        <f t="shared" si="30"/>
        <v>0</v>
      </c>
      <c r="AX124" s="237">
        <f t="shared" si="31"/>
        <v>0</v>
      </c>
      <c r="AY124" s="236">
        <f t="shared" si="32"/>
        <v>0</v>
      </c>
      <c r="AZ124" s="237">
        <f t="shared" si="33"/>
        <v>0</v>
      </c>
      <c r="BA124" s="236">
        <f t="shared" si="34"/>
        <v>0</v>
      </c>
      <c r="BB124" s="50">
        <f t="shared" si="35"/>
        <v>19484.536499999998</v>
      </c>
    </row>
    <row r="125" spans="2:55" ht="15" customHeight="1" x14ac:dyDescent="0.25">
      <c r="B125" s="82">
        <v>20160075</v>
      </c>
      <c r="C125" s="83" t="s">
        <v>55</v>
      </c>
      <c r="D125" s="83" t="s">
        <v>309</v>
      </c>
      <c r="E125" s="83" t="s">
        <v>249</v>
      </c>
      <c r="F125" s="83" t="s">
        <v>310</v>
      </c>
      <c r="G125" s="143">
        <v>42426</v>
      </c>
      <c r="H125" s="143">
        <v>42447</v>
      </c>
      <c r="I125" s="99" t="s">
        <v>153</v>
      </c>
      <c r="J125" s="31">
        <v>1888889</v>
      </c>
      <c r="K125" s="32">
        <v>85858.590909090912</v>
      </c>
      <c r="L125" s="33">
        <v>13.5</v>
      </c>
      <c r="M125" s="100">
        <v>25500.001499999998</v>
      </c>
      <c r="N125" s="101">
        <v>25500.001499999998</v>
      </c>
      <c r="O125" s="88" t="s">
        <v>45</v>
      </c>
      <c r="P125" s="102" t="s">
        <v>46</v>
      </c>
      <c r="Q125" s="103">
        <v>456984</v>
      </c>
      <c r="R125" s="90" t="s">
        <v>47</v>
      </c>
      <c r="S125" s="90" t="s">
        <v>94</v>
      </c>
      <c r="T125" s="104" t="s">
        <v>155</v>
      </c>
      <c r="U125" s="92"/>
      <c r="V125" s="93"/>
      <c r="W125" s="94"/>
      <c r="X125" s="96" t="s">
        <v>311</v>
      </c>
      <c r="Y125" s="97" t="s">
        <v>156</v>
      </c>
      <c r="Z125" s="45" t="str">
        <f t="shared" si="19"/>
        <v>goed</v>
      </c>
      <c r="AA125" s="46">
        <f t="shared" si="20"/>
        <v>0</v>
      </c>
      <c r="AB125" s="47">
        <f t="shared" si="21"/>
        <v>25500.001499999995</v>
      </c>
      <c r="AC125" s="48">
        <f>IF(ISERROR(VLOOKUP($B125,'[7]Overzicht uitlevering'!$J:$V,AC$3+1,0)),0,VLOOKUP($B125,'[7]Overzicht uitlevering'!$J:$V,AC$3+1,0))</f>
        <v>0</v>
      </c>
      <c r="AD125" s="48">
        <f>IF(ISERROR(VLOOKUP($B125,'[7]Overzicht uitlevering'!$J:$V,AD$3+1,0)),0,VLOOKUP($B125,'[7]Overzicht uitlevering'!$J:$V,AD$3+1,0))</f>
        <v>97435</v>
      </c>
      <c r="AE125" s="48">
        <f>IF(ISERROR(VLOOKUP($B125,'[7]Overzicht uitlevering'!$J:$V,AE$3+1,0)),0,VLOOKUP($B125,'[7]Overzicht uitlevering'!$J:$V,AE$3+1,0))</f>
        <v>1791453.9999999998</v>
      </c>
      <c r="AF125" s="48">
        <f>IF(ISERROR(VLOOKUP($B125,'[7]Overzicht uitlevering'!$J:$V,AF$3+1,0)),0,VLOOKUP($B125,'[7]Overzicht uitlevering'!$J:$V,AF$3+1,0))</f>
        <v>0</v>
      </c>
      <c r="AG125" s="48">
        <f>IF(ISERROR(VLOOKUP($B125,'[7]Overzicht uitlevering'!$J:$V,AG$3+1,0)),0,VLOOKUP($B125,'[7]Overzicht uitlevering'!$J:$V,AG$3+1,0))</f>
        <v>0</v>
      </c>
      <c r="AH125" s="48">
        <f>IF(ISERROR(VLOOKUP($B125,'[7]Overzicht uitlevering'!$J:$V,AH$3+1,0)),0,VLOOKUP($B125,'[7]Overzicht uitlevering'!$J:$V,AH$3+1,0))</f>
        <v>0</v>
      </c>
      <c r="AI125" s="48">
        <f>IF(ISERROR(VLOOKUP($B125,'[7]Overzicht uitlevering'!$J:$V,AI$3+1,0)),0,VLOOKUP($B125,'[7]Overzicht uitlevering'!$J:$V,AI$3+1,0))</f>
        <v>0</v>
      </c>
      <c r="AJ125" s="48">
        <f>IF(ISERROR(VLOOKUP($B125,'[7]Overzicht uitlevering'!$J:$V,AJ$3+1,0)),0,VLOOKUP($B125,'[7]Overzicht uitlevering'!$J:$V,AJ$3+1,0))</f>
        <v>0</v>
      </c>
      <c r="AK125" s="48">
        <f>IF(ISERROR(VLOOKUP($B125,'[7]Overzicht uitlevering'!$J:$V,AK$3+1,0)),0,VLOOKUP($B125,'[7]Overzicht uitlevering'!$J:$V,AK$3+1,0))</f>
        <v>0</v>
      </c>
      <c r="AL125" s="48">
        <f>IF(ISERROR(VLOOKUP($B125,'[7]Overzicht uitlevering'!$J:$V,AL$3+1,0)),0,VLOOKUP($B125,'[7]Overzicht uitlevering'!$J:$V,AL$3+1,0))</f>
        <v>0</v>
      </c>
      <c r="AM125" s="48">
        <f>IF(ISERROR(VLOOKUP($B125,'[7]Overzicht uitlevering'!$J:$V,AM$3+1,0)),0,VLOOKUP($B125,'[7]Overzicht uitlevering'!$J:$V,AM$3+1,0))</f>
        <v>0</v>
      </c>
      <c r="AN125" s="48">
        <f>IF(ISERROR(VLOOKUP($B125,'[7]Overzicht uitlevering'!$J:$V,AN$3+1,0)),0,VLOOKUP($B125,'[7]Overzicht uitlevering'!$J:$V,AN$3+1,0))</f>
        <v>0</v>
      </c>
      <c r="AO125" s="49">
        <f t="shared" si="22"/>
        <v>1888888.9999999998</v>
      </c>
      <c r="AP125" s="235">
        <f t="shared" si="23"/>
        <v>0</v>
      </c>
      <c r="AQ125" s="236">
        <f t="shared" si="24"/>
        <v>1315.3724999999999</v>
      </c>
      <c r="AR125" s="235">
        <f t="shared" si="25"/>
        <v>24184.628999999997</v>
      </c>
      <c r="AS125" s="236">
        <f t="shared" si="26"/>
        <v>0</v>
      </c>
      <c r="AT125" s="235">
        <f t="shared" si="27"/>
        <v>0</v>
      </c>
      <c r="AU125" s="236">
        <f t="shared" si="28"/>
        <v>0</v>
      </c>
      <c r="AV125" s="237">
        <f t="shared" si="29"/>
        <v>0</v>
      </c>
      <c r="AW125" s="236">
        <f t="shared" si="30"/>
        <v>0</v>
      </c>
      <c r="AX125" s="237">
        <f t="shared" si="31"/>
        <v>0</v>
      </c>
      <c r="AY125" s="236">
        <f t="shared" si="32"/>
        <v>0</v>
      </c>
      <c r="AZ125" s="237">
        <f t="shared" si="33"/>
        <v>0</v>
      </c>
      <c r="BA125" s="236">
        <f t="shared" si="34"/>
        <v>0</v>
      </c>
      <c r="BB125" s="50">
        <f t="shared" si="35"/>
        <v>25500.001499999998</v>
      </c>
    </row>
    <row r="126" spans="2:55" ht="15" customHeight="1" x14ac:dyDescent="0.25">
      <c r="B126" s="82">
        <v>20160076</v>
      </c>
      <c r="C126" s="83" t="s">
        <v>55</v>
      </c>
      <c r="D126" s="83" t="s">
        <v>309</v>
      </c>
      <c r="E126" s="83" t="s">
        <v>249</v>
      </c>
      <c r="F126" s="83" t="s">
        <v>310</v>
      </c>
      <c r="G126" s="143">
        <v>42426</v>
      </c>
      <c r="H126" s="143">
        <v>42442</v>
      </c>
      <c r="I126" s="99" t="s">
        <v>221</v>
      </c>
      <c r="J126" s="31">
        <v>1987551</v>
      </c>
      <c r="K126" s="32">
        <v>116914.76470588235</v>
      </c>
      <c r="L126" s="33">
        <v>11.5</v>
      </c>
      <c r="M126" s="100">
        <v>22856.836499999998</v>
      </c>
      <c r="N126" s="101">
        <v>22856.836499999998</v>
      </c>
      <c r="O126" s="88" t="s">
        <v>45</v>
      </c>
      <c r="P126" s="102" t="s">
        <v>46</v>
      </c>
      <c r="Q126" s="103">
        <v>456985</v>
      </c>
      <c r="R126" s="90" t="s">
        <v>47</v>
      </c>
      <c r="S126" s="90" t="s">
        <v>94</v>
      </c>
      <c r="T126" s="104" t="s">
        <v>155</v>
      </c>
      <c r="U126" s="92"/>
      <c r="V126" s="93"/>
      <c r="W126" s="94"/>
      <c r="X126" s="96" t="s">
        <v>312</v>
      </c>
      <c r="Y126" s="97" t="s">
        <v>156</v>
      </c>
      <c r="Z126" s="45" t="str">
        <f t="shared" si="19"/>
        <v>goed</v>
      </c>
      <c r="AA126" s="46">
        <f t="shared" si="20"/>
        <v>0</v>
      </c>
      <c r="AB126" s="47">
        <f t="shared" si="21"/>
        <v>22856.836499999998</v>
      </c>
      <c r="AC126" s="48">
        <f>IF(ISERROR(VLOOKUP($B126,'[7]Overzicht uitlevering'!$J:$V,AC$3+1,0)),0,VLOOKUP($B126,'[7]Overzicht uitlevering'!$J:$V,AC$3+1,0))</f>
        <v>0</v>
      </c>
      <c r="AD126" s="48">
        <f>IF(ISERROR(VLOOKUP($B126,'[7]Overzicht uitlevering'!$J:$V,AD$3+1,0)),0,VLOOKUP($B126,'[7]Overzicht uitlevering'!$J:$V,AD$3+1,0))</f>
        <v>284174</v>
      </c>
      <c r="AE126" s="48">
        <f>IF(ISERROR(VLOOKUP($B126,'[7]Overzicht uitlevering'!$J:$V,AE$3+1,0)),0,VLOOKUP($B126,'[7]Overzicht uitlevering'!$J:$V,AE$3+1,0))</f>
        <v>1703376.9999999998</v>
      </c>
      <c r="AF126" s="48">
        <f>IF(ISERROR(VLOOKUP($B126,'[7]Overzicht uitlevering'!$J:$V,AF$3+1,0)),0,VLOOKUP($B126,'[7]Overzicht uitlevering'!$J:$V,AF$3+1,0))</f>
        <v>6.5483618527650833E-11</v>
      </c>
      <c r="AG126" s="48">
        <f>IF(ISERROR(VLOOKUP($B126,'[7]Overzicht uitlevering'!$J:$V,AG$3+1,0)),0,VLOOKUP($B126,'[7]Overzicht uitlevering'!$J:$V,AG$3+1,0))</f>
        <v>0</v>
      </c>
      <c r="AH126" s="48">
        <f>IF(ISERROR(VLOOKUP($B126,'[7]Overzicht uitlevering'!$J:$V,AH$3+1,0)),0,VLOOKUP($B126,'[7]Overzicht uitlevering'!$J:$V,AH$3+1,0))</f>
        <v>0</v>
      </c>
      <c r="AI126" s="48">
        <f>IF(ISERROR(VLOOKUP($B126,'[7]Overzicht uitlevering'!$J:$V,AI$3+1,0)),0,VLOOKUP($B126,'[7]Overzicht uitlevering'!$J:$V,AI$3+1,0))</f>
        <v>0</v>
      </c>
      <c r="AJ126" s="48">
        <f>IF(ISERROR(VLOOKUP($B126,'[7]Overzicht uitlevering'!$J:$V,AJ$3+1,0)),0,VLOOKUP($B126,'[7]Overzicht uitlevering'!$J:$V,AJ$3+1,0))</f>
        <v>0</v>
      </c>
      <c r="AK126" s="48">
        <f>IF(ISERROR(VLOOKUP($B126,'[7]Overzicht uitlevering'!$J:$V,AK$3+1,0)),0,VLOOKUP($B126,'[7]Overzicht uitlevering'!$J:$V,AK$3+1,0))</f>
        <v>0</v>
      </c>
      <c r="AL126" s="48">
        <f>IF(ISERROR(VLOOKUP($B126,'[7]Overzicht uitlevering'!$J:$V,AL$3+1,0)),0,VLOOKUP($B126,'[7]Overzicht uitlevering'!$J:$V,AL$3+1,0))</f>
        <v>0</v>
      </c>
      <c r="AM126" s="48">
        <f>IF(ISERROR(VLOOKUP($B126,'[7]Overzicht uitlevering'!$J:$V,AM$3+1,0)),0,VLOOKUP($B126,'[7]Overzicht uitlevering'!$J:$V,AM$3+1,0))</f>
        <v>0</v>
      </c>
      <c r="AN126" s="48">
        <f>IF(ISERROR(VLOOKUP($B126,'[7]Overzicht uitlevering'!$J:$V,AN$3+1,0)),0,VLOOKUP($B126,'[7]Overzicht uitlevering'!$J:$V,AN$3+1,0))</f>
        <v>0</v>
      </c>
      <c r="AO126" s="49">
        <f t="shared" si="22"/>
        <v>1987550.9999999998</v>
      </c>
      <c r="AP126" s="235">
        <f t="shared" si="23"/>
        <v>0</v>
      </c>
      <c r="AQ126" s="236">
        <f t="shared" si="24"/>
        <v>3268.0009999999997</v>
      </c>
      <c r="AR126" s="235">
        <f t="shared" si="25"/>
        <v>19588.835499999997</v>
      </c>
      <c r="AS126" s="236">
        <f t="shared" si="26"/>
        <v>7.5306161306798454E-13</v>
      </c>
      <c r="AT126" s="235">
        <f t="shared" si="27"/>
        <v>0</v>
      </c>
      <c r="AU126" s="236">
        <f t="shared" si="28"/>
        <v>0</v>
      </c>
      <c r="AV126" s="237">
        <f t="shared" si="29"/>
        <v>0</v>
      </c>
      <c r="AW126" s="236">
        <f t="shared" si="30"/>
        <v>0</v>
      </c>
      <c r="AX126" s="237">
        <f t="shared" si="31"/>
        <v>0</v>
      </c>
      <c r="AY126" s="236">
        <f t="shared" si="32"/>
        <v>0</v>
      </c>
      <c r="AZ126" s="237">
        <f t="shared" si="33"/>
        <v>0</v>
      </c>
      <c r="BA126" s="236">
        <f t="shared" si="34"/>
        <v>0</v>
      </c>
      <c r="BB126" s="50">
        <f t="shared" si="35"/>
        <v>22856.836499999998</v>
      </c>
    </row>
    <row r="127" spans="2:55" ht="15" customHeight="1" x14ac:dyDescent="0.25">
      <c r="B127" s="82">
        <v>20160077</v>
      </c>
      <c r="C127" s="83" t="s">
        <v>55</v>
      </c>
      <c r="D127" s="83" t="s">
        <v>272</v>
      </c>
      <c r="E127" s="83" t="s">
        <v>313</v>
      </c>
      <c r="F127" s="83" t="s">
        <v>314</v>
      </c>
      <c r="G127" s="143">
        <v>42415</v>
      </c>
      <c r="H127" s="143">
        <v>42420</v>
      </c>
      <c r="I127" s="99" t="s">
        <v>221</v>
      </c>
      <c r="J127" s="31">
        <v>153768</v>
      </c>
      <c r="K127" s="32">
        <v>25628</v>
      </c>
      <c r="L127" s="33">
        <v>11.5</v>
      </c>
      <c r="M127" s="100">
        <v>1768.3320000000001</v>
      </c>
      <c r="N127" s="101">
        <v>6745.61</v>
      </c>
      <c r="O127" s="88" t="s">
        <v>45</v>
      </c>
      <c r="P127" s="102" t="s">
        <v>46</v>
      </c>
      <c r="Q127" s="103">
        <v>456981</v>
      </c>
      <c r="R127" s="90" t="s">
        <v>47</v>
      </c>
      <c r="S127" s="90" t="s">
        <v>154</v>
      </c>
      <c r="T127" s="104" t="s">
        <v>165</v>
      </c>
      <c r="U127" s="92"/>
      <c r="V127" s="93"/>
      <c r="W127" s="94"/>
      <c r="X127" s="96" t="s">
        <v>315</v>
      </c>
      <c r="Y127" s="97" t="s">
        <v>156</v>
      </c>
      <c r="Z127" s="45" t="str">
        <f t="shared" si="19"/>
        <v>goed</v>
      </c>
      <c r="AA127" s="46">
        <f t="shared" si="20"/>
        <v>0</v>
      </c>
      <c r="AB127" s="47">
        <f t="shared" si="21"/>
        <v>1503.0729999999999</v>
      </c>
      <c r="AC127" s="48">
        <f>IF(ISERROR(VLOOKUP($B127,'[7]Overzicht uitlevering'!$J:$V,AC$3+1,0)),0,VLOOKUP($B127,'[7]Overzicht uitlevering'!$J:$V,AC$3+1,0))</f>
        <v>0</v>
      </c>
      <c r="AD127" s="48">
        <f>IF(ISERROR(VLOOKUP($B127,'[7]Overzicht uitlevering'!$J:$V,AD$3+1,0)),0,VLOOKUP($B127,'[7]Overzicht uitlevering'!$J:$V,AD$3+1,0))</f>
        <v>163737</v>
      </c>
      <c r="AE127" s="48">
        <f>IF(ISERROR(VLOOKUP($B127,'[7]Overzicht uitlevering'!$J:$V,AE$3+1,0)),0,VLOOKUP($B127,'[7]Overzicht uitlevering'!$J:$V,AE$3+1,0))</f>
        <v>683</v>
      </c>
      <c r="AF127" s="48">
        <f>IF(ISERROR(VLOOKUP($B127,'[7]Overzicht uitlevering'!$J:$V,AF$3+1,0)),0,VLOOKUP($B127,'[7]Overzicht uitlevering'!$J:$V,AF$3+1,0))</f>
        <v>-33718</v>
      </c>
      <c r="AG127" s="48">
        <f>IF(ISERROR(VLOOKUP($B127,'[7]Overzicht uitlevering'!$J:$V,AG$3+1,0)),0,VLOOKUP($B127,'[7]Overzicht uitlevering'!$J:$V,AG$3+1,0))</f>
        <v>0</v>
      </c>
      <c r="AH127" s="48">
        <f>IF(ISERROR(VLOOKUP($B127,'[7]Overzicht uitlevering'!$J:$V,AH$3+1,0)),0,VLOOKUP($B127,'[7]Overzicht uitlevering'!$J:$V,AH$3+1,0))</f>
        <v>0</v>
      </c>
      <c r="AI127" s="48">
        <f>IF(ISERROR(VLOOKUP($B127,'[7]Overzicht uitlevering'!$J:$V,AI$3+1,0)),0,VLOOKUP($B127,'[7]Overzicht uitlevering'!$J:$V,AI$3+1,0))</f>
        <v>0</v>
      </c>
      <c r="AJ127" s="48">
        <f>IF(ISERROR(VLOOKUP($B127,'[7]Overzicht uitlevering'!$J:$V,AJ$3+1,0)),0,VLOOKUP($B127,'[7]Overzicht uitlevering'!$J:$V,AJ$3+1,0))</f>
        <v>0</v>
      </c>
      <c r="AK127" s="48">
        <f>IF(ISERROR(VLOOKUP($B127,'[7]Overzicht uitlevering'!$J:$V,AK$3+1,0)),0,VLOOKUP($B127,'[7]Overzicht uitlevering'!$J:$V,AK$3+1,0))</f>
        <v>0</v>
      </c>
      <c r="AL127" s="48">
        <f>IF(ISERROR(VLOOKUP($B127,'[7]Overzicht uitlevering'!$J:$V,AL$3+1,0)),0,VLOOKUP($B127,'[7]Overzicht uitlevering'!$J:$V,AL$3+1,0))</f>
        <v>0</v>
      </c>
      <c r="AM127" s="48">
        <f>IF(ISERROR(VLOOKUP($B127,'[7]Overzicht uitlevering'!$J:$V,AM$3+1,0)),0,VLOOKUP($B127,'[7]Overzicht uitlevering'!$J:$V,AM$3+1,0))</f>
        <v>0</v>
      </c>
      <c r="AN127" s="48">
        <f>IF(ISERROR(VLOOKUP($B127,'[7]Overzicht uitlevering'!$J:$V,AN$3+1,0)),0,VLOOKUP($B127,'[7]Overzicht uitlevering'!$J:$V,AN$3+1,0))</f>
        <v>0</v>
      </c>
      <c r="AO127" s="49">
        <f t="shared" si="22"/>
        <v>130702</v>
      </c>
      <c r="AP127" s="235">
        <f t="shared" si="23"/>
        <v>0</v>
      </c>
      <c r="AQ127" s="236">
        <f t="shared" si="24"/>
        <v>1882.9755</v>
      </c>
      <c r="AR127" s="235">
        <f t="shared" si="25"/>
        <v>7.8545000000000007</v>
      </c>
      <c r="AS127" s="236">
        <f t="shared" si="26"/>
        <v>-387.75700000000006</v>
      </c>
      <c r="AT127" s="235">
        <f t="shared" si="27"/>
        <v>0</v>
      </c>
      <c r="AU127" s="236">
        <f t="shared" si="28"/>
        <v>0</v>
      </c>
      <c r="AV127" s="237">
        <f t="shared" si="29"/>
        <v>0</v>
      </c>
      <c r="AW127" s="236">
        <f t="shared" si="30"/>
        <v>0</v>
      </c>
      <c r="AX127" s="237">
        <f t="shared" si="31"/>
        <v>0</v>
      </c>
      <c r="AY127" s="236">
        <f t="shared" si="32"/>
        <v>0</v>
      </c>
      <c r="AZ127" s="237">
        <f t="shared" si="33"/>
        <v>0</v>
      </c>
      <c r="BA127" s="236">
        <f t="shared" si="34"/>
        <v>0</v>
      </c>
      <c r="BB127" s="50">
        <f t="shared" si="35"/>
        <v>1503.0729999999999</v>
      </c>
    </row>
    <row r="128" spans="2:55" ht="15" customHeight="1" x14ac:dyDescent="0.25">
      <c r="B128" s="82">
        <v>20160078</v>
      </c>
      <c r="C128" s="83" t="s">
        <v>55</v>
      </c>
      <c r="D128" s="83" t="s">
        <v>272</v>
      </c>
      <c r="E128" s="83" t="s">
        <v>313</v>
      </c>
      <c r="F128" s="83" t="s">
        <v>314</v>
      </c>
      <c r="G128" s="143">
        <v>42415</v>
      </c>
      <c r="H128" s="143">
        <v>42420</v>
      </c>
      <c r="I128" s="99" t="s">
        <v>153</v>
      </c>
      <c r="J128" s="31">
        <v>425317</v>
      </c>
      <c r="K128" s="32">
        <v>70886.166666666672</v>
      </c>
      <c r="L128" s="33">
        <v>13.5</v>
      </c>
      <c r="M128" s="100">
        <v>5741.7795000000006</v>
      </c>
      <c r="N128" s="101">
        <v>8100</v>
      </c>
      <c r="O128" s="88" t="s">
        <v>45</v>
      </c>
      <c r="P128" s="102" t="s">
        <v>46</v>
      </c>
      <c r="Q128" s="103">
        <v>456982</v>
      </c>
      <c r="R128" s="90" t="s">
        <v>47</v>
      </c>
      <c r="S128" s="90" t="s">
        <v>154</v>
      </c>
      <c r="T128" s="104" t="s">
        <v>165</v>
      </c>
      <c r="U128" s="92"/>
      <c r="V128" s="93" t="s">
        <v>316</v>
      </c>
      <c r="W128" s="94"/>
      <c r="X128" s="96" t="s">
        <v>317</v>
      </c>
      <c r="Y128" s="97" t="s">
        <v>156</v>
      </c>
      <c r="Z128" s="45" t="str">
        <f t="shared" si="19"/>
        <v>goed</v>
      </c>
      <c r="AA128" s="46">
        <f t="shared" si="20"/>
        <v>0</v>
      </c>
      <c r="AB128" s="47">
        <f t="shared" si="21"/>
        <v>5741.7795000000006</v>
      </c>
      <c r="AC128" s="48">
        <f>IF(ISERROR(VLOOKUP($B128,'[7]Overzicht uitlevering'!$J:$V,AC$3+1,0)),0,VLOOKUP($B128,'[7]Overzicht uitlevering'!$J:$V,AC$3+1,0))</f>
        <v>0</v>
      </c>
      <c r="AD128" s="48">
        <f>IF(ISERROR(VLOOKUP($B128,'[7]Overzicht uitlevering'!$J:$V,AD$3+1,0)),0,VLOOKUP($B128,'[7]Overzicht uitlevering'!$J:$V,AD$3+1,0))</f>
        <v>415028</v>
      </c>
      <c r="AE128" s="48">
        <f>IF(ISERROR(VLOOKUP($B128,'[7]Overzicht uitlevering'!$J:$V,AE$3+1,0)),0,VLOOKUP($B128,'[7]Overzicht uitlevering'!$J:$V,AE$3+1,0))</f>
        <v>0</v>
      </c>
      <c r="AF128" s="48">
        <f>IF(ISERROR(VLOOKUP($B128,'[7]Overzicht uitlevering'!$J:$V,AF$3+1,0)),0,VLOOKUP($B128,'[7]Overzicht uitlevering'!$J:$V,AF$3+1,0))</f>
        <v>0</v>
      </c>
      <c r="AG128" s="48">
        <f>IF(ISERROR(VLOOKUP($B128,'[7]Overzicht uitlevering'!$J:$V,AG$3+1,0)),0,VLOOKUP($B128,'[7]Overzicht uitlevering'!$J:$V,AG$3+1,0))</f>
        <v>10289</v>
      </c>
      <c r="AH128" s="48">
        <f>IF(ISERROR(VLOOKUP($B128,'[7]Overzicht uitlevering'!$J:$V,AH$3+1,0)),0,VLOOKUP($B128,'[7]Overzicht uitlevering'!$J:$V,AH$3+1,0))</f>
        <v>0</v>
      </c>
      <c r="AI128" s="48">
        <f>IF(ISERROR(VLOOKUP($B128,'[7]Overzicht uitlevering'!$J:$V,AI$3+1,0)),0,VLOOKUP($B128,'[7]Overzicht uitlevering'!$J:$V,AI$3+1,0))</f>
        <v>0</v>
      </c>
      <c r="AJ128" s="48">
        <f>IF(ISERROR(VLOOKUP($B128,'[7]Overzicht uitlevering'!$J:$V,AJ$3+1,0)),0,VLOOKUP($B128,'[7]Overzicht uitlevering'!$J:$V,AJ$3+1,0))</f>
        <v>0</v>
      </c>
      <c r="AK128" s="48">
        <f>IF(ISERROR(VLOOKUP($B128,'[7]Overzicht uitlevering'!$J:$V,AK$3+1,0)),0,VLOOKUP($B128,'[7]Overzicht uitlevering'!$J:$V,AK$3+1,0))</f>
        <v>0</v>
      </c>
      <c r="AL128" s="48">
        <f>IF(ISERROR(VLOOKUP($B128,'[7]Overzicht uitlevering'!$J:$V,AL$3+1,0)),0,VLOOKUP($B128,'[7]Overzicht uitlevering'!$J:$V,AL$3+1,0))</f>
        <v>0</v>
      </c>
      <c r="AM128" s="48">
        <f>IF(ISERROR(VLOOKUP($B128,'[7]Overzicht uitlevering'!$J:$V,AM$3+1,0)),0,VLOOKUP($B128,'[7]Overzicht uitlevering'!$J:$V,AM$3+1,0))</f>
        <v>0</v>
      </c>
      <c r="AN128" s="48">
        <f>IF(ISERROR(VLOOKUP($B128,'[7]Overzicht uitlevering'!$J:$V,AN$3+1,0)),0,VLOOKUP($B128,'[7]Overzicht uitlevering'!$J:$V,AN$3+1,0))</f>
        <v>0</v>
      </c>
      <c r="AO128" s="49">
        <f t="shared" si="22"/>
        <v>425317</v>
      </c>
      <c r="AP128" s="235">
        <f t="shared" si="23"/>
        <v>0</v>
      </c>
      <c r="AQ128" s="236">
        <f t="shared" si="24"/>
        <v>5602.8780000000006</v>
      </c>
      <c r="AR128" s="235">
        <f t="shared" si="25"/>
        <v>0</v>
      </c>
      <c r="AS128" s="236">
        <f t="shared" si="26"/>
        <v>0</v>
      </c>
      <c r="AT128" s="235">
        <f t="shared" si="27"/>
        <v>138.9015</v>
      </c>
      <c r="AU128" s="236">
        <f t="shared" si="28"/>
        <v>0</v>
      </c>
      <c r="AV128" s="237">
        <f t="shared" si="29"/>
        <v>0</v>
      </c>
      <c r="AW128" s="236">
        <f t="shared" si="30"/>
        <v>0</v>
      </c>
      <c r="AX128" s="237">
        <f t="shared" si="31"/>
        <v>0</v>
      </c>
      <c r="AY128" s="236">
        <f t="shared" si="32"/>
        <v>0</v>
      </c>
      <c r="AZ128" s="237">
        <f t="shared" si="33"/>
        <v>0</v>
      </c>
      <c r="BA128" s="236">
        <f t="shared" si="34"/>
        <v>0</v>
      </c>
      <c r="BB128" s="50">
        <f t="shared" si="35"/>
        <v>5741.7795000000006</v>
      </c>
    </row>
    <row r="129" spans="2:57" ht="15" customHeight="1" x14ac:dyDescent="0.25">
      <c r="B129" s="82">
        <v>20160079</v>
      </c>
      <c r="C129" s="83" t="s">
        <v>40</v>
      </c>
      <c r="D129" s="83" t="s">
        <v>41</v>
      </c>
      <c r="E129" s="83" t="s">
        <v>318</v>
      </c>
      <c r="F129" s="83" t="s">
        <v>319</v>
      </c>
      <c r="G129" s="143">
        <v>42391</v>
      </c>
      <c r="H129" s="143">
        <v>42407</v>
      </c>
      <c r="I129" s="99" t="s">
        <v>153</v>
      </c>
      <c r="J129" s="31">
        <v>465926</v>
      </c>
      <c r="K129" s="32">
        <v>27407.411764705881</v>
      </c>
      <c r="L129" s="33">
        <v>13.5</v>
      </c>
      <c r="M129" s="100">
        <v>6290.0010000000002</v>
      </c>
      <c r="N129" s="101">
        <v>6290.0010000000002</v>
      </c>
      <c r="O129" s="88" t="s">
        <v>45</v>
      </c>
      <c r="P129" s="102" t="s">
        <v>46</v>
      </c>
      <c r="Q129" s="103">
        <v>457014</v>
      </c>
      <c r="R129" s="90"/>
      <c r="S129" s="90"/>
      <c r="T129" s="104" t="s">
        <v>155</v>
      </c>
      <c r="U129" s="92"/>
      <c r="V129" s="93"/>
      <c r="W129" s="94"/>
      <c r="X129" s="96" t="s">
        <v>320</v>
      </c>
      <c r="Y129" s="97" t="s">
        <v>156</v>
      </c>
      <c r="Z129" s="45" t="str">
        <f t="shared" si="19"/>
        <v>goed</v>
      </c>
      <c r="AA129" s="46">
        <f t="shared" si="20"/>
        <v>0</v>
      </c>
      <c r="AB129" s="47">
        <f t="shared" si="21"/>
        <v>6228.6975000000002</v>
      </c>
      <c r="AC129" s="48">
        <f>IF(ISERROR(VLOOKUP($B129,'[7]Overzicht uitlevering'!$J:$V,AC$3+1,0)),0,VLOOKUP($B129,'[7]Overzicht uitlevering'!$J:$V,AC$3+1,0))</f>
        <v>140437</v>
      </c>
      <c r="AD129" s="48">
        <f>IF(ISERROR(VLOOKUP($B129,'[7]Overzicht uitlevering'!$J:$V,AD$3+1,0)),0,VLOOKUP($B129,'[7]Overzicht uitlevering'!$J:$V,AD$3+1,0))</f>
        <v>317588</v>
      </c>
      <c r="AE129" s="48">
        <f>IF(ISERROR(VLOOKUP($B129,'[7]Overzicht uitlevering'!$J:$V,AE$3+1,0)),0,VLOOKUP($B129,'[7]Overzicht uitlevering'!$J:$V,AE$3+1,0))</f>
        <v>0</v>
      </c>
      <c r="AF129" s="48">
        <f>IF(ISERROR(VLOOKUP($B129,'[7]Overzicht uitlevering'!$J:$V,AF$3+1,0)),0,VLOOKUP($B129,'[7]Overzicht uitlevering'!$J:$V,AF$3+1,0))</f>
        <v>0</v>
      </c>
      <c r="AG129" s="48">
        <f>IF(ISERROR(VLOOKUP($B129,'[7]Overzicht uitlevering'!$J:$V,AG$3+1,0)),0,VLOOKUP($B129,'[7]Overzicht uitlevering'!$J:$V,AG$3+1,0))</f>
        <v>3360</v>
      </c>
      <c r="AH129" s="48">
        <f>IF(ISERROR(VLOOKUP($B129,'[7]Overzicht uitlevering'!$J:$V,AH$3+1,0)),0,VLOOKUP($B129,'[7]Overzicht uitlevering'!$J:$V,AH$3+1,0))</f>
        <v>0</v>
      </c>
      <c r="AI129" s="48">
        <f>IF(ISERROR(VLOOKUP($B129,'[7]Overzicht uitlevering'!$J:$V,AI$3+1,0)),0,VLOOKUP($B129,'[7]Overzicht uitlevering'!$J:$V,AI$3+1,0))</f>
        <v>0</v>
      </c>
      <c r="AJ129" s="48">
        <f>IF(ISERROR(VLOOKUP($B129,'[7]Overzicht uitlevering'!$J:$V,AJ$3+1,0)),0,VLOOKUP($B129,'[7]Overzicht uitlevering'!$J:$V,AJ$3+1,0))</f>
        <v>0</v>
      </c>
      <c r="AK129" s="48">
        <f>IF(ISERROR(VLOOKUP($B129,'[7]Overzicht uitlevering'!$J:$V,AK$3+1,0)),0,VLOOKUP($B129,'[7]Overzicht uitlevering'!$J:$V,AK$3+1,0))</f>
        <v>0</v>
      </c>
      <c r="AL129" s="48">
        <f>IF(ISERROR(VLOOKUP($B129,'[7]Overzicht uitlevering'!$J:$V,AL$3+1,0)),0,VLOOKUP($B129,'[7]Overzicht uitlevering'!$J:$V,AL$3+1,0))</f>
        <v>0</v>
      </c>
      <c r="AM129" s="48">
        <f>IF(ISERROR(VLOOKUP($B129,'[7]Overzicht uitlevering'!$J:$V,AM$3+1,0)),0,VLOOKUP($B129,'[7]Overzicht uitlevering'!$J:$V,AM$3+1,0))</f>
        <v>0</v>
      </c>
      <c r="AN129" s="48">
        <f>IF(ISERROR(VLOOKUP($B129,'[7]Overzicht uitlevering'!$J:$V,AN$3+1,0)),0,VLOOKUP($B129,'[7]Overzicht uitlevering'!$J:$V,AN$3+1,0))</f>
        <v>0</v>
      </c>
      <c r="AO129" s="49">
        <f t="shared" si="22"/>
        <v>461385</v>
      </c>
      <c r="AP129" s="235">
        <f t="shared" si="23"/>
        <v>1895.8995000000002</v>
      </c>
      <c r="AQ129" s="236">
        <f t="shared" si="24"/>
        <v>4287.4380000000001</v>
      </c>
      <c r="AR129" s="235">
        <f t="shared" si="25"/>
        <v>0</v>
      </c>
      <c r="AS129" s="236">
        <f t="shared" si="26"/>
        <v>0</v>
      </c>
      <c r="AT129" s="235">
        <f t="shared" si="27"/>
        <v>45.36</v>
      </c>
      <c r="AU129" s="236">
        <f t="shared" si="28"/>
        <v>0</v>
      </c>
      <c r="AV129" s="237">
        <f t="shared" si="29"/>
        <v>0</v>
      </c>
      <c r="AW129" s="236">
        <f t="shared" si="30"/>
        <v>0</v>
      </c>
      <c r="AX129" s="237">
        <f t="shared" si="31"/>
        <v>0</v>
      </c>
      <c r="AY129" s="236">
        <f t="shared" si="32"/>
        <v>0</v>
      </c>
      <c r="AZ129" s="237">
        <f t="shared" si="33"/>
        <v>0</v>
      </c>
      <c r="BA129" s="236">
        <f t="shared" si="34"/>
        <v>0</v>
      </c>
      <c r="BB129" s="50">
        <f t="shared" si="35"/>
        <v>6228.6975000000002</v>
      </c>
    </row>
    <row r="130" spans="2:57" ht="15" customHeight="1" x14ac:dyDescent="0.25">
      <c r="B130" s="82">
        <v>20160080</v>
      </c>
      <c r="C130" s="83" t="s">
        <v>40</v>
      </c>
      <c r="D130" s="83" t="s">
        <v>41</v>
      </c>
      <c r="E130" s="83" t="s">
        <v>318</v>
      </c>
      <c r="F130" s="83" t="s">
        <v>319</v>
      </c>
      <c r="G130" s="143">
        <v>42391</v>
      </c>
      <c r="H130" s="143">
        <v>42407</v>
      </c>
      <c r="I130" s="99" t="s">
        <v>221</v>
      </c>
      <c r="J130" s="31">
        <v>255000</v>
      </c>
      <c r="K130" s="32">
        <v>15000</v>
      </c>
      <c r="L130" s="33">
        <v>11.5</v>
      </c>
      <c r="M130" s="100">
        <v>2932.5</v>
      </c>
      <c r="N130" s="101">
        <v>2932.5</v>
      </c>
      <c r="O130" s="88"/>
      <c r="P130" s="102" t="s">
        <v>46</v>
      </c>
      <c r="Q130" s="103">
        <v>457015</v>
      </c>
      <c r="R130" s="90"/>
      <c r="S130" s="90"/>
      <c r="T130" s="104" t="s">
        <v>155</v>
      </c>
      <c r="U130" s="92"/>
      <c r="V130" s="93"/>
      <c r="W130" s="94"/>
      <c r="X130" s="96" t="s">
        <v>320</v>
      </c>
      <c r="Y130" s="97" t="s">
        <v>156</v>
      </c>
      <c r="Z130" s="45" t="str">
        <f t="shared" si="19"/>
        <v>goed</v>
      </c>
      <c r="AA130" s="46">
        <f t="shared" si="20"/>
        <v>0</v>
      </c>
      <c r="AB130" s="47">
        <f t="shared" si="21"/>
        <v>2556.4500000000003</v>
      </c>
      <c r="AC130" s="48">
        <f>IF(ISERROR(VLOOKUP($B130,'[7]Overzicht uitlevering'!$J:$V,AC$3+1,0)),0,VLOOKUP($B130,'[7]Overzicht uitlevering'!$J:$V,AC$3+1,0))</f>
        <v>75484</v>
      </c>
      <c r="AD130" s="48">
        <f>IF(ISERROR(VLOOKUP($B130,'[7]Overzicht uitlevering'!$J:$V,AD$3+1,0)),0,VLOOKUP($B130,'[7]Overzicht uitlevering'!$J:$V,AD$3+1,0))</f>
        <v>76909</v>
      </c>
      <c r="AE130" s="48">
        <f>IF(ISERROR(VLOOKUP($B130,'[7]Overzicht uitlevering'!$J:$V,AE$3+1,0)),0,VLOOKUP($B130,'[7]Overzicht uitlevering'!$J:$V,AE$3+1,0))</f>
        <v>69907</v>
      </c>
      <c r="AF130" s="48">
        <f>IF(ISERROR(VLOOKUP($B130,'[7]Overzicht uitlevering'!$J:$V,AF$3+1,0)),0,VLOOKUP($B130,'[7]Overzicht uitlevering'!$J:$V,AF$3+1,0))</f>
        <v>0</v>
      </c>
      <c r="AG130" s="48">
        <f>IF(ISERROR(VLOOKUP($B130,'[7]Overzicht uitlevering'!$J:$V,AG$3+1,0)),0,VLOOKUP($B130,'[7]Overzicht uitlevering'!$J:$V,AG$3+1,0))</f>
        <v>0</v>
      </c>
      <c r="AH130" s="48">
        <f>IF(ISERROR(VLOOKUP($B130,'[7]Overzicht uitlevering'!$J:$V,AH$3+1,0)),0,VLOOKUP($B130,'[7]Overzicht uitlevering'!$J:$V,AH$3+1,0))</f>
        <v>0</v>
      </c>
      <c r="AI130" s="48">
        <f>IF(ISERROR(VLOOKUP($B130,'[7]Overzicht uitlevering'!$J:$V,AI$3+1,0)),0,VLOOKUP($B130,'[7]Overzicht uitlevering'!$J:$V,AI$3+1,0))</f>
        <v>0</v>
      </c>
      <c r="AJ130" s="48">
        <f>IF(ISERROR(VLOOKUP($B130,'[7]Overzicht uitlevering'!$J:$V,AJ$3+1,0)),0,VLOOKUP($B130,'[7]Overzicht uitlevering'!$J:$V,AJ$3+1,0))</f>
        <v>0</v>
      </c>
      <c r="AK130" s="48">
        <f>IF(ISERROR(VLOOKUP($B130,'[7]Overzicht uitlevering'!$J:$V,AK$3+1,0)),0,VLOOKUP($B130,'[7]Overzicht uitlevering'!$J:$V,AK$3+1,0))</f>
        <v>0</v>
      </c>
      <c r="AL130" s="48">
        <f>IF(ISERROR(VLOOKUP($B130,'[7]Overzicht uitlevering'!$J:$V,AL$3+1,0)),0,VLOOKUP($B130,'[7]Overzicht uitlevering'!$J:$V,AL$3+1,0))</f>
        <v>0</v>
      </c>
      <c r="AM130" s="48">
        <f>IF(ISERROR(VLOOKUP($B130,'[7]Overzicht uitlevering'!$J:$V,AM$3+1,0)),0,VLOOKUP($B130,'[7]Overzicht uitlevering'!$J:$V,AM$3+1,0))</f>
        <v>0</v>
      </c>
      <c r="AN130" s="48">
        <f>IF(ISERROR(VLOOKUP($B130,'[7]Overzicht uitlevering'!$J:$V,AN$3+1,0)),0,VLOOKUP($B130,'[7]Overzicht uitlevering'!$J:$V,AN$3+1,0))</f>
        <v>0</v>
      </c>
      <c r="AO130" s="49">
        <f t="shared" si="22"/>
        <v>222300</v>
      </c>
      <c r="AP130" s="235">
        <f t="shared" si="23"/>
        <v>868.06599999999992</v>
      </c>
      <c r="AQ130" s="236">
        <f t="shared" si="24"/>
        <v>884.45350000000008</v>
      </c>
      <c r="AR130" s="235">
        <f t="shared" si="25"/>
        <v>803.93049999999994</v>
      </c>
      <c r="AS130" s="236">
        <f t="shared" si="26"/>
        <v>0</v>
      </c>
      <c r="AT130" s="235">
        <f t="shared" si="27"/>
        <v>0</v>
      </c>
      <c r="AU130" s="236">
        <f t="shared" si="28"/>
        <v>0</v>
      </c>
      <c r="AV130" s="237">
        <f t="shared" si="29"/>
        <v>0</v>
      </c>
      <c r="AW130" s="236">
        <f t="shared" si="30"/>
        <v>0</v>
      </c>
      <c r="AX130" s="237">
        <f t="shared" si="31"/>
        <v>0</v>
      </c>
      <c r="AY130" s="236">
        <f t="shared" si="32"/>
        <v>0</v>
      </c>
      <c r="AZ130" s="237">
        <f t="shared" si="33"/>
        <v>0</v>
      </c>
      <c r="BA130" s="236">
        <f t="shared" si="34"/>
        <v>0</v>
      </c>
      <c r="BB130" s="50">
        <f t="shared" si="35"/>
        <v>2556.4499999999998</v>
      </c>
    </row>
    <row r="131" spans="2:57" x14ac:dyDescent="0.25">
      <c r="B131" s="82">
        <v>20160081</v>
      </c>
      <c r="C131" s="83" t="s">
        <v>40</v>
      </c>
      <c r="D131" s="83" t="s">
        <v>189</v>
      </c>
      <c r="E131" s="83" t="s">
        <v>123</v>
      </c>
      <c r="F131" s="83" t="s">
        <v>321</v>
      </c>
      <c r="G131" s="143">
        <v>42401</v>
      </c>
      <c r="H131" s="143">
        <v>42414</v>
      </c>
      <c r="I131" s="99" t="s">
        <v>153</v>
      </c>
      <c r="J131" s="31">
        <v>1103846</v>
      </c>
      <c r="K131" s="32">
        <v>78846.142857142855</v>
      </c>
      <c r="L131" s="33">
        <v>13.5</v>
      </c>
      <c r="M131" s="100">
        <v>14901.921</v>
      </c>
      <c r="N131" s="101">
        <v>14901.921</v>
      </c>
      <c r="O131" s="88" t="s">
        <v>45</v>
      </c>
      <c r="P131" s="102" t="s">
        <v>46</v>
      </c>
      <c r="Q131" s="103">
        <v>457577</v>
      </c>
      <c r="R131" s="90" t="s">
        <v>104</v>
      </c>
      <c r="S131" s="90" t="s">
        <v>170</v>
      </c>
      <c r="T131" s="104" t="s">
        <v>155</v>
      </c>
      <c r="U131" s="92"/>
      <c r="V131" s="93"/>
      <c r="W131" s="94"/>
      <c r="X131" s="96"/>
      <c r="Y131" s="97" t="s">
        <v>156</v>
      </c>
      <c r="Z131" s="45" t="str">
        <f t="shared" si="19"/>
        <v>goed</v>
      </c>
      <c r="AA131" s="46">
        <f t="shared" si="20"/>
        <v>0</v>
      </c>
      <c r="AB131" s="47">
        <f t="shared" si="21"/>
        <v>14901.921</v>
      </c>
      <c r="AC131" s="48">
        <f>IF(ISERROR(VLOOKUP($B131,'[7]Overzicht uitlevering'!$J:$V,AC$3+1,0)),0,VLOOKUP($B131,'[7]Overzicht uitlevering'!$J:$V,AC$3+1,0))</f>
        <v>0</v>
      </c>
      <c r="AD131" s="48">
        <f>IF(ISERROR(VLOOKUP($B131,'[7]Overzicht uitlevering'!$J:$V,AD$3+1,0)),0,VLOOKUP($B131,'[7]Overzicht uitlevering'!$J:$V,AD$3+1,0))</f>
        <v>1103846</v>
      </c>
      <c r="AE131" s="48">
        <f>IF(ISERROR(VLOOKUP($B131,'[7]Overzicht uitlevering'!$J:$V,AE$3+1,0)),0,VLOOKUP($B131,'[7]Overzicht uitlevering'!$J:$V,AE$3+1,0))</f>
        <v>0</v>
      </c>
      <c r="AF131" s="48">
        <f>IF(ISERROR(VLOOKUP($B131,'[7]Overzicht uitlevering'!$J:$V,AF$3+1,0)),0,VLOOKUP($B131,'[7]Overzicht uitlevering'!$J:$V,AF$3+1,0))</f>
        <v>0</v>
      </c>
      <c r="AG131" s="48">
        <f>IF(ISERROR(VLOOKUP($B131,'[7]Overzicht uitlevering'!$J:$V,AG$3+1,0)),0,VLOOKUP($B131,'[7]Overzicht uitlevering'!$J:$V,AG$3+1,0))</f>
        <v>0</v>
      </c>
      <c r="AH131" s="48">
        <f>IF(ISERROR(VLOOKUP($B131,'[7]Overzicht uitlevering'!$J:$V,AH$3+1,0)),0,VLOOKUP($B131,'[7]Overzicht uitlevering'!$J:$V,AH$3+1,0))</f>
        <v>0</v>
      </c>
      <c r="AI131" s="48">
        <f>IF(ISERROR(VLOOKUP($B131,'[7]Overzicht uitlevering'!$J:$V,AI$3+1,0)),0,VLOOKUP($B131,'[7]Overzicht uitlevering'!$J:$V,AI$3+1,0))</f>
        <v>0</v>
      </c>
      <c r="AJ131" s="48">
        <f>IF(ISERROR(VLOOKUP($B131,'[7]Overzicht uitlevering'!$J:$V,AJ$3+1,0)),0,VLOOKUP($B131,'[7]Overzicht uitlevering'!$J:$V,AJ$3+1,0))</f>
        <v>0</v>
      </c>
      <c r="AK131" s="48">
        <f>IF(ISERROR(VLOOKUP($B131,'[7]Overzicht uitlevering'!$J:$V,AK$3+1,0)),0,VLOOKUP($B131,'[7]Overzicht uitlevering'!$J:$V,AK$3+1,0))</f>
        <v>0</v>
      </c>
      <c r="AL131" s="48">
        <f>IF(ISERROR(VLOOKUP($B131,'[7]Overzicht uitlevering'!$J:$V,AL$3+1,0)),0,VLOOKUP($B131,'[7]Overzicht uitlevering'!$J:$V,AL$3+1,0))</f>
        <v>0</v>
      </c>
      <c r="AM131" s="48">
        <f>IF(ISERROR(VLOOKUP($B131,'[7]Overzicht uitlevering'!$J:$V,AM$3+1,0)),0,VLOOKUP($B131,'[7]Overzicht uitlevering'!$J:$V,AM$3+1,0))</f>
        <v>0</v>
      </c>
      <c r="AN131" s="48">
        <f>IF(ISERROR(VLOOKUP($B131,'[7]Overzicht uitlevering'!$J:$V,AN$3+1,0)),0,VLOOKUP($B131,'[7]Overzicht uitlevering'!$J:$V,AN$3+1,0))</f>
        <v>0</v>
      </c>
      <c r="AO131" s="49">
        <f t="shared" si="22"/>
        <v>1103846</v>
      </c>
      <c r="AP131" s="235">
        <f t="shared" si="23"/>
        <v>0</v>
      </c>
      <c r="AQ131" s="236">
        <f t="shared" si="24"/>
        <v>14901.921</v>
      </c>
      <c r="AR131" s="235">
        <f t="shared" si="25"/>
        <v>0</v>
      </c>
      <c r="AS131" s="236">
        <f t="shared" si="26"/>
        <v>0</v>
      </c>
      <c r="AT131" s="235">
        <f t="shared" si="27"/>
        <v>0</v>
      </c>
      <c r="AU131" s="236">
        <f t="shared" si="28"/>
        <v>0</v>
      </c>
      <c r="AV131" s="237">
        <f t="shared" si="29"/>
        <v>0</v>
      </c>
      <c r="AW131" s="236">
        <f t="shared" si="30"/>
        <v>0</v>
      </c>
      <c r="AX131" s="237">
        <f t="shared" si="31"/>
        <v>0</v>
      </c>
      <c r="AY131" s="236">
        <f t="shared" si="32"/>
        <v>0</v>
      </c>
      <c r="AZ131" s="237">
        <f t="shared" si="33"/>
        <v>0</v>
      </c>
      <c r="BA131" s="236">
        <f t="shared" si="34"/>
        <v>0</v>
      </c>
      <c r="BB131" s="50">
        <f t="shared" si="35"/>
        <v>14901.921</v>
      </c>
    </row>
    <row r="132" spans="2:57" ht="15" customHeight="1" x14ac:dyDescent="0.25">
      <c r="B132" s="82">
        <v>20160082</v>
      </c>
      <c r="C132" s="83" t="s">
        <v>40</v>
      </c>
      <c r="D132" s="83" t="s">
        <v>157</v>
      </c>
      <c r="E132" s="83" t="s">
        <v>151</v>
      </c>
      <c r="F132" s="83" t="s">
        <v>322</v>
      </c>
      <c r="G132" s="143">
        <v>42400</v>
      </c>
      <c r="H132" s="143">
        <v>42406</v>
      </c>
      <c r="I132" s="99" t="s">
        <v>153</v>
      </c>
      <c r="J132" s="31">
        <v>403430</v>
      </c>
      <c r="K132" s="32">
        <v>57632.857142857145</v>
      </c>
      <c r="L132" s="33">
        <v>13.5</v>
      </c>
      <c r="M132" s="100">
        <v>5446.3050000000003</v>
      </c>
      <c r="N132" s="101">
        <v>5446.3050000000003</v>
      </c>
      <c r="O132" s="88" t="s">
        <v>45</v>
      </c>
      <c r="P132" s="102" t="s">
        <v>46</v>
      </c>
      <c r="Q132" s="103">
        <v>456195</v>
      </c>
      <c r="R132" s="90" t="s">
        <v>60</v>
      </c>
      <c r="S132" s="90" t="s">
        <v>61</v>
      </c>
      <c r="T132" s="104" t="s">
        <v>155</v>
      </c>
      <c r="U132" s="92"/>
      <c r="V132" s="93"/>
      <c r="W132" s="94"/>
      <c r="X132" s="96" t="s">
        <v>323</v>
      </c>
      <c r="Y132" s="97" t="s">
        <v>156</v>
      </c>
      <c r="Z132" s="45" t="str">
        <f t="shared" si="19"/>
        <v>goed</v>
      </c>
      <c r="AA132" s="46">
        <f t="shared" si="20"/>
        <v>0</v>
      </c>
      <c r="AB132" s="47">
        <f t="shared" si="21"/>
        <v>5446.3050000000003</v>
      </c>
      <c r="AC132" s="48">
        <f>IF(ISERROR(VLOOKUP($B132,'[7]Overzicht uitlevering'!$J:$V,AC$3+1,0)),0,VLOOKUP($B132,'[7]Overzicht uitlevering'!$J:$V,AC$3+1,0))</f>
        <v>9847</v>
      </c>
      <c r="AD132" s="48">
        <f>IF(ISERROR(VLOOKUP($B132,'[7]Overzicht uitlevering'!$J:$V,AD$3+1,0)),0,VLOOKUP($B132,'[7]Overzicht uitlevering'!$J:$V,AD$3+1,0))</f>
        <v>393583</v>
      </c>
      <c r="AE132" s="48">
        <f>IF(ISERROR(VLOOKUP($B132,'[7]Overzicht uitlevering'!$J:$V,AE$3+1,0)),0,VLOOKUP($B132,'[7]Overzicht uitlevering'!$J:$V,AE$3+1,0))</f>
        <v>0</v>
      </c>
      <c r="AF132" s="48">
        <f>IF(ISERROR(VLOOKUP($B132,'[7]Overzicht uitlevering'!$J:$V,AF$3+1,0)),0,VLOOKUP($B132,'[7]Overzicht uitlevering'!$J:$V,AF$3+1,0))</f>
        <v>0</v>
      </c>
      <c r="AG132" s="48">
        <f>IF(ISERROR(VLOOKUP($B132,'[7]Overzicht uitlevering'!$J:$V,AG$3+1,0)),0,VLOOKUP($B132,'[7]Overzicht uitlevering'!$J:$V,AG$3+1,0))</f>
        <v>0</v>
      </c>
      <c r="AH132" s="48">
        <f>IF(ISERROR(VLOOKUP($B132,'[7]Overzicht uitlevering'!$J:$V,AH$3+1,0)),0,VLOOKUP($B132,'[7]Overzicht uitlevering'!$J:$V,AH$3+1,0))</f>
        <v>0</v>
      </c>
      <c r="AI132" s="48">
        <f>IF(ISERROR(VLOOKUP($B132,'[7]Overzicht uitlevering'!$J:$V,AI$3+1,0)),0,VLOOKUP($B132,'[7]Overzicht uitlevering'!$J:$V,AI$3+1,0))</f>
        <v>0</v>
      </c>
      <c r="AJ132" s="48">
        <f>IF(ISERROR(VLOOKUP($B132,'[7]Overzicht uitlevering'!$J:$V,AJ$3+1,0)),0,VLOOKUP($B132,'[7]Overzicht uitlevering'!$J:$V,AJ$3+1,0))</f>
        <v>0</v>
      </c>
      <c r="AK132" s="48">
        <f>IF(ISERROR(VLOOKUP($B132,'[7]Overzicht uitlevering'!$J:$V,AK$3+1,0)),0,VLOOKUP($B132,'[7]Overzicht uitlevering'!$J:$V,AK$3+1,0))</f>
        <v>0</v>
      </c>
      <c r="AL132" s="48">
        <f>IF(ISERROR(VLOOKUP($B132,'[7]Overzicht uitlevering'!$J:$V,AL$3+1,0)),0,VLOOKUP($B132,'[7]Overzicht uitlevering'!$J:$V,AL$3+1,0))</f>
        <v>0</v>
      </c>
      <c r="AM132" s="48">
        <f>IF(ISERROR(VLOOKUP($B132,'[7]Overzicht uitlevering'!$J:$V,AM$3+1,0)),0,VLOOKUP($B132,'[7]Overzicht uitlevering'!$J:$V,AM$3+1,0))</f>
        <v>0</v>
      </c>
      <c r="AN132" s="48">
        <f>IF(ISERROR(VLOOKUP($B132,'[7]Overzicht uitlevering'!$J:$V,AN$3+1,0)),0,VLOOKUP($B132,'[7]Overzicht uitlevering'!$J:$V,AN$3+1,0))</f>
        <v>0</v>
      </c>
      <c r="AO132" s="49">
        <f t="shared" si="22"/>
        <v>403430</v>
      </c>
      <c r="AP132" s="235">
        <f t="shared" si="23"/>
        <v>132.93449999999999</v>
      </c>
      <c r="AQ132" s="236">
        <f t="shared" si="24"/>
        <v>5313.3705</v>
      </c>
      <c r="AR132" s="235">
        <f t="shared" si="25"/>
        <v>0</v>
      </c>
      <c r="AS132" s="236">
        <f t="shared" si="26"/>
        <v>0</v>
      </c>
      <c r="AT132" s="235">
        <f t="shared" si="27"/>
        <v>0</v>
      </c>
      <c r="AU132" s="236">
        <f t="shared" si="28"/>
        <v>0</v>
      </c>
      <c r="AV132" s="237">
        <f t="shared" si="29"/>
        <v>0</v>
      </c>
      <c r="AW132" s="236">
        <f t="shared" si="30"/>
        <v>0</v>
      </c>
      <c r="AX132" s="237">
        <f t="shared" si="31"/>
        <v>0</v>
      </c>
      <c r="AY132" s="236">
        <f t="shared" si="32"/>
        <v>0</v>
      </c>
      <c r="AZ132" s="237">
        <f t="shared" si="33"/>
        <v>0</v>
      </c>
      <c r="BA132" s="236">
        <f t="shared" si="34"/>
        <v>0</v>
      </c>
      <c r="BB132" s="50">
        <f t="shared" si="35"/>
        <v>5446.3050000000003</v>
      </c>
    </row>
    <row r="133" spans="2:57" ht="15" customHeight="1" x14ac:dyDescent="0.25">
      <c r="B133" s="82">
        <v>20160083</v>
      </c>
      <c r="C133" s="83" t="s">
        <v>40</v>
      </c>
      <c r="D133" s="83" t="s">
        <v>189</v>
      </c>
      <c r="E133" s="83" t="s">
        <v>324</v>
      </c>
      <c r="F133" s="83" t="s">
        <v>325</v>
      </c>
      <c r="G133" s="143">
        <v>42415</v>
      </c>
      <c r="H133" s="143">
        <v>42442</v>
      </c>
      <c r="I133" s="99" t="s">
        <v>153</v>
      </c>
      <c r="J133" s="31">
        <v>681692</v>
      </c>
      <c r="K133" s="32">
        <v>24346.142857142859</v>
      </c>
      <c r="L133" s="33">
        <v>13.5</v>
      </c>
      <c r="M133" s="100">
        <v>9202.8420000000006</v>
      </c>
      <c r="N133" s="101">
        <v>9202.8420000000006</v>
      </c>
      <c r="O133" s="88" t="s">
        <v>45</v>
      </c>
      <c r="P133" s="102" t="s">
        <v>46</v>
      </c>
      <c r="Q133" s="103">
        <v>456325</v>
      </c>
      <c r="R133" s="90"/>
      <c r="S133" s="90" t="s">
        <v>91</v>
      </c>
      <c r="T133" s="104" t="s">
        <v>155</v>
      </c>
      <c r="U133" s="92"/>
      <c r="V133" s="93"/>
      <c r="W133" s="94"/>
      <c r="X133" s="96"/>
      <c r="Y133" s="97" t="s">
        <v>156</v>
      </c>
      <c r="Z133" s="45" t="str">
        <f t="shared" si="19"/>
        <v>goed</v>
      </c>
      <c r="AA133" s="46">
        <f t="shared" si="20"/>
        <v>0</v>
      </c>
      <c r="AB133" s="47">
        <f t="shared" si="21"/>
        <v>9202.8420000000024</v>
      </c>
      <c r="AC133" s="48">
        <f>IF(ISERROR(VLOOKUP($B133,'[7]Overzicht uitlevering'!$J:$V,AC$3+1,0)),0,VLOOKUP($B133,'[7]Overzicht uitlevering'!$J:$V,AC$3+1,0))</f>
        <v>0</v>
      </c>
      <c r="AD133" s="48">
        <f>IF(ISERROR(VLOOKUP($B133,'[7]Overzicht uitlevering'!$J:$V,AD$3+1,0)),0,VLOOKUP($B133,'[7]Overzicht uitlevering'!$J:$V,AD$3+1,0))</f>
        <v>261214</v>
      </c>
      <c r="AE133" s="48">
        <f>IF(ISERROR(VLOOKUP($B133,'[7]Overzicht uitlevering'!$J:$V,AE$3+1,0)),0,VLOOKUP($B133,'[7]Overzicht uitlevering'!$J:$V,AE$3+1,0))</f>
        <v>420478.00000000012</v>
      </c>
      <c r="AF133" s="48">
        <f>IF(ISERROR(VLOOKUP($B133,'[7]Overzicht uitlevering'!$J:$V,AF$3+1,0)),0,VLOOKUP($B133,'[7]Overzicht uitlevering'!$J:$V,AF$3+1,0))</f>
        <v>0</v>
      </c>
      <c r="AG133" s="48">
        <f>IF(ISERROR(VLOOKUP($B133,'[7]Overzicht uitlevering'!$J:$V,AG$3+1,0)),0,VLOOKUP($B133,'[7]Overzicht uitlevering'!$J:$V,AG$3+1,0))</f>
        <v>0</v>
      </c>
      <c r="AH133" s="48">
        <f>IF(ISERROR(VLOOKUP($B133,'[7]Overzicht uitlevering'!$J:$V,AH$3+1,0)),0,VLOOKUP($B133,'[7]Overzicht uitlevering'!$J:$V,AH$3+1,0))</f>
        <v>0</v>
      </c>
      <c r="AI133" s="48">
        <f>IF(ISERROR(VLOOKUP($B133,'[7]Overzicht uitlevering'!$J:$V,AI$3+1,0)),0,VLOOKUP($B133,'[7]Overzicht uitlevering'!$J:$V,AI$3+1,0))</f>
        <v>0</v>
      </c>
      <c r="AJ133" s="48">
        <f>IF(ISERROR(VLOOKUP($B133,'[7]Overzicht uitlevering'!$J:$V,AJ$3+1,0)),0,VLOOKUP($B133,'[7]Overzicht uitlevering'!$J:$V,AJ$3+1,0))</f>
        <v>0</v>
      </c>
      <c r="AK133" s="48">
        <f>IF(ISERROR(VLOOKUP($B133,'[7]Overzicht uitlevering'!$J:$V,AK$3+1,0)),0,VLOOKUP($B133,'[7]Overzicht uitlevering'!$J:$V,AK$3+1,0))</f>
        <v>0</v>
      </c>
      <c r="AL133" s="48">
        <f>IF(ISERROR(VLOOKUP($B133,'[7]Overzicht uitlevering'!$J:$V,AL$3+1,0)),0,VLOOKUP($B133,'[7]Overzicht uitlevering'!$J:$V,AL$3+1,0))</f>
        <v>0</v>
      </c>
      <c r="AM133" s="48">
        <f>IF(ISERROR(VLOOKUP($B133,'[7]Overzicht uitlevering'!$J:$V,AM$3+1,0)),0,VLOOKUP($B133,'[7]Overzicht uitlevering'!$J:$V,AM$3+1,0))</f>
        <v>0</v>
      </c>
      <c r="AN133" s="48">
        <f>IF(ISERROR(VLOOKUP($B133,'[7]Overzicht uitlevering'!$J:$V,AN$3+1,0)),0,VLOOKUP($B133,'[7]Overzicht uitlevering'!$J:$V,AN$3+1,0))</f>
        <v>0</v>
      </c>
      <c r="AO133" s="49">
        <f t="shared" si="22"/>
        <v>681692.00000000012</v>
      </c>
      <c r="AP133" s="235">
        <f t="shared" si="23"/>
        <v>0</v>
      </c>
      <c r="AQ133" s="236">
        <f t="shared" si="24"/>
        <v>3526.3890000000001</v>
      </c>
      <c r="AR133" s="235">
        <f t="shared" si="25"/>
        <v>5676.4530000000013</v>
      </c>
      <c r="AS133" s="236">
        <f t="shared" si="26"/>
        <v>0</v>
      </c>
      <c r="AT133" s="235">
        <f t="shared" si="27"/>
        <v>0</v>
      </c>
      <c r="AU133" s="236">
        <f t="shared" si="28"/>
        <v>0</v>
      </c>
      <c r="AV133" s="237">
        <f t="shared" si="29"/>
        <v>0</v>
      </c>
      <c r="AW133" s="236">
        <f t="shared" si="30"/>
        <v>0</v>
      </c>
      <c r="AX133" s="237">
        <f t="shared" si="31"/>
        <v>0</v>
      </c>
      <c r="AY133" s="236">
        <f t="shared" si="32"/>
        <v>0</v>
      </c>
      <c r="AZ133" s="237">
        <f t="shared" si="33"/>
        <v>0</v>
      </c>
      <c r="BA133" s="236">
        <f t="shared" si="34"/>
        <v>0</v>
      </c>
      <c r="BB133" s="50">
        <f t="shared" si="35"/>
        <v>9202.8420000000006</v>
      </c>
    </row>
    <row r="134" spans="2:57" ht="15" customHeight="1" x14ac:dyDescent="0.25">
      <c r="B134" s="82">
        <v>20160084</v>
      </c>
      <c r="C134" s="83" t="s">
        <v>55</v>
      </c>
      <c r="D134" s="83" t="s">
        <v>326</v>
      </c>
      <c r="E134" s="83" t="s">
        <v>327</v>
      </c>
      <c r="F134" s="83" t="s">
        <v>328</v>
      </c>
      <c r="G134" s="143">
        <v>42395</v>
      </c>
      <c r="H134" s="143">
        <v>42428</v>
      </c>
      <c r="I134" s="99" t="s">
        <v>153</v>
      </c>
      <c r="J134" s="31">
        <v>1100000</v>
      </c>
      <c r="K134" s="32">
        <v>32352.941176470587</v>
      </c>
      <c r="L134" s="33">
        <v>13.5</v>
      </c>
      <c r="M134" s="100">
        <v>14850</v>
      </c>
      <c r="N134" s="101">
        <v>14850</v>
      </c>
      <c r="O134" s="88" t="s">
        <v>45</v>
      </c>
      <c r="P134" s="102" t="s">
        <v>46</v>
      </c>
      <c r="Q134" s="103">
        <v>456937</v>
      </c>
      <c r="R134" s="90" t="s">
        <v>104</v>
      </c>
      <c r="S134" s="90" t="s">
        <v>70</v>
      </c>
      <c r="T134" s="104" t="s">
        <v>155</v>
      </c>
      <c r="U134" s="92"/>
      <c r="V134" s="93"/>
      <c r="W134" s="94"/>
      <c r="X134" s="96" t="s">
        <v>329</v>
      </c>
      <c r="Y134" s="97" t="s">
        <v>156</v>
      </c>
      <c r="Z134" s="45" t="str">
        <f t="shared" si="19"/>
        <v>goed</v>
      </c>
      <c r="AA134" s="46">
        <f t="shared" si="20"/>
        <v>0</v>
      </c>
      <c r="AB134" s="47">
        <f t="shared" si="21"/>
        <v>14850</v>
      </c>
      <c r="AC134" s="48">
        <f>IF(ISERROR(VLOOKUP($B134,'[7]Overzicht uitlevering'!$J:$V,AC$3+1,0)),0,VLOOKUP($B134,'[7]Overzicht uitlevering'!$J:$V,AC$3+1,0))</f>
        <v>108195</v>
      </c>
      <c r="AD134" s="48">
        <f>IF(ISERROR(VLOOKUP($B134,'[7]Overzicht uitlevering'!$J:$V,AD$3+1,0)),0,VLOOKUP($B134,'[7]Overzicht uitlevering'!$J:$V,AD$3+1,0))</f>
        <v>991805</v>
      </c>
      <c r="AE134" s="48">
        <f>IF(ISERROR(VLOOKUP($B134,'[7]Overzicht uitlevering'!$J:$V,AE$3+1,0)),0,VLOOKUP($B134,'[7]Overzicht uitlevering'!$J:$V,AE$3+1,0))</f>
        <v>0</v>
      </c>
      <c r="AF134" s="48">
        <f>IF(ISERROR(VLOOKUP($B134,'[7]Overzicht uitlevering'!$J:$V,AF$3+1,0)),0,VLOOKUP($B134,'[7]Overzicht uitlevering'!$J:$V,AF$3+1,0))</f>
        <v>0</v>
      </c>
      <c r="AG134" s="48">
        <f>IF(ISERROR(VLOOKUP($B134,'[7]Overzicht uitlevering'!$J:$V,AG$3+1,0)),0,VLOOKUP($B134,'[7]Overzicht uitlevering'!$J:$V,AG$3+1,0))</f>
        <v>0</v>
      </c>
      <c r="AH134" s="48">
        <f>IF(ISERROR(VLOOKUP($B134,'[7]Overzicht uitlevering'!$J:$V,AH$3+1,0)),0,VLOOKUP($B134,'[7]Overzicht uitlevering'!$J:$V,AH$3+1,0))</f>
        <v>0</v>
      </c>
      <c r="AI134" s="48">
        <f>IF(ISERROR(VLOOKUP($B134,'[7]Overzicht uitlevering'!$J:$V,AI$3+1,0)),0,VLOOKUP($B134,'[7]Overzicht uitlevering'!$J:$V,AI$3+1,0))</f>
        <v>0</v>
      </c>
      <c r="AJ134" s="48">
        <f>IF(ISERROR(VLOOKUP($B134,'[7]Overzicht uitlevering'!$J:$V,AJ$3+1,0)),0,VLOOKUP($B134,'[7]Overzicht uitlevering'!$J:$V,AJ$3+1,0))</f>
        <v>0</v>
      </c>
      <c r="AK134" s="48">
        <f>IF(ISERROR(VLOOKUP($B134,'[7]Overzicht uitlevering'!$J:$V,AK$3+1,0)),0,VLOOKUP($B134,'[7]Overzicht uitlevering'!$J:$V,AK$3+1,0))</f>
        <v>0</v>
      </c>
      <c r="AL134" s="48">
        <f>IF(ISERROR(VLOOKUP($B134,'[7]Overzicht uitlevering'!$J:$V,AL$3+1,0)),0,VLOOKUP($B134,'[7]Overzicht uitlevering'!$J:$V,AL$3+1,0))</f>
        <v>0</v>
      </c>
      <c r="AM134" s="48">
        <f>IF(ISERROR(VLOOKUP($B134,'[7]Overzicht uitlevering'!$J:$V,AM$3+1,0)),0,VLOOKUP($B134,'[7]Overzicht uitlevering'!$J:$V,AM$3+1,0))</f>
        <v>0</v>
      </c>
      <c r="AN134" s="48">
        <f>IF(ISERROR(VLOOKUP($B134,'[7]Overzicht uitlevering'!$J:$V,AN$3+1,0)),0,VLOOKUP($B134,'[7]Overzicht uitlevering'!$J:$V,AN$3+1,0))</f>
        <v>0</v>
      </c>
      <c r="AO134" s="49">
        <f t="shared" si="22"/>
        <v>1100000</v>
      </c>
      <c r="AP134" s="235">
        <f t="shared" si="23"/>
        <v>1460.6324999999999</v>
      </c>
      <c r="AQ134" s="236">
        <f t="shared" si="24"/>
        <v>13389.367499999998</v>
      </c>
      <c r="AR134" s="235">
        <f t="shared" si="25"/>
        <v>0</v>
      </c>
      <c r="AS134" s="236">
        <f t="shared" si="26"/>
        <v>0</v>
      </c>
      <c r="AT134" s="235">
        <f t="shared" si="27"/>
        <v>0</v>
      </c>
      <c r="AU134" s="236">
        <f t="shared" si="28"/>
        <v>0</v>
      </c>
      <c r="AV134" s="237">
        <f t="shared" si="29"/>
        <v>0</v>
      </c>
      <c r="AW134" s="236">
        <f t="shared" si="30"/>
        <v>0</v>
      </c>
      <c r="AX134" s="237">
        <f t="shared" si="31"/>
        <v>0</v>
      </c>
      <c r="AY134" s="236">
        <f t="shared" si="32"/>
        <v>0</v>
      </c>
      <c r="AZ134" s="237">
        <f t="shared" si="33"/>
        <v>0</v>
      </c>
      <c r="BA134" s="236">
        <f t="shared" si="34"/>
        <v>0</v>
      </c>
      <c r="BB134" s="50">
        <f t="shared" si="35"/>
        <v>14849.999999999998</v>
      </c>
    </row>
    <row r="135" spans="2:57" ht="15" customHeight="1" x14ac:dyDescent="0.25">
      <c r="B135" s="82">
        <v>20160085</v>
      </c>
      <c r="C135" s="83" t="s">
        <v>55</v>
      </c>
      <c r="D135" s="83" t="s">
        <v>326</v>
      </c>
      <c r="E135" s="83" t="s">
        <v>327</v>
      </c>
      <c r="F135" s="83" t="s">
        <v>328</v>
      </c>
      <c r="G135" s="143">
        <v>42395</v>
      </c>
      <c r="H135" s="143">
        <v>42428</v>
      </c>
      <c r="I135" s="99" t="s">
        <v>221</v>
      </c>
      <c r="J135" s="31">
        <v>985935</v>
      </c>
      <c r="K135" s="32">
        <v>28998.088235294119</v>
      </c>
      <c r="L135" s="33">
        <v>11.5</v>
      </c>
      <c r="M135" s="100">
        <v>11338.252499999999</v>
      </c>
      <c r="N135" s="101">
        <v>11338.252499999999</v>
      </c>
      <c r="O135" s="88" t="s">
        <v>45</v>
      </c>
      <c r="P135" s="102" t="s">
        <v>46</v>
      </c>
      <c r="Q135" s="103">
        <v>456938</v>
      </c>
      <c r="R135" s="90" t="s">
        <v>104</v>
      </c>
      <c r="S135" s="90" t="s">
        <v>70</v>
      </c>
      <c r="T135" s="104" t="s">
        <v>155</v>
      </c>
      <c r="U135" s="92"/>
      <c r="V135" s="93"/>
      <c r="W135" s="94"/>
      <c r="X135" s="96" t="s">
        <v>330</v>
      </c>
      <c r="Y135" s="97" t="s">
        <v>156</v>
      </c>
      <c r="Z135" s="45" t="str">
        <f t="shared" si="19"/>
        <v>goed</v>
      </c>
      <c r="AA135" s="46">
        <f t="shared" si="20"/>
        <v>0</v>
      </c>
      <c r="AB135" s="47">
        <f t="shared" si="21"/>
        <v>10570.961000000001</v>
      </c>
      <c r="AC135" s="48">
        <f>IF(ISERROR(VLOOKUP($B135,'[7]Overzicht uitlevering'!$J:$V,AC$3+1,0)),0,VLOOKUP($B135,'[7]Overzicht uitlevering'!$J:$V,AC$3+1,0))</f>
        <v>87146</v>
      </c>
      <c r="AD135" s="48">
        <f>IF(ISERROR(VLOOKUP($B135,'[7]Overzicht uitlevering'!$J:$V,AD$3+1,0)),0,VLOOKUP($B135,'[7]Overzicht uitlevering'!$J:$V,AD$3+1,0))</f>
        <v>838187</v>
      </c>
      <c r="AE135" s="48">
        <f>IF(ISERROR(VLOOKUP($B135,'[7]Overzicht uitlevering'!$J:$V,AE$3+1,0)),0,VLOOKUP($B135,'[7]Overzicht uitlevering'!$J:$V,AE$3+1,0))</f>
        <v>-6119</v>
      </c>
      <c r="AF135" s="48">
        <f>IF(ISERROR(VLOOKUP($B135,'[7]Overzicht uitlevering'!$J:$V,AF$3+1,0)),0,VLOOKUP($B135,'[7]Overzicht uitlevering'!$J:$V,AF$3+1,0))</f>
        <v>0</v>
      </c>
      <c r="AG135" s="48">
        <f>IF(ISERROR(VLOOKUP($B135,'[7]Overzicht uitlevering'!$J:$V,AG$3+1,0)),0,VLOOKUP($B135,'[7]Overzicht uitlevering'!$J:$V,AG$3+1,0))</f>
        <v>0</v>
      </c>
      <c r="AH135" s="48">
        <f>IF(ISERROR(VLOOKUP($B135,'[7]Overzicht uitlevering'!$J:$V,AH$3+1,0)),0,VLOOKUP($B135,'[7]Overzicht uitlevering'!$J:$V,AH$3+1,0))</f>
        <v>0</v>
      </c>
      <c r="AI135" s="48">
        <f>IF(ISERROR(VLOOKUP($B135,'[7]Overzicht uitlevering'!$J:$V,AI$3+1,0)),0,VLOOKUP($B135,'[7]Overzicht uitlevering'!$J:$V,AI$3+1,0))</f>
        <v>0</v>
      </c>
      <c r="AJ135" s="48">
        <f>IF(ISERROR(VLOOKUP($B135,'[7]Overzicht uitlevering'!$J:$V,AJ$3+1,0)),0,VLOOKUP($B135,'[7]Overzicht uitlevering'!$J:$V,AJ$3+1,0))</f>
        <v>0</v>
      </c>
      <c r="AK135" s="48">
        <f>IF(ISERROR(VLOOKUP($B135,'[7]Overzicht uitlevering'!$J:$V,AK$3+1,0)),0,VLOOKUP($B135,'[7]Overzicht uitlevering'!$J:$V,AK$3+1,0))</f>
        <v>0</v>
      </c>
      <c r="AL135" s="48">
        <f>IF(ISERROR(VLOOKUP($B135,'[7]Overzicht uitlevering'!$J:$V,AL$3+1,0)),0,VLOOKUP($B135,'[7]Overzicht uitlevering'!$J:$V,AL$3+1,0))</f>
        <v>0</v>
      </c>
      <c r="AM135" s="48">
        <f>IF(ISERROR(VLOOKUP($B135,'[7]Overzicht uitlevering'!$J:$V,AM$3+1,0)),0,VLOOKUP($B135,'[7]Overzicht uitlevering'!$J:$V,AM$3+1,0))</f>
        <v>0</v>
      </c>
      <c r="AN135" s="48">
        <f>IF(ISERROR(VLOOKUP($B135,'[7]Overzicht uitlevering'!$J:$V,AN$3+1,0)),0,VLOOKUP($B135,'[7]Overzicht uitlevering'!$J:$V,AN$3+1,0))</f>
        <v>0</v>
      </c>
      <c r="AO135" s="49">
        <f t="shared" si="22"/>
        <v>919214</v>
      </c>
      <c r="AP135" s="235">
        <f t="shared" si="23"/>
        <v>1002.179</v>
      </c>
      <c r="AQ135" s="236">
        <f t="shared" si="24"/>
        <v>9639.1504999999997</v>
      </c>
      <c r="AR135" s="235">
        <f t="shared" si="25"/>
        <v>-70.368499999999997</v>
      </c>
      <c r="AS135" s="236">
        <f t="shared" si="26"/>
        <v>0</v>
      </c>
      <c r="AT135" s="235">
        <f t="shared" si="27"/>
        <v>0</v>
      </c>
      <c r="AU135" s="236">
        <f t="shared" si="28"/>
        <v>0</v>
      </c>
      <c r="AV135" s="237">
        <f t="shared" si="29"/>
        <v>0</v>
      </c>
      <c r="AW135" s="236">
        <f t="shared" si="30"/>
        <v>0</v>
      </c>
      <c r="AX135" s="237">
        <f t="shared" si="31"/>
        <v>0</v>
      </c>
      <c r="AY135" s="236">
        <f t="shared" si="32"/>
        <v>0</v>
      </c>
      <c r="AZ135" s="237">
        <f t="shared" si="33"/>
        <v>0</v>
      </c>
      <c r="BA135" s="236">
        <f t="shared" si="34"/>
        <v>0</v>
      </c>
      <c r="BB135" s="50">
        <f t="shared" si="35"/>
        <v>10570.960999999999</v>
      </c>
    </row>
    <row r="136" spans="2:57" ht="15" customHeight="1" x14ac:dyDescent="0.25">
      <c r="B136" s="82">
        <v>20160086</v>
      </c>
      <c r="C136" s="83" t="s">
        <v>55</v>
      </c>
      <c r="D136" s="83" t="s">
        <v>326</v>
      </c>
      <c r="E136" s="83" t="s">
        <v>327</v>
      </c>
      <c r="F136" s="83" t="s">
        <v>328</v>
      </c>
      <c r="G136" s="143">
        <v>42395</v>
      </c>
      <c r="H136" s="143">
        <v>42428</v>
      </c>
      <c r="I136" s="99" t="s">
        <v>221</v>
      </c>
      <c r="J136" s="31">
        <v>985000</v>
      </c>
      <c r="K136" s="32">
        <v>28970.588235294119</v>
      </c>
      <c r="L136" s="33">
        <v>11.5</v>
      </c>
      <c r="M136" s="100">
        <v>11327.5</v>
      </c>
      <c r="N136" s="101">
        <v>11327.5</v>
      </c>
      <c r="O136" s="88" t="s">
        <v>45</v>
      </c>
      <c r="P136" s="102" t="s">
        <v>46</v>
      </c>
      <c r="Q136" s="103">
        <v>456939</v>
      </c>
      <c r="R136" s="90" t="s">
        <v>104</v>
      </c>
      <c r="S136" s="90" t="s">
        <v>70</v>
      </c>
      <c r="T136" s="104" t="s">
        <v>155</v>
      </c>
      <c r="U136" s="92"/>
      <c r="V136" s="93"/>
      <c r="W136" s="94"/>
      <c r="X136" s="96" t="s">
        <v>331</v>
      </c>
      <c r="Y136" s="97" t="s">
        <v>156</v>
      </c>
      <c r="Z136" s="45" t="str">
        <f t="shared" ref="Z136:Z199" si="36">IF(BB136&lt;=M136,"goed", "fout")</f>
        <v>goed</v>
      </c>
      <c r="AA136" s="46">
        <f t="shared" ref="AA136:AA199" si="37">IF(Z136="fout",(BB136-M136)/L136*1000,0)</f>
        <v>0</v>
      </c>
      <c r="AB136" s="47">
        <f t="shared" ref="AB136:AB199" si="38">SUM((AO136/1000)*L136)-AA136</f>
        <v>10790.967500000001</v>
      </c>
      <c r="AC136" s="48">
        <f>IF(ISERROR(VLOOKUP($B136,'[7]Overzicht uitlevering'!$J:$V,AC$3+1,0)),0,VLOOKUP($B136,'[7]Overzicht uitlevering'!$J:$V,AC$3+1,0))</f>
        <v>70679</v>
      </c>
      <c r="AD136" s="48">
        <f>IF(ISERROR(VLOOKUP($B136,'[7]Overzicht uitlevering'!$J:$V,AD$3+1,0)),0,VLOOKUP($B136,'[7]Overzicht uitlevering'!$J:$V,AD$3+1,0))</f>
        <v>873921</v>
      </c>
      <c r="AE136" s="48">
        <f>IF(ISERROR(VLOOKUP($B136,'[7]Overzicht uitlevering'!$J:$V,AE$3+1,0)),0,VLOOKUP($B136,'[7]Overzicht uitlevering'!$J:$V,AE$3+1,0))</f>
        <v>-6255</v>
      </c>
      <c r="AF136" s="48">
        <f>IF(ISERROR(VLOOKUP($B136,'[7]Overzicht uitlevering'!$J:$V,AF$3+1,0)),0,VLOOKUP($B136,'[7]Overzicht uitlevering'!$J:$V,AF$3+1,0))</f>
        <v>0</v>
      </c>
      <c r="AG136" s="48">
        <f>IF(ISERROR(VLOOKUP($B136,'[7]Overzicht uitlevering'!$J:$V,AG$3+1,0)),0,VLOOKUP($B136,'[7]Overzicht uitlevering'!$J:$V,AG$3+1,0))</f>
        <v>0</v>
      </c>
      <c r="AH136" s="48">
        <f>IF(ISERROR(VLOOKUP($B136,'[7]Overzicht uitlevering'!$J:$V,AH$3+1,0)),0,VLOOKUP($B136,'[7]Overzicht uitlevering'!$J:$V,AH$3+1,0))</f>
        <v>0</v>
      </c>
      <c r="AI136" s="48">
        <f>IF(ISERROR(VLOOKUP($B136,'[7]Overzicht uitlevering'!$J:$V,AI$3+1,0)),0,VLOOKUP($B136,'[7]Overzicht uitlevering'!$J:$V,AI$3+1,0))</f>
        <v>0</v>
      </c>
      <c r="AJ136" s="48">
        <f>IF(ISERROR(VLOOKUP($B136,'[7]Overzicht uitlevering'!$J:$V,AJ$3+1,0)),0,VLOOKUP($B136,'[7]Overzicht uitlevering'!$J:$V,AJ$3+1,0))</f>
        <v>0</v>
      </c>
      <c r="AK136" s="48">
        <f>IF(ISERROR(VLOOKUP($B136,'[7]Overzicht uitlevering'!$J:$V,AK$3+1,0)),0,VLOOKUP($B136,'[7]Overzicht uitlevering'!$J:$V,AK$3+1,0))</f>
        <v>0</v>
      </c>
      <c r="AL136" s="48">
        <f>IF(ISERROR(VLOOKUP($B136,'[7]Overzicht uitlevering'!$J:$V,AL$3+1,0)),0,VLOOKUP($B136,'[7]Overzicht uitlevering'!$J:$V,AL$3+1,0))</f>
        <v>0</v>
      </c>
      <c r="AM136" s="48">
        <f>IF(ISERROR(VLOOKUP($B136,'[7]Overzicht uitlevering'!$J:$V,AM$3+1,0)),0,VLOOKUP($B136,'[7]Overzicht uitlevering'!$J:$V,AM$3+1,0))</f>
        <v>0</v>
      </c>
      <c r="AN136" s="48">
        <f>IF(ISERROR(VLOOKUP($B136,'[7]Overzicht uitlevering'!$J:$V,AN$3+1,0)),0,VLOOKUP($B136,'[7]Overzicht uitlevering'!$J:$V,AN$3+1,0))</f>
        <v>0</v>
      </c>
      <c r="AO136" s="49">
        <f t="shared" ref="AO136:AO199" si="39">SUM(AC136:AN136)</f>
        <v>938345</v>
      </c>
      <c r="AP136" s="235">
        <f t="shared" ref="AP136:AP199" si="40">SUM(AC136/1000)*L136</f>
        <v>812.80849999999998</v>
      </c>
      <c r="AQ136" s="236">
        <f t="shared" ref="AQ136:AQ199" si="41">SUM(AD136/1000)*L136</f>
        <v>10050.0915</v>
      </c>
      <c r="AR136" s="235">
        <f t="shared" ref="AR136:AR199" si="42">SUM(AE136/1000)*L136</f>
        <v>-71.932500000000005</v>
      </c>
      <c r="AS136" s="236">
        <f t="shared" ref="AS136:AS199" si="43">SUM(AF136/1000)*L136</f>
        <v>0</v>
      </c>
      <c r="AT136" s="235">
        <f t="shared" ref="AT136:AT199" si="44">SUM(AG136/1000)*L136</f>
        <v>0</v>
      </c>
      <c r="AU136" s="236">
        <f t="shared" ref="AU136:AU199" si="45">SUM(AH136/1000)*L136</f>
        <v>0</v>
      </c>
      <c r="AV136" s="237">
        <f t="shared" ref="AV136:AV199" si="46">SUM(AI136/1000)*L136</f>
        <v>0</v>
      </c>
      <c r="AW136" s="236">
        <f t="shared" ref="AW136:AW199" si="47">SUM(AJ136/1000)*L136</f>
        <v>0</v>
      </c>
      <c r="AX136" s="237">
        <f t="shared" ref="AX136:AX199" si="48">SUM(AK136/1000)*L136</f>
        <v>0</v>
      </c>
      <c r="AY136" s="236">
        <f t="shared" ref="AY136:AY199" si="49">SUM(AL136/1000)*L136</f>
        <v>0</v>
      </c>
      <c r="AZ136" s="237">
        <f t="shared" ref="AZ136:AZ199" si="50">SUM(AM136/1000)*L136</f>
        <v>0</v>
      </c>
      <c r="BA136" s="236">
        <f t="shared" ref="BA136:BA199" si="51">SUM(AN136/1000)*L136</f>
        <v>0</v>
      </c>
      <c r="BB136" s="50">
        <f t="shared" si="35"/>
        <v>10790.967499999999</v>
      </c>
    </row>
    <row r="137" spans="2:57" ht="15" customHeight="1" x14ac:dyDescent="0.25">
      <c r="B137" s="82">
        <v>20160089</v>
      </c>
      <c r="C137" s="83" t="s">
        <v>55</v>
      </c>
      <c r="D137" s="83" t="s">
        <v>212</v>
      </c>
      <c r="E137" s="83" t="s">
        <v>213</v>
      </c>
      <c r="F137" s="83" t="s">
        <v>332</v>
      </c>
      <c r="G137" s="143">
        <v>42401</v>
      </c>
      <c r="H137" s="143">
        <v>42414</v>
      </c>
      <c r="I137" s="99" t="s">
        <v>153</v>
      </c>
      <c r="J137" s="31">
        <v>176799</v>
      </c>
      <c r="K137" s="32">
        <v>12628.5</v>
      </c>
      <c r="L137" s="33">
        <v>13.5</v>
      </c>
      <c r="M137" s="100">
        <v>2386.7865000000002</v>
      </c>
      <c r="N137" s="101">
        <v>2386.7865000000002</v>
      </c>
      <c r="O137" s="88" t="s">
        <v>45</v>
      </c>
      <c r="P137" s="102" t="s">
        <v>46</v>
      </c>
      <c r="Q137" s="103">
        <v>455256</v>
      </c>
      <c r="R137" s="90" t="s">
        <v>60</v>
      </c>
      <c r="S137" s="90" t="s">
        <v>202</v>
      </c>
      <c r="T137" s="104" t="s">
        <v>155</v>
      </c>
      <c r="U137" s="92"/>
      <c r="V137" s="93"/>
      <c r="W137" s="94"/>
      <c r="X137" s="96"/>
      <c r="Y137" s="97" t="s">
        <v>156</v>
      </c>
      <c r="Z137" s="45" t="str">
        <f t="shared" si="36"/>
        <v>goed</v>
      </c>
      <c r="AA137" s="46">
        <f t="shared" si="37"/>
        <v>0</v>
      </c>
      <c r="AB137" s="47">
        <f t="shared" si="38"/>
        <v>2386.7865000000002</v>
      </c>
      <c r="AC137" s="48">
        <f>IF(ISERROR(VLOOKUP($B137,'[7]Overzicht uitlevering'!$J:$V,AC$3+1,0)),0,VLOOKUP($B137,'[7]Overzicht uitlevering'!$J:$V,AC$3+1,0))</f>
        <v>0</v>
      </c>
      <c r="AD137" s="48">
        <f>IF(ISERROR(VLOOKUP($B137,'[7]Overzicht uitlevering'!$J:$V,AD$3+1,0)),0,VLOOKUP($B137,'[7]Overzicht uitlevering'!$J:$V,AD$3+1,0))</f>
        <v>176799</v>
      </c>
      <c r="AE137" s="48">
        <f>IF(ISERROR(VLOOKUP($B137,'[7]Overzicht uitlevering'!$J:$V,AE$3+1,0)),0,VLOOKUP($B137,'[7]Overzicht uitlevering'!$J:$V,AE$3+1,0))</f>
        <v>0</v>
      </c>
      <c r="AF137" s="48">
        <f>IF(ISERROR(VLOOKUP($B137,'[7]Overzicht uitlevering'!$J:$V,AF$3+1,0)),0,VLOOKUP($B137,'[7]Overzicht uitlevering'!$J:$V,AF$3+1,0))</f>
        <v>0</v>
      </c>
      <c r="AG137" s="48">
        <f>IF(ISERROR(VLOOKUP($B137,'[7]Overzicht uitlevering'!$J:$V,AG$3+1,0)),0,VLOOKUP($B137,'[7]Overzicht uitlevering'!$J:$V,AG$3+1,0))</f>
        <v>0</v>
      </c>
      <c r="AH137" s="48">
        <f>IF(ISERROR(VLOOKUP($B137,'[7]Overzicht uitlevering'!$J:$V,AH$3+1,0)),0,VLOOKUP($B137,'[7]Overzicht uitlevering'!$J:$V,AH$3+1,0))</f>
        <v>0</v>
      </c>
      <c r="AI137" s="48">
        <f>IF(ISERROR(VLOOKUP($B137,'[7]Overzicht uitlevering'!$J:$V,AI$3+1,0)),0,VLOOKUP($B137,'[7]Overzicht uitlevering'!$J:$V,AI$3+1,0))</f>
        <v>0</v>
      </c>
      <c r="AJ137" s="48">
        <f>IF(ISERROR(VLOOKUP($B137,'[7]Overzicht uitlevering'!$J:$V,AJ$3+1,0)),0,VLOOKUP($B137,'[7]Overzicht uitlevering'!$J:$V,AJ$3+1,0))</f>
        <v>0</v>
      </c>
      <c r="AK137" s="48">
        <f>IF(ISERROR(VLOOKUP($B137,'[7]Overzicht uitlevering'!$J:$V,AK$3+1,0)),0,VLOOKUP($B137,'[7]Overzicht uitlevering'!$J:$V,AK$3+1,0))</f>
        <v>0</v>
      </c>
      <c r="AL137" s="48">
        <f>IF(ISERROR(VLOOKUP($B137,'[7]Overzicht uitlevering'!$J:$V,AL$3+1,0)),0,VLOOKUP($B137,'[7]Overzicht uitlevering'!$J:$V,AL$3+1,0))</f>
        <v>0</v>
      </c>
      <c r="AM137" s="48">
        <f>IF(ISERROR(VLOOKUP($B137,'[7]Overzicht uitlevering'!$J:$V,AM$3+1,0)),0,VLOOKUP($B137,'[7]Overzicht uitlevering'!$J:$V,AM$3+1,0))</f>
        <v>0</v>
      </c>
      <c r="AN137" s="48">
        <f>IF(ISERROR(VLOOKUP($B137,'[7]Overzicht uitlevering'!$J:$V,AN$3+1,0)),0,VLOOKUP($B137,'[7]Overzicht uitlevering'!$J:$V,AN$3+1,0))</f>
        <v>0</v>
      </c>
      <c r="AO137" s="49">
        <f t="shared" si="39"/>
        <v>176799</v>
      </c>
      <c r="AP137" s="235">
        <f t="shared" si="40"/>
        <v>0</v>
      </c>
      <c r="AQ137" s="236">
        <f t="shared" si="41"/>
        <v>2386.7865000000002</v>
      </c>
      <c r="AR137" s="235">
        <f t="shared" si="42"/>
        <v>0</v>
      </c>
      <c r="AS137" s="236">
        <f t="shared" si="43"/>
        <v>0</v>
      </c>
      <c r="AT137" s="235">
        <f t="shared" si="44"/>
        <v>0</v>
      </c>
      <c r="AU137" s="236">
        <f t="shared" si="45"/>
        <v>0</v>
      </c>
      <c r="AV137" s="237">
        <f t="shared" si="46"/>
        <v>0</v>
      </c>
      <c r="AW137" s="236">
        <f t="shared" si="47"/>
        <v>0</v>
      </c>
      <c r="AX137" s="237">
        <f t="shared" si="48"/>
        <v>0</v>
      </c>
      <c r="AY137" s="236">
        <f t="shared" si="49"/>
        <v>0</v>
      </c>
      <c r="AZ137" s="237">
        <f t="shared" si="50"/>
        <v>0</v>
      </c>
      <c r="BA137" s="236">
        <f t="shared" si="51"/>
        <v>0</v>
      </c>
      <c r="BB137" s="50">
        <f t="shared" si="35"/>
        <v>2386.7865000000002</v>
      </c>
    </row>
    <row r="138" spans="2:57" ht="15" customHeight="1" x14ac:dyDescent="0.25">
      <c r="B138" s="82">
        <v>20160090</v>
      </c>
      <c r="C138" s="83" t="s">
        <v>333</v>
      </c>
      <c r="D138" s="83" t="s">
        <v>334</v>
      </c>
      <c r="E138" s="83" t="s">
        <v>335</v>
      </c>
      <c r="F138" s="83" t="s">
        <v>336</v>
      </c>
      <c r="G138" s="143">
        <v>42415</v>
      </c>
      <c r="H138" s="143">
        <v>42426</v>
      </c>
      <c r="I138" s="99" t="s">
        <v>232</v>
      </c>
      <c r="J138" s="31">
        <v>400581</v>
      </c>
      <c r="K138" s="32">
        <v>33381.75</v>
      </c>
      <c r="L138" s="33">
        <v>2.75</v>
      </c>
      <c r="M138" s="100">
        <v>1101.5977500000001</v>
      </c>
      <c r="N138" s="101">
        <v>1101.5977500000001</v>
      </c>
      <c r="O138" s="88" t="s">
        <v>45</v>
      </c>
      <c r="P138" s="102" t="s">
        <v>46</v>
      </c>
      <c r="Q138" s="103">
        <v>457898</v>
      </c>
      <c r="R138" s="90" t="s">
        <v>47</v>
      </c>
      <c r="S138" s="90" t="s">
        <v>337</v>
      </c>
      <c r="T138" s="104" t="s">
        <v>237</v>
      </c>
      <c r="U138" s="92"/>
      <c r="V138" s="93"/>
      <c r="W138" s="94"/>
      <c r="X138" s="96" t="s">
        <v>338</v>
      </c>
      <c r="Y138" s="97" t="s">
        <v>133</v>
      </c>
      <c r="Z138" s="45" t="str">
        <f t="shared" si="36"/>
        <v>goed</v>
      </c>
      <c r="AA138" s="46">
        <f t="shared" si="37"/>
        <v>0</v>
      </c>
      <c r="AB138" s="47">
        <f t="shared" si="38"/>
        <v>1101.5977500000001</v>
      </c>
      <c r="AC138" s="48">
        <f>IF(ISERROR(VLOOKUP($B138,'[7]Overzicht uitlevering'!$J:$V,AC$3+1,0)),0,VLOOKUP($B138,'[7]Overzicht uitlevering'!$J:$V,AC$3+1,0))</f>
        <v>0</v>
      </c>
      <c r="AD138" s="48">
        <f>IF(ISERROR(VLOOKUP($B138,'[7]Overzicht uitlevering'!$J:$V,AD$3+1,0)),0,VLOOKUP($B138,'[7]Overzicht uitlevering'!$J:$V,AD$3+1,0))</f>
        <v>400581.00000000006</v>
      </c>
      <c r="AE138" s="48">
        <f>IF(ISERROR(VLOOKUP($B138,'[7]Overzicht uitlevering'!$J:$V,AE$3+1,0)),0,VLOOKUP($B138,'[7]Overzicht uitlevering'!$J:$V,AE$3+1,0))</f>
        <v>0</v>
      </c>
      <c r="AF138" s="48">
        <f>IF(ISERROR(VLOOKUP($B138,'[7]Overzicht uitlevering'!$J:$V,AF$3+1,0)),0,VLOOKUP($B138,'[7]Overzicht uitlevering'!$J:$V,AF$3+1,0))</f>
        <v>0</v>
      </c>
      <c r="AG138" s="48">
        <f>IF(ISERROR(VLOOKUP($B138,'[7]Overzicht uitlevering'!$J:$V,AG$3+1,0)),0,VLOOKUP($B138,'[7]Overzicht uitlevering'!$J:$V,AG$3+1,0))</f>
        <v>0</v>
      </c>
      <c r="AH138" s="48">
        <f>IF(ISERROR(VLOOKUP($B138,'[7]Overzicht uitlevering'!$J:$V,AH$3+1,0)),0,VLOOKUP($B138,'[7]Overzicht uitlevering'!$J:$V,AH$3+1,0))</f>
        <v>0</v>
      </c>
      <c r="AI138" s="48">
        <f>IF(ISERROR(VLOOKUP($B138,'[7]Overzicht uitlevering'!$J:$V,AI$3+1,0)),0,VLOOKUP($B138,'[7]Overzicht uitlevering'!$J:$V,AI$3+1,0))</f>
        <v>0</v>
      </c>
      <c r="AJ138" s="48">
        <f>IF(ISERROR(VLOOKUP($B138,'[7]Overzicht uitlevering'!$J:$V,AJ$3+1,0)),0,VLOOKUP($B138,'[7]Overzicht uitlevering'!$J:$V,AJ$3+1,0))</f>
        <v>0</v>
      </c>
      <c r="AK138" s="48">
        <f>IF(ISERROR(VLOOKUP($B138,'[7]Overzicht uitlevering'!$J:$V,AK$3+1,0)),0,VLOOKUP($B138,'[7]Overzicht uitlevering'!$J:$V,AK$3+1,0))</f>
        <v>0</v>
      </c>
      <c r="AL138" s="48">
        <f>IF(ISERROR(VLOOKUP($B138,'[7]Overzicht uitlevering'!$J:$V,AL$3+1,0)),0,VLOOKUP($B138,'[7]Overzicht uitlevering'!$J:$V,AL$3+1,0))</f>
        <v>0</v>
      </c>
      <c r="AM138" s="48">
        <f>IF(ISERROR(VLOOKUP($B138,'[7]Overzicht uitlevering'!$J:$V,AM$3+1,0)),0,VLOOKUP($B138,'[7]Overzicht uitlevering'!$J:$V,AM$3+1,0))</f>
        <v>0</v>
      </c>
      <c r="AN138" s="48">
        <f>IF(ISERROR(VLOOKUP($B138,'[7]Overzicht uitlevering'!$J:$V,AN$3+1,0)),0,VLOOKUP($B138,'[7]Overzicht uitlevering'!$J:$V,AN$3+1,0))</f>
        <v>0</v>
      </c>
      <c r="AO138" s="49">
        <f t="shared" si="39"/>
        <v>400581.00000000006</v>
      </c>
      <c r="AP138" s="235">
        <f t="shared" si="40"/>
        <v>0</v>
      </c>
      <c r="AQ138" s="236">
        <f t="shared" si="41"/>
        <v>1101.5977500000001</v>
      </c>
      <c r="AR138" s="235">
        <f t="shared" si="42"/>
        <v>0</v>
      </c>
      <c r="AS138" s="236">
        <f t="shared" si="43"/>
        <v>0</v>
      </c>
      <c r="AT138" s="235">
        <f t="shared" si="44"/>
        <v>0</v>
      </c>
      <c r="AU138" s="236">
        <f t="shared" si="45"/>
        <v>0</v>
      </c>
      <c r="AV138" s="237">
        <f t="shared" si="46"/>
        <v>0</v>
      </c>
      <c r="AW138" s="236">
        <f t="shared" si="47"/>
        <v>0</v>
      </c>
      <c r="AX138" s="237">
        <f t="shared" si="48"/>
        <v>0</v>
      </c>
      <c r="AY138" s="236">
        <f t="shared" si="49"/>
        <v>0</v>
      </c>
      <c r="AZ138" s="237">
        <f t="shared" si="50"/>
        <v>0</v>
      </c>
      <c r="BA138" s="236">
        <f t="shared" si="51"/>
        <v>0</v>
      </c>
      <c r="BB138" s="50">
        <f t="shared" si="35"/>
        <v>1101.5977500000001</v>
      </c>
    </row>
    <row r="139" spans="2:57" ht="15" customHeight="1" x14ac:dyDescent="0.25">
      <c r="B139" s="82">
        <v>20160091</v>
      </c>
      <c r="C139" s="83" t="s">
        <v>55</v>
      </c>
      <c r="D139" s="83" t="s">
        <v>339</v>
      </c>
      <c r="E139" s="83" t="s">
        <v>340</v>
      </c>
      <c r="F139" s="83" t="s">
        <v>341</v>
      </c>
      <c r="G139" s="143">
        <v>42443</v>
      </c>
      <c r="H139" s="143">
        <v>42456</v>
      </c>
      <c r="I139" s="99" t="s">
        <v>153</v>
      </c>
      <c r="J139" s="31">
        <v>856440</v>
      </c>
      <c r="K139" s="32">
        <v>61174.285714285717</v>
      </c>
      <c r="L139" s="33">
        <v>13.5</v>
      </c>
      <c r="M139" s="100">
        <v>11561.94</v>
      </c>
      <c r="N139" s="101">
        <v>15648</v>
      </c>
      <c r="O139" s="88" t="s">
        <v>45</v>
      </c>
      <c r="P139" s="102" t="s">
        <v>46</v>
      </c>
      <c r="Q139" s="103">
        <v>458980</v>
      </c>
      <c r="R139" s="90" t="s">
        <v>342</v>
      </c>
      <c r="S139" s="90" t="s">
        <v>343</v>
      </c>
      <c r="T139" s="104" t="s">
        <v>155</v>
      </c>
      <c r="U139" s="92"/>
      <c r="V139" s="93"/>
      <c r="W139" s="94"/>
      <c r="X139" s="96" t="s">
        <v>344</v>
      </c>
      <c r="Y139" s="97" t="s">
        <v>156</v>
      </c>
      <c r="Z139" s="45" t="str">
        <f t="shared" si="36"/>
        <v>goed</v>
      </c>
      <c r="AA139" s="46">
        <f t="shared" si="37"/>
        <v>0</v>
      </c>
      <c r="AB139" s="47">
        <f t="shared" si="38"/>
        <v>11561.94</v>
      </c>
      <c r="AC139" s="48">
        <f>IF(ISERROR(VLOOKUP($B139,'[7]Overzicht uitlevering'!$J:$V,AC$3+1,0)),0,VLOOKUP($B139,'[7]Overzicht uitlevering'!$J:$V,AC$3+1,0))</f>
        <v>0</v>
      </c>
      <c r="AD139" s="48">
        <f>IF(ISERROR(VLOOKUP($B139,'[7]Overzicht uitlevering'!$J:$V,AD$3+1,0)),0,VLOOKUP($B139,'[7]Overzicht uitlevering'!$J:$V,AD$3+1,0))</f>
        <v>0</v>
      </c>
      <c r="AE139" s="48">
        <f>IF(ISERROR(VLOOKUP($B139,'[7]Overzicht uitlevering'!$J:$V,AE$3+1,0)),0,VLOOKUP($B139,'[7]Overzicht uitlevering'!$J:$V,AE$3+1,0))</f>
        <v>849567</v>
      </c>
      <c r="AF139" s="48">
        <f>IF(ISERROR(VLOOKUP($B139,'[7]Overzicht uitlevering'!$J:$V,AF$3+1,0)),0,VLOOKUP($B139,'[7]Overzicht uitlevering'!$J:$V,AF$3+1,0))</f>
        <v>0</v>
      </c>
      <c r="AG139" s="48">
        <f>IF(ISERROR(VLOOKUP($B139,'[7]Overzicht uitlevering'!$J:$V,AG$3+1,0)),0,VLOOKUP($B139,'[7]Overzicht uitlevering'!$J:$V,AG$3+1,0))</f>
        <v>6873</v>
      </c>
      <c r="AH139" s="48">
        <f>IF(ISERROR(VLOOKUP($B139,'[7]Overzicht uitlevering'!$J:$V,AH$3+1,0)),0,VLOOKUP($B139,'[7]Overzicht uitlevering'!$J:$V,AH$3+1,0))</f>
        <v>0</v>
      </c>
      <c r="AI139" s="48">
        <f>IF(ISERROR(VLOOKUP($B139,'[7]Overzicht uitlevering'!$J:$V,AI$3+1,0)),0,VLOOKUP($B139,'[7]Overzicht uitlevering'!$J:$V,AI$3+1,0))</f>
        <v>0</v>
      </c>
      <c r="AJ139" s="48">
        <f>IF(ISERROR(VLOOKUP($B139,'[7]Overzicht uitlevering'!$J:$V,AJ$3+1,0)),0,VLOOKUP($B139,'[7]Overzicht uitlevering'!$J:$V,AJ$3+1,0))</f>
        <v>0</v>
      </c>
      <c r="AK139" s="48">
        <f>IF(ISERROR(VLOOKUP($B139,'[7]Overzicht uitlevering'!$J:$V,AK$3+1,0)),0,VLOOKUP($B139,'[7]Overzicht uitlevering'!$J:$V,AK$3+1,0))</f>
        <v>0</v>
      </c>
      <c r="AL139" s="48">
        <f>IF(ISERROR(VLOOKUP($B139,'[7]Overzicht uitlevering'!$J:$V,AL$3+1,0)),0,VLOOKUP($B139,'[7]Overzicht uitlevering'!$J:$V,AL$3+1,0))</f>
        <v>0</v>
      </c>
      <c r="AM139" s="48">
        <f>IF(ISERROR(VLOOKUP($B139,'[7]Overzicht uitlevering'!$J:$V,AM$3+1,0)),0,VLOOKUP($B139,'[7]Overzicht uitlevering'!$J:$V,AM$3+1,0))</f>
        <v>0</v>
      </c>
      <c r="AN139" s="48">
        <f>IF(ISERROR(VLOOKUP($B139,'[7]Overzicht uitlevering'!$J:$V,AN$3+1,0)),0,VLOOKUP($B139,'[7]Overzicht uitlevering'!$J:$V,AN$3+1,0))</f>
        <v>0</v>
      </c>
      <c r="AO139" s="49">
        <f t="shared" si="39"/>
        <v>856440</v>
      </c>
      <c r="AP139" s="235">
        <f t="shared" si="40"/>
        <v>0</v>
      </c>
      <c r="AQ139" s="236">
        <f t="shared" si="41"/>
        <v>0</v>
      </c>
      <c r="AR139" s="235">
        <f t="shared" si="42"/>
        <v>11469.154500000001</v>
      </c>
      <c r="AS139" s="236">
        <f t="shared" si="43"/>
        <v>0</v>
      </c>
      <c r="AT139" s="235">
        <f t="shared" si="44"/>
        <v>92.785499999999999</v>
      </c>
      <c r="AU139" s="236">
        <f t="shared" si="45"/>
        <v>0</v>
      </c>
      <c r="AV139" s="237">
        <f t="shared" si="46"/>
        <v>0</v>
      </c>
      <c r="AW139" s="236">
        <f t="shared" si="47"/>
        <v>0</v>
      </c>
      <c r="AX139" s="237">
        <f t="shared" si="48"/>
        <v>0</v>
      </c>
      <c r="AY139" s="236">
        <f t="shared" si="49"/>
        <v>0</v>
      </c>
      <c r="AZ139" s="237">
        <f t="shared" si="50"/>
        <v>0</v>
      </c>
      <c r="BA139" s="236">
        <f t="shared" si="51"/>
        <v>0</v>
      </c>
      <c r="BB139" s="50">
        <f t="shared" si="35"/>
        <v>11561.94</v>
      </c>
    </row>
    <row r="140" spans="2:57" ht="15" customHeight="1" x14ac:dyDescent="0.25">
      <c r="B140" s="82">
        <v>20160092</v>
      </c>
      <c r="C140" s="83" t="s">
        <v>238</v>
      </c>
      <c r="D140" s="83" t="s">
        <v>239</v>
      </c>
      <c r="E140" s="83" t="s">
        <v>240</v>
      </c>
      <c r="F140" s="83" t="s">
        <v>345</v>
      </c>
      <c r="G140" s="143">
        <v>42408</v>
      </c>
      <c r="H140" s="143">
        <v>42435</v>
      </c>
      <c r="I140" s="99" t="s">
        <v>153</v>
      </c>
      <c r="J140" s="31">
        <v>589556</v>
      </c>
      <c r="K140" s="32">
        <v>21055.571428571428</v>
      </c>
      <c r="L140" s="33">
        <v>13.5</v>
      </c>
      <c r="M140" s="100">
        <v>7959.0060000000003</v>
      </c>
      <c r="N140" s="101">
        <v>7959.0060000000003</v>
      </c>
      <c r="O140" s="88" t="s">
        <v>45</v>
      </c>
      <c r="P140" s="102" t="s">
        <v>46</v>
      </c>
      <c r="Q140" s="103">
        <v>459083</v>
      </c>
      <c r="R140" s="90"/>
      <c r="S140" s="90" t="s">
        <v>242</v>
      </c>
      <c r="T140" s="104" t="s">
        <v>155</v>
      </c>
      <c r="U140" s="92"/>
      <c r="V140" s="93"/>
      <c r="W140" s="94"/>
      <c r="X140" s="96"/>
      <c r="Y140" s="97" t="s">
        <v>156</v>
      </c>
      <c r="Z140" s="45" t="str">
        <f t="shared" si="36"/>
        <v>goed</v>
      </c>
      <c r="AA140" s="46">
        <f t="shared" si="37"/>
        <v>0</v>
      </c>
      <c r="AB140" s="47">
        <f t="shared" si="38"/>
        <v>7959.0060000000003</v>
      </c>
      <c r="AC140" s="48">
        <f>IF(ISERROR(VLOOKUP($B140,'[7]Overzicht uitlevering'!$J:$V,AC$3+1,0)),0,VLOOKUP($B140,'[7]Overzicht uitlevering'!$J:$V,AC$3+1,0))</f>
        <v>0</v>
      </c>
      <c r="AD140" s="48">
        <f>IF(ISERROR(VLOOKUP($B140,'[7]Overzicht uitlevering'!$J:$V,AD$3+1,0)),0,VLOOKUP($B140,'[7]Overzicht uitlevering'!$J:$V,AD$3+1,0))</f>
        <v>360115</v>
      </c>
      <c r="AE140" s="48">
        <f>IF(ISERROR(VLOOKUP($B140,'[7]Overzicht uitlevering'!$J:$V,AE$3+1,0)),0,VLOOKUP($B140,'[7]Overzicht uitlevering'!$J:$V,AE$3+1,0))</f>
        <v>221434</v>
      </c>
      <c r="AF140" s="48">
        <f>IF(ISERROR(VLOOKUP($B140,'[7]Overzicht uitlevering'!$J:$V,AF$3+1,0)),0,VLOOKUP($B140,'[7]Overzicht uitlevering'!$J:$V,AF$3+1,0))</f>
        <v>0</v>
      </c>
      <c r="AG140" s="48">
        <f>IF(ISERROR(VLOOKUP($B140,'[7]Overzicht uitlevering'!$J:$V,AG$3+1,0)),0,VLOOKUP($B140,'[7]Overzicht uitlevering'!$J:$V,AG$3+1,0))</f>
        <v>8007</v>
      </c>
      <c r="AH140" s="48">
        <f>IF(ISERROR(VLOOKUP($B140,'[7]Overzicht uitlevering'!$J:$V,AH$3+1,0)),0,VLOOKUP($B140,'[7]Overzicht uitlevering'!$J:$V,AH$3+1,0))</f>
        <v>0</v>
      </c>
      <c r="AI140" s="48">
        <f>IF(ISERROR(VLOOKUP($B140,'[7]Overzicht uitlevering'!$J:$V,AI$3+1,0)),0,VLOOKUP($B140,'[7]Overzicht uitlevering'!$J:$V,AI$3+1,0))</f>
        <v>0</v>
      </c>
      <c r="AJ140" s="48">
        <f>IF(ISERROR(VLOOKUP($B140,'[7]Overzicht uitlevering'!$J:$V,AJ$3+1,0)),0,VLOOKUP($B140,'[7]Overzicht uitlevering'!$J:$V,AJ$3+1,0))</f>
        <v>0</v>
      </c>
      <c r="AK140" s="48">
        <f>IF(ISERROR(VLOOKUP($B140,'[7]Overzicht uitlevering'!$J:$V,AK$3+1,0)),0,VLOOKUP($B140,'[7]Overzicht uitlevering'!$J:$V,AK$3+1,0))</f>
        <v>0</v>
      </c>
      <c r="AL140" s="48">
        <f>IF(ISERROR(VLOOKUP($B140,'[7]Overzicht uitlevering'!$J:$V,AL$3+1,0)),0,VLOOKUP($B140,'[7]Overzicht uitlevering'!$J:$V,AL$3+1,0))</f>
        <v>0</v>
      </c>
      <c r="AM140" s="48">
        <f>IF(ISERROR(VLOOKUP($B140,'[7]Overzicht uitlevering'!$J:$V,AM$3+1,0)),0,VLOOKUP($B140,'[7]Overzicht uitlevering'!$J:$V,AM$3+1,0))</f>
        <v>0</v>
      </c>
      <c r="AN140" s="48">
        <f>IF(ISERROR(VLOOKUP($B140,'[7]Overzicht uitlevering'!$J:$V,AN$3+1,0)),0,VLOOKUP($B140,'[7]Overzicht uitlevering'!$J:$V,AN$3+1,0))</f>
        <v>0</v>
      </c>
      <c r="AO140" s="49">
        <f t="shared" si="39"/>
        <v>589556</v>
      </c>
      <c r="AP140" s="235">
        <f t="shared" si="40"/>
        <v>0</v>
      </c>
      <c r="AQ140" s="236">
        <f t="shared" si="41"/>
        <v>4861.5524999999998</v>
      </c>
      <c r="AR140" s="235">
        <f t="shared" si="42"/>
        <v>2989.3589999999999</v>
      </c>
      <c r="AS140" s="236">
        <f t="shared" si="43"/>
        <v>0</v>
      </c>
      <c r="AT140" s="235">
        <f t="shared" si="44"/>
        <v>108.0945</v>
      </c>
      <c r="AU140" s="236">
        <f t="shared" si="45"/>
        <v>0</v>
      </c>
      <c r="AV140" s="237">
        <f t="shared" si="46"/>
        <v>0</v>
      </c>
      <c r="AW140" s="236">
        <f t="shared" si="47"/>
        <v>0</v>
      </c>
      <c r="AX140" s="237">
        <f t="shared" si="48"/>
        <v>0</v>
      </c>
      <c r="AY140" s="236">
        <f t="shared" si="49"/>
        <v>0</v>
      </c>
      <c r="AZ140" s="237">
        <f t="shared" si="50"/>
        <v>0</v>
      </c>
      <c r="BA140" s="236">
        <f t="shared" si="51"/>
        <v>0</v>
      </c>
      <c r="BB140" s="50">
        <f t="shared" si="35"/>
        <v>7959.0060000000003</v>
      </c>
    </row>
    <row r="141" spans="2:57" ht="15" customHeight="1" x14ac:dyDescent="0.25">
      <c r="B141" s="82">
        <v>20160093</v>
      </c>
      <c r="C141" s="83" t="s">
        <v>211</v>
      </c>
      <c r="D141" s="83" t="s">
        <v>255</v>
      </c>
      <c r="E141" s="83" t="s">
        <v>256</v>
      </c>
      <c r="F141" s="83" t="s">
        <v>346</v>
      </c>
      <c r="G141" s="143">
        <v>42408</v>
      </c>
      <c r="H141" s="143">
        <v>42429</v>
      </c>
      <c r="I141" s="99" t="s">
        <v>134</v>
      </c>
      <c r="J141" s="31">
        <v>664012</v>
      </c>
      <c r="K141" s="32">
        <v>30182.363636363636</v>
      </c>
      <c r="L141" s="33">
        <v>14</v>
      </c>
      <c r="M141" s="100">
        <v>9296.1679999999997</v>
      </c>
      <c r="N141" s="101">
        <v>9296.1679999999997</v>
      </c>
      <c r="O141" s="88" t="s">
        <v>45</v>
      </c>
      <c r="P141" s="102" t="s">
        <v>46</v>
      </c>
      <c r="Q141" s="103">
        <v>447669</v>
      </c>
      <c r="R141" s="90" t="s">
        <v>104</v>
      </c>
      <c r="S141" s="90" t="s">
        <v>347</v>
      </c>
      <c r="T141" s="104" t="s">
        <v>155</v>
      </c>
      <c r="U141" s="92"/>
      <c r="V141" s="93"/>
      <c r="W141" s="94"/>
      <c r="X141" s="96"/>
      <c r="Y141" s="97" t="s">
        <v>133</v>
      </c>
      <c r="Z141" s="45" t="str">
        <f t="shared" si="36"/>
        <v>goed</v>
      </c>
      <c r="AA141" s="46">
        <f t="shared" si="37"/>
        <v>0</v>
      </c>
      <c r="AB141" s="47">
        <f t="shared" si="38"/>
        <v>9296.1679999999978</v>
      </c>
      <c r="AC141" s="48">
        <f>IF(ISERROR(VLOOKUP($B141,'[7]Overzicht uitlevering'!$J:$V,AC$3+1,0)),0,VLOOKUP($B141,'[7]Overzicht uitlevering'!$J:$V,AC$3+1,0))</f>
        <v>0</v>
      </c>
      <c r="AD141" s="48">
        <f>IF(ISERROR(VLOOKUP($B141,'[7]Overzicht uitlevering'!$J:$V,AD$3+1,0)),0,VLOOKUP($B141,'[7]Overzicht uitlevering'!$J:$V,AD$3+1,0))</f>
        <v>629933</v>
      </c>
      <c r="AE141" s="48">
        <f>IF(ISERROR(VLOOKUP($B141,'[7]Overzicht uitlevering'!$J:$V,AE$3+1,0)),0,VLOOKUP($B141,'[7]Overzicht uitlevering'!$J:$V,AE$3+1,0))</f>
        <v>34078.999999999927</v>
      </c>
      <c r="AF141" s="48">
        <f>IF(ISERROR(VLOOKUP($B141,'[7]Overzicht uitlevering'!$J:$V,AF$3+1,0)),0,VLOOKUP($B141,'[7]Overzicht uitlevering'!$J:$V,AF$3+1,0))</f>
        <v>0</v>
      </c>
      <c r="AG141" s="48">
        <f>IF(ISERROR(VLOOKUP($B141,'[7]Overzicht uitlevering'!$J:$V,AG$3+1,0)),0,VLOOKUP($B141,'[7]Overzicht uitlevering'!$J:$V,AG$3+1,0))</f>
        <v>0</v>
      </c>
      <c r="AH141" s="48">
        <f>IF(ISERROR(VLOOKUP($B141,'[7]Overzicht uitlevering'!$J:$V,AH$3+1,0)),0,VLOOKUP($B141,'[7]Overzicht uitlevering'!$J:$V,AH$3+1,0))</f>
        <v>0</v>
      </c>
      <c r="AI141" s="48">
        <f>IF(ISERROR(VLOOKUP($B141,'[7]Overzicht uitlevering'!$J:$V,AI$3+1,0)),0,VLOOKUP($B141,'[7]Overzicht uitlevering'!$J:$V,AI$3+1,0))</f>
        <v>0</v>
      </c>
      <c r="AJ141" s="48">
        <f>IF(ISERROR(VLOOKUP($B141,'[7]Overzicht uitlevering'!$J:$V,AJ$3+1,0)),0,VLOOKUP($B141,'[7]Overzicht uitlevering'!$J:$V,AJ$3+1,0))</f>
        <v>0</v>
      </c>
      <c r="AK141" s="48">
        <f>IF(ISERROR(VLOOKUP($B141,'[7]Overzicht uitlevering'!$J:$V,AK$3+1,0)),0,VLOOKUP($B141,'[7]Overzicht uitlevering'!$J:$V,AK$3+1,0))</f>
        <v>0</v>
      </c>
      <c r="AL141" s="48">
        <f>IF(ISERROR(VLOOKUP($B141,'[7]Overzicht uitlevering'!$J:$V,AL$3+1,0)),0,VLOOKUP($B141,'[7]Overzicht uitlevering'!$J:$V,AL$3+1,0))</f>
        <v>0</v>
      </c>
      <c r="AM141" s="48">
        <f>IF(ISERROR(VLOOKUP($B141,'[7]Overzicht uitlevering'!$J:$V,AM$3+1,0)),0,VLOOKUP($B141,'[7]Overzicht uitlevering'!$J:$V,AM$3+1,0))</f>
        <v>0</v>
      </c>
      <c r="AN141" s="48">
        <f>IF(ISERROR(VLOOKUP($B141,'[7]Overzicht uitlevering'!$J:$V,AN$3+1,0)),0,VLOOKUP($B141,'[7]Overzicht uitlevering'!$J:$V,AN$3+1,0))</f>
        <v>0</v>
      </c>
      <c r="AO141" s="49">
        <f t="shared" si="39"/>
        <v>664011.99999999988</v>
      </c>
      <c r="AP141" s="235">
        <f t="shared" si="40"/>
        <v>0</v>
      </c>
      <c r="AQ141" s="236">
        <f t="shared" si="41"/>
        <v>8819.0619999999999</v>
      </c>
      <c r="AR141" s="235">
        <f t="shared" si="42"/>
        <v>477.10599999999903</v>
      </c>
      <c r="AS141" s="236">
        <f t="shared" si="43"/>
        <v>0</v>
      </c>
      <c r="AT141" s="235">
        <f t="shared" si="44"/>
        <v>0</v>
      </c>
      <c r="AU141" s="236">
        <f t="shared" si="45"/>
        <v>0</v>
      </c>
      <c r="AV141" s="237">
        <f t="shared" si="46"/>
        <v>0</v>
      </c>
      <c r="AW141" s="236">
        <f t="shared" si="47"/>
        <v>0</v>
      </c>
      <c r="AX141" s="237">
        <f t="shared" si="48"/>
        <v>0</v>
      </c>
      <c r="AY141" s="236">
        <f t="shared" si="49"/>
        <v>0</v>
      </c>
      <c r="AZ141" s="237">
        <f t="shared" si="50"/>
        <v>0</v>
      </c>
      <c r="BA141" s="236">
        <f t="shared" si="51"/>
        <v>0</v>
      </c>
      <c r="BB141" s="50">
        <f t="shared" si="35"/>
        <v>9296.1679999999997</v>
      </c>
    </row>
    <row r="142" spans="2:57" ht="15" customHeight="1" x14ac:dyDescent="0.25">
      <c r="B142" s="82">
        <v>20160094</v>
      </c>
      <c r="C142" s="83" t="s">
        <v>40</v>
      </c>
      <c r="D142" s="83" t="s">
        <v>189</v>
      </c>
      <c r="E142" s="83" t="s">
        <v>279</v>
      </c>
      <c r="F142" s="83" t="s">
        <v>348</v>
      </c>
      <c r="G142" s="143">
        <v>42426</v>
      </c>
      <c r="H142" s="143">
        <v>42435</v>
      </c>
      <c r="I142" s="99" t="s">
        <v>153</v>
      </c>
      <c r="J142" s="31">
        <v>575796</v>
      </c>
      <c r="K142" s="32">
        <v>57579.6</v>
      </c>
      <c r="L142" s="33">
        <v>13.5</v>
      </c>
      <c r="M142" s="100">
        <v>7773.246000000001</v>
      </c>
      <c r="N142" s="101">
        <v>7773.246000000001</v>
      </c>
      <c r="O142" s="88" t="s">
        <v>45</v>
      </c>
      <c r="P142" s="102" t="s">
        <v>46</v>
      </c>
      <c r="Q142" s="103">
        <v>459997</v>
      </c>
      <c r="R142" s="90" t="s">
        <v>47</v>
      </c>
      <c r="S142" s="90" t="s">
        <v>281</v>
      </c>
      <c r="T142" s="104" t="s">
        <v>155</v>
      </c>
      <c r="U142" s="92"/>
      <c r="V142" s="93"/>
      <c r="W142" s="94"/>
      <c r="X142" s="96" t="s">
        <v>349</v>
      </c>
      <c r="Y142" s="97" t="s">
        <v>156</v>
      </c>
      <c r="Z142" s="45" t="str">
        <f t="shared" si="36"/>
        <v>goed</v>
      </c>
      <c r="AA142" s="46">
        <f t="shared" si="37"/>
        <v>0</v>
      </c>
      <c r="AB142" s="47">
        <f t="shared" si="38"/>
        <v>3805.6365000000001</v>
      </c>
      <c r="AC142" s="48">
        <f>IF(ISERROR(VLOOKUP($B142,'[7]Overzicht uitlevering'!$J:$V,AC$3+1,0)),0,VLOOKUP($B142,'[7]Overzicht uitlevering'!$J:$V,AC$3+1,0))</f>
        <v>0</v>
      </c>
      <c r="AD142" s="48">
        <f>IF(ISERROR(VLOOKUP($B142,'[7]Overzicht uitlevering'!$J:$V,AD$3+1,0)),0,VLOOKUP($B142,'[7]Overzicht uitlevering'!$J:$V,AD$3+1,0))</f>
        <v>105331</v>
      </c>
      <c r="AE142" s="48">
        <f>IF(ISERROR(VLOOKUP($B142,'[7]Overzicht uitlevering'!$J:$V,AE$3+1,0)),0,VLOOKUP($B142,'[7]Overzicht uitlevering'!$J:$V,AE$3+1,0))</f>
        <v>174734</v>
      </c>
      <c r="AF142" s="48">
        <f>IF(ISERROR(VLOOKUP($B142,'[7]Overzicht uitlevering'!$J:$V,AF$3+1,0)),0,VLOOKUP($B142,'[7]Overzicht uitlevering'!$J:$V,AF$3+1,0))</f>
        <v>0</v>
      </c>
      <c r="AG142" s="48">
        <f>IF(ISERROR(VLOOKUP($B142,'[7]Overzicht uitlevering'!$J:$V,AG$3+1,0)),0,VLOOKUP($B142,'[7]Overzicht uitlevering'!$J:$V,AG$3+1,0))</f>
        <v>1834</v>
      </c>
      <c r="AH142" s="48">
        <f>IF(ISERROR(VLOOKUP($B142,'[7]Overzicht uitlevering'!$J:$V,AH$3+1,0)),0,VLOOKUP($B142,'[7]Overzicht uitlevering'!$J:$V,AH$3+1,0))</f>
        <v>0</v>
      </c>
      <c r="AI142" s="48">
        <f>IF(ISERROR(VLOOKUP($B142,'[7]Overzicht uitlevering'!$J:$V,AI$3+1,0)),0,VLOOKUP($B142,'[7]Overzicht uitlevering'!$J:$V,AI$3+1,0))</f>
        <v>0</v>
      </c>
      <c r="AJ142" s="48">
        <f>IF(ISERROR(VLOOKUP($B142,'[7]Overzicht uitlevering'!$J:$V,AJ$3+1,0)),0,VLOOKUP($B142,'[7]Overzicht uitlevering'!$J:$V,AJ$3+1,0))</f>
        <v>0</v>
      </c>
      <c r="AK142" s="48">
        <f>IF(ISERROR(VLOOKUP($B142,'[7]Overzicht uitlevering'!$J:$V,AK$3+1,0)),0,VLOOKUP($B142,'[7]Overzicht uitlevering'!$J:$V,AK$3+1,0))</f>
        <v>0</v>
      </c>
      <c r="AL142" s="48">
        <f>IF(ISERROR(VLOOKUP($B142,'[7]Overzicht uitlevering'!$J:$V,AL$3+1,0)),0,VLOOKUP($B142,'[7]Overzicht uitlevering'!$J:$V,AL$3+1,0))</f>
        <v>0</v>
      </c>
      <c r="AM142" s="48">
        <f>IF(ISERROR(VLOOKUP($B142,'[7]Overzicht uitlevering'!$J:$V,AM$3+1,0)),0,VLOOKUP($B142,'[7]Overzicht uitlevering'!$J:$V,AM$3+1,0))</f>
        <v>0</v>
      </c>
      <c r="AN142" s="48">
        <f>IF(ISERROR(VLOOKUP($B142,'[7]Overzicht uitlevering'!$J:$V,AN$3+1,0)),0,VLOOKUP($B142,'[7]Overzicht uitlevering'!$J:$V,AN$3+1,0))</f>
        <v>0</v>
      </c>
      <c r="AO142" s="49">
        <f t="shared" si="39"/>
        <v>281899</v>
      </c>
      <c r="AP142" s="235">
        <f t="shared" si="40"/>
        <v>0</v>
      </c>
      <c r="AQ142" s="236">
        <f t="shared" si="41"/>
        <v>1421.9684999999999</v>
      </c>
      <c r="AR142" s="235">
        <f t="shared" si="42"/>
        <v>2358.9090000000001</v>
      </c>
      <c r="AS142" s="236">
        <f t="shared" si="43"/>
        <v>0</v>
      </c>
      <c r="AT142" s="235">
        <f t="shared" si="44"/>
        <v>24.759</v>
      </c>
      <c r="AU142" s="236">
        <f t="shared" si="45"/>
        <v>0</v>
      </c>
      <c r="AV142" s="237">
        <f t="shared" si="46"/>
        <v>0</v>
      </c>
      <c r="AW142" s="236">
        <f t="shared" si="47"/>
        <v>0</v>
      </c>
      <c r="AX142" s="237">
        <f t="shared" si="48"/>
        <v>0</v>
      </c>
      <c r="AY142" s="236">
        <f t="shared" si="49"/>
        <v>0</v>
      </c>
      <c r="AZ142" s="237">
        <f t="shared" si="50"/>
        <v>0</v>
      </c>
      <c r="BA142" s="236">
        <f t="shared" si="51"/>
        <v>0</v>
      </c>
      <c r="BB142" s="50">
        <f t="shared" si="35"/>
        <v>3805.6365000000001</v>
      </c>
    </row>
    <row r="143" spans="2:57" ht="15" customHeight="1" x14ac:dyDescent="0.25">
      <c r="B143" s="82">
        <v>20160095</v>
      </c>
      <c r="C143" s="83" t="s">
        <v>55</v>
      </c>
      <c r="D143" s="83" t="s">
        <v>350</v>
      </c>
      <c r="E143" s="83" t="s">
        <v>138</v>
      </c>
      <c r="F143" s="83" t="s">
        <v>351</v>
      </c>
      <c r="G143" s="143">
        <v>42408</v>
      </c>
      <c r="H143" s="143">
        <v>42428</v>
      </c>
      <c r="I143" s="99" t="s">
        <v>134</v>
      </c>
      <c r="J143" s="31">
        <v>4396672</v>
      </c>
      <c r="K143" s="32">
        <v>209365.33333333334</v>
      </c>
      <c r="L143" s="33">
        <v>14</v>
      </c>
      <c r="M143" s="100">
        <v>61553.407999999996</v>
      </c>
      <c r="N143" s="101">
        <v>85400</v>
      </c>
      <c r="O143" s="88" t="s">
        <v>45</v>
      </c>
      <c r="P143" s="102" t="s">
        <v>46</v>
      </c>
      <c r="Q143" s="103">
        <v>460721</v>
      </c>
      <c r="R143" s="90" t="s">
        <v>47</v>
      </c>
      <c r="S143" s="90" t="s">
        <v>91</v>
      </c>
      <c r="T143" s="104" t="s">
        <v>288</v>
      </c>
      <c r="U143" s="92"/>
      <c r="V143" s="93"/>
      <c r="W143" s="94"/>
      <c r="X143" s="96" t="s">
        <v>352</v>
      </c>
      <c r="Y143" s="97" t="s">
        <v>133</v>
      </c>
      <c r="Z143" s="45" t="str">
        <f t="shared" si="36"/>
        <v>goed</v>
      </c>
      <c r="AA143" s="46">
        <f t="shared" si="37"/>
        <v>0</v>
      </c>
      <c r="AB143" s="47">
        <f t="shared" si="38"/>
        <v>61553.407999999981</v>
      </c>
      <c r="AC143" s="48">
        <f>IF(ISERROR(VLOOKUP($B143,'[7]Overzicht uitlevering'!$J:$V,AC$3+1,0)),0,VLOOKUP($B143,'[7]Overzicht uitlevering'!$J:$V,AC$3+1,0))</f>
        <v>0</v>
      </c>
      <c r="AD143" s="48">
        <f>IF(ISERROR(VLOOKUP($B143,'[7]Overzicht uitlevering'!$J:$V,AD$3+1,0)),0,VLOOKUP($B143,'[7]Overzicht uitlevering'!$J:$V,AD$3+1,0))</f>
        <v>4881403</v>
      </c>
      <c r="AE143" s="48">
        <f>IF(ISERROR(VLOOKUP($B143,'[7]Overzicht uitlevering'!$J:$V,AE$3+1,0)),0,VLOOKUP($B143,'[7]Overzicht uitlevering'!$J:$V,AE$3+1,0))</f>
        <v>1201907</v>
      </c>
      <c r="AF143" s="48">
        <f>IF(ISERROR(VLOOKUP($B143,'[7]Overzicht uitlevering'!$J:$V,AF$3+1,0)),0,VLOOKUP($B143,'[7]Overzicht uitlevering'!$J:$V,AF$3+1,0))</f>
        <v>-1686638.0000000012</v>
      </c>
      <c r="AG143" s="48">
        <f>IF(ISERROR(VLOOKUP($B143,'[7]Overzicht uitlevering'!$J:$V,AG$3+1,0)),0,VLOOKUP($B143,'[7]Overzicht uitlevering'!$J:$V,AG$3+1,0))</f>
        <v>0</v>
      </c>
      <c r="AH143" s="48">
        <f>IF(ISERROR(VLOOKUP($B143,'[7]Overzicht uitlevering'!$J:$V,AH$3+1,0)),0,VLOOKUP($B143,'[7]Overzicht uitlevering'!$J:$V,AH$3+1,0))</f>
        <v>0</v>
      </c>
      <c r="AI143" s="48">
        <f>IF(ISERROR(VLOOKUP($B143,'[7]Overzicht uitlevering'!$J:$V,AI$3+1,0)),0,VLOOKUP($B143,'[7]Overzicht uitlevering'!$J:$V,AI$3+1,0))</f>
        <v>0</v>
      </c>
      <c r="AJ143" s="48">
        <f>IF(ISERROR(VLOOKUP($B143,'[7]Overzicht uitlevering'!$J:$V,AJ$3+1,0)),0,VLOOKUP($B143,'[7]Overzicht uitlevering'!$J:$V,AJ$3+1,0))</f>
        <v>0</v>
      </c>
      <c r="AK143" s="48">
        <f>IF(ISERROR(VLOOKUP($B143,'[7]Overzicht uitlevering'!$J:$V,AK$3+1,0)),0,VLOOKUP($B143,'[7]Overzicht uitlevering'!$J:$V,AK$3+1,0))</f>
        <v>0</v>
      </c>
      <c r="AL143" s="48">
        <f>IF(ISERROR(VLOOKUP($B143,'[7]Overzicht uitlevering'!$J:$V,AL$3+1,0)),0,VLOOKUP($B143,'[7]Overzicht uitlevering'!$J:$V,AL$3+1,0))</f>
        <v>0</v>
      </c>
      <c r="AM143" s="48">
        <f>IF(ISERROR(VLOOKUP($B143,'[7]Overzicht uitlevering'!$J:$V,AM$3+1,0)),0,VLOOKUP($B143,'[7]Overzicht uitlevering'!$J:$V,AM$3+1,0))</f>
        <v>0</v>
      </c>
      <c r="AN143" s="48">
        <f>IF(ISERROR(VLOOKUP($B143,'[7]Overzicht uitlevering'!$J:$V,AN$3+1,0)),0,VLOOKUP($B143,'[7]Overzicht uitlevering'!$J:$V,AN$3+1,0))</f>
        <v>0</v>
      </c>
      <c r="AO143" s="49">
        <f t="shared" si="39"/>
        <v>4396671.9999999991</v>
      </c>
      <c r="AP143" s="235">
        <f t="shared" si="40"/>
        <v>0</v>
      </c>
      <c r="AQ143" s="236">
        <f t="shared" si="41"/>
        <v>68339.642000000007</v>
      </c>
      <c r="AR143" s="235">
        <f t="shared" si="42"/>
        <v>16826.698</v>
      </c>
      <c r="AS143" s="236">
        <f t="shared" si="43"/>
        <v>-23612.932000000015</v>
      </c>
      <c r="AT143" s="235">
        <f t="shared" si="44"/>
        <v>0</v>
      </c>
      <c r="AU143" s="236">
        <f t="shared" si="45"/>
        <v>0</v>
      </c>
      <c r="AV143" s="237">
        <f t="shared" si="46"/>
        <v>0</v>
      </c>
      <c r="AW143" s="236">
        <f t="shared" si="47"/>
        <v>0</v>
      </c>
      <c r="AX143" s="237">
        <f t="shared" si="48"/>
        <v>0</v>
      </c>
      <c r="AY143" s="236">
        <f t="shared" si="49"/>
        <v>0</v>
      </c>
      <c r="AZ143" s="237">
        <f t="shared" si="50"/>
        <v>0</v>
      </c>
      <c r="BA143" s="236">
        <f t="shared" si="51"/>
        <v>0</v>
      </c>
      <c r="BB143" s="50">
        <f t="shared" si="35"/>
        <v>61553.407999999996</v>
      </c>
      <c r="BD143" s="113"/>
      <c r="BE143" s="113"/>
    </row>
    <row r="144" spans="2:57" ht="15" customHeight="1" x14ac:dyDescent="0.25">
      <c r="B144" s="82">
        <v>20160096</v>
      </c>
      <c r="C144" s="83" t="s">
        <v>211</v>
      </c>
      <c r="D144" s="83" t="s">
        <v>212</v>
      </c>
      <c r="E144" s="83" t="s">
        <v>353</v>
      </c>
      <c r="F144" s="83" t="s">
        <v>354</v>
      </c>
      <c r="G144" s="143">
        <v>42430</v>
      </c>
      <c r="H144" s="143">
        <v>42490</v>
      </c>
      <c r="I144" s="99" t="s">
        <v>153</v>
      </c>
      <c r="J144" s="31">
        <v>500032</v>
      </c>
      <c r="K144" s="32">
        <v>8197.2459016393441</v>
      </c>
      <c r="L144" s="33">
        <v>13.5</v>
      </c>
      <c r="M144" s="100">
        <v>6750.4319999999998</v>
      </c>
      <c r="N144" s="101">
        <v>9943.67</v>
      </c>
      <c r="O144" s="88" t="s">
        <v>45</v>
      </c>
      <c r="P144" s="102" t="s">
        <v>46</v>
      </c>
      <c r="Q144" s="103">
        <v>457331</v>
      </c>
      <c r="R144" s="90" t="s">
        <v>47</v>
      </c>
      <c r="S144" s="90" t="s">
        <v>88</v>
      </c>
      <c r="T144" s="104" t="s">
        <v>155</v>
      </c>
      <c r="U144" s="92"/>
      <c r="V144" s="93" t="s">
        <v>355</v>
      </c>
      <c r="W144" s="94"/>
      <c r="X144" s="96" t="s">
        <v>356</v>
      </c>
      <c r="Y144" s="97" t="s">
        <v>156</v>
      </c>
      <c r="Z144" s="45" t="str">
        <f t="shared" si="36"/>
        <v>goed</v>
      </c>
      <c r="AA144" s="46">
        <f t="shared" si="37"/>
        <v>0</v>
      </c>
      <c r="AB144" s="47">
        <f t="shared" si="38"/>
        <v>6750.4319999999998</v>
      </c>
      <c r="AC144" s="48">
        <f>IF(ISERROR(VLOOKUP($B144,'[7]Overzicht uitlevering'!$J:$V,AC$3+1,0)),0,VLOOKUP($B144,'[7]Overzicht uitlevering'!$J:$V,AC$3+1,0))</f>
        <v>0</v>
      </c>
      <c r="AD144" s="48">
        <f>IF(ISERROR(VLOOKUP($B144,'[7]Overzicht uitlevering'!$J:$V,AD$3+1,0)),0,VLOOKUP($B144,'[7]Overzicht uitlevering'!$J:$V,AD$3+1,0))</f>
        <v>0</v>
      </c>
      <c r="AE144" s="48">
        <f>IF(ISERROR(VLOOKUP($B144,'[7]Overzicht uitlevering'!$J:$V,AE$3+1,0)),0,VLOOKUP($B144,'[7]Overzicht uitlevering'!$J:$V,AE$3+1,0))</f>
        <v>253257</v>
      </c>
      <c r="AF144" s="48">
        <f>IF(ISERROR(VLOOKUP($B144,'[7]Overzicht uitlevering'!$J:$V,AF$3+1,0)),0,VLOOKUP($B144,'[7]Overzicht uitlevering'!$J:$V,AF$3+1,0))</f>
        <v>246774.99999999997</v>
      </c>
      <c r="AG144" s="48">
        <f>IF(ISERROR(VLOOKUP($B144,'[7]Overzicht uitlevering'!$J:$V,AG$3+1,0)),0,VLOOKUP($B144,'[7]Overzicht uitlevering'!$J:$V,AG$3+1,0))</f>
        <v>0</v>
      </c>
      <c r="AH144" s="48">
        <f>IF(ISERROR(VLOOKUP($B144,'[7]Overzicht uitlevering'!$J:$V,AH$3+1,0)),0,VLOOKUP($B144,'[7]Overzicht uitlevering'!$J:$V,AH$3+1,0))</f>
        <v>0</v>
      </c>
      <c r="AI144" s="48">
        <f>IF(ISERROR(VLOOKUP($B144,'[7]Overzicht uitlevering'!$J:$V,AI$3+1,0)),0,VLOOKUP($B144,'[7]Overzicht uitlevering'!$J:$V,AI$3+1,0))</f>
        <v>0</v>
      </c>
      <c r="AJ144" s="48">
        <f>IF(ISERROR(VLOOKUP($B144,'[7]Overzicht uitlevering'!$J:$V,AJ$3+1,0)),0,VLOOKUP($B144,'[7]Overzicht uitlevering'!$J:$V,AJ$3+1,0))</f>
        <v>0</v>
      </c>
      <c r="AK144" s="48">
        <f>IF(ISERROR(VLOOKUP($B144,'[7]Overzicht uitlevering'!$J:$V,AK$3+1,0)),0,VLOOKUP($B144,'[7]Overzicht uitlevering'!$J:$V,AK$3+1,0))</f>
        <v>0</v>
      </c>
      <c r="AL144" s="48">
        <f>IF(ISERROR(VLOOKUP($B144,'[7]Overzicht uitlevering'!$J:$V,AL$3+1,0)),0,VLOOKUP($B144,'[7]Overzicht uitlevering'!$J:$V,AL$3+1,0))</f>
        <v>0</v>
      </c>
      <c r="AM144" s="48">
        <f>IF(ISERROR(VLOOKUP($B144,'[7]Overzicht uitlevering'!$J:$V,AM$3+1,0)),0,VLOOKUP($B144,'[7]Overzicht uitlevering'!$J:$V,AM$3+1,0))</f>
        <v>0</v>
      </c>
      <c r="AN144" s="48">
        <f>IF(ISERROR(VLOOKUP($B144,'[7]Overzicht uitlevering'!$J:$V,AN$3+1,0)),0,VLOOKUP($B144,'[7]Overzicht uitlevering'!$J:$V,AN$3+1,0))</f>
        <v>0</v>
      </c>
      <c r="AO144" s="49">
        <f t="shared" si="39"/>
        <v>500032</v>
      </c>
      <c r="AP144" s="235">
        <f t="shared" si="40"/>
        <v>0</v>
      </c>
      <c r="AQ144" s="236">
        <f t="shared" si="41"/>
        <v>0</v>
      </c>
      <c r="AR144" s="235">
        <f t="shared" si="42"/>
        <v>3418.9695000000002</v>
      </c>
      <c r="AS144" s="236">
        <f t="shared" si="43"/>
        <v>3331.4624999999996</v>
      </c>
      <c r="AT144" s="235">
        <f t="shared" si="44"/>
        <v>0</v>
      </c>
      <c r="AU144" s="236">
        <f t="shared" si="45"/>
        <v>0</v>
      </c>
      <c r="AV144" s="237">
        <f t="shared" si="46"/>
        <v>0</v>
      </c>
      <c r="AW144" s="236">
        <f t="shared" si="47"/>
        <v>0</v>
      </c>
      <c r="AX144" s="237">
        <f t="shared" si="48"/>
        <v>0</v>
      </c>
      <c r="AY144" s="236">
        <f t="shared" si="49"/>
        <v>0</v>
      </c>
      <c r="AZ144" s="237">
        <f t="shared" si="50"/>
        <v>0</v>
      </c>
      <c r="BA144" s="236">
        <f t="shared" si="51"/>
        <v>0</v>
      </c>
      <c r="BB144" s="50">
        <f t="shared" si="35"/>
        <v>6750.4319999999998</v>
      </c>
    </row>
    <row r="145" spans="2:55" ht="15" customHeight="1" x14ac:dyDescent="0.25">
      <c r="B145" s="82">
        <v>20160097</v>
      </c>
      <c r="C145" s="83" t="s">
        <v>211</v>
      </c>
      <c r="D145" s="83" t="s">
        <v>212</v>
      </c>
      <c r="E145" s="83" t="s">
        <v>353</v>
      </c>
      <c r="F145" s="83" t="s">
        <v>357</v>
      </c>
      <c r="G145" s="143">
        <v>42491</v>
      </c>
      <c r="H145" s="143">
        <v>42551</v>
      </c>
      <c r="I145" s="99" t="s">
        <v>153</v>
      </c>
      <c r="J145" s="31">
        <v>736569</v>
      </c>
      <c r="K145" s="32">
        <v>12074.901639344262</v>
      </c>
      <c r="L145" s="33">
        <v>13.5</v>
      </c>
      <c r="M145" s="100">
        <v>9943.6814999999988</v>
      </c>
      <c r="N145" s="101">
        <v>9943.6814999999988</v>
      </c>
      <c r="O145" s="88" t="s">
        <v>45</v>
      </c>
      <c r="P145" s="102" t="s">
        <v>46</v>
      </c>
      <c r="Q145" s="103">
        <v>457332</v>
      </c>
      <c r="R145" s="90" t="s">
        <v>47</v>
      </c>
      <c r="S145" s="90" t="s">
        <v>88</v>
      </c>
      <c r="T145" s="104" t="s">
        <v>155</v>
      </c>
      <c r="U145" s="92"/>
      <c r="V145" s="93" t="s">
        <v>355</v>
      </c>
      <c r="W145" s="94"/>
      <c r="X145" s="96"/>
      <c r="Y145" s="97" t="s">
        <v>156</v>
      </c>
      <c r="Z145" s="45" t="str">
        <f t="shared" si="36"/>
        <v>goed</v>
      </c>
      <c r="AA145" s="46">
        <f t="shared" si="37"/>
        <v>0</v>
      </c>
      <c r="AB145" s="47">
        <f t="shared" si="38"/>
        <v>9943.6814999999988</v>
      </c>
      <c r="AC145" s="48">
        <f>IF(ISERROR(VLOOKUP($B145,'[7]Overzicht uitlevering'!$J:$V,AC$3+1,0)),0,VLOOKUP($B145,'[7]Overzicht uitlevering'!$J:$V,AC$3+1,0))</f>
        <v>0</v>
      </c>
      <c r="AD145" s="48">
        <f>IF(ISERROR(VLOOKUP($B145,'[7]Overzicht uitlevering'!$J:$V,AD$3+1,0)),0,VLOOKUP($B145,'[7]Overzicht uitlevering'!$J:$V,AD$3+1,0))</f>
        <v>0</v>
      </c>
      <c r="AE145" s="48">
        <f>IF(ISERROR(VLOOKUP($B145,'[7]Overzicht uitlevering'!$J:$V,AE$3+1,0)),0,VLOOKUP($B145,'[7]Overzicht uitlevering'!$J:$V,AE$3+1,0))</f>
        <v>0</v>
      </c>
      <c r="AF145" s="48">
        <f>IF(ISERROR(VLOOKUP($B145,'[7]Overzicht uitlevering'!$J:$V,AF$3+1,0)),0,VLOOKUP($B145,'[7]Overzicht uitlevering'!$J:$V,AF$3+1,0))</f>
        <v>0</v>
      </c>
      <c r="AG145" s="48">
        <f>IF(ISERROR(VLOOKUP($B145,'[7]Overzicht uitlevering'!$J:$V,AG$3+1,0)),0,VLOOKUP($B145,'[7]Overzicht uitlevering'!$J:$V,AG$3+1,0))</f>
        <v>337072</v>
      </c>
      <c r="AH145" s="48">
        <f>IF(ISERROR(VLOOKUP($B145,'[7]Overzicht uitlevering'!$J:$V,AH$3+1,0)),0,VLOOKUP($B145,'[7]Overzicht uitlevering'!$J:$V,AH$3+1,0))</f>
        <v>399496.99999999994</v>
      </c>
      <c r="AI145" s="48">
        <f>IF(ISERROR(VLOOKUP($B145,'[7]Overzicht uitlevering'!$J:$V,AI$3+1,0)),0,VLOOKUP($B145,'[7]Overzicht uitlevering'!$J:$V,AI$3+1,0))</f>
        <v>0</v>
      </c>
      <c r="AJ145" s="48">
        <f>IF(ISERROR(VLOOKUP($B145,'[7]Overzicht uitlevering'!$J:$V,AJ$3+1,0)),0,VLOOKUP($B145,'[7]Overzicht uitlevering'!$J:$V,AJ$3+1,0))</f>
        <v>0</v>
      </c>
      <c r="AK145" s="48">
        <f>IF(ISERROR(VLOOKUP($B145,'[7]Overzicht uitlevering'!$J:$V,AK$3+1,0)),0,VLOOKUP($B145,'[7]Overzicht uitlevering'!$J:$V,AK$3+1,0))</f>
        <v>0</v>
      </c>
      <c r="AL145" s="48">
        <f>IF(ISERROR(VLOOKUP($B145,'[7]Overzicht uitlevering'!$J:$V,AL$3+1,0)),0,VLOOKUP($B145,'[7]Overzicht uitlevering'!$J:$V,AL$3+1,0))</f>
        <v>0</v>
      </c>
      <c r="AM145" s="48">
        <f>IF(ISERROR(VLOOKUP($B145,'[7]Overzicht uitlevering'!$J:$V,AM$3+1,0)),0,VLOOKUP($B145,'[7]Overzicht uitlevering'!$J:$V,AM$3+1,0))</f>
        <v>0</v>
      </c>
      <c r="AN145" s="48">
        <f>IF(ISERROR(VLOOKUP($B145,'[7]Overzicht uitlevering'!$J:$V,AN$3+1,0)),0,VLOOKUP($B145,'[7]Overzicht uitlevering'!$J:$V,AN$3+1,0))</f>
        <v>0</v>
      </c>
      <c r="AO145" s="49">
        <f t="shared" si="39"/>
        <v>736569</v>
      </c>
      <c r="AP145" s="235">
        <f t="shared" si="40"/>
        <v>0</v>
      </c>
      <c r="AQ145" s="236">
        <f t="shared" si="41"/>
        <v>0</v>
      </c>
      <c r="AR145" s="235">
        <f t="shared" si="42"/>
        <v>0</v>
      </c>
      <c r="AS145" s="236">
        <f t="shared" si="43"/>
        <v>0</v>
      </c>
      <c r="AT145" s="235">
        <f t="shared" si="44"/>
        <v>4550.4719999999998</v>
      </c>
      <c r="AU145" s="236">
        <f t="shared" si="45"/>
        <v>5393.209499999999</v>
      </c>
      <c r="AV145" s="237">
        <f t="shared" si="46"/>
        <v>0</v>
      </c>
      <c r="AW145" s="236">
        <f t="shared" si="47"/>
        <v>0</v>
      </c>
      <c r="AX145" s="237">
        <f t="shared" si="48"/>
        <v>0</v>
      </c>
      <c r="AY145" s="236">
        <f t="shared" si="49"/>
        <v>0</v>
      </c>
      <c r="AZ145" s="237">
        <f t="shared" si="50"/>
        <v>0</v>
      </c>
      <c r="BA145" s="236">
        <f t="shared" si="51"/>
        <v>0</v>
      </c>
      <c r="BB145" s="50">
        <f t="shared" si="35"/>
        <v>9943.6814999999988</v>
      </c>
    </row>
    <row r="146" spans="2:55" ht="15" customHeight="1" x14ac:dyDescent="0.25">
      <c r="B146" s="82">
        <v>20160098</v>
      </c>
      <c r="C146" s="83" t="s">
        <v>40</v>
      </c>
      <c r="D146" s="83" t="s">
        <v>358</v>
      </c>
      <c r="E146" s="83" t="s">
        <v>190</v>
      </c>
      <c r="F146" s="83" t="s">
        <v>359</v>
      </c>
      <c r="G146" s="143">
        <v>42415</v>
      </c>
      <c r="H146" s="143">
        <v>42428</v>
      </c>
      <c r="I146" s="99" t="s">
        <v>153</v>
      </c>
      <c r="J146" s="31">
        <v>899803</v>
      </c>
      <c r="K146" s="32">
        <v>64271.642857142855</v>
      </c>
      <c r="L146" s="33">
        <v>13.5</v>
      </c>
      <c r="M146" s="100">
        <v>12147.3405</v>
      </c>
      <c r="N146" s="101">
        <v>12147.3405</v>
      </c>
      <c r="O146" s="88" t="s">
        <v>45</v>
      </c>
      <c r="P146" s="102" t="s">
        <v>46</v>
      </c>
      <c r="Q146" s="103">
        <v>459560</v>
      </c>
      <c r="R146" s="90" t="s">
        <v>47</v>
      </c>
      <c r="S146" s="90" t="s">
        <v>360</v>
      </c>
      <c r="T146" s="104" t="s">
        <v>155</v>
      </c>
      <c r="U146" s="92"/>
      <c r="V146" s="93"/>
      <c r="W146" s="94"/>
      <c r="X146" s="96"/>
      <c r="Y146" s="97" t="s">
        <v>156</v>
      </c>
      <c r="Z146" s="45" t="str">
        <f t="shared" si="36"/>
        <v>goed</v>
      </c>
      <c r="AA146" s="46">
        <f t="shared" si="37"/>
        <v>0</v>
      </c>
      <c r="AB146" s="47">
        <f t="shared" si="38"/>
        <v>12147.3405</v>
      </c>
      <c r="AC146" s="48">
        <f>IF(ISERROR(VLOOKUP($B146,'[7]Overzicht uitlevering'!$J:$V,AC$3+1,0)),0,VLOOKUP($B146,'[7]Overzicht uitlevering'!$J:$V,AC$3+1,0))</f>
        <v>0</v>
      </c>
      <c r="AD146" s="48">
        <f>IF(ISERROR(VLOOKUP($B146,'[7]Overzicht uitlevering'!$J:$V,AD$3+1,0)),0,VLOOKUP($B146,'[7]Overzicht uitlevering'!$J:$V,AD$3+1,0))</f>
        <v>899803</v>
      </c>
      <c r="AE146" s="48">
        <f>IF(ISERROR(VLOOKUP($B146,'[7]Overzicht uitlevering'!$J:$V,AE$3+1,0)),0,VLOOKUP($B146,'[7]Overzicht uitlevering'!$J:$V,AE$3+1,0))</f>
        <v>0</v>
      </c>
      <c r="AF146" s="48">
        <f>IF(ISERROR(VLOOKUP($B146,'[7]Overzicht uitlevering'!$J:$V,AF$3+1,0)),0,VLOOKUP($B146,'[7]Overzicht uitlevering'!$J:$V,AF$3+1,0))</f>
        <v>0</v>
      </c>
      <c r="AG146" s="48">
        <f>IF(ISERROR(VLOOKUP($B146,'[7]Overzicht uitlevering'!$J:$V,AG$3+1,0)),0,VLOOKUP($B146,'[7]Overzicht uitlevering'!$J:$V,AG$3+1,0))</f>
        <v>0</v>
      </c>
      <c r="AH146" s="48">
        <f>IF(ISERROR(VLOOKUP($B146,'[7]Overzicht uitlevering'!$J:$V,AH$3+1,0)),0,VLOOKUP($B146,'[7]Overzicht uitlevering'!$J:$V,AH$3+1,0))</f>
        <v>0</v>
      </c>
      <c r="AI146" s="48">
        <f>IF(ISERROR(VLOOKUP($B146,'[7]Overzicht uitlevering'!$J:$V,AI$3+1,0)),0,VLOOKUP($B146,'[7]Overzicht uitlevering'!$J:$V,AI$3+1,0))</f>
        <v>0</v>
      </c>
      <c r="AJ146" s="48">
        <f>IF(ISERROR(VLOOKUP($B146,'[7]Overzicht uitlevering'!$J:$V,AJ$3+1,0)),0,VLOOKUP($B146,'[7]Overzicht uitlevering'!$J:$V,AJ$3+1,0))</f>
        <v>0</v>
      </c>
      <c r="AK146" s="48">
        <f>IF(ISERROR(VLOOKUP($B146,'[7]Overzicht uitlevering'!$J:$V,AK$3+1,0)),0,VLOOKUP($B146,'[7]Overzicht uitlevering'!$J:$V,AK$3+1,0))</f>
        <v>0</v>
      </c>
      <c r="AL146" s="48">
        <f>IF(ISERROR(VLOOKUP($B146,'[7]Overzicht uitlevering'!$J:$V,AL$3+1,0)),0,VLOOKUP($B146,'[7]Overzicht uitlevering'!$J:$V,AL$3+1,0))</f>
        <v>0</v>
      </c>
      <c r="AM146" s="48">
        <f>IF(ISERROR(VLOOKUP($B146,'[7]Overzicht uitlevering'!$J:$V,AM$3+1,0)),0,VLOOKUP($B146,'[7]Overzicht uitlevering'!$J:$V,AM$3+1,0))</f>
        <v>0</v>
      </c>
      <c r="AN146" s="48">
        <f>IF(ISERROR(VLOOKUP($B146,'[7]Overzicht uitlevering'!$J:$V,AN$3+1,0)),0,VLOOKUP($B146,'[7]Overzicht uitlevering'!$J:$V,AN$3+1,0))</f>
        <v>0</v>
      </c>
      <c r="AO146" s="49">
        <f t="shared" si="39"/>
        <v>899803</v>
      </c>
      <c r="AP146" s="235">
        <f t="shared" si="40"/>
        <v>0</v>
      </c>
      <c r="AQ146" s="236">
        <f t="shared" si="41"/>
        <v>12147.3405</v>
      </c>
      <c r="AR146" s="235">
        <f t="shared" si="42"/>
        <v>0</v>
      </c>
      <c r="AS146" s="236">
        <f t="shared" si="43"/>
        <v>0</v>
      </c>
      <c r="AT146" s="235">
        <f t="shared" si="44"/>
        <v>0</v>
      </c>
      <c r="AU146" s="236">
        <f t="shared" si="45"/>
        <v>0</v>
      </c>
      <c r="AV146" s="237">
        <f t="shared" si="46"/>
        <v>0</v>
      </c>
      <c r="AW146" s="236">
        <f t="shared" si="47"/>
        <v>0</v>
      </c>
      <c r="AX146" s="237">
        <f t="shared" si="48"/>
        <v>0</v>
      </c>
      <c r="AY146" s="236">
        <f t="shared" si="49"/>
        <v>0</v>
      </c>
      <c r="AZ146" s="237">
        <f t="shared" si="50"/>
        <v>0</v>
      </c>
      <c r="BA146" s="236">
        <f t="shared" si="51"/>
        <v>0</v>
      </c>
      <c r="BB146" s="50">
        <f t="shared" si="35"/>
        <v>12147.3405</v>
      </c>
    </row>
    <row r="147" spans="2:55" s="111" customFormat="1" ht="15" customHeight="1" x14ac:dyDescent="0.25">
      <c r="B147" s="82">
        <v>20160099</v>
      </c>
      <c r="C147" s="83" t="s">
        <v>211</v>
      </c>
      <c r="D147" s="83" t="s">
        <v>255</v>
      </c>
      <c r="E147" s="83" t="s">
        <v>361</v>
      </c>
      <c r="F147" s="83" t="s">
        <v>362</v>
      </c>
      <c r="G147" s="143">
        <v>42412</v>
      </c>
      <c r="H147" s="143">
        <v>42442</v>
      </c>
      <c r="I147" s="99" t="s">
        <v>363</v>
      </c>
      <c r="J147" s="31">
        <v>428571</v>
      </c>
      <c r="K147" s="32">
        <v>13824.870967741936</v>
      </c>
      <c r="L147" s="33">
        <v>17.5</v>
      </c>
      <c r="M147" s="100">
        <v>7499.9925000000003</v>
      </c>
      <c r="N147" s="101">
        <v>7499.9925000000003</v>
      </c>
      <c r="O147" s="88" t="s">
        <v>45</v>
      </c>
      <c r="P147" s="102" t="s">
        <v>46</v>
      </c>
      <c r="Q147" s="103">
        <v>459696</v>
      </c>
      <c r="R147" s="90" t="s">
        <v>47</v>
      </c>
      <c r="S147" s="90" t="s">
        <v>61</v>
      </c>
      <c r="T147" s="104" t="s">
        <v>155</v>
      </c>
      <c r="U147" s="92"/>
      <c r="V147" s="93"/>
      <c r="W147" s="94"/>
      <c r="X147" s="96"/>
      <c r="Y147" s="97" t="s">
        <v>133</v>
      </c>
      <c r="Z147" s="45" t="str">
        <f t="shared" si="36"/>
        <v>goed</v>
      </c>
      <c r="AA147" s="46">
        <f t="shared" si="37"/>
        <v>0</v>
      </c>
      <c r="AB147" s="47">
        <f t="shared" si="38"/>
        <v>7492.7300000000005</v>
      </c>
      <c r="AC147" s="48">
        <f>IF(ISERROR(VLOOKUP($B147,'[7]Overzicht uitlevering'!$J:$V,AC$3+1,0)),0,VLOOKUP($B147,'[7]Overzicht uitlevering'!$J:$V,AC$3+1,0))</f>
        <v>0</v>
      </c>
      <c r="AD147" s="48">
        <f>IF(ISERROR(VLOOKUP($B147,'[7]Overzicht uitlevering'!$J:$V,AD$3+1,0)),0,VLOOKUP($B147,'[7]Overzicht uitlevering'!$J:$V,AD$3+1,0))</f>
        <v>241364</v>
      </c>
      <c r="AE147" s="48">
        <f>IF(ISERROR(VLOOKUP($B147,'[7]Overzicht uitlevering'!$J:$V,AE$3+1,0)),0,VLOOKUP($B147,'[7]Overzicht uitlevering'!$J:$V,AE$3+1,0))</f>
        <v>186792</v>
      </c>
      <c r="AF147" s="48">
        <f>IF(ISERROR(VLOOKUP($B147,'[7]Overzicht uitlevering'!$J:$V,AF$3+1,0)),0,VLOOKUP($B147,'[7]Overzicht uitlevering'!$J:$V,AF$3+1,0))</f>
        <v>0</v>
      </c>
      <c r="AG147" s="48">
        <f>IF(ISERROR(VLOOKUP($B147,'[7]Overzicht uitlevering'!$J:$V,AG$3+1,0)),0,VLOOKUP($B147,'[7]Overzicht uitlevering'!$J:$V,AG$3+1,0))</f>
        <v>0</v>
      </c>
      <c r="AH147" s="48">
        <f>IF(ISERROR(VLOOKUP($B147,'[7]Overzicht uitlevering'!$J:$V,AH$3+1,0)),0,VLOOKUP($B147,'[7]Overzicht uitlevering'!$J:$V,AH$3+1,0))</f>
        <v>0</v>
      </c>
      <c r="AI147" s="48">
        <f>IF(ISERROR(VLOOKUP($B147,'[7]Overzicht uitlevering'!$J:$V,AI$3+1,0)),0,VLOOKUP($B147,'[7]Overzicht uitlevering'!$J:$V,AI$3+1,0))</f>
        <v>0</v>
      </c>
      <c r="AJ147" s="48">
        <f>IF(ISERROR(VLOOKUP($B147,'[7]Overzicht uitlevering'!$J:$V,AJ$3+1,0)),0,VLOOKUP($B147,'[7]Overzicht uitlevering'!$J:$V,AJ$3+1,0))</f>
        <v>0</v>
      </c>
      <c r="AK147" s="48">
        <f>IF(ISERROR(VLOOKUP($B147,'[7]Overzicht uitlevering'!$J:$V,AK$3+1,0)),0,VLOOKUP($B147,'[7]Overzicht uitlevering'!$J:$V,AK$3+1,0))</f>
        <v>0</v>
      </c>
      <c r="AL147" s="48">
        <f>IF(ISERROR(VLOOKUP($B147,'[7]Overzicht uitlevering'!$J:$V,AL$3+1,0)),0,VLOOKUP($B147,'[7]Overzicht uitlevering'!$J:$V,AL$3+1,0))</f>
        <v>0</v>
      </c>
      <c r="AM147" s="48">
        <f>IF(ISERROR(VLOOKUP($B147,'[7]Overzicht uitlevering'!$J:$V,AM$3+1,0)),0,VLOOKUP($B147,'[7]Overzicht uitlevering'!$J:$V,AM$3+1,0))</f>
        <v>0</v>
      </c>
      <c r="AN147" s="48">
        <f>IF(ISERROR(VLOOKUP($B147,'[7]Overzicht uitlevering'!$J:$V,AN$3+1,0)),0,VLOOKUP($B147,'[7]Overzicht uitlevering'!$J:$V,AN$3+1,0))</f>
        <v>0</v>
      </c>
      <c r="AO147" s="49">
        <f t="shared" si="39"/>
        <v>428156</v>
      </c>
      <c r="AP147" s="235">
        <f t="shared" si="40"/>
        <v>0</v>
      </c>
      <c r="AQ147" s="236">
        <f t="shared" si="41"/>
        <v>4223.87</v>
      </c>
      <c r="AR147" s="235">
        <f t="shared" si="42"/>
        <v>3268.86</v>
      </c>
      <c r="AS147" s="236">
        <f t="shared" si="43"/>
        <v>0</v>
      </c>
      <c r="AT147" s="235">
        <f t="shared" si="44"/>
        <v>0</v>
      </c>
      <c r="AU147" s="236">
        <f t="shared" si="45"/>
        <v>0</v>
      </c>
      <c r="AV147" s="237">
        <f t="shared" si="46"/>
        <v>0</v>
      </c>
      <c r="AW147" s="236">
        <f t="shared" si="47"/>
        <v>0</v>
      </c>
      <c r="AX147" s="237">
        <f t="shared" si="48"/>
        <v>0</v>
      </c>
      <c r="AY147" s="236">
        <f t="shared" si="49"/>
        <v>0</v>
      </c>
      <c r="AZ147" s="237">
        <f t="shared" si="50"/>
        <v>0</v>
      </c>
      <c r="BA147" s="236">
        <f t="shared" si="51"/>
        <v>0</v>
      </c>
      <c r="BB147" s="50">
        <f t="shared" si="35"/>
        <v>7492.73</v>
      </c>
      <c r="BC147" s="51"/>
    </row>
    <row r="148" spans="2:55" ht="15" customHeight="1" x14ac:dyDescent="0.25">
      <c r="B148" s="82">
        <v>20160100</v>
      </c>
      <c r="C148" s="83" t="s">
        <v>211</v>
      </c>
      <c r="D148" s="83" t="s">
        <v>255</v>
      </c>
      <c r="E148" s="83" t="s">
        <v>361</v>
      </c>
      <c r="F148" s="83" t="s">
        <v>364</v>
      </c>
      <c r="G148" s="143">
        <v>42408</v>
      </c>
      <c r="H148" s="143">
        <v>42428</v>
      </c>
      <c r="I148" s="99" t="s">
        <v>153</v>
      </c>
      <c r="J148" s="31">
        <v>639507</v>
      </c>
      <c r="K148" s="32">
        <v>30452.714285714286</v>
      </c>
      <c r="L148" s="33">
        <v>13.5</v>
      </c>
      <c r="M148" s="100">
        <v>8633.3444999999992</v>
      </c>
      <c r="N148" s="101">
        <v>8633.3444999999992</v>
      </c>
      <c r="O148" s="88" t="s">
        <v>45</v>
      </c>
      <c r="P148" s="102" t="s">
        <v>46</v>
      </c>
      <c r="Q148" s="103">
        <v>460441</v>
      </c>
      <c r="R148" s="90" t="s">
        <v>47</v>
      </c>
      <c r="S148" s="90" t="s">
        <v>365</v>
      </c>
      <c r="T148" s="104" t="s">
        <v>155</v>
      </c>
      <c r="U148" s="92"/>
      <c r="V148" s="93"/>
      <c r="W148" s="94"/>
      <c r="X148" s="96" t="s">
        <v>366</v>
      </c>
      <c r="Y148" s="97" t="s">
        <v>156</v>
      </c>
      <c r="Z148" s="45" t="str">
        <f t="shared" si="36"/>
        <v>goed</v>
      </c>
      <c r="AA148" s="46">
        <f t="shared" si="37"/>
        <v>0</v>
      </c>
      <c r="AB148" s="47">
        <f t="shared" si="38"/>
        <v>8633.3444999999992</v>
      </c>
      <c r="AC148" s="48">
        <f>IF(ISERROR(VLOOKUP($B148,'[7]Overzicht uitlevering'!$J:$V,AC$3+1,0)),0,VLOOKUP($B148,'[7]Overzicht uitlevering'!$J:$V,AC$3+1,0))</f>
        <v>0</v>
      </c>
      <c r="AD148" s="48">
        <f>IF(ISERROR(VLOOKUP($B148,'[7]Overzicht uitlevering'!$J:$V,AD$3+1,0)),0,VLOOKUP($B148,'[7]Overzicht uitlevering'!$J:$V,AD$3+1,0))</f>
        <v>639507</v>
      </c>
      <c r="AE148" s="48">
        <f>IF(ISERROR(VLOOKUP($B148,'[7]Overzicht uitlevering'!$J:$V,AE$3+1,0)),0,VLOOKUP($B148,'[7]Overzicht uitlevering'!$J:$V,AE$3+1,0))</f>
        <v>0</v>
      </c>
      <c r="AF148" s="48">
        <f>IF(ISERROR(VLOOKUP($B148,'[7]Overzicht uitlevering'!$J:$V,AF$3+1,0)),0,VLOOKUP($B148,'[7]Overzicht uitlevering'!$J:$V,AF$3+1,0))</f>
        <v>0</v>
      </c>
      <c r="AG148" s="48">
        <f>IF(ISERROR(VLOOKUP($B148,'[7]Overzicht uitlevering'!$J:$V,AG$3+1,0)),0,VLOOKUP($B148,'[7]Overzicht uitlevering'!$J:$V,AG$3+1,0))</f>
        <v>0</v>
      </c>
      <c r="AH148" s="48">
        <f>IF(ISERROR(VLOOKUP($B148,'[7]Overzicht uitlevering'!$J:$V,AH$3+1,0)),0,VLOOKUP($B148,'[7]Overzicht uitlevering'!$J:$V,AH$3+1,0))</f>
        <v>0</v>
      </c>
      <c r="AI148" s="48">
        <f>IF(ISERROR(VLOOKUP($B148,'[7]Overzicht uitlevering'!$J:$V,AI$3+1,0)),0,VLOOKUP($B148,'[7]Overzicht uitlevering'!$J:$V,AI$3+1,0))</f>
        <v>0</v>
      </c>
      <c r="AJ148" s="48">
        <f>IF(ISERROR(VLOOKUP($B148,'[7]Overzicht uitlevering'!$J:$V,AJ$3+1,0)),0,VLOOKUP($B148,'[7]Overzicht uitlevering'!$J:$V,AJ$3+1,0))</f>
        <v>0</v>
      </c>
      <c r="AK148" s="48">
        <f>IF(ISERROR(VLOOKUP($B148,'[7]Overzicht uitlevering'!$J:$V,AK$3+1,0)),0,VLOOKUP($B148,'[7]Overzicht uitlevering'!$J:$V,AK$3+1,0))</f>
        <v>0</v>
      </c>
      <c r="AL148" s="48">
        <f>IF(ISERROR(VLOOKUP($B148,'[7]Overzicht uitlevering'!$J:$V,AL$3+1,0)),0,VLOOKUP($B148,'[7]Overzicht uitlevering'!$J:$V,AL$3+1,0))</f>
        <v>0</v>
      </c>
      <c r="AM148" s="48">
        <f>IF(ISERROR(VLOOKUP($B148,'[7]Overzicht uitlevering'!$J:$V,AM$3+1,0)),0,VLOOKUP($B148,'[7]Overzicht uitlevering'!$J:$V,AM$3+1,0))</f>
        <v>0</v>
      </c>
      <c r="AN148" s="48">
        <f>IF(ISERROR(VLOOKUP($B148,'[7]Overzicht uitlevering'!$J:$V,AN$3+1,0)),0,VLOOKUP($B148,'[7]Overzicht uitlevering'!$J:$V,AN$3+1,0))</f>
        <v>0</v>
      </c>
      <c r="AO148" s="49">
        <f t="shared" si="39"/>
        <v>639507</v>
      </c>
      <c r="AP148" s="235">
        <f t="shared" si="40"/>
        <v>0</v>
      </c>
      <c r="AQ148" s="236">
        <f t="shared" si="41"/>
        <v>8633.3444999999992</v>
      </c>
      <c r="AR148" s="235">
        <f t="shared" si="42"/>
        <v>0</v>
      </c>
      <c r="AS148" s="236">
        <f t="shared" si="43"/>
        <v>0</v>
      </c>
      <c r="AT148" s="235">
        <f t="shared" si="44"/>
        <v>0</v>
      </c>
      <c r="AU148" s="236">
        <f t="shared" si="45"/>
        <v>0</v>
      </c>
      <c r="AV148" s="237">
        <f t="shared" si="46"/>
        <v>0</v>
      </c>
      <c r="AW148" s="236">
        <f t="shared" si="47"/>
        <v>0</v>
      </c>
      <c r="AX148" s="237">
        <f t="shared" si="48"/>
        <v>0</v>
      </c>
      <c r="AY148" s="236">
        <f t="shared" si="49"/>
        <v>0</v>
      </c>
      <c r="AZ148" s="237">
        <f t="shared" si="50"/>
        <v>0</v>
      </c>
      <c r="BA148" s="236">
        <f t="shared" si="51"/>
        <v>0</v>
      </c>
      <c r="BB148" s="50">
        <f t="shared" si="35"/>
        <v>8633.3444999999992</v>
      </c>
    </row>
    <row r="149" spans="2:55" ht="15" customHeight="1" x14ac:dyDescent="0.25">
      <c r="B149" s="82">
        <v>20160101</v>
      </c>
      <c r="C149" s="83" t="s">
        <v>333</v>
      </c>
      <c r="D149" s="83" t="s">
        <v>334</v>
      </c>
      <c r="E149" s="83" t="s">
        <v>367</v>
      </c>
      <c r="F149" s="83" t="s">
        <v>368</v>
      </c>
      <c r="G149" s="143">
        <v>42408</v>
      </c>
      <c r="H149" s="143">
        <v>42426</v>
      </c>
      <c r="I149" s="99" t="s">
        <v>198</v>
      </c>
      <c r="J149" s="31">
        <v>155833</v>
      </c>
      <c r="K149" s="32">
        <v>8201.7368421052633</v>
      </c>
      <c r="L149" s="33">
        <v>6</v>
      </c>
      <c r="M149" s="100">
        <v>934.99800000000005</v>
      </c>
      <c r="N149" s="101">
        <v>934.99800000000005</v>
      </c>
      <c r="O149" s="88" t="s">
        <v>45</v>
      </c>
      <c r="P149" s="102" t="s">
        <v>46</v>
      </c>
      <c r="Q149" s="103">
        <v>458615</v>
      </c>
      <c r="R149" s="90" t="s">
        <v>47</v>
      </c>
      <c r="S149" s="90" t="s">
        <v>369</v>
      </c>
      <c r="T149" s="104" t="s">
        <v>370</v>
      </c>
      <c r="U149" s="92"/>
      <c r="V149" s="93"/>
      <c r="W149" s="94"/>
      <c r="X149" s="96" t="s">
        <v>371</v>
      </c>
      <c r="Y149" s="97" t="s">
        <v>133</v>
      </c>
      <c r="Z149" s="45" t="str">
        <f t="shared" si="36"/>
        <v>goed</v>
      </c>
      <c r="AA149" s="46">
        <f t="shared" si="37"/>
        <v>0</v>
      </c>
      <c r="AB149" s="47">
        <f t="shared" si="38"/>
        <v>934.99800000000005</v>
      </c>
      <c r="AC149" s="48">
        <f>IF(ISERROR(VLOOKUP($B149,'[7]Overzicht uitlevering'!$J:$V,AC$3+1,0)),0,VLOOKUP($B149,'[7]Overzicht uitlevering'!$J:$V,AC$3+1,0))</f>
        <v>0</v>
      </c>
      <c r="AD149" s="48">
        <f>IF(ISERROR(VLOOKUP($B149,'[7]Overzicht uitlevering'!$J:$V,AD$3+1,0)),0,VLOOKUP($B149,'[7]Overzicht uitlevering'!$J:$V,AD$3+1,0))</f>
        <v>14943</v>
      </c>
      <c r="AE149" s="48">
        <f>IF(ISERROR(VLOOKUP($B149,'[7]Overzicht uitlevering'!$J:$V,AE$3+1,0)),0,VLOOKUP($B149,'[7]Overzicht uitlevering'!$J:$V,AE$3+1,0))</f>
        <v>140890</v>
      </c>
      <c r="AF149" s="48">
        <f>IF(ISERROR(VLOOKUP($B149,'[7]Overzicht uitlevering'!$J:$V,AF$3+1,0)),0,VLOOKUP($B149,'[7]Overzicht uitlevering'!$J:$V,AF$3+1,0))</f>
        <v>0</v>
      </c>
      <c r="AG149" s="48">
        <f>IF(ISERROR(VLOOKUP($B149,'[7]Overzicht uitlevering'!$J:$V,AG$3+1,0)),0,VLOOKUP($B149,'[7]Overzicht uitlevering'!$J:$V,AG$3+1,0))</f>
        <v>0</v>
      </c>
      <c r="AH149" s="48">
        <f>IF(ISERROR(VLOOKUP($B149,'[7]Overzicht uitlevering'!$J:$V,AH$3+1,0)),0,VLOOKUP($B149,'[7]Overzicht uitlevering'!$J:$V,AH$3+1,0))</f>
        <v>0</v>
      </c>
      <c r="AI149" s="48">
        <f>IF(ISERROR(VLOOKUP($B149,'[7]Overzicht uitlevering'!$J:$V,AI$3+1,0)),0,VLOOKUP($B149,'[7]Overzicht uitlevering'!$J:$V,AI$3+1,0))</f>
        <v>0</v>
      </c>
      <c r="AJ149" s="48">
        <f>IF(ISERROR(VLOOKUP($B149,'[7]Overzicht uitlevering'!$J:$V,AJ$3+1,0)),0,VLOOKUP($B149,'[7]Overzicht uitlevering'!$J:$V,AJ$3+1,0))</f>
        <v>0</v>
      </c>
      <c r="AK149" s="48">
        <f>IF(ISERROR(VLOOKUP($B149,'[7]Overzicht uitlevering'!$J:$V,AK$3+1,0)),0,VLOOKUP($B149,'[7]Overzicht uitlevering'!$J:$V,AK$3+1,0))</f>
        <v>0</v>
      </c>
      <c r="AL149" s="48">
        <f>IF(ISERROR(VLOOKUP($B149,'[7]Overzicht uitlevering'!$J:$V,AL$3+1,0)),0,VLOOKUP($B149,'[7]Overzicht uitlevering'!$J:$V,AL$3+1,0))</f>
        <v>0</v>
      </c>
      <c r="AM149" s="48">
        <f>IF(ISERROR(VLOOKUP($B149,'[7]Overzicht uitlevering'!$J:$V,AM$3+1,0)),0,VLOOKUP($B149,'[7]Overzicht uitlevering'!$J:$V,AM$3+1,0))</f>
        <v>0</v>
      </c>
      <c r="AN149" s="48">
        <f>IF(ISERROR(VLOOKUP($B149,'[7]Overzicht uitlevering'!$J:$V,AN$3+1,0)),0,VLOOKUP($B149,'[7]Overzicht uitlevering'!$J:$V,AN$3+1,0))</f>
        <v>0</v>
      </c>
      <c r="AO149" s="49">
        <f t="shared" si="39"/>
        <v>155833</v>
      </c>
      <c r="AP149" s="235">
        <f t="shared" si="40"/>
        <v>0</v>
      </c>
      <c r="AQ149" s="236">
        <f t="shared" si="41"/>
        <v>89.658000000000001</v>
      </c>
      <c r="AR149" s="235">
        <f t="shared" si="42"/>
        <v>845.33999999999992</v>
      </c>
      <c r="AS149" s="236">
        <f t="shared" si="43"/>
        <v>0</v>
      </c>
      <c r="AT149" s="235">
        <f t="shared" si="44"/>
        <v>0</v>
      </c>
      <c r="AU149" s="236">
        <f t="shared" si="45"/>
        <v>0</v>
      </c>
      <c r="AV149" s="237">
        <f t="shared" si="46"/>
        <v>0</v>
      </c>
      <c r="AW149" s="236">
        <f t="shared" si="47"/>
        <v>0</v>
      </c>
      <c r="AX149" s="237">
        <f t="shared" si="48"/>
        <v>0</v>
      </c>
      <c r="AY149" s="236">
        <f t="shared" si="49"/>
        <v>0</v>
      </c>
      <c r="AZ149" s="237">
        <f t="shared" si="50"/>
        <v>0</v>
      </c>
      <c r="BA149" s="236">
        <f t="shared" si="51"/>
        <v>0</v>
      </c>
      <c r="BB149" s="50">
        <f t="shared" si="35"/>
        <v>934.99799999999993</v>
      </c>
    </row>
    <row r="150" spans="2:55" ht="15" customHeight="1" x14ac:dyDescent="0.25">
      <c r="B150" s="82">
        <v>20160102</v>
      </c>
      <c r="C150" s="83" t="s">
        <v>333</v>
      </c>
      <c r="D150" s="83" t="s">
        <v>372</v>
      </c>
      <c r="E150" s="83" t="s">
        <v>373</v>
      </c>
      <c r="F150" s="83" t="s">
        <v>374</v>
      </c>
      <c r="G150" s="143">
        <v>42436</v>
      </c>
      <c r="H150" s="143">
        <v>42735</v>
      </c>
      <c r="I150" s="99" t="s">
        <v>198</v>
      </c>
      <c r="J150" s="31">
        <v>5175050</v>
      </c>
      <c r="K150" s="32">
        <v>17250.166666666668</v>
      </c>
      <c r="L150" s="33">
        <v>6</v>
      </c>
      <c r="M150" s="100">
        <v>31050.300000000003</v>
      </c>
      <c r="N150" s="101">
        <v>32400.3</v>
      </c>
      <c r="O150" s="88" t="s">
        <v>45</v>
      </c>
      <c r="P150" s="102" t="s">
        <v>46</v>
      </c>
      <c r="Q150" s="103">
        <v>459823</v>
      </c>
      <c r="R150" s="90" t="s">
        <v>47</v>
      </c>
      <c r="S150" s="90">
        <v>0</v>
      </c>
      <c r="T150" s="104" t="s">
        <v>155</v>
      </c>
      <c r="U150" s="92"/>
      <c r="V150" s="93"/>
      <c r="W150" s="94"/>
      <c r="X150" s="96" t="s">
        <v>375</v>
      </c>
      <c r="Y150" s="97" t="s">
        <v>133</v>
      </c>
      <c r="Z150" s="45" t="str">
        <f t="shared" si="36"/>
        <v>goed</v>
      </c>
      <c r="AA150" s="46">
        <f t="shared" si="37"/>
        <v>0</v>
      </c>
      <c r="AB150" s="47">
        <f t="shared" si="38"/>
        <v>18931.601999999999</v>
      </c>
      <c r="AC150" s="48">
        <f>IF(ISERROR(VLOOKUP($B150,'[7]Overzicht uitlevering'!$J:$V,AC$3+1,0)),0,VLOOKUP($B150,'[7]Overzicht uitlevering'!$J:$V,AC$3+1,0))</f>
        <v>0</v>
      </c>
      <c r="AD150" s="48">
        <f>IF(ISERROR(VLOOKUP($B150,'[7]Overzicht uitlevering'!$J:$V,AD$3+1,0)),0,VLOOKUP($B150,'[7]Overzicht uitlevering'!$J:$V,AD$3+1,0))</f>
        <v>0</v>
      </c>
      <c r="AE150" s="48">
        <f>IF(ISERROR(VLOOKUP($B150,'[7]Overzicht uitlevering'!$J:$V,AE$3+1,0)),0,VLOOKUP($B150,'[7]Overzicht uitlevering'!$J:$V,AE$3+1,0))</f>
        <v>695492</v>
      </c>
      <c r="AF150" s="48">
        <f>IF(ISERROR(VLOOKUP($B150,'[7]Overzicht uitlevering'!$J:$V,AF$3+1,0)),0,VLOOKUP($B150,'[7]Overzicht uitlevering'!$J:$V,AF$3+1,0))</f>
        <v>1262888</v>
      </c>
      <c r="AG150" s="48">
        <f>IF(ISERROR(VLOOKUP($B150,'[7]Overzicht uitlevering'!$J:$V,AG$3+1,0)),0,VLOOKUP($B150,'[7]Overzicht uitlevering'!$J:$V,AG$3+1,0))</f>
        <v>1103303</v>
      </c>
      <c r="AH150" s="48">
        <f>IF(ISERROR(VLOOKUP($B150,'[7]Overzicht uitlevering'!$J:$V,AH$3+1,0)),0,VLOOKUP($B150,'[7]Overzicht uitlevering'!$J:$V,AH$3+1,0))</f>
        <v>64844</v>
      </c>
      <c r="AI150" s="48">
        <f>IF(ISERROR(VLOOKUP($B150,'[7]Overzicht uitlevering'!$J:$V,AI$3+1,0)),0,VLOOKUP($B150,'[7]Overzicht uitlevering'!$J:$V,AI$3+1,0))</f>
        <v>28740</v>
      </c>
      <c r="AJ150" s="48">
        <f>IF(ISERROR(VLOOKUP($B150,'[7]Overzicht uitlevering'!$J:$V,AJ$3+1,0)),0,VLOOKUP($B150,'[7]Overzicht uitlevering'!$J:$V,AJ$3+1,0))</f>
        <v>0</v>
      </c>
      <c r="AK150" s="48">
        <f>IF(ISERROR(VLOOKUP($B150,'[7]Overzicht uitlevering'!$J:$V,AK$3+1,0)),0,VLOOKUP($B150,'[7]Overzicht uitlevering'!$J:$V,AK$3+1,0))</f>
        <v>0</v>
      </c>
      <c r="AL150" s="48">
        <f>IF(ISERROR(VLOOKUP($B150,'[7]Overzicht uitlevering'!$J:$V,AL$3+1,0)),0,VLOOKUP($B150,'[7]Overzicht uitlevering'!$J:$V,AL$3+1,0))</f>
        <v>0</v>
      </c>
      <c r="AM150" s="48">
        <f>IF(ISERROR(VLOOKUP($B150,'[7]Overzicht uitlevering'!$J:$V,AM$3+1,0)),0,VLOOKUP($B150,'[7]Overzicht uitlevering'!$J:$V,AM$3+1,0))</f>
        <v>0</v>
      </c>
      <c r="AN150" s="48">
        <f>IF(ISERROR(VLOOKUP($B150,'[7]Overzicht uitlevering'!$J:$V,AN$3+1,0)),0,VLOOKUP($B150,'[7]Overzicht uitlevering'!$J:$V,AN$3+1,0))</f>
        <v>0</v>
      </c>
      <c r="AO150" s="49">
        <f t="shared" si="39"/>
        <v>3155267</v>
      </c>
      <c r="AP150" s="235">
        <f t="shared" si="40"/>
        <v>0</v>
      </c>
      <c r="AQ150" s="236">
        <f t="shared" si="41"/>
        <v>0</v>
      </c>
      <c r="AR150" s="235">
        <f t="shared" si="42"/>
        <v>4172.9519999999993</v>
      </c>
      <c r="AS150" s="236">
        <f t="shared" si="43"/>
        <v>7577.3279999999995</v>
      </c>
      <c r="AT150" s="235">
        <f t="shared" si="44"/>
        <v>6619.8180000000011</v>
      </c>
      <c r="AU150" s="236">
        <f t="shared" si="45"/>
        <v>389.06399999999996</v>
      </c>
      <c r="AV150" s="237">
        <f t="shared" si="46"/>
        <v>172.44</v>
      </c>
      <c r="AW150" s="236">
        <f t="shared" si="47"/>
        <v>0</v>
      </c>
      <c r="AX150" s="237">
        <f t="shared" si="48"/>
        <v>0</v>
      </c>
      <c r="AY150" s="236">
        <f t="shared" si="49"/>
        <v>0</v>
      </c>
      <c r="AZ150" s="237">
        <f t="shared" si="50"/>
        <v>0</v>
      </c>
      <c r="BA150" s="236">
        <f t="shared" si="51"/>
        <v>0</v>
      </c>
      <c r="BB150" s="50">
        <f t="shared" si="35"/>
        <v>18931.601999999995</v>
      </c>
    </row>
    <row r="151" spans="2:55" ht="15" customHeight="1" x14ac:dyDescent="0.25">
      <c r="B151" s="82">
        <v>20160103</v>
      </c>
      <c r="C151" s="83" t="s">
        <v>333</v>
      </c>
      <c r="D151" s="83" t="s">
        <v>334</v>
      </c>
      <c r="E151" s="83" t="s">
        <v>367</v>
      </c>
      <c r="F151" s="83" t="s">
        <v>376</v>
      </c>
      <c r="G151" s="143">
        <v>42436</v>
      </c>
      <c r="H151" s="143">
        <v>42454</v>
      </c>
      <c r="I151" s="99" t="s">
        <v>232</v>
      </c>
      <c r="J151" s="31">
        <v>999909</v>
      </c>
      <c r="K151" s="32">
        <v>52626.789473684214</v>
      </c>
      <c r="L151" s="33">
        <v>2.75</v>
      </c>
      <c r="M151" s="100">
        <v>2749.7497499999999</v>
      </c>
      <c r="N151" s="101">
        <v>2749.7497499999999</v>
      </c>
      <c r="O151" s="88" t="s">
        <v>45</v>
      </c>
      <c r="P151" s="102" t="s">
        <v>46</v>
      </c>
      <c r="Q151" s="103">
        <v>460927</v>
      </c>
      <c r="R151" s="90" t="s">
        <v>47</v>
      </c>
      <c r="S151" s="90" t="s">
        <v>377</v>
      </c>
      <c r="T151" s="104" t="s">
        <v>237</v>
      </c>
      <c r="U151" s="92"/>
      <c r="V151" s="93"/>
      <c r="W151" s="94"/>
      <c r="X151" s="96" t="s">
        <v>378</v>
      </c>
      <c r="Y151" s="97" t="s">
        <v>133</v>
      </c>
      <c r="Z151" s="45" t="str">
        <f t="shared" si="36"/>
        <v>goed</v>
      </c>
      <c r="AA151" s="46">
        <f t="shared" si="37"/>
        <v>0</v>
      </c>
      <c r="AB151" s="47">
        <f t="shared" si="38"/>
        <v>2749.7497499999999</v>
      </c>
      <c r="AC151" s="48">
        <f>IF(ISERROR(VLOOKUP($B151,'[7]Overzicht uitlevering'!$J:$V,AC$3+1,0)),0,VLOOKUP($B151,'[7]Overzicht uitlevering'!$J:$V,AC$3+1,0))</f>
        <v>0</v>
      </c>
      <c r="AD151" s="48">
        <f>IF(ISERROR(VLOOKUP($B151,'[7]Overzicht uitlevering'!$J:$V,AD$3+1,0)),0,VLOOKUP($B151,'[7]Overzicht uitlevering'!$J:$V,AD$3+1,0))</f>
        <v>0</v>
      </c>
      <c r="AE151" s="48">
        <f>IF(ISERROR(VLOOKUP($B151,'[7]Overzicht uitlevering'!$J:$V,AE$3+1,0)),0,VLOOKUP($B151,'[7]Overzicht uitlevering'!$J:$V,AE$3+1,0))</f>
        <v>999909</v>
      </c>
      <c r="AF151" s="48">
        <f>IF(ISERROR(VLOOKUP($B151,'[7]Overzicht uitlevering'!$J:$V,AF$3+1,0)),0,VLOOKUP($B151,'[7]Overzicht uitlevering'!$J:$V,AF$3+1,0))</f>
        <v>0</v>
      </c>
      <c r="AG151" s="48">
        <f>IF(ISERROR(VLOOKUP($B151,'[7]Overzicht uitlevering'!$J:$V,AG$3+1,0)),0,VLOOKUP($B151,'[7]Overzicht uitlevering'!$J:$V,AG$3+1,0))</f>
        <v>0</v>
      </c>
      <c r="AH151" s="48">
        <f>IF(ISERROR(VLOOKUP($B151,'[7]Overzicht uitlevering'!$J:$V,AH$3+1,0)),0,VLOOKUP($B151,'[7]Overzicht uitlevering'!$J:$V,AH$3+1,0))</f>
        <v>0</v>
      </c>
      <c r="AI151" s="48">
        <f>IF(ISERROR(VLOOKUP($B151,'[7]Overzicht uitlevering'!$J:$V,AI$3+1,0)),0,VLOOKUP($B151,'[7]Overzicht uitlevering'!$J:$V,AI$3+1,0))</f>
        <v>0</v>
      </c>
      <c r="AJ151" s="48">
        <f>IF(ISERROR(VLOOKUP($B151,'[7]Overzicht uitlevering'!$J:$V,AJ$3+1,0)),0,VLOOKUP($B151,'[7]Overzicht uitlevering'!$J:$V,AJ$3+1,0))</f>
        <v>0</v>
      </c>
      <c r="AK151" s="48">
        <f>IF(ISERROR(VLOOKUP($B151,'[7]Overzicht uitlevering'!$J:$V,AK$3+1,0)),0,VLOOKUP($B151,'[7]Overzicht uitlevering'!$J:$V,AK$3+1,0))</f>
        <v>0</v>
      </c>
      <c r="AL151" s="48">
        <f>IF(ISERROR(VLOOKUP($B151,'[7]Overzicht uitlevering'!$J:$V,AL$3+1,0)),0,VLOOKUP($B151,'[7]Overzicht uitlevering'!$J:$V,AL$3+1,0))</f>
        <v>0</v>
      </c>
      <c r="AM151" s="48">
        <f>IF(ISERROR(VLOOKUP($B151,'[7]Overzicht uitlevering'!$J:$V,AM$3+1,0)),0,VLOOKUP($B151,'[7]Overzicht uitlevering'!$J:$V,AM$3+1,0))</f>
        <v>0</v>
      </c>
      <c r="AN151" s="48">
        <f>IF(ISERROR(VLOOKUP($B151,'[7]Overzicht uitlevering'!$J:$V,AN$3+1,0)),0,VLOOKUP($B151,'[7]Overzicht uitlevering'!$J:$V,AN$3+1,0))</f>
        <v>0</v>
      </c>
      <c r="AO151" s="49">
        <f t="shared" si="39"/>
        <v>999909</v>
      </c>
      <c r="AP151" s="235">
        <f t="shared" si="40"/>
        <v>0</v>
      </c>
      <c r="AQ151" s="236">
        <f t="shared" si="41"/>
        <v>0</v>
      </c>
      <c r="AR151" s="235">
        <f t="shared" si="42"/>
        <v>2749.7497499999999</v>
      </c>
      <c r="AS151" s="236">
        <f t="shared" si="43"/>
        <v>0</v>
      </c>
      <c r="AT151" s="235">
        <f t="shared" si="44"/>
        <v>0</v>
      </c>
      <c r="AU151" s="236">
        <f t="shared" si="45"/>
        <v>0</v>
      </c>
      <c r="AV151" s="237">
        <f t="shared" si="46"/>
        <v>0</v>
      </c>
      <c r="AW151" s="236">
        <f t="shared" si="47"/>
        <v>0</v>
      </c>
      <c r="AX151" s="237">
        <f t="shared" si="48"/>
        <v>0</v>
      </c>
      <c r="AY151" s="236">
        <f t="shared" si="49"/>
        <v>0</v>
      </c>
      <c r="AZ151" s="237">
        <f t="shared" si="50"/>
        <v>0</v>
      </c>
      <c r="BA151" s="236">
        <f t="shared" si="51"/>
        <v>0</v>
      </c>
      <c r="BB151" s="50">
        <f t="shared" si="35"/>
        <v>2749.7497499999999</v>
      </c>
    </row>
    <row r="152" spans="2:55" ht="15" customHeight="1" x14ac:dyDescent="0.25">
      <c r="B152" s="82">
        <v>20160104</v>
      </c>
      <c r="C152" s="83" t="s">
        <v>238</v>
      </c>
      <c r="D152" s="83" t="s">
        <v>275</v>
      </c>
      <c r="E152" s="83" t="s">
        <v>276</v>
      </c>
      <c r="F152" s="83" t="s">
        <v>379</v>
      </c>
      <c r="G152" s="143">
        <v>42443</v>
      </c>
      <c r="H152" s="143">
        <v>42456</v>
      </c>
      <c r="I152" s="99" t="s">
        <v>153</v>
      </c>
      <c r="J152" s="31">
        <v>385207</v>
      </c>
      <c r="K152" s="32">
        <v>27514.785714285714</v>
      </c>
      <c r="L152" s="33">
        <v>13.5</v>
      </c>
      <c r="M152" s="100">
        <v>5200.2945</v>
      </c>
      <c r="N152" s="101">
        <v>5200.2945</v>
      </c>
      <c r="O152" s="88" t="s">
        <v>45</v>
      </c>
      <c r="P152" s="102" t="s">
        <v>46</v>
      </c>
      <c r="Q152" s="103">
        <v>461603</v>
      </c>
      <c r="R152" s="90" t="s">
        <v>60</v>
      </c>
      <c r="S152" s="90" t="s">
        <v>65</v>
      </c>
      <c r="T152" s="104" t="s">
        <v>278</v>
      </c>
      <c r="U152" s="92"/>
      <c r="V152" s="93"/>
      <c r="W152" s="94"/>
      <c r="X152" s="96" t="s">
        <v>380</v>
      </c>
      <c r="Y152" s="97" t="s">
        <v>156</v>
      </c>
      <c r="Z152" s="45" t="str">
        <f t="shared" si="36"/>
        <v>goed</v>
      </c>
      <c r="AA152" s="46">
        <f t="shared" si="37"/>
        <v>0</v>
      </c>
      <c r="AB152" s="47">
        <f t="shared" si="38"/>
        <v>5200.2945</v>
      </c>
      <c r="AC152" s="48">
        <f>IF(ISERROR(VLOOKUP($B152,'[7]Overzicht uitlevering'!$J:$V,AC$3+1,0)),0,VLOOKUP($B152,'[7]Overzicht uitlevering'!$J:$V,AC$3+1,0))</f>
        <v>0</v>
      </c>
      <c r="AD152" s="48">
        <f>IF(ISERROR(VLOOKUP($B152,'[7]Overzicht uitlevering'!$J:$V,AD$3+1,0)),0,VLOOKUP($B152,'[7]Overzicht uitlevering'!$J:$V,AD$3+1,0))</f>
        <v>0</v>
      </c>
      <c r="AE152" s="48">
        <f>IF(ISERROR(VLOOKUP($B152,'[7]Overzicht uitlevering'!$J:$V,AE$3+1,0)),0,VLOOKUP($B152,'[7]Overzicht uitlevering'!$J:$V,AE$3+1,0))</f>
        <v>385207</v>
      </c>
      <c r="AF152" s="48">
        <f>IF(ISERROR(VLOOKUP($B152,'[7]Overzicht uitlevering'!$J:$V,AF$3+1,0)),0,VLOOKUP($B152,'[7]Overzicht uitlevering'!$J:$V,AF$3+1,0))</f>
        <v>0</v>
      </c>
      <c r="AG152" s="48">
        <f>IF(ISERROR(VLOOKUP($B152,'[7]Overzicht uitlevering'!$J:$V,AG$3+1,0)),0,VLOOKUP($B152,'[7]Overzicht uitlevering'!$J:$V,AG$3+1,0))</f>
        <v>0</v>
      </c>
      <c r="AH152" s="48">
        <f>IF(ISERROR(VLOOKUP($B152,'[7]Overzicht uitlevering'!$J:$V,AH$3+1,0)),0,VLOOKUP($B152,'[7]Overzicht uitlevering'!$J:$V,AH$3+1,0))</f>
        <v>0</v>
      </c>
      <c r="AI152" s="48">
        <f>IF(ISERROR(VLOOKUP($B152,'[7]Overzicht uitlevering'!$J:$V,AI$3+1,0)),0,VLOOKUP($B152,'[7]Overzicht uitlevering'!$J:$V,AI$3+1,0))</f>
        <v>0</v>
      </c>
      <c r="AJ152" s="48">
        <f>IF(ISERROR(VLOOKUP($B152,'[7]Overzicht uitlevering'!$J:$V,AJ$3+1,0)),0,VLOOKUP($B152,'[7]Overzicht uitlevering'!$J:$V,AJ$3+1,0))</f>
        <v>0</v>
      </c>
      <c r="AK152" s="48">
        <f>IF(ISERROR(VLOOKUP($B152,'[7]Overzicht uitlevering'!$J:$V,AK$3+1,0)),0,VLOOKUP($B152,'[7]Overzicht uitlevering'!$J:$V,AK$3+1,0))</f>
        <v>0</v>
      </c>
      <c r="AL152" s="48">
        <f>IF(ISERROR(VLOOKUP($B152,'[7]Overzicht uitlevering'!$J:$V,AL$3+1,0)),0,VLOOKUP($B152,'[7]Overzicht uitlevering'!$J:$V,AL$3+1,0))</f>
        <v>0</v>
      </c>
      <c r="AM152" s="48">
        <f>IF(ISERROR(VLOOKUP($B152,'[7]Overzicht uitlevering'!$J:$V,AM$3+1,0)),0,VLOOKUP($B152,'[7]Overzicht uitlevering'!$J:$V,AM$3+1,0))</f>
        <v>0</v>
      </c>
      <c r="AN152" s="48">
        <f>IF(ISERROR(VLOOKUP($B152,'[7]Overzicht uitlevering'!$J:$V,AN$3+1,0)),0,VLOOKUP($B152,'[7]Overzicht uitlevering'!$J:$V,AN$3+1,0))</f>
        <v>0</v>
      </c>
      <c r="AO152" s="49">
        <f t="shared" si="39"/>
        <v>385207</v>
      </c>
      <c r="AP152" s="235">
        <f t="shared" si="40"/>
        <v>0</v>
      </c>
      <c r="AQ152" s="236">
        <f t="shared" si="41"/>
        <v>0</v>
      </c>
      <c r="AR152" s="235">
        <f t="shared" si="42"/>
        <v>5200.2945</v>
      </c>
      <c r="AS152" s="236">
        <f t="shared" si="43"/>
        <v>0</v>
      </c>
      <c r="AT152" s="235">
        <f t="shared" si="44"/>
        <v>0</v>
      </c>
      <c r="AU152" s="236">
        <f t="shared" si="45"/>
        <v>0</v>
      </c>
      <c r="AV152" s="237">
        <f t="shared" si="46"/>
        <v>0</v>
      </c>
      <c r="AW152" s="236">
        <f t="shared" si="47"/>
        <v>0</v>
      </c>
      <c r="AX152" s="237">
        <f t="shared" si="48"/>
        <v>0</v>
      </c>
      <c r="AY152" s="236">
        <f t="shared" si="49"/>
        <v>0</v>
      </c>
      <c r="AZ152" s="237">
        <f t="shared" si="50"/>
        <v>0</v>
      </c>
      <c r="BA152" s="236">
        <f t="shared" si="51"/>
        <v>0</v>
      </c>
      <c r="BB152" s="50">
        <f t="shared" si="35"/>
        <v>5200.2945</v>
      </c>
    </row>
    <row r="153" spans="2:55" ht="15" customHeight="1" x14ac:dyDescent="0.25">
      <c r="B153" s="82">
        <v>20160105</v>
      </c>
      <c r="C153" s="83" t="s">
        <v>238</v>
      </c>
      <c r="D153" s="83" t="s">
        <v>275</v>
      </c>
      <c r="E153" s="83" t="s">
        <v>204</v>
      </c>
      <c r="F153" s="83" t="s">
        <v>381</v>
      </c>
      <c r="G153" s="143">
        <v>42443</v>
      </c>
      <c r="H153" s="143">
        <v>42463</v>
      </c>
      <c r="I153" s="99" t="s">
        <v>153</v>
      </c>
      <c r="J153" s="31">
        <v>555585</v>
      </c>
      <c r="K153" s="32">
        <v>26456.428571428572</v>
      </c>
      <c r="L153" s="33">
        <v>13.5</v>
      </c>
      <c r="M153" s="100">
        <v>7500.3975000000009</v>
      </c>
      <c r="N153" s="101">
        <v>7500.3975000000009</v>
      </c>
      <c r="O153" s="88" t="s">
        <v>45</v>
      </c>
      <c r="P153" s="102" t="s">
        <v>46</v>
      </c>
      <c r="Q153" s="103">
        <v>461641</v>
      </c>
      <c r="R153" s="90" t="s">
        <v>47</v>
      </c>
      <c r="S153" s="90" t="s">
        <v>61</v>
      </c>
      <c r="T153" s="104" t="s">
        <v>278</v>
      </c>
      <c r="U153" s="92"/>
      <c r="V153" s="93"/>
      <c r="W153" s="94"/>
      <c r="X153" s="96"/>
      <c r="Y153" s="97" t="s">
        <v>156</v>
      </c>
      <c r="Z153" s="45" t="str">
        <f t="shared" si="36"/>
        <v>goed</v>
      </c>
      <c r="AA153" s="46">
        <f t="shared" si="37"/>
        <v>0</v>
      </c>
      <c r="AB153" s="47">
        <f t="shared" si="38"/>
        <v>7500.3975000000009</v>
      </c>
      <c r="AC153" s="48">
        <f>IF(ISERROR(VLOOKUP($B153,'[7]Overzicht uitlevering'!$J:$V,AC$3+1,0)),0,VLOOKUP($B153,'[7]Overzicht uitlevering'!$J:$V,AC$3+1,0))</f>
        <v>0</v>
      </c>
      <c r="AD153" s="48">
        <f>IF(ISERROR(VLOOKUP($B153,'[7]Overzicht uitlevering'!$J:$V,AD$3+1,0)),0,VLOOKUP($B153,'[7]Overzicht uitlevering'!$J:$V,AD$3+1,0))</f>
        <v>0</v>
      </c>
      <c r="AE153" s="48">
        <f>IF(ISERROR(VLOOKUP($B153,'[7]Overzicht uitlevering'!$J:$V,AE$3+1,0)),0,VLOOKUP($B153,'[7]Overzicht uitlevering'!$J:$V,AE$3+1,0))</f>
        <v>403044</v>
      </c>
      <c r="AF153" s="48">
        <f>IF(ISERROR(VLOOKUP($B153,'[7]Overzicht uitlevering'!$J:$V,AF$3+1,0)),0,VLOOKUP($B153,'[7]Overzicht uitlevering'!$J:$V,AF$3+1,0))</f>
        <v>152541.00000000003</v>
      </c>
      <c r="AG153" s="48">
        <f>IF(ISERROR(VLOOKUP($B153,'[7]Overzicht uitlevering'!$J:$V,AG$3+1,0)),0,VLOOKUP($B153,'[7]Overzicht uitlevering'!$J:$V,AG$3+1,0))</f>
        <v>0</v>
      </c>
      <c r="AH153" s="48">
        <f>IF(ISERROR(VLOOKUP($B153,'[7]Overzicht uitlevering'!$J:$V,AH$3+1,0)),0,VLOOKUP($B153,'[7]Overzicht uitlevering'!$J:$V,AH$3+1,0))</f>
        <v>0</v>
      </c>
      <c r="AI153" s="48">
        <f>IF(ISERROR(VLOOKUP($B153,'[7]Overzicht uitlevering'!$J:$V,AI$3+1,0)),0,VLOOKUP($B153,'[7]Overzicht uitlevering'!$J:$V,AI$3+1,0))</f>
        <v>0</v>
      </c>
      <c r="AJ153" s="48">
        <f>IF(ISERROR(VLOOKUP($B153,'[7]Overzicht uitlevering'!$J:$V,AJ$3+1,0)),0,VLOOKUP($B153,'[7]Overzicht uitlevering'!$J:$V,AJ$3+1,0))</f>
        <v>0</v>
      </c>
      <c r="AK153" s="48">
        <f>IF(ISERROR(VLOOKUP($B153,'[7]Overzicht uitlevering'!$J:$V,AK$3+1,0)),0,VLOOKUP($B153,'[7]Overzicht uitlevering'!$J:$V,AK$3+1,0))</f>
        <v>0</v>
      </c>
      <c r="AL153" s="48">
        <f>IF(ISERROR(VLOOKUP($B153,'[7]Overzicht uitlevering'!$J:$V,AL$3+1,0)),0,VLOOKUP($B153,'[7]Overzicht uitlevering'!$J:$V,AL$3+1,0))</f>
        <v>0</v>
      </c>
      <c r="AM153" s="48">
        <f>IF(ISERROR(VLOOKUP($B153,'[7]Overzicht uitlevering'!$J:$V,AM$3+1,0)),0,VLOOKUP($B153,'[7]Overzicht uitlevering'!$J:$V,AM$3+1,0))</f>
        <v>0</v>
      </c>
      <c r="AN153" s="48">
        <f>IF(ISERROR(VLOOKUP($B153,'[7]Overzicht uitlevering'!$J:$V,AN$3+1,0)),0,VLOOKUP($B153,'[7]Overzicht uitlevering'!$J:$V,AN$3+1,0))</f>
        <v>0</v>
      </c>
      <c r="AO153" s="49">
        <f t="shared" si="39"/>
        <v>555585</v>
      </c>
      <c r="AP153" s="235">
        <f t="shared" si="40"/>
        <v>0</v>
      </c>
      <c r="AQ153" s="236">
        <f t="shared" si="41"/>
        <v>0</v>
      </c>
      <c r="AR153" s="235">
        <f t="shared" si="42"/>
        <v>5441.0940000000001</v>
      </c>
      <c r="AS153" s="236">
        <f t="shared" si="43"/>
        <v>2059.3035000000004</v>
      </c>
      <c r="AT153" s="235">
        <f t="shared" si="44"/>
        <v>0</v>
      </c>
      <c r="AU153" s="236">
        <f t="shared" si="45"/>
        <v>0</v>
      </c>
      <c r="AV153" s="237">
        <f t="shared" si="46"/>
        <v>0</v>
      </c>
      <c r="AW153" s="236">
        <f t="shared" si="47"/>
        <v>0</v>
      </c>
      <c r="AX153" s="237">
        <f t="shared" si="48"/>
        <v>0</v>
      </c>
      <c r="AY153" s="236">
        <f t="shared" si="49"/>
        <v>0</v>
      </c>
      <c r="AZ153" s="237">
        <f t="shared" si="50"/>
        <v>0</v>
      </c>
      <c r="BA153" s="236">
        <f t="shared" si="51"/>
        <v>0</v>
      </c>
      <c r="BB153" s="50">
        <f t="shared" si="35"/>
        <v>7500.3975000000009</v>
      </c>
    </row>
    <row r="154" spans="2:55" ht="15" customHeight="1" x14ac:dyDescent="0.25">
      <c r="B154" s="82">
        <v>20160106</v>
      </c>
      <c r="C154" s="83" t="s">
        <v>238</v>
      </c>
      <c r="D154" s="83" t="s">
        <v>275</v>
      </c>
      <c r="E154" s="83" t="s">
        <v>276</v>
      </c>
      <c r="F154" s="83" t="s">
        <v>382</v>
      </c>
      <c r="G154" s="143">
        <v>42460</v>
      </c>
      <c r="H154" s="143">
        <v>42472</v>
      </c>
      <c r="I154" s="99" t="s">
        <v>153</v>
      </c>
      <c r="J154" s="31">
        <v>385207</v>
      </c>
      <c r="K154" s="32">
        <v>29631.307692307691</v>
      </c>
      <c r="L154" s="33">
        <v>13.5</v>
      </c>
      <c r="M154" s="100">
        <v>5200.2945</v>
      </c>
      <c r="N154" s="101">
        <v>5200.2945</v>
      </c>
      <c r="O154" s="88" t="s">
        <v>45</v>
      </c>
      <c r="P154" s="102" t="s">
        <v>46</v>
      </c>
      <c r="Q154" s="103">
        <v>461621</v>
      </c>
      <c r="R154" s="90" t="s">
        <v>60</v>
      </c>
      <c r="S154" s="90" t="s">
        <v>61</v>
      </c>
      <c r="T154" s="104" t="s">
        <v>278</v>
      </c>
      <c r="U154" s="92"/>
      <c r="V154" s="93"/>
      <c r="W154" s="94"/>
      <c r="X154" s="96"/>
      <c r="Y154" s="97" t="s">
        <v>156</v>
      </c>
      <c r="Z154" s="45" t="str">
        <f t="shared" si="36"/>
        <v>goed</v>
      </c>
      <c r="AA154" s="46">
        <f t="shared" si="37"/>
        <v>0</v>
      </c>
      <c r="AB154" s="47">
        <f t="shared" si="38"/>
        <v>5200.2945</v>
      </c>
      <c r="AC154" s="48">
        <f>IF(ISERROR(VLOOKUP($B154,'[7]Overzicht uitlevering'!$J:$V,AC$3+1,0)),0,VLOOKUP($B154,'[7]Overzicht uitlevering'!$J:$V,AC$3+1,0))</f>
        <v>0</v>
      </c>
      <c r="AD154" s="48">
        <f>IF(ISERROR(VLOOKUP($B154,'[7]Overzicht uitlevering'!$J:$V,AD$3+1,0)),0,VLOOKUP($B154,'[7]Overzicht uitlevering'!$J:$V,AD$3+1,0))</f>
        <v>0</v>
      </c>
      <c r="AE154" s="48">
        <f>IF(ISERROR(VLOOKUP($B154,'[7]Overzicht uitlevering'!$J:$V,AE$3+1,0)),0,VLOOKUP($B154,'[7]Overzicht uitlevering'!$J:$V,AE$3+1,0))</f>
        <v>33009</v>
      </c>
      <c r="AF154" s="48">
        <f>IF(ISERROR(VLOOKUP($B154,'[7]Overzicht uitlevering'!$J:$V,AF$3+1,0)),0,VLOOKUP($B154,'[7]Overzicht uitlevering'!$J:$V,AF$3+1,0))</f>
        <v>352198</v>
      </c>
      <c r="AG154" s="48">
        <f>IF(ISERROR(VLOOKUP($B154,'[7]Overzicht uitlevering'!$J:$V,AG$3+1,0)),0,VLOOKUP($B154,'[7]Overzicht uitlevering'!$J:$V,AG$3+1,0))</f>
        <v>0</v>
      </c>
      <c r="AH154" s="48">
        <f>IF(ISERROR(VLOOKUP($B154,'[7]Overzicht uitlevering'!$J:$V,AH$3+1,0)),0,VLOOKUP($B154,'[7]Overzicht uitlevering'!$J:$V,AH$3+1,0))</f>
        <v>0</v>
      </c>
      <c r="AI154" s="48">
        <f>IF(ISERROR(VLOOKUP($B154,'[7]Overzicht uitlevering'!$J:$V,AI$3+1,0)),0,VLOOKUP($B154,'[7]Overzicht uitlevering'!$J:$V,AI$3+1,0))</f>
        <v>0</v>
      </c>
      <c r="AJ154" s="48">
        <f>IF(ISERROR(VLOOKUP($B154,'[7]Overzicht uitlevering'!$J:$V,AJ$3+1,0)),0,VLOOKUP($B154,'[7]Overzicht uitlevering'!$J:$V,AJ$3+1,0))</f>
        <v>0</v>
      </c>
      <c r="AK154" s="48">
        <f>IF(ISERROR(VLOOKUP($B154,'[7]Overzicht uitlevering'!$J:$V,AK$3+1,0)),0,VLOOKUP($B154,'[7]Overzicht uitlevering'!$J:$V,AK$3+1,0))</f>
        <v>0</v>
      </c>
      <c r="AL154" s="48">
        <f>IF(ISERROR(VLOOKUP($B154,'[7]Overzicht uitlevering'!$J:$V,AL$3+1,0)),0,VLOOKUP($B154,'[7]Overzicht uitlevering'!$J:$V,AL$3+1,0))</f>
        <v>0</v>
      </c>
      <c r="AM154" s="48">
        <f>IF(ISERROR(VLOOKUP($B154,'[7]Overzicht uitlevering'!$J:$V,AM$3+1,0)),0,VLOOKUP($B154,'[7]Overzicht uitlevering'!$J:$V,AM$3+1,0))</f>
        <v>0</v>
      </c>
      <c r="AN154" s="48">
        <f>IF(ISERROR(VLOOKUP($B154,'[7]Overzicht uitlevering'!$J:$V,AN$3+1,0)),0,VLOOKUP($B154,'[7]Overzicht uitlevering'!$J:$V,AN$3+1,0))</f>
        <v>0</v>
      </c>
      <c r="AO154" s="49">
        <f t="shared" si="39"/>
        <v>385207</v>
      </c>
      <c r="AP154" s="235">
        <f t="shared" si="40"/>
        <v>0</v>
      </c>
      <c r="AQ154" s="236">
        <f t="shared" si="41"/>
        <v>0</v>
      </c>
      <c r="AR154" s="235">
        <f t="shared" si="42"/>
        <v>445.62150000000003</v>
      </c>
      <c r="AS154" s="236">
        <f t="shared" si="43"/>
        <v>4754.6729999999998</v>
      </c>
      <c r="AT154" s="235">
        <f t="shared" si="44"/>
        <v>0</v>
      </c>
      <c r="AU154" s="236">
        <f t="shared" si="45"/>
        <v>0</v>
      </c>
      <c r="AV154" s="237">
        <f t="shared" si="46"/>
        <v>0</v>
      </c>
      <c r="AW154" s="236">
        <f t="shared" si="47"/>
        <v>0</v>
      </c>
      <c r="AX154" s="237">
        <f t="shared" si="48"/>
        <v>0</v>
      </c>
      <c r="AY154" s="236">
        <f t="shared" si="49"/>
        <v>0</v>
      </c>
      <c r="AZ154" s="237">
        <f t="shared" si="50"/>
        <v>0</v>
      </c>
      <c r="BA154" s="236">
        <f t="shared" si="51"/>
        <v>0</v>
      </c>
      <c r="BB154" s="50">
        <f t="shared" si="35"/>
        <v>5200.2945</v>
      </c>
    </row>
    <row r="155" spans="2:55" ht="15" customHeight="1" x14ac:dyDescent="0.25">
      <c r="B155" s="82">
        <v>20160107</v>
      </c>
      <c r="C155" s="83" t="s">
        <v>40</v>
      </c>
      <c r="D155" s="83" t="s">
        <v>157</v>
      </c>
      <c r="E155" s="83" t="s">
        <v>383</v>
      </c>
      <c r="F155" s="83" t="s">
        <v>384</v>
      </c>
      <c r="G155" s="143">
        <v>42421</v>
      </c>
      <c r="H155" s="143">
        <v>42425</v>
      </c>
      <c r="I155" s="99" t="s">
        <v>153</v>
      </c>
      <c r="J155" s="31">
        <v>403403</v>
      </c>
      <c r="K155" s="32">
        <v>80680.600000000006</v>
      </c>
      <c r="L155" s="33">
        <v>13.5</v>
      </c>
      <c r="M155" s="100">
        <v>5445.9405000000006</v>
      </c>
      <c r="N155" s="101">
        <v>5445.9405000000006</v>
      </c>
      <c r="O155" s="88" t="s">
        <v>45</v>
      </c>
      <c r="P155" s="102" t="s">
        <v>46</v>
      </c>
      <c r="Q155" s="103">
        <v>459995</v>
      </c>
      <c r="R155" s="90" t="s">
        <v>60</v>
      </c>
      <c r="S155" s="90" t="s">
        <v>61</v>
      </c>
      <c r="T155" s="104" t="s">
        <v>155</v>
      </c>
      <c r="U155" s="92"/>
      <c r="V155" s="93"/>
      <c r="W155" s="94"/>
      <c r="X155" s="96"/>
      <c r="Y155" s="97" t="s">
        <v>156</v>
      </c>
      <c r="Z155" s="45" t="str">
        <f t="shared" si="36"/>
        <v>goed</v>
      </c>
      <c r="AA155" s="46">
        <f t="shared" si="37"/>
        <v>0</v>
      </c>
      <c r="AB155" s="47">
        <f t="shared" si="38"/>
        <v>5445.9405000000006</v>
      </c>
      <c r="AC155" s="48">
        <f>IF(ISERROR(VLOOKUP($B155,'[7]Overzicht uitlevering'!$J:$V,AC$3+1,0)),0,VLOOKUP($B155,'[7]Overzicht uitlevering'!$J:$V,AC$3+1,0))</f>
        <v>0</v>
      </c>
      <c r="AD155" s="48">
        <f>IF(ISERROR(VLOOKUP($B155,'[7]Overzicht uitlevering'!$J:$V,AD$3+1,0)),0,VLOOKUP($B155,'[7]Overzicht uitlevering'!$J:$V,AD$3+1,0))</f>
        <v>403403</v>
      </c>
      <c r="AE155" s="48">
        <f>IF(ISERROR(VLOOKUP($B155,'[7]Overzicht uitlevering'!$J:$V,AE$3+1,0)),0,VLOOKUP($B155,'[7]Overzicht uitlevering'!$J:$V,AE$3+1,0))</f>
        <v>0</v>
      </c>
      <c r="AF155" s="48">
        <f>IF(ISERROR(VLOOKUP($B155,'[7]Overzicht uitlevering'!$J:$V,AF$3+1,0)),0,VLOOKUP($B155,'[7]Overzicht uitlevering'!$J:$V,AF$3+1,0))</f>
        <v>0</v>
      </c>
      <c r="AG155" s="48">
        <f>IF(ISERROR(VLOOKUP($B155,'[7]Overzicht uitlevering'!$J:$V,AG$3+1,0)),0,VLOOKUP($B155,'[7]Overzicht uitlevering'!$J:$V,AG$3+1,0))</f>
        <v>0</v>
      </c>
      <c r="AH155" s="48">
        <f>IF(ISERROR(VLOOKUP($B155,'[7]Overzicht uitlevering'!$J:$V,AH$3+1,0)),0,VLOOKUP($B155,'[7]Overzicht uitlevering'!$J:$V,AH$3+1,0))</f>
        <v>0</v>
      </c>
      <c r="AI155" s="48">
        <f>IF(ISERROR(VLOOKUP($B155,'[7]Overzicht uitlevering'!$J:$V,AI$3+1,0)),0,VLOOKUP($B155,'[7]Overzicht uitlevering'!$J:$V,AI$3+1,0))</f>
        <v>0</v>
      </c>
      <c r="AJ155" s="48">
        <f>IF(ISERROR(VLOOKUP($B155,'[7]Overzicht uitlevering'!$J:$V,AJ$3+1,0)),0,VLOOKUP($B155,'[7]Overzicht uitlevering'!$J:$V,AJ$3+1,0))</f>
        <v>0</v>
      </c>
      <c r="AK155" s="48">
        <f>IF(ISERROR(VLOOKUP($B155,'[7]Overzicht uitlevering'!$J:$V,AK$3+1,0)),0,VLOOKUP($B155,'[7]Overzicht uitlevering'!$J:$V,AK$3+1,0))</f>
        <v>0</v>
      </c>
      <c r="AL155" s="48">
        <f>IF(ISERROR(VLOOKUP($B155,'[7]Overzicht uitlevering'!$J:$V,AL$3+1,0)),0,VLOOKUP($B155,'[7]Overzicht uitlevering'!$J:$V,AL$3+1,0))</f>
        <v>0</v>
      </c>
      <c r="AM155" s="48">
        <f>IF(ISERROR(VLOOKUP($B155,'[7]Overzicht uitlevering'!$J:$V,AM$3+1,0)),0,VLOOKUP($B155,'[7]Overzicht uitlevering'!$J:$V,AM$3+1,0))</f>
        <v>0</v>
      </c>
      <c r="AN155" s="48">
        <f>IF(ISERROR(VLOOKUP($B155,'[7]Overzicht uitlevering'!$J:$V,AN$3+1,0)),0,VLOOKUP($B155,'[7]Overzicht uitlevering'!$J:$V,AN$3+1,0))</f>
        <v>0</v>
      </c>
      <c r="AO155" s="49">
        <f t="shared" si="39"/>
        <v>403403</v>
      </c>
      <c r="AP155" s="235">
        <f t="shared" si="40"/>
        <v>0</v>
      </c>
      <c r="AQ155" s="236">
        <f t="shared" si="41"/>
        <v>5445.9405000000006</v>
      </c>
      <c r="AR155" s="235">
        <f t="shared" si="42"/>
        <v>0</v>
      </c>
      <c r="AS155" s="236">
        <f t="shared" si="43"/>
        <v>0</v>
      </c>
      <c r="AT155" s="235">
        <f t="shared" si="44"/>
        <v>0</v>
      </c>
      <c r="AU155" s="236">
        <f t="shared" si="45"/>
        <v>0</v>
      </c>
      <c r="AV155" s="237">
        <f t="shared" si="46"/>
        <v>0</v>
      </c>
      <c r="AW155" s="236">
        <f t="shared" si="47"/>
        <v>0</v>
      </c>
      <c r="AX155" s="237">
        <f t="shared" si="48"/>
        <v>0</v>
      </c>
      <c r="AY155" s="236">
        <f t="shared" si="49"/>
        <v>0</v>
      </c>
      <c r="AZ155" s="237">
        <f t="shared" si="50"/>
        <v>0</v>
      </c>
      <c r="BA155" s="236">
        <f t="shared" si="51"/>
        <v>0</v>
      </c>
      <c r="BB155" s="50">
        <f t="shared" si="35"/>
        <v>5445.9405000000006</v>
      </c>
    </row>
    <row r="156" spans="2:55" ht="15" customHeight="1" x14ac:dyDescent="0.25">
      <c r="B156" s="82">
        <v>20160108</v>
      </c>
      <c r="C156" s="83" t="s">
        <v>40</v>
      </c>
      <c r="D156" s="83" t="s">
        <v>157</v>
      </c>
      <c r="E156" s="83" t="s">
        <v>385</v>
      </c>
      <c r="F156" s="83" t="s">
        <v>386</v>
      </c>
      <c r="G156" s="143">
        <v>42422</v>
      </c>
      <c r="H156" s="143">
        <v>42438</v>
      </c>
      <c r="I156" s="99" t="s">
        <v>153</v>
      </c>
      <c r="J156" s="31">
        <v>582470</v>
      </c>
      <c r="K156" s="32">
        <v>34262.941176470587</v>
      </c>
      <c r="L156" s="33">
        <v>13.5</v>
      </c>
      <c r="M156" s="100">
        <v>7863.3450000000003</v>
      </c>
      <c r="N156" s="101">
        <v>7863.3450000000003</v>
      </c>
      <c r="O156" s="88" t="s">
        <v>45</v>
      </c>
      <c r="P156" s="102" t="s">
        <v>46</v>
      </c>
      <c r="Q156" s="103">
        <v>460019</v>
      </c>
      <c r="R156" s="90" t="s">
        <v>47</v>
      </c>
      <c r="S156" s="90" t="s">
        <v>65</v>
      </c>
      <c r="T156" s="104" t="s">
        <v>155</v>
      </c>
      <c r="U156" s="92"/>
      <c r="V156" s="93"/>
      <c r="W156" s="94"/>
      <c r="X156" s="96"/>
      <c r="Y156" s="97" t="s">
        <v>156</v>
      </c>
      <c r="Z156" s="45" t="str">
        <f t="shared" si="36"/>
        <v>goed</v>
      </c>
      <c r="AA156" s="46">
        <f t="shared" si="37"/>
        <v>0</v>
      </c>
      <c r="AB156" s="47">
        <f t="shared" si="38"/>
        <v>7863.3450000000003</v>
      </c>
      <c r="AC156" s="48">
        <f>IF(ISERROR(VLOOKUP($B156,'[7]Overzicht uitlevering'!$J:$V,AC$3+1,0)),0,VLOOKUP($B156,'[7]Overzicht uitlevering'!$J:$V,AC$3+1,0))</f>
        <v>0</v>
      </c>
      <c r="AD156" s="48">
        <f>IF(ISERROR(VLOOKUP($B156,'[7]Overzicht uitlevering'!$J:$V,AD$3+1,0)),0,VLOOKUP($B156,'[7]Overzicht uitlevering'!$J:$V,AD$3+1,0))</f>
        <v>312090</v>
      </c>
      <c r="AE156" s="48">
        <f>IF(ISERROR(VLOOKUP($B156,'[7]Overzicht uitlevering'!$J:$V,AE$3+1,0)),0,VLOOKUP($B156,'[7]Overzicht uitlevering'!$J:$V,AE$3+1,0))</f>
        <v>270380.00000000006</v>
      </c>
      <c r="AF156" s="48">
        <f>IF(ISERROR(VLOOKUP($B156,'[7]Overzicht uitlevering'!$J:$V,AF$3+1,0)),0,VLOOKUP($B156,'[7]Overzicht uitlevering'!$J:$V,AF$3+1,0))</f>
        <v>0</v>
      </c>
      <c r="AG156" s="48">
        <f>IF(ISERROR(VLOOKUP($B156,'[7]Overzicht uitlevering'!$J:$V,AG$3+1,0)),0,VLOOKUP($B156,'[7]Overzicht uitlevering'!$J:$V,AG$3+1,0))</f>
        <v>0</v>
      </c>
      <c r="AH156" s="48">
        <f>IF(ISERROR(VLOOKUP($B156,'[7]Overzicht uitlevering'!$J:$V,AH$3+1,0)),0,VLOOKUP($B156,'[7]Overzicht uitlevering'!$J:$V,AH$3+1,0))</f>
        <v>0</v>
      </c>
      <c r="AI156" s="48">
        <f>IF(ISERROR(VLOOKUP($B156,'[7]Overzicht uitlevering'!$J:$V,AI$3+1,0)),0,VLOOKUP($B156,'[7]Overzicht uitlevering'!$J:$V,AI$3+1,0))</f>
        <v>0</v>
      </c>
      <c r="AJ156" s="48">
        <f>IF(ISERROR(VLOOKUP($B156,'[7]Overzicht uitlevering'!$J:$V,AJ$3+1,0)),0,VLOOKUP($B156,'[7]Overzicht uitlevering'!$J:$V,AJ$3+1,0))</f>
        <v>0</v>
      </c>
      <c r="AK156" s="48">
        <f>IF(ISERROR(VLOOKUP($B156,'[7]Overzicht uitlevering'!$J:$V,AK$3+1,0)),0,VLOOKUP($B156,'[7]Overzicht uitlevering'!$J:$V,AK$3+1,0))</f>
        <v>0</v>
      </c>
      <c r="AL156" s="48">
        <f>IF(ISERROR(VLOOKUP($B156,'[7]Overzicht uitlevering'!$J:$V,AL$3+1,0)),0,VLOOKUP($B156,'[7]Overzicht uitlevering'!$J:$V,AL$3+1,0))</f>
        <v>0</v>
      </c>
      <c r="AM156" s="48">
        <f>IF(ISERROR(VLOOKUP($B156,'[7]Overzicht uitlevering'!$J:$V,AM$3+1,0)),0,VLOOKUP($B156,'[7]Overzicht uitlevering'!$J:$V,AM$3+1,0))</f>
        <v>0</v>
      </c>
      <c r="AN156" s="48">
        <f>IF(ISERROR(VLOOKUP($B156,'[7]Overzicht uitlevering'!$J:$V,AN$3+1,0)),0,VLOOKUP($B156,'[7]Overzicht uitlevering'!$J:$V,AN$3+1,0))</f>
        <v>0</v>
      </c>
      <c r="AO156" s="49">
        <f t="shared" si="39"/>
        <v>582470</v>
      </c>
      <c r="AP156" s="235">
        <f t="shared" si="40"/>
        <v>0</v>
      </c>
      <c r="AQ156" s="236">
        <f t="shared" si="41"/>
        <v>4213.2149999999992</v>
      </c>
      <c r="AR156" s="235">
        <f t="shared" si="42"/>
        <v>3650.1300000000006</v>
      </c>
      <c r="AS156" s="236">
        <f t="shared" si="43"/>
        <v>0</v>
      </c>
      <c r="AT156" s="235">
        <f t="shared" si="44"/>
        <v>0</v>
      </c>
      <c r="AU156" s="236">
        <f t="shared" si="45"/>
        <v>0</v>
      </c>
      <c r="AV156" s="237">
        <f t="shared" si="46"/>
        <v>0</v>
      </c>
      <c r="AW156" s="236">
        <f t="shared" si="47"/>
        <v>0</v>
      </c>
      <c r="AX156" s="237">
        <f t="shared" si="48"/>
        <v>0</v>
      </c>
      <c r="AY156" s="236">
        <f t="shared" si="49"/>
        <v>0</v>
      </c>
      <c r="AZ156" s="237">
        <f t="shared" si="50"/>
        <v>0</v>
      </c>
      <c r="BA156" s="236">
        <f t="shared" si="51"/>
        <v>0</v>
      </c>
      <c r="BB156" s="50">
        <f t="shared" si="35"/>
        <v>7863.3449999999993</v>
      </c>
    </row>
    <row r="157" spans="2:55" ht="15" customHeight="1" x14ac:dyDescent="0.25">
      <c r="B157" s="82">
        <v>20160109</v>
      </c>
      <c r="C157" s="83" t="s">
        <v>55</v>
      </c>
      <c r="D157" s="83" t="s">
        <v>387</v>
      </c>
      <c r="E157" s="83" t="s">
        <v>173</v>
      </c>
      <c r="F157" s="83" t="s">
        <v>388</v>
      </c>
      <c r="G157" s="143">
        <v>42415</v>
      </c>
      <c r="H157" s="143">
        <v>42426</v>
      </c>
      <c r="I157" s="99" t="s">
        <v>134</v>
      </c>
      <c r="J157" s="31">
        <v>421485</v>
      </c>
      <c r="K157" s="32">
        <v>35123.75</v>
      </c>
      <c r="L157" s="33">
        <v>14</v>
      </c>
      <c r="M157" s="100">
        <v>5900.79</v>
      </c>
      <c r="N157" s="101">
        <v>5900.79</v>
      </c>
      <c r="O157" s="88" t="s">
        <v>45</v>
      </c>
      <c r="P157" s="102" t="s">
        <v>46</v>
      </c>
      <c r="Q157" s="103">
        <v>461977</v>
      </c>
      <c r="R157" s="90"/>
      <c r="S157" s="90"/>
      <c r="T157" s="104" t="s">
        <v>288</v>
      </c>
      <c r="U157" s="92"/>
      <c r="V157" s="93" t="s">
        <v>389</v>
      </c>
      <c r="W157" s="94"/>
      <c r="X157" s="96" t="s">
        <v>390</v>
      </c>
      <c r="Y157" s="97" t="s">
        <v>133</v>
      </c>
      <c r="Z157" s="45" t="str">
        <f t="shared" si="36"/>
        <v>goed</v>
      </c>
      <c r="AA157" s="46">
        <f t="shared" si="37"/>
        <v>0</v>
      </c>
      <c r="AB157" s="47">
        <f t="shared" si="38"/>
        <v>5900.7900000000009</v>
      </c>
      <c r="AC157" s="48">
        <f>IF(ISERROR(VLOOKUP($B157,'[7]Overzicht uitlevering'!$J:$V,AC$3+1,0)),0,VLOOKUP($B157,'[7]Overzicht uitlevering'!$J:$V,AC$3+1,0))</f>
        <v>0</v>
      </c>
      <c r="AD157" s="48">
        <f>IF(ISERROR(VLOOKUP($B157,'[7]Overzicht uitlevering'!$J:$V,AD$3+1,0)),0,VLOOKUP($B157,'[7]Overzicht uitlevering'!$J:$V,AD$3+1,0))</f>
        <v>421485.00000000006</v>
      </c>
      <c r="AE157" s="48">
        <f>IF(ISERROR(VLOOKUP($B157,'[7]Overzicht uitlevering'!$J:$V,AE$3+1,0)),0,VLOOKUP($B157,'[7]Overzicht uitlevering'!$J:$V,AE$3+1,0))</f>
        <v>0</v>
      </c>
      <c r="AF157" s="48">
        <f>IF(ISERROR(VLOOKUP($B157,'[7]Overzicht uitlevering'!$J:$V,AF$3+1,0)),0,VLOOKUP($B157,'[7]Overzicht uitlevering'!$J:$V,AF$3+1,0))</f>
        <v>0</v>
      </c>
      <c r="AG157" s="48">
        <f>IF(ISERROR(VLOOKUP($B157,'[7]Overzicht uitlevering'!$J:$V,AG$3+1,0)),0,VLOOKUP($B157,'[7]Overzicht uitlevering'!$J:$V,AG$3+1,0))</f>
        <v>0</v>
      </c>
      <c r="AH157" s="48">
        <f>IF(ISERROR(VLOOKUP($B157,'[7]Overzicht uitlevering'!$J:$V,AH$3+1,0)),0,VLOOKUP($B157,'[7]Overzicht uitlevering'!$J:$V,AH$3+1,0))</f>
        <v>0</v>
      </c>
      <c r="AI157" s="48">
        <f>IF(ISERROR(VLOOKUP($B157,'[7]Overzicht uitlevering'!$J:$V,AI$3+1,0)),0,VLOOKUP($B157,'[7]Overzicht uitlevering'!$J:$V,AI$3+1,0))</f>
        <v>0</v>
      </c>
      <c r="AJ157" s="48">
        <f>IF(ISERROR(VLOOKUP($B157,'[7]Overzicht uitlevering'!$J:$V,AJ$3+1,0)),0,VLOOKUP($B157,'[7]Overzicht uitlevering'!$J:$V,AJ$3+1,0))</f>
        <v>0</v>
      </c>
      <c r="AK157" s="48">
        <f>IF(ISERROR(VLOOKUP($B157,'[7]Overzicht uitlevering'!$J:$V,AK$3+1,0)),0,VLOOKUP($B157,'[7]Overzicht uitlevering'!$J:$V,AK$3+1,0))</f>
        <v>0</v>
      </c>
      <c r="AL157" s="48">
        <f>IF(ISERROR(VLOOKUP($B157,'[7]Overzicht uitlevering'!$J:$V,AL$3+1,0)),0,VLOOKUP($B157,'[7]Overzicht uitlevering'!$J:$V,AL$3+1,0))</f>
        <v>0</v>
      </c>
      <c r="AM157" s="48">
        <f>IF(ISERROR(VLOOKUP($B157,'[7]Overzicht uitlevering'!$J:$V,AM$3+1,0)),0,VLOOKUP($B157,'[7]Overzicht uitlevering'!$J:$V,AM$3+1,0))</f>
        <v>0</v>
      </c>
      <c r="AN157" s="48">
        <f>IF(ISERROR(VLOOKUP($B157,'[7]Overzicht uitlevering'!$J:$V,AN$3+1,0)),0,VLOOKUP($B157,'[7]Overzicht uitlevering'!$J:$V,AN$3+1,0))</f>
        <v>0</v>
      </c>
      <c r="AO157" s="49">
        <f t="shared" si="39"/>
        <v>421485.00000000006</v>
      </c>
      <c r="AP157" s="235">
        <f t="shared" si="40"/>
        <v>0</v>
      </c>
      <c r="AQ157" s="236">
        <f t="shared" si="41"/>
        <v>5900.7900000000009</v>
      </c>
      <c r="AR157" s="235">
        <f t="shared" si="42"/>
        <v>0</v>
      </c>
      <c r="AS157" s="236">
        <f t="shared" si="43"/>
        <v>0</v>
      </c>
      <c r="AT157" s="235">
        <f t="shared" si="44"/>
        <v>0</v>
      </c>
      <c r="AU157" s="236">
        <f t="shared" si="45"/>
        <v>0</v>
      </c>
      <c r="AV157" s="237">
        <f t="shared" si="46"/>
        <v>0</v>
      </c>
      <c r="AW157" s="236">
        <f t="shared" si="47"/>
        <v>0</v>
      </c>
      <c r="AX157" s="237">
        <f t="shared" si="48"/>
        <v>0</v>
      </c>
      <c r="AY157" s="236">
        <f t="shared" si="49"/>
        <v>0</v>
      </c>
      <c r="AZ157" s="237">
        <f t="shared" si="50"/>
        <v>0</v>
      </c>
      <c r="BA157" s="236">
        <f t="shared" si="51"/>
        <v>0</v>
      </c>
      <c r="BB157" s="50">
        <f t="shared" si="35"/>
        <v>5900.7900000000009</v>
      </c>
    </row>
    <row r="158" spans="2:55" ht="15" customHeight="1" x14ac:dyDescent="0.25">
      <c r="B158" s="82">
        <v>20160110</v>
      </c>
      <c r="C158" s="83" t="s">
        <v>55</v>
      </c>
      <c r="D158" s="83" t="s">
        <v>339</v>
      </c>
      <c r="E158" s="83" t="s">
        <v>391</v>
      </c>
      <c r="F158" s="83" t="s">
        <v>392</v>
      </c>
      <c r="G158" s="143">
        <v>42450</v>
      </c>
      <c r="H158" s="143">
        <v>42475</v>
      </c>
      <c r="I158" s="99" t="s">
        <v>153</v>
      </c>
      <c r="J158" s="31">
        <v>1223874</v>
      </c>
      <c r="K158" s="32">
        <v>47072.076923076922</v>
      </c>
      <c r="L158" s="33">
        <v>13.5</v>
      </c>
      <c r="M158" s="100">
        <v>16522.298999999999</v>
      </c>
      <c r="N158" s="101">
        <v>18823.080000000002</v>
      </c>
      <c r="O158" s="88" t="s">
        <v>45</v>
      </c>
      <c r="P158" s="102" t="s">
        <v>46</v>
      </c>
      <c r="Q158" s="103">
        <v>462174</v>
      </c>
      <c r="R158" s="90" t="s">
        <v>60</v>
      </c>
      <c r="S158" s="90" t="s">
        <v>70</v>
      </c>
      <c r="T158" s="104" t="s">
        <v>155</v>
      </c>
      <c r="U158" s="92"/>
      <c r="V158" s="93"/>
      <c r="W158" s="94"/>
      <c r="X158" s="96" t="s">
        <v>393</v>
      </c>
      <c r="Y158" s="97" t="s">
        <v>156</v>
      </c>
      <c r="Z158" s="45" t="str">
        <f t="shared" si="36"/>
        <v>goed</v>
      </c>
      <c r="AA158" s="46">
        <f t="shared" si="37"/>
        <v>0</v>
      </c>
      <c r="AB158" s="47">
        <f t="shared" si="38"/>
        <v>16522.298999999999</v>
      </c>
      <c r="AC158" s="48">
        <f>IF(ISERROR(VLOOKUP($B158,'[7]Overzicht uitlevering'!$J:$V,AC$3+1,0)),0,VLOOKUP($B158,'[7]Overzicht uitlevering'!$J:$V,AC$3+1,0))</f>
        <v>0</v>
      </c>
      <c r="AD158" s="48">
        <f>IF(ISERROR(VLOOKUP($B158,'[7]Overzicht uitlevering'!$J:$V,AD$3+1,0)),0,VLOOKUP($B158,'[7]Overzicht uitlevering'!$J:$V,AD$3+1,0))</f>
        <v>0</v>
      </c>
      <c r="AE158" s="48">
        <f>IF(ISERROR(VLOOKUP($B158,'[7]Overzicht uitlevering'!$J:$V,AE$3+1,0)),0,VLOOKUP($B158,'[7]Overzicht uitlevering'!$J:$V,AE$3+1,0))</f>
        <v>319873</v>
      </c>
      <c r="AF158" s="48">
        <f>IF(ISERROR(VLOOKUP($B158,'[7]Overzicht uitlevering'!$J:$V,AF$3+1,0)),0,VLOOKUP($B158,'[7]Overzicht uitlevering'!$J:$V,AF$3+1,0))</f>
        <v>904000.99999999988</v>
      </c>
      <c r="AG158" s="48">
        <f>IF(ISERROR(VLOOKUP($B158,'[7]Overzicht uitlevering'!$J:$V,AG$3+1,0)),0,VLOOKUP($B158,'[7]Overzicht uitlevering'!$J:$V,AG$3+1,0))</f>
        <v>0</v>
      </c>
      <c r="AH158" s="48">
        <f>IF(ISERROR(VLOOKUP($B158,'[7]Overzicht uitlevering'!$J:$V,AH$3+1,0)),0,VLOOKUP($B158,'[7]Overzicht uitlevering'!$J:$V,AH$3+1,0))</f>
        <v>0</v>
      </c>
      <c r="AI158" s="48">
        <f>IF(ISERROR(VLOOKUP($B158,'[7]Overzicht uitlevering'!$J:$V,AI$3+1,0)),0,VLOOKUP($B158,'[7]Overzicht uitlevering'!$J:$V,AI$3+1,0))</f>
        <v>0</v>
      </c>
      <c r="AJ158" s="48">
        <f>IF(ISERROR(VLOOKUP($B158,'[7]Overzicht uitlevering'!$J:$V,AJ$3+1,0)),0,VLOOKUP($B158,'[7]Overzicht uitlevering'!$J:$V,AJ$3+1,0))</f>
        <v>0</v>
      </c>
      <c r="AK158" s="48">
        <f>IF(ISERROR(VLOOKUP($B158,'[7]Overzicht uitlevering'!$J:$V,AK$3+1,0)),0,VLOOKUP($B158,'[7]Overzicht uitlevering'!$J:$V,AK$3+1,0))</f>
        <v>0</v>
      </c>
      <c r="AL158" s="48">
        <f>IF(ISERROR(VLOOKUP($B158,'[7]Overzicht uitlevering'!$J:$V,AL$3+1,0)),0,VLOOKUP($B158,'[7]Overzicht uitlevering'!$J:$V,AL$3+1,0))</f>
        <v>0</v>
      </c>
      <c r="AM158" s="48">
        <f>IF(ISERROR(VLOOKUP($B158,'[7]Overzicht uitlevering'!$J:$V,AM$3+1,0)),0,VLOOKUP($B158,'[7]Overzicht uitlevering'!$J:$V,AM$3+1,0))</f>
        <v>0</v>
      </c>
      <c r="AN158" s="48">
        <f>IF(ISERROR(VLOOKUP($B158,'[7]Overzicht uitlevering'!$J:$V,AN$3+1,0)),0,VLOOKUP($B158,'[7]Overzicht uitlevering'!$J:$V,AN$3+1,0))</f>
        <v>0</v>
      </c>
      <c r="AO158" s="49">
        <f t="shared" si="39"/>
        <v>1223874</v>
      </c>
      <c r="AP158" s="235">
        <f t="shared" si="40"/>
        <v>0</v>
      </c>
      <c r="AQ158" s="236">
        <f t="shared" si="41"/>
        <v>0</v>
      </c>
      <c r="AR158" s="235">
        <f t="shared" si="42"/>
        <v>4318.2855</v>
      </c>
      <c r="AS158" s="236">
        <f t="shared" si="43"/>
        <v>12204.013499999997</v>
      </c>
      <c r="AT158" s="235">
        <f t="shared" si="44"/>
        <v>0</v>
      </c>
      <c r="AU158" s="236">
        <f t="shared" si="45"/>
        <v>0</v>
      </c>
      <c r="AV158" s="237">
        <f t="shared" si="46"/>
        <v>0</v>
      </c>
      <c r="AW158" s="236">
        <f t="shared" si="47"/>
        <v>0</v>
      </c>
      <c r="AX158" s="237">
        <f t="shared" si="48"/>
        <v>0</v>
      </c>
      <c r="AY158" s="236">
        <f t="shared" si="49"/>
        <v>0</v>
      </c>
      <c r="AZ158" s="237">
        <f t="shared" si="50"/>
        <v>0</v>
      </c>
      <c r="BA158" s="236">
        <f t="shared" si="51"/>
        <v>0</v>
      </c>
      <c r="BB158" s="50">
        <f t="shared" si="35"/>
        <v>16522.298999999999</v>
      </c>
    </row>
    <row r="159" spans="2:55" ht="15" customHeight="1" x14ac:dyDescent="0.25">
      <c r="B159" s="82">
        <v>20160111</v>
      </c>
      <c r="C159" s="83" t="s">
        <v>40</v>
      </c>
      <c r="D159" s="83" t="s">
        <v>253</v>
      </c>
      <c r="E159" s="83" t="s">
        <v>324</v>
      </c>
      <c r="F159" s="83" t="s">
        <v>394</v>
      </c>
      <c r="G159" s="143">
        <v>42442</v>
      </c>
      <c r="H159" s="143">
        <v>42462</v>
      </c>
      <c r="I159" s="99" t="s">
        <v>153</v>
      </c>
      <c r="J159" s="31">
        <v>883244</v>
      </c>
      <c r="K159" s="32">
        <v>42059.238095238092</v>
      </c>
      <c r="L159" s="33">
        <v>13.5</v>
      </c>
      <c r="M159" s="100">
        <v>11923.794</v>
      </c>
      <c r="N159" s="101">
        <v>11923.794</v>
      </c>
      <c r="O159" s="88" t="s">
        <v>45</v>
      </c>
      <c r="P159" s="102" t="s">
        <v>46</v>
      </c>
      <c r="Q159" s="103">
        <v>462320</v>
      </c>
      <c r="R159" s="90" t="s">
        <v>47</v>
      </c>
      <c r="S159" s="90" t="s">
        <v>202</v>
      </c>
      <c r="T159" s="104" t="s">
        <v>155</v>
      </c>
      <c r="U159" s="92"/>
      <c r="V159" s="93"/>
      <c r="W159" s="94"/>
      <c r="X159" s="96"/>
      <c r="Y159" s="97" t="s">
        <v>156</v>
      </c>
      <c r="Z159" s="45" t="str">
        <f t="shared" si="36"/>
        <v>goed</v>
      </c>
      <c r="AA159" s="46">
        <f t="shared" si="37"/>
        <v>0</v>
      </c>
      <c r="AB159" s="47">
        <f t="shared" si="38"/>
        <v>11923.793999999998</v>
      </c>
      <c r="AC159" s="48">
        <f>IF(ISERROR(VLOOKUP($B159,'[7]Overzicht uitlevering'!$J:$V,AC$3+1,0)),0,VLOOKUP($B159,'[7]Overzicht uitlevering'!$J:$V,AC$3+1,0))</f>
        <v>0</v>
      </c>
      <c r="AD159" s="48">
        <f>IF(ISERROR(VLOOKUP($B159,'[7]Overzicht uitlevering'!$J:$V,AD$3+1,0)),0,VLOOKUP($B159,'[7]Overzicht uitlevering'!$J:$V,AD$3+1,0))</f>
        <v>0</v>
      </c>
      <c r="AE159" s="48">
        <f>IF(ISERROR(VLOOKUP($B159,'[7]Overzicht uitlevering'!$J:$V,AE$3+1,0)),0,VLOOKUP($B159,'[7]Overzicht uitlevering'!$J:$V,AE$3+1,0))</f>
        <v>790022</v>
      </c>
      <c r="AF159" s="48">
        <f>IF(ISERROR(VLOOKUP($B159,'[7]Overzicht uitlevering'!$J:$V,AF$3+1,0)),0,VLOOKUP($B159,'[7]Overzicht uitlevering'!$J:$V,AF$3+1,0))</f>
        <v>93221.999999999913</v>
      </c>
      <c r="AG159" s="48">
        <f>IF(ISERROR(VLOOKUP($B159,'[7]Overzicht uitlevering'!$J:$V,AG$3+1,0)),0,VLOOKUP($B159,'[7]Overzicht uitlevering'!$J:$V,AG$3+1,0))</f>
        <v>0</v>
      </c>
      <c r="AH159" s="48">
        <f>IF(ISERROR(VLOOKUP($B159,'[7]Overzicht uitlevering'!$J:$V,AH$3+1,0)),0,VLOOKUP($B159,'[7]Overzicht uitlevering'!$J:$V,AH$3+1,0))</f>
        <v>0</v>
      </c>
      <c r="AI159" s="48">
        <f>IF(ISERROR(VLOOKUP($B159,'[7]Overzicht uitlevering'!$J:$V,AI$3+1,0)),0,VLOOKUP($B159,'[7]Overzicht uitlevering'!$J:$V,AI$3+1,0))</f>
        <v>0</v>
      </c>
      <c r="AJ159" s="48">
        <f>IF(ISERROR(VLOOKUP($B159,'[7]Overzicht uitlevering'!$J:$V,AJ$3+1,0)),0,VLOOKUP($B159,'[7]Overzicht uitlevering'!$J:$V,AJ$3+1,0))</f>
        <v>0</v>
      </c>
      <c r="AK159" s="48">
        <f>IF(ISERROR(VLOOKUP($B159,'[7]Overzicht uitlevering'!$J:$V,AK$3+1,0)),0,VLOOKUP($B159,'[7]Overzicht uitlevering'!$J:$V,AK$3+1,0))</f>
        <v>0</v>
      </c>
      <c r="AL159" s="48">
        <f>IF(ISERROR(VLOOKUP($B159,'[7]Overzicht uitlevering'!$J:$V,AL$3+1,0)),0,VLOOKUP($B159,'[7]Overzicht uitlevering'!$J:$V,AL$3+1,0))</f>
        <v>0</v>
      </c>
      <c r="AM159" s="48">
        <f>IF(ISERROR(VLOOKUP($B159,'[7]Overzicht uitlevering'!$J:$V,AM$3+1,0)),0,VLOOKUP($B159,'[7]Overzicht uitlevering'!$J:$V,AM$3+1,0))</f>
        <v>0</v>
      </c>
      <c r="AN159" s="48">
        <f>IF(ISERROR(VLOOKUP($B159,'[7]Overzicht uitlevering'!$J:$V,AN$3+1,0)),0,VLOOKUP($B159,'[7]Overzicht uitlevering'!$J:$V,AN$3+1,0))</f>
        <v>0</v>
      </c>
      <c r="AO159" s="49">
        <f t="shared" si="39"/>
        <v>883243.99999999988</v>
      </c>
      <c r="AP159" s="235">
        <f t="shared" si="40"/>
        <v>0</v>
      </c>
      <c r="AQ159" s="236">
        <f t="shared" si="41"/>
        <v>0</v>
      </c>
      <c r="AR159" s="235">
        <f t="shared" si="42"/>
        <v>10665.297</v>
      </c>
      <c r="AS159" s="236">
        <f t="shared" si="43"/>
        <v>1258.4969999999987</v>
      </c>
      <c r="AT159" s="235">
        <f t="shared" si="44"/>
        <v>0</v>
      </c>
      <c r="AU159" s="236">
        <f t="shared" si="45"/>
        <v>0</v>
      </c>
      <c r="AV159" s="237">
        <f t="shared" si="46"/>
        <v>0</v>
      </c>
      <c r="AW159" s="236">
        <f t="shared" si="47"/>
        <v>0</v>
      </c>
      <c r="AX159" s="237">
        <f t="shared" si="48"/>
        <v>0</v>
      </c>
      <c r="AY159" s="236">
        <f t="shared" si="49"/>
        <v>0</v>
      </c>
      <c r="AZ159" s="237">
        <f t="shared" si="50"/>
        <v>0</v>
      </c>
      <c r="BA159" s="236">
        <f t="shared" si="51"/>
        <v>0</v>
      </c>
      <c r="BB159" s="50">
        <f t="shared" si="35"/>
        <v>11923.794</v>
      </c>
    </row>
    <row r="160" spans="2:55" ht="15" customHeight="1" x14ac:dyDescent="0.25">
      <c r="B160" s="82">
        <v>20160112</v>
      </c>
      <c r="C160" s="83" t="s">
        <v>238</v>
      </c>
      <c r="D160" s="83" t="s">
        <v>85</v>
      </c>
      <c r="E160" s="83" t="s">
        <v>395</v>
      </c>
      <c r="F160" s="83" t="s">
        <v>396</v>
      </c>
      <c r="G160" s="143">
        <v>42422</v>
      </c>
      <c r="H160" s="143">
        <v>42442</v>
      </c>
      <c r="I160" s="99" t="s">
        <v>153</v>
      </c>
      <c r="J160" s="31">
        <v>194429</v>
      </c>
      <c r="K160" s="32">
        <v>9258.5238095238092</v>
      </c>
      <c r="L160" s="33">
        <v>13.5</v>
      </c>
      <c r="M160" s="100">
        <v>2624.7914999999998</v>
      </c>
      <c r="N160" s="101">
        <v>2624.7914999999998</v>
      </c>
      <c r="O160" s="88" t="s">
        <v>45</v>
      </c>
      <c r="P160" s="102" t="s">
        <v>46</v>
      </c>
      <c r="Q160" s="103">
        <v>462187</v>
      </c>
      <c r="R160" s="90" t="s">
        <v>60</v>
      </c>
      <c r="S160" s="90" t="s">
        <v>202</v>
      </c>
      <c r="T160" s="104" t="s">
        <v>155</v>
      </c>
      <c r="U160" s="92"/>
      <c r="V160" s="93"/>
      <c r="W160" s="94"/>
      <c r="X160" s="96"/>
      <c r="Y160" s="97" t="s">
        <v>156</v>
      </c>
      <c r="Z160" s="45" t="str">
        <f t="shared" si="36"/>
        <v>goed</v>
      </c>
      <c r="AA160" s="46">
        <f t="shared" si="37"/>
        <v>0</v>
      </c>
      <c r="AB160" s="47">
        <f t="shared" si="38"/>
        <v>2624.7914999999998</v>
      </c>
      <c r="AC160" s="48">
        <f>IF(ISERROR(VLOOKUP($B160,'[7]Overzicht uitlevering'!$J:$V,AC$3+1,0)),0,VLOOKUP($B160,'[7]Overzicht uitlevering'!$J:$V,AC$3+1,0))</f>
        <v>0</v>
      </c>
      <c r="AD160" s="48">
        <f>IF(ISERROR(VLOOKUP($B160,'[7]Overzicht uitlevering'!$J:$V,AD$3+1,0)),0,VLOOKUP($B160,'[7]Overzicht uitlevering'!$J:$V,AD$3+1,0))</f>
        <v>71197</v>
      </c>
      <c r="AE160" s="48">
        <f>IF(ISERROR(VLOOKUP($B160,'[7]Overzicht uitlevering'!$J:$V,AE$3+1,0)),0,VLOOKUP($B160,'[7]Overzicht uitlevering'!$J:$V,AE$3+1,0))</f>
        <v>123231.99999999999</v>
      </c>
      <c r="AF160" s="48">
        <f>IF(ISERROR(VLOOKUP($B160,'[7]Overzicht uitlevering'!$J:$V,AF$3+1,0)),0,VLOOKUP($B160,'[7]Overzicht uitlevering'!$J:$V,AF$3+1,0))</f>
        <v>0</v>
      </c>
      <c r="AG160" s="48">
        <f>IF(ISERROR(VLOOKUP($B160,'[7]Overzicht uitlevering'!$J:$V,AG$3+1,0)),0,VLOOKUP($B160,'[7]Overzicht uitlevering'!$J:$V,AG$3+1,0))</f>
        <v>0</v>
      </c>
      <c r="AH160" s="48">
        <f>IF(ISERROR(VLOOKUP($B160,'[7]Overzicht uitlevering'!$J:$V,AH$3+1,0)),0,VLOOKUP($B160,'[7]Overzicht uitlevering'!$J:$V,AH$3+1,0))</f>
        <v>0</v>
      </c>
      <c r="AI160" s="48">
        <f>IF(ISERROR(VLOOKUP($B160,'[7]Overzicht uitlevering'!$J:$V,AI$3+1,0)),0,VLOOKUP($B160,'[7]Overzicht uitlevering'!$J:$V,AI$3+1,0))</f>
        <v>0</v>
      </c>
      <c r="AJ160" s="48">
        <f>IF(ISERROR(VLOOKUP($B160,'[7]Overzicht uitlevering'!$J:$V,AJ$3+1,0)),0,VLOOKUP($B160,'[7]Overzicht uitlevering'!$J:$V,AJ$3+1,0))</f>
        <v>0</v>
      </c>
      <c r="AK160" s="48">
        <f>IF(ISERROR(VLOOKUP($B160,'[7]Overzicht uitlevering'!$J:$V,AK$3+1,0)),0,VLOOKUP($B160,'[7]Overzicht uitlevering'!$J:$V,AK$3+1,0))</f>
        <v>0</v>
      </c>
      <c r="AL160" s="48">
        <f>IF(ISERROR(VLOOKUP($B160,'[7]Overzicht uitlevering'!$J:$V,AL$3+1,0)),0,VLOOKUP($B160,'[7]Overzicht uitlevering'!$J:$V,AL$3+1,0))</f>
        <v>0</v>
      </c>
      <c r="AM160" s="48">
        <f>IF(ISERROR(VLOOKUP($B160,'[7]Overzicht uitlevering'!$J:$V,AM$3+1,0)),0,VLOOKUP($B160,'[7]Overzicht uitlevering'!$J:$V,AM$3+1,0))</f>
        <v>0</v>
      </c>
      <c r="AN160" s="48">
        <f>IF(ISERROR(VLOOKUP($B160,'[7]Overzicht uitlevering'!$J:$V,AN$3+1,0)),0,VLOOKUP($B160,'[7]Overzicht uitlevering'!$J:$V,AN$3+1,0))</f>
        <v>0</v>
      </c>
      <c r="AO160" s="49">
        <f t="shared" si="39"/>
        <v>194429</v>
      </c>
      <c r="AP160" s="235">
        <f t="shared" si="40"/>
        <v>0</v>
      </c>
      <c r="AQ160" s="236">
        <f t="shared" si="41"/>
        <v>961.15949999999998</v>
      </c>
      <c r="AR160" s="235">
        <f t="shared" si="42"/>
        <v>1663.6319999999998</v>
      </c>
      <c r="AS160" s="236">
        <f t="shared" si="43"/>
        <v>0</v>
      </c>
      <c r="AT160" s="235">
        <f t="shared" si="44"/>
        <v>0</v>
      </c>
      <c r="AU160" s="236">
        <f t="shared" si="45"/>
        <v>0</v>
      </c>
      <c r="AV160" s="237">
        <f t="shared" si="46"/>
        <v>0</v>
      </c>
      <c r="AW160" s="236">
        <f t="shared" si="47"/>
        <v>0</v>
      </c>
      <c r="AX160" s="237">
        <f t="shared" si="48"/>
        <v>0</v>
      </c>
      <c r="AY160" s="236">
        <f t="shared" si="49"/>
        <v>0</v>
      </c>
      <c r="AZ160" s="237">
        <f t="shared" si="50"/>
        <v>0</v>
      </c>
      <c r="BA160" s="236">
        <f t="shared" si="51"/>
        <v>0</v>
      </c>
      <c r="BB160" s="50">
        <f t="shared" si="35"/>
        <v>2624.7914999999998</v>
      </c>
    </row>
    <row r="161" spans="2:57" x14ac:dyDescent="0.25">
      <c r="B161" s="82">
        <v>20160113</v>
      </c>
      <c r="C161" s="83" t="s">
        <v>55</v>
      </c>
      <c r="D161" s="83" t="s">
        <v>244</v>
      </c>
      <c r="E161" s="83" t="s">
        <v>397</v>
      </c>
      <c r="F161" s="83" t="s">
        <v>398</v>
      </c>
      <c r="G161" s="143">
        <v>42436</v>
      </c>
      <c r="H161" s="143">
        <v>42452</v>
      </c>
      <c r="I161" s="99" t="s">
        <v>153</v>
      </c>
      <c r="J161" s="31">
        <v>1245243</v>
      </c>
      <c r="K161" s="32">
        <v>73249.588235294112</v>
      </c>
      <c r="L161" s="33">
        <v>13.5</v>
      </c>
      <c r="M161" s="100">
        <v>16810.780500000001</v>
      </c>
      <c r="N161" s="101">
        <v>16810.780500000001</v>
      </c>
      <c r="O161" s="88" t="s">
        <v>45</v>
      </c>
      <c r="P161" s="102" t="s">
        <v>46</v>
      </c>
      <c r="Q161" s="103">
        <v>462997</v>
      </c>
      <c r="R161" s="90" t="s">
        <v>60</v>
      </c>
      <c r="S161" s="90" t="s">
        <v>65</v>
      </c>
      <c r="T161" s="104" t="s">
        <v>155</v>
      </c>
      <c r="U161" s="92"/>
      <c r="V161" s="93"/>
      <c r="W161" s="94"/>
      <c r="X161" s="96"/>
      <c r="Y161" s="97" t="s">
        <v>156</v>
      </c>
      <c r="Z161" s="45" t="str">
        <f t="shared" si="36"/>
        <v>goed</v>
      </c>
      <c r="AA161" s="46">
        <f t="shared" si="37"/>
        <v>0</v>
      </c>
      <c r="AB161" s="47">
        <f t="shared" si="38"/>
        <v>16810.780500000001</v>
      </c>
      <c r="AC161" s="48">
        <f>IF(ISERROR(VLOOKUP($B161,'[7]Overzicht uitlevering'!$J:$V,AC$3+1,0)),0,VLOOKUP($B161,'[7]Overzicht uitlevering'!$J:$V,AC$3+1,0))</f>
        <v>0</v>
      </c>
      <c r="AD161" s="48">
        <f>IF(ISERROR(VLOOKUP($B161,'[7]Overzicht uitlevering'!$J:$V,AD$3+1,0)),0,VLOOKUP($B161,'[7]Overzicht uitlevering'!$J:$V,AD$3+1,0))</f>
        <v>0</v>
      </c>
      <c r="AE161" s="48">
        <f>IF(ISERROR(VLOOKUP($B161,'[7]Overzicht uitlevering'!$J:$V,AE$3+1,0)),0,VLOOKUP($B161,'[7]Overzicht uitlevering'!$J:$V,AE$3+1,0))</f>
        <v>1245243</v>
      </c>
      <c r="AF161" s="48">
        <f>IF(ISERROR(VLOOKUP($B161,'[7]Overzicht uitlevering'!$J:$V,AF$3+1,0)),0,VLOOKUP($B161,'[7]Overzicht uitlevering'!$J:$V,AF$3+1,0))</f>
        <v>0</v>
      </c>
      <c r="AG161" s="48">
        <f>IF(ISERROR(VLOOKUP($B161,'[7]Overzicht uitlevering'!$J:$V,AG$3+1,0)),0,VLOOKUP($B161,'[7]Overzicht uitlevering'!$J:$V,AG$3+1,0))</f>
        <v>0</v>
      </c>
      <c r="AH161" s="48">
        <f>IF(ISERROR(VLOOKUP($B161,'[7]Overzicht uitlevering'!$J:$V,AH$3+1,0)),0,VLOOKUP($B161,'[7]Overzicht uitlevering'!$J:$V,AH$3+1,0))</f>
        <v>0</v>
      </c>
      <c r="AI161" s="48">
        <f>IF(ISERROR(VLOOKUP($B161,'[7]Overzicht uitlevering'!$J:$V,AI$3+1,0)),0,VLOOKUP($B161,'[7]Overzicht uitlevering'!$J:$V,AI$3+1,0))</f>
        <v>0</v>
      </c>
      <c r="AJ161" s="48">
        <f>IF(ISERROR(VLOOKUP($B161,'[7]Overzicht uitlevering'!$J:$V,AJ$3+1,0)),0,VLOOKUP($B161,'[7]Overzicht uitlevering'!$J:$V,AJ$3+1,0))</f>
        <v>0</v>
      </c>
      <c r="AK161" s="48">
        <f>IF(ISERROR(VLOOKUP($B161,'[7]Overzicht uitlevering'!$J:$V,AK$3+1,0)),0,VLOOKUP($B161,'[7]Overzicht uitlevering'!$J:$V,AK$3+1,0))</f>
        <v>0</v>
      </c>
      <c r="AL161" s="48">
        <f>IF(ISERROR(VLOOKUP($B161,'[7]Overzicht uitlevering'!$J:$V,AL$3+1,0)),0,VLOOKUP($B161,'[7]Overzicht uitlevering'!$J:$V,AL$3+1,0))</f>
        <v>0</v>
      </c>
      <c r="AM161" s="48">
        <f>IF(ISERROR(VLOOKUP($B161,'[7]Overzicht uitlevering'!$J:$V,AM$3+1,0)),0,VLOOKUP($B161,'[7]Overzicht uitlevering'!$J:$V,AM$3+1,0))</f>
        <v>0</v>
      </c>
      <c r="AN161" s="48">
        <f>IF(ISERROR(VLOOKUP($B161,'[7]Overzicht uitlevering'!$J:$V,AN$3+1,0)),0,VLOOKUP($B161,'[7]Overzicht uitlevering'!$J:$V,AN$3+1,0))</f>
        <v>0</v>
      </c>
      <c r="AO161" s="49">
        <f t="shared" si="39"/>
        <v>1245243</v>
      </c>
      <c r="AP161" s="235">
        <f t="shared" si="40"/>
        <v>0</v>
      </c>
      <c r="AQ161" s="236">
        <f t="shared" si="41"/>
        <v>0</v>
      </c>
      <c r="AR161" s="235">
        <f t="shared" si="42"/>
        <v>16810.780500000001</v>
      </c>
      <c r="AS161" s="236">
        <f t="shared" si="43"/>
        <v>0</v>
      </c>
      <c r="AT161" s="235">
        <f t="shared" si="44"/>
        <v>0</v>
      </c>
      <c r="AU161" s="236">
        <f t="shared" si="45"/>
        <v>0</v>
      </c>
      <c r="AV161" s="237">
        <f t="shared" si="46"/>
        <v>0</v>
      </c>
      <c r="AW161" s="236">
        <f t="shared" si="47"/>
        <v>0</v>
      </c>
      <c r="AX161" s="237">
        <f t="shared" si="48"/>
        <v>0</v>
      </c>
      <c r="AY161" s="236">
        <f t="shared" si="49"/>
        <v>0</v>
      </c>
      <c r="AZ161" s="237">
        <f t="shared" si="50"/>
        <v>0</v>
      </c>
      <c r="BA161" s="236">
        <f t="shared" si="51"/>
        <v>0</v>
      </c>
      <c r="BB161" s="50">
        <f t="shared" si="35"/>
        <v>16810.780500000001</v>
      </c>
    </row>
    <row r="162" spans="2:57" ht="15" customHeight="1" x14ac:dyDescent="0.25">
      <c r="B162" s="82">
        <v>20160114</v>
      </c>
      <c r="C162" s="83" t="s">
        <v>55</v>
      </c>
      <c r="D162" s="83" t="s">
        <v>244</v>
      </c>
      <c r="E162" s="83" t="s">
        <v>397</v>
      </c>
      <c r="F162" s="83" t="s">
        <v>398</v>
      </c>
      <c r="G162" s="143">
        <v>42436</v>
      </c>
      <c r="H162" s="143">
        <v>42449</v>
      </c>
      <c r="I162" s="99" t="s">
        <v>221</v>
      </c>
      <c r="J162" s="31">
        <v>312521</v>
      </c>
      <c r="K162" s="32">
        <v>22322.928571428572</v>
      </c>
      <c r="L162" s="33">
        <v>11.5</v>
      </c>
      <c r="M162" s="100">
        <v>3593.9915000000001</v>
      </c>
      <c r="N162" s="101">
        <v>3632.2</v>
      </c>
      <c r="O162" s="88" t="s">
        <v>45</v>
      </c>
      <c r="P162" s="102" t="s">
        <v>46</v>
      </c>
      <c r="Q162" s="103">
        <v>462998</v>
      </c>
      <c r="R162" s="90" t="s">
        <v>60</v>
      </c>
      <c r="S162" s="90" t="s">
        <v>65</v>
      </c>
      <c r="T162" s="104" t="s">
        <v>155</v>
      </c>
      <c r="U162" s="92"/>
      <c r="V162" s="93"/>
      <c r="W162" s="94"/>
      <c r="X162" s="96"/>
      <c r="Y162" s="97" t="s">
        <v>156</v>
      </c>
      <c r="Z162" s="45" t="str">
        <f t="shared" si="36"/>
        <v>goed</v>
      </c>
      <c r="AA162" s="46">
        <f t="shared" si="37"/>
        <v>0</v>
      </c>
      <c r="AB162" s="47">
        <f t="shared" si="38"/>
        <v>3583.9175000000005</v>
      </c>
      <c r="AC162" s="48">
        <f>IF(ISERROR(VLOOKUP($B162,'[7]Overzicht uitlevering'!$J:$V,AC$3+1,0)),0,VLOOKUP($B162,'[7]Overzicht uitlevering'!$J:$V,AC$3+1,0))</f>
        <v>0</v>
      </c>
      <c r="AD162" s="48">
        <f>IF(ISERROR(VLOOKUP($B162,'[7]Overzicht uitlevering'!$J:$V,AD$3+1,0)),0,VLOOKUP($B162,'[7]Overzicht uitlevering'!$J:$V,AD$3+1,0))</f>
        <v>0</v>
      </c>
      <c r="AE162" s="48">
        <f>IF(ISERROR(VLOOKUP($B162,'[7]Overzicht uitlevering'!$J:$V,AE$3+1,0)),0,VLOOKUP($B162,'[7]Overzicht uitlevering'!$J:$V,AE$3+1,0))</f>
        <v>315843.00000000006</v>
      </c>
      <c r="AF162" s="48">
        <f>IF(ISERROR(VLOOKUP($B162,'[7]Overzicht uitlevering'!$J:$V,AF$3+1,0)),0,VLOOKUP($B162,'[7]Overzicht uitlevering'!$J:$V,AF$3+1,0))</f>
        <v>-4198</v>
      </c>
      <c r="AG162" s="48">
        <f>IF(ISERROR(VLOOKUP($B162,'[7]Overzicht uitlevering'!$J:$V,AG$3+1,0)),0,VLOOKUP($B162,'[7]Overzicht uitlevering'!$J:$V,AG$3+1,0))</f>
        <v>0</v>
      </c>
      <c r="AH162" s="48">
        <f>IF(ISERROR(VLOOKUP($B162,'[7]Overzicht uitlevering'!$J:$V,AH$3+1,0)),0,VLOOKUP($B162,'[7]Overzicht uitlevering'!$J:$V,AH$3+1,0))</f>
        <v>0</v>
      </c>
      <c r="AI162" s="48">
        <f>IF(ISERROR(VLOOKUP($B162,'[7]Overzicht uitlevering'!$J:$V,AI$3+1,0)),0,VLOOKUP($B162,'[7]Overzicht uitlevering'!$J:$V,AI$3+1,0))</f>
        <v>0</v>
      </c>
      <c r="AJ162" s="48">
        <f>IF(ISERROR(VLOOKUP($B162,'[7]Overzicht uitlevering'!$J:$V,AJ$3+1,0)),0,VLOOKUP($B162,'[7]Overzicht uitlevering'!$J:$V,AJ$3+1,0))</f>
        <v>0</v>
      </c>
      <c r="AK162" s="48">
        <f>IF(ISERROR(VLOOKUP($B162,'[7]Overzicht uitlevering'!$J:$V,AK$3+1,0)),0,VLOOKUP($B162,'[7]Overzicht uitlevering'!$J:$V,AK$3+1,0))</f>
        <v>0</v>
      </c>
      <c r="AL162" s="48">
        <f>IF(ISERROR(VLOOKUP($B162,'[7]Overzicht uitlevering'!$J:$V,AL$3+1,0)),0,VLOOKUP($B162,'[7]Overzicht uitlevering'!$J:$V,AL$3+1,0))</f>
        <v>0</v>
      </c>
      <c r="AM162" s="48">
        <f>IF(ISERROR(VLOOKUP($B162,'[7]Overzicht uitlevering'!$J:$V,AM$3+1,0)),0,VLOOKUP($B162,'[7]Overzicht uitlevering'!$J:$V,AM$3+1,0))</f>
        <v>0</v>
      </c>
      <c r="AN162" s="48">
        <f>IF(ISERROR(VLOOKUP($B162,'[7]Overzicht uitlevering'!$J:$V,AN$3+1,0)),0,VLOOKUP($B162,'[7]Overzicht uitlevering'!$J:$V,AN$3+1,0))</f>
        <v>0</v>
      </c>
      <c r="AO162" s="49">
        <f t="shared" si="39"/>
        <v>311645.00000000006</v>
      </c>
      <c r="AP162" s="235">
        <f t="shared" si="40"/>
        <v>0</v>
      </c>
      <c r="AQ162" s="236">
        <f t="shared" si="41"/>
        <v>0</v>
      </c>
      <c r="AR162" s="235">
        <f t="shared" si="42"/>
        <v>3632.194500000001</v>
      </c>
      <c r="AS162" s="236">
        <f t="shared" si="43"/>
        <v>-48.277000000000001</v>
      </c>
      <c r="AT162" s="235">
        <f t="shared" si="44"/>
        <v>0</v>
      </c>
      <c r="AU162" s="236">
        <f t="shared" si="45"/>
        <v>0</v>
      </c>
      <c r="AV162" s="237">
        <f t="shared" si="46"/>
        <v>0</v>
      </c>
      <c r="AW162" s="236">
        <f t="shared" si="47"/>
        <v>0</v>
      </c>
      <c r="AX162" s="237">
        <f t="shared" si="48"/>
        <v>0</v>
      </c>
      <c r="AY162" s="236">
        <f t="shared" si="49"/>
        <v>0</v>
      </c>
      <c r="AZ162" s="237">
        <f t="shared" si="50"/>
        <v>0</v>
      </c>
      <c r="BA162" s="236">
        <f t="shared" si="51"/>
        <v>0</v>
      </c>
      <c r="BB162" s="50">
        <f t="shared" si="35"/>
        <v>3583.9175000000009</v>
      </c>
    </row>
    <row r="163" spans="2:57" ht="15" customHeight="1" x14ac:dyDescent="0.25">
      <c r="B163" s="82">
        <v>20160115</v>
      </c>
      <c r="C163" s="83" t="s">
        <v>238</v>
      </c>
      <c r="D163" s="83" t="s">
        <v>203</v>
      </c>
      <c r="E163" s="83" t="s">
        <v>395</v>
      </c>
      <c r="F163" s="83" t="s">
        <v>399</v>
      </c>
      <c r="G163" s="143">
        <v>42436</v>
      </c>
      <c r="H163" s="143">
        <v>42463</v>
      </c>
      <c r="I163" s="99" t="s">
        <v>153</v>
      </c>
      <c r="J163" s="31">
        <v>611111</v>
      </c>
      <c r="K163" s="32">
        <v>21825.392857142859</v>
      </c>
      <c r="L163" s="33">
        <v>13.5</v>
      </c>
      <c r="M163" s="100">
        <v>8249.9984999999997</v>
      </c>
      <c r="N163" s="101">
        <v>8249.9984999999997</v>
      </c>
      <c r="O163" s="88" t="s">
        <v>45</v>
      </c>
      <c r="P163" s="102" t="s">
        <v>46</v>
      </c>
      <c r="Q163" s="103">
        <v>463072</v>
      </c>
      <c r="R163" s="90" t="s">
        <v>60</v>
      </c>
      <c r="S163" s="90" t="s">
        <v>360</v>
      </c>
      <c r="T163" s="104" t="s">
        <v>155</v>
      </c>
      <c r="U163" s="92"/>
      <c r="V163" s="93"/>
      <c r="W163" s="94"/>
      <c r="X163" s="96"/>
      <c r="Y163" s="97" t="s">
        <v>156</v>
      </c>
      <c r="Z163" s="45" t="str">
        <f t="shared" si="36"/>
        <v>goed</v>
      </c>
      <c r="AA163" s="46">
        <f t="shared" si="37"/>
        <v>0</v>
      </c>
      <c r="AB163" s="47">
        <f t="shared" si="38"/>
        <v>8249.9984999999997</v>
      </c>
      <c r="AC163" s="48">
        <f>IF(ISERROR(VLOOKUP($B163,'[7]Overzicht uitlevering'!$J:$V,AC$3+1,0)),0,VLOOKUP($B163,'[7]Overzicht uitlevering'!$J:$V,AC$3+1,0))</f>
        <v>0</v>
      </c>
      <c r="AD163" s="48">
        <f>IF(ISERROR(VLOOKUP($B163,'[7]Overzicht uitlevering'!$J:$V,AD$3+1,0)),0,VLOOKUP($B163,'[7]Overzicht uitlevering'!$J:$V,AD$3+1,0))</f>
        <v>0</v>
      </c>
      <c r="AE163" s="48">
        <f>IF(ISERROR(VLOOKUP($B163,'[7]Overzicht uitlevering'!$J:$V,AE$3+1,0)),0,VLOOKUP($B163,'[7]Overzicht uitlevering'!$J:$V,AE$3+1,0))</f>
        <v>555518</v>
      </c>
      <c r="AF163" s="48">
        <f>IF(ISERROR(VLOOKUP($B163,'[7]Overzicht uitlevering'!$J:$V,AF$3+1,0)),0,VLOOKUP($B163,'[7]Overzicht uitlevering'!$J:$V,AF$3+1,0))</f>
        <v>55592.999999999949</v>
      </c>
      <c r="AG163" s="48">
        <f>IF(ISERROR(VLOOKUP($B163,'[7]Overzicht uitlevering'!$J:$V,AG$3+1,0)),0,VLOOKUP($B163,'[7]Overzicht uitlevering'!$J:$V,AG$3+1,0))</f>
        <v>0</v>
      </c>
      <c r="AH163" s="48">
        <f>IF(ISERROR(VLOOKUP($B163,'[7]Overzicht uitlevering'!$J:$V,AH$3+1,0)),0,VLOOKUP($B163,'[7]Overzicht uitlevering'!$J:$V,AH$3+1,0))</f>
        <v>0</v>
      </c>
      <c r="AI163" s="48">
        <f>IF(ISERROR(VLOOKUP($B163,'[7]Overzicht uitlevering'!$J:$V,AI$3+1,0)),0,VLOOKUP($B163,'[7]Overzicht uitlevering'!$J:$V,AI$3+1,0))</f>
        <v>0</v>
      </c>
      <c r="AJ163" s="48">
        <f>IF(ISERROR(VLOOKUP($B163,'[7]Overzicht uitlevering'!$J:$V,AJ$3+1,0)),0,VLOOKUP($B163,'[7]Overzicht uitlevering'!$J:$V,AJ$3+1,0))</f>
        <v>0</v>
      </c>
      <c r="AK163" s="48">
        <f>IF(ISERROR(VLOOKUP($B163,'[7]Overzicht uitlevering'!$J:$V,AK$3+1,0)),0,VLOOKUP($B163,'[7]Overzicht uitlevering'!$J:$V,AK$3+1,0))</f>
        <v>0</v>
      </c>
      <c r="AL163" s="48">
        <f>IF(ISERROR(VLOOKUP($B163,'[7]Overzicht uitlevering'!$J:$V,AL$3+1,0)),0,VLOOKUP($B163,'[7]Overzicht uitlevering'!$J:$V,AL$3+1,0))</f>
        <v>0</v>
      </c>
      <c r="AM163" s="48">
        <f>IF(ISERROR(VLOOKUP($B163,'[7]Overzicht uitlevering'!$J:$V,AM$3+1,0)),0,VLOOKUP($B163,'[7]Overzicht uitlevering'!$J:$V,AM$3+1,0))</f>
        <v>0</v>
      </c>
      <c r="AN163" s="48">
        <f>IF(ISERROR(VLOOKUP($B163,'[7]Overzicht uitlevering'!$J:$V,AN$3+1,0)),0,VLOOKUP($B163,'[7]Overzicht uitlevering'!$J:$V,AN$3+1,0))</f>
        <v>0</v>
      </c>
      <c r="AO163" s="49">
        <f t="shared" si="39"/>
        <v>611111</v>
      </c>
      <c r="AP163" s="235">
        <f t="shared" si="40"/>
        <v>0</v>
      </c>
      <c r="AQ163" s="236">
        <f t="shared" si="41"/>
        <v>0</v>
      </c>
      <c r="AR163" s="235">
        <f t="shared" si="42"/>
        <v>7499.4930000000004</v>
      </c>
      <c r="AS163" s="236">
        <f t="shared" si="43"/>
        <v>750.5054999999993</v>
      </c>
      <c r="AT163" s="235">
        <f t="shared" si="44"/>
        <v>0</v>
      </c>
      <c r="AU163" s="236">
        <f t="shared" si="45"/>
        <v>0</v>
      </c>
      <c r="AV163" s="237">
        <f t="shared" si="46"/>
        <v>0</v>
      </c>
      <c r="AW163" s="236">
        <f t="shared" si="47"/>
        <v>0</v>
      </c>
      <c r="AX163" s="237">
        <f t="shared" si="48"/>
        <v>0</v>
      </c>
      <c r="AY163" s="236">
        <f t="shared" si="49"/>
        <v>0</v>
      </c>
      <c r="AZ163" s="237">
        <f t="shared" si="50"/>
        <v>0</v>
      </c>
      <c r="BA163" s="236">
        <f t="shared" si="51"/>
        <v>0</v>
      </c>
      <c r="BB163" s="50">
        <f t="shared" si="35"/>
        <v>8249.9984999999997</v>
      </c>
    </row>
    <row r="164" spans="2:57" ht="15" customHeight="1" x14ac:dyDescent="0.25">
      <c r="B164" s="82">
        <v>20160116</v>
      </c>
      <c r="C164" s="83" t="s">
        <v>55</v>
      </c>
      <c r="D164" s="83" t="s">
        <v>400</v>
      </c>
      <c r="E164" s="83" t="s">
        <v>401</v>
      </c>
      <c r="F164" s="83" t="s">
        <v>402</v>
      </c>
      <c r="G164" s="143">
        <v>42436</v>
      </c>
      <c r="H164" s="143">
        <v>42456</v>
      </c>
      <c r="I164" s="99" t="s">
        <v>153</v>
      </c>
      <c r="J164" s="31">
        <v>522135</v>
      </c>
      <c r="K164" s="32">
        <v>24863.571428571428</v>
      </c>
      <c r="L164" s="33">
        <v>13.5</v>
      </c>
      <c r="M164" s="100">
        <v>7048.8225000000002</v>
      </c>
      <c r="N164" s="101">
        <v>7048.8225000000002</v>
      </c>
      <c r="O164" s="88" t="s">
        <v>403</v>
      </c>
      <c r="P164" s="102" t="s">
        <v>46</v>
      </c>
      <c r="Q164" s="103">
        <v>463415</v>
      </c>
      <c r="R164" s="90" t="s">
        <v>60</v>
      </c>
      <c r="S164" s="90" t="s">
        <v>242</v>
      </c>
      <c r="T164" s="104" t="s">
        <v>155</v>
      </c>
      <c r="U164" s="92"/>
      <c r="V164" s="93"/>
      <c r="W164" s="94"/>
      <c r="X164" s="96" t="s">
        <v>404</v>
      </c>
      <c r="Y164" s="97" t="s">
        <v>156</v>
      </c>
      <c r="Z164" s="45" t="str">
        <f t="shared" si="36"/>
        <v>goed</v>
      </c>
      <c r="AA164" s="46">
        <f t="shared" si="37"/>
        <v>0</v>
      </c>
      <c r="AB164" s="47">
        <f t="shared" si="38"/>
        <v>7048.8225000000002</v>
      </c>
      <c r="AC164" s="48">
        <f>IF(ISERROR(VLOOKUP($B164,'[7]Overzicht uitlevering'!$J:$V,AC$3+1,0)),0,VLOOKUP($B164,'[7]Overzicht uitlevering'!$J:$V,AC$3+1,0))</f>
        <v>0</v>
      </c>
      <c r="AD164" s="48">
        <f>IF(ISERROR(VLOOKUP($B164,'[7]Overzicht uitlevering'!$J:$V,AD$3+1,0)),0,VLOOKUP($B164,'[7]Overzicht uitlevering'!$J:$V,AD$3+1,0))</f>
        <v>0</v>
      </c>
      <c r="AE164" s="48">
        <f>IF(ISERROR(VLOOKUP($B164,'[7]Overzicht uitlevering'!$J:$V,AE$3+1,0)),0,VLOOKUP($B164,'[7]Overzicht uitlevering'!$J:$V,AE$3+1,0))</f>
        <v>522135</v>
      </c>
      <c r="AF164" s="48">
        <f>IF(ISERROR(VLOOKUP($B164,'[7]Overzicht uitlevering'!$J:$V,AF$3+1,0)),0,VLOOKUP($B164,'[7]Overzicht uitlevering'!$J:$V,AF$3+1,0))</f>
        <v>0</v>
      </c>
      <c r="AG164" s="48">
        <f>IF(ISERROR(VLOOKUP($B164,'[7]Overzicht uitlevering'!$J:$V,AG$3+1,0)),0,VLOOKUP($B164,'[7]Overzicht uitlevering'!$J:$V,AG$3+1,0))</f>
        <v>0</v>
      </c>
      <c r="AH164" s="48">
        <f>IF(ISERROR(VLOOKUP($B164,'[7]Overzicht uitlevering'!$J:$V,AH$3+1,0)),0,VLOOKUP($B164,'[7]Overzicht uitlevering'!$J:$V,AH$3+1,0))</f>
        <v>0</v>
      </c>
      <c r="AI164" s="48">
        <f>IF(ISERROR(VLOOKUP($B164,'[7]Overzicht uitlevering'!$J:$V,AI$3+1,0)),0,VLOOKUP($B164,'[7]Overzicht uitlevering'!$J:$V,AI$3+1,0))</f>
        <v>0</v>
      </c>
      <c r="AJ164" s="48">
        <f>IF(ISERROR(VLOOKUP($B164,'[7]Overzicht uitlevering'!$J:$V,AJ$3+1,0)),0,VLOOKUP($B164,'[7]Overzicht uitlevering'!$J:$V,AJ$3+1,0))</f>
        <v>0</v>
      </c>
      <c r="AK164" s="48">
        <f>IF(ISERROR(VLOOKUP($B164,'[7]Overzicht uitlevering'!$J:$V,AK$3+1,0)),0,VLOOKUP($B164,'[7]Overzicht uitlevering'!$J:$V,AK$3+1,0))</f>
        <v>0</v>
      </c>
      <c r="AL164" s="48">
        <f>IF(ISERROR(VLOOKUP($B164,'[7]Overzicht uitlevering'!$J:$V,AL$3+1,0)),0,VLOOKUP($B164,'[7]Overzicht uitlevering'!$J:$V,AL$3+1,0))</f>
        <v>0</v>
      </c>
      <c r="AM164" s="48">
        <f>IF(ISERROR(VLOOKUP($B164,'[7]Overzicht uitlevering'!$J:$V,AM$3+1,0)),0,VLOOKUP($B164,'[7]Overzicht uitlevering'!$J:$V,AM$3+1,0))</f>
        <v>0</v>
      </c>
      <c r="AN164" s="48">
        <f>IF(ISERROR(VLOOKUP($B164,'[7]Overzicht uitlevering'!$J:$V,AN$3+1,0)),0,VLOOKUP($B164,'[7]Overzicht uitlevering'!$J:$V,AN$3+1,0))</f>
        <v>0</v>
      </c>
      <c r="AO164" s="49">
        <f t="shared" si="39"/>
        <v>522135</v>
      </c>
      <c r="AP164" s="235">
        <f t="shared" si="40"/>
        <v>0</v>
      </c>
      <c r="AQ164" s="236">
        <f t="shared" si="41"/>
        <v>0</v>
      </c>
      <c r="AR164" s="235">
        <f t="shared" si="42"/>
        <v>7048.8225000000002</v>
      </c>
      <c r="AS164" s="236">
        <f t="shared" si="43"/>
        <v>0</v>
      </c>
      <c r="AT164" s="235">
        <f t="shared" si="44"/>
        <v>0</v>
      </c>
      <c r="AU164" s="236">
        <f t="shared" si="45"/>
        <v>0</v>
      </c>
      <c r="AV164" s="237">
        <f t="shared" si="46"/>
        <v>0</v>
      </c>
      <c r="AW164" s="236">
        <f t="shared" si="47"/>
        <v>0</v>
      </c>
      <c r="AX164" s="237">
        <f t="shared" si="48"/>
        <v>0</v>
      </c>
      <c r="AY164" s="236">
        <f t="shared" si="49"/>
        <v>0</v>
      </c>
      <c r="AZ164" s="237">
        <f t="shared" si="50"/>
        <v>0</v>
      </c>
      <c r="BA164" s="236">
        <f t="shared" si="51"/>
        <v>0</v>
      </c>
      <c r="BB164" s="50">
        <f t="shared" si="35"/>
        <v>7048.8225000000002</v>
      </c>
    </row>
    <row r="165" spans="2:57" ht="15" customHeight="1" x14ac:dyDescent="0.25">
      <c r="B165" s="82">
        <v>20160117</v>
      </c>
      <c r="C165" s="83" t="s">
        <v>55</v>
      </c>
      <c r="D165" s="83" t="s">
        <v>286</v>
      </c>
      <c r="E165" s="83" t="s">
        <v>405</v>
      </c>
      <c r="F165" s="83" t="s">
        <v>406</v>
      </c>
      <c r="G165" s="143">
        <v>42450</v>
      </c>
      <c r="H165" s="143">
        <v>42484</v>
      </c>
      <c r="I165" s="99" t="s">
        <v>198</v>
      </c>
      <c r="J165" s="31">
        <v>2500000</v>
      </c>
      <c r="K165" s="32">
        <v>71428.571428571435</v>
      </c>
      <c r="L165" s="33">
        <v>6</v>
      </c>
      <c r="M165" s="100">
        <v>15000</v>
      </c>
      <c r="N165" s="101">
        <v>15000</v>
      </c>
      <c r="O165" s="88" t="s">
        <v>45</v>
      </c>
      <c r="P165" s="102" t="s">
        <v>46</v>
      </c>
      <c r="Q165" s="103">
        <v>463076</v>
      </c>
      <c r="R165" s="90" t="s">
        <v>60</v>
      </c>
      <c r="S165" s="90"/>
      <c r="T165" s="104" t="s">
        <v>155</v>
      </c>
      <c r="U165" s="92"/>
      <c r="V165" s="93"/>
      <c r="W165" s="94" t="s">
        <v>407</v>
      </c>
      <c r="X165" s="96" t="s">
        <v>408</v>
      </c>
      <c r="Y165" s="97" t="s">
        <v>133</v>
      </c>
      <c r="Z165" s="45" t="str">
        <f t="shared" si="36"/>
        <v>goed</v>
      </c>
      <c r="AA165" s="46">
        <f t="shared" si="37"/>
        <v>0</v>
      </c>
      <c r="AB165" s="47">
        <f t="shared" si="38"/>
        <v>15000.000000000004</v>
      </c>
      <c r="AC165" s="48">
        <f>IF(ISERROR(VLOOKUP($B165,'[7]Overzicht uitlevering'!$J:$V,AC$3+1,0)),0,VLOOKUP($B165,'[7]Overzicht uitlevering'!$J:$V,AC$3+1,0))</f>
        <v>0</v>
      </c>
      <c r="AD165" s="48">
        <f>IF(ISERROR(VLOOKUP($B165,'[7]Overzicht uitlevering'!$J:$V,AD$3+1,0)),0,VLOOKUP($B165,'[7]Overzicht uitlevering'!$J:$V,AD$3+1,0))</f>
        <v>0</v>
      </c>
      <c r="AE165" s="48">
        <f>IF(ISERROR(VLOOKUP($B165,'[7]Overzicht uitlevering'!$J:$V,AE$3+1,0)),0,VLOOKUP($B165,'[7]Overzicht uitlevering'!$J:$V,AE$3+1,0))</f>
        <v>772757</v>
      </c>
      <c r="AF165" s="48">
        <f>IF(ISERROR(VLOOKUP($B165,'[7]Overzicht uitlevering'!$J:$V,AF$3+1,0)),0,VLOOKUP($B165,'[7]Overzicht uitlevering'!$J:$V,AF$3+1,0))</f>
        <v>1727242.9999999998</v>
      </c>
      <c r="AG165" s="48">
        <f>IF(ISERROR(VLOOKUP($B165,'[7]Overzicht uitlevering'!$J:$V,AG$3+1,0)),0,VLOOKUP($B165,'[7]Overzicht uitlevering'!$J:$V,AG$3+1,0))</f>
        <v>3.2014213502407074E-10</v>
      </c>
      <c r="AH165" s="48">
        <f>IF(ISERROR(VLOOKUP($B165,'[7]Overzicht uitlevering'!$J:$V,AH$3+1,0)),0,VLOOKUP($B165,'[7]Overzicht uitlevering'!$J:$V,AH$3+1,0))</f>
        <v>0</v>
      </c>
      <c r="AI165" s="48">
        <f>IF(ISERROR(VLOOKUP($B165,'[7]Overzicht uitlevering'!$J:$V,AI$3+1,0)),0,VLOOKUP($B165,'[7]Overzicht uitlevering'!$J:$V,AI$3+1,0))</f>
        <v>0</v>
      </c>
      <c r="AJ165" s="48">
        <f>IF(ISERROR(VLOOKUP($B165,'[7]Overzicht uitlevering'!$J:$V,AJ$3+1,0)),0,VLOOKUP($B165,'[7]Overzicht uitlevering'!$J:$V,AJ$3+1,0))</f>
        <v>0</v>
      </c>
      <c r="AK165" s="48">
        <f>IF(ISERROR(VLOOKUP($B165,'[7]Overzicht uitlevering'!$J:$V,AK$3+1,0)),0,VLOOKUP($B165,'[7]Overzicht uitlevering'!$J:$V,AK$3+1,0))</f>
        <v>0</v>
      </c>
      <c r="AL165" s="48">
        <f>IF(ISERROR(VLOOKUP($B165,'[7]Overzicht uitlevering'!$J:$V,AL$3+1,0)),0,VLOOKUP($B165,'[7]Overzicht uitlevering'!$J:$V,AL$3+1,0))</f>
        <v>0</v>
      </c>
      <c r="AM165" s="48">
        <f>IF(ISERROR(VLOOKUP($B165,'[7]Overzicht uitlevering'!$J:$V,AM$3+1,0)),0,VLOOKUP($B165,'[7]Overzicht uitlevering'!$J:$V,AM$3+1,0))</f>
        <v>0</v>
      </c>
      <c r="AN165" s="48">
        <f>IF(ISERROR(VLOOKUP($B165,'[7]Overzicht uitlevering'!$J:$V,AN$3+1,0)),0,VLOOKUP($B165,'[7]Overzicht uitlevering'!$J:$V,AN$3+1,0))</f>
        <v>0</v>
      </c>
      <c r="AO165" s="49">
        <f t="shared" si="39"/>
        <v>2500000.0000000005</v>
      </c>
      <c r="AP165" s="235">
        <f t="shared" si="40"/>
        <v>0</v>
      </c>
      <c r="AQ165" s="236">
        <f t="shared" si="41"/>
        <v>0</v>
      </c>
      <c r="AR165" s="235">
        <f t="shared" si="42"/>
        <v>4636.5419999999995</v>
      </c>
      <c r="AS165" s="236">
        <f t="shared" si="43"/>
        <v>10363.457999999999</v>
      </c>
      <c r="AT165" s="235">
        <f t="shared" si="44"/>
        <v>1.9208528101444245E-12</v>
      </c>
      <c r="AU165" s="236">
        <f t="shared" si="45"/>
        <v>0</v>
      </c>
      <c r="AV165" s="237">
        <f t="shared" si="46"/>
        <v>0</v>
      </c>
      <c r="AW165" s="236">
        <f t="shared" si="47"/>
        <v>0</v>
      </c>
      <c r="AX165" s="237">
        <f t="shared" si="48"/>
        <v>0</v>
      </c>
      <c r="AY165" s="236">
        <f t="shared" si="49"/>
        <v>0</v>
      </c>
      <c r="AZ165" s="237">
        <f t="shared" si="50"/>
        <v>0</v>
      </c>
      <c r="BA165" s="236">
        <f t="shared" si="51"/>
        <v>0</v>
      </c>
      <c r="BB165" s="50">
        <f t="shared" si="35"/>
        <v>15000</v>
      </c>
    </row>
    <row r="166" spans="2:57" ht="15" customHeight="1" x14ac:dyDescent="0.25">
      <c r="B166" s="82">
        <v>20160118</v>
      </c>
      <c r="C166" s="83" t="s">
        <v>55</v>
      </c>
      <c r="D166" s="83" t="s">
        <v>409</v>
      </c>
      <c r="E166" s="83" t="s">
        <v>405</v>
      </c>
      <c r="F166" s="83" t="s">
        <v>406</v>
      </c>
      <c r="G166" s="143">
        <v>42450</v>
      </c>
      <c r="H166" s="143">
        <v>42484</v>
      </c>
      <c r="I166" s="99" t="s">
        <v>410</v>
      </c>
      <c r="J166" s="31">
        <v>2631300</v>
      </c>
      <c r="K166" s="32">
        <v>75180</v>
      </c>
      <c r="L166" s="33">
        <v>2.5</v>
      </c>
      <c r="M166" s="100">
        <v>6578.25</v>
      </c>
      <c r="N166" s="101">
        <v>6578.25</v>
      </c>
      <c r="O166" s="88" t="s">
        <v>45</v>
      </c>
      <c r="P166" s="102" t="s">
        <v>46</v>
      </c>
      <c r="Q166" s="103">
        <v>463078</v>
      </c>
      <c r="R166" s="90" t="s">
        <v>60</v>
      </c>
      <c r="S166" s="90"/>
      <c r="T166" s="104" t="s">
        <v>288</v>
      </c>
      <c r="U166" s="92"/>
      <c r="V166" s="93"/>
      <c r="W166" s="94" t="s">
        <v>407</v>
      </c>
      <c r="X166" s="96" t="s">
        <v>411</v>
      </c>
      <c r="Y166" s="97" t="s">
        <v>133</v>
      </c>
      <c r="Z166" s="45" t="str">
        <f t="shared" si="36"/>
        <v>goed</v>
      </c>
      <c r="AA166" s="46">
        <f t="shared" si="37"/>
        <v>0</v>
      </c>
      <c r="AB166" s="47">
        <f t="shared" si="38"/>
        <v>6578.25</v>
      </c>
      <c r="AC166" s="48">
        <f>IF(ISERROR(VLOOKUP($B166,'[7]Overzicht uitlevering'!$J:$V,AC$3+1,0)),0,VLOOKUP($B166,'[7]Overzicht uitlevering'!$J:$V,AC$3+1,0))</f>
        <v>0</v>
      </c>
      <c r="AD166" s="48">
        <f>IF(ISERROR(VLOOKUP($B166,'[7]Overzicht uitlevering'!$J:$V,AD$3+1,0)),0,VLOOKUP($B166,'[7]Overzicht uitlevering'!$J:$V,AD$3+1,0))</f>
        <v>0</v>
      </c>
      <c r="AE166" s="48">
        <f>IF(ISERROR(VLOOKUP($B166,'[7]Overzicht uitlevering'!$J:$V,AE$3+1,0)),0,VLOOKUP($B166,'[7]Overzicht uitlevering'!$J:$V,AE$3+1,0))</f>
        <v>1050787</v>
      </c>
      <c r="AF166" s="48">
        <f>IF(ISERROR(VLOOKUP($B166,'[7]Overzicht uitlevering'!$J:$V,AF$3+1,0)),0,VLOOKUP($B166,'[7]Overzicht uitlevering'!$J:$V,AF$3+1,0))</f>
        <v>1580513</v>
      </c>
      <c r="AG166" s="48">
        <f>IF(ISERROR(VLOOKUP($B166,'[7]Overzicht uitlevering'!$J:$V,AG$3+1,0)),0,VLOOKUP($B166,'[7]Overzicht uitlevering'!$J:$V,AG$3+1,0))</f>
        <v>-1.4551915228366852E-11</v>
      </c>
      <c r="AH166" s="48">
        <f>IF(ISERROR(VLOOKUP($B166,'[7]Overzicht uitlevering'!$J:$V,AH$3+1,0)),0,VLOOKUP($B166,'[7]Overzicht uitlevering'!$J:$V,AH$3+1,0))</f>
        <v>0</v>
      </c>
      <c r="AI166" s="48">
        <f>IF(ISERROR(VLOOKUP($B166,'[7]Overzicht uitlevering'!$J:$V,AI$3+1,0)),0,VLOOKUP($B166,'[7]Overzicht uitlevering'!$J:$V,AI$3+1,0))</f>
        <v>0</v>
      </c>
      <c r="AJ166" s="48">
        <f>IF(ISERROR(VLOOKUP($B166,'[7]Overzicht uitlevering'!$J:$V,AJ$3+1,0)),0,VLOOKUP($B166,'[7]Overzicht uitlevering'!$J:$V,AJ$3+1,0))</f>
        <v>0</v>
      </c>
      <c r="AK166" s="48">
        <f>IF(ISERROR(VLOOKUP($B166,'[7]Overzicht uitlevering'!$J:$V,AK$3+1,0)),0,VLOOKUP($B166,'[7]Overzicht uitlevering'!$J:$V,AK$3+1,0))</f>
        <v>0</v>
      </c>
      <c r="AL166" s="48">
        <f>IF(ISERROR(VLOOKUP($B166,'[7]Overzicht uitlevering'!$J:$V,AL$3+1,0)),0,VLOOKUP($B166,'[7]Overzicht uitlevering'!$J:$V,AL$3+1,0))</f>
        <v>0</v>
      </c>
      <c r="AM166" s="48">
        <f>IF(ISERROR(VLOOKUP($B166,'[7]Overzicht uitlevering'!$J:$V,AM$3+1,0)),0,VLOOKUP($B166,'[7]Overzicht uitlevering'!$J:$V,AM$3+1,0))</f>
        <v>0</v>
      </c>
      <c r="AN166" s="48">
        <f>IF(ISERROR(VLOOKUP($B166,'[7]Overzicht uitlevering'!$J:$V,AN$3+1,0)),0,VLOOKUP($B166,'[7]Overzicht uitlevering'!$J:$V,AN$3+1,0))</f>
        <v>0</v>
      </c>
      <c r="AO166" s="49">
        <f t="shared" si="39"/>
        <v>2631300</v>
      </c>
      <c r="AP166" s="235">
        <f t="shared" si="40"/>
        <v>0</v>
      </c>
      <c r="AQ166" s="236">
        <f t="shared" si="41"/>
        <v>0</v>
      </c>
      <c r="AR166" s="235">
        <f t="shared" si="42"/>
        <v>2626.9675000000002</v>
      </c>
      <c r="AS166" s="236">
        <f t="shared" si="43"/>
        <v>3951.2824999999998</v>
      </c>
      <c r="AT166" s="235">
        <f t="shared" si="44"/>
        <v>-3.637978807091713E-14</v>
      </c>
      <c r="AU166" s="236">
        <f t="shared" si="45"/>
        <v>0</v>
      </c>
      <c r="AV166" s="237">
        <f t="shared" si="46"/>
        <v>0</v>
      </c>
      <c r="AW166" s="236">
        <f t="shared" si="47"/>
        <v>0</v>
      </c>
      <c r="AX166" s="237">
        <f t="shared" si="48"/>
        <v>0</v>
      </c>
      <c r="AY166" s="236">
        <f t="shared" si="49"/>
        <v>0</v>
      </c>
      <c r="AZ166" s="237">
        <f t="shared" si="50"/>
        <v>0</v>
      </c>
      <c r="BA166" s="236">
        <f t="shared" si="51"/>
        <v>0</v>
      </c>
      <c r="BB166" s="50">
        <f t="shared" si="35"/>
        <v>6578.25</v>
      </c>
    </row>
    <row r="167" spans="2:57" ht="15" customHeight="1" x14ac:dyDescent="0.25">
      <c r="B167" s="82">
        <v>20160119</v>
      </c>
      <c r="C167" s="83" t="s">
        <v>211</v>
      </c>
      <c r="D167" s="83" t="s">
        <v>212</v>
      </c>
      <c r="E167" s="83" t="s">
        <v>412</v>
      </c>
      <c r="F167" s="83" t="s">
        <v>413</v>
      </c>
      <c r="G167" s="143">
        <v>42471</v>
      </c>
      <c r="H167" s="143">
        <v>42484</v>
      </c>
      <c r="I167" s="99" t="s">
        <v>153</v>
      </c>
      <c r="J167" s="31">
        <v>127442</v>
      </c>
      <c r="K167" s="32">
        <v>9103</v>
      </c>
      <c r="L167" s="33">
        <v>13.5</v>
      </c>
      <c r="M167" s="100">
        <v>1720.4669999999999</v>
      </c>
      <c r="N167" s="101">
        <v>1720.4669999999999</v>
      </c>
      <c r="O167" s="88" t="s">
        <v>45</v>
      </c>
      <c r="P167" s="102" t="s">
        <v>46</v>
      </c>
      <c r="Q167" s="103">
        <v>463600</v>
      </c>
      <c r="R167" s="90" t="s">
        <v>47</v>
      </c>
      <c r="S167" s="90" t="s">
        <v>414</v>
      </c>
      <c r="T167" s="104" t="s">
        <v>155</v>
      </c>
      <c r="U167" s="92"/>
      <c r="V167" s="93"/>
      <c r="W167" s="94"/>
      <c r="X167" s="96"/>
      <c r="Y167" s="97" t="s">
        <v>156</v>
      </c>
      <c r="Z167" s="45" t="str">
        <f t="shared" si="36"/>
        <v>goed</v>
      </c>
      <c r="AA167" s="46">
        <f t="shared" si="37"/>
        <v>0</v>
      </c>
      <c r="AB167" s="47">
        <f t="shared" si="38"/>
        <v>1720.4669999999999</v>
      </c>
      <c r="AC167" s="48">
        <f>IF(ISERROR(VLOOKUP($B167,'[7]Overzicht uitlevering'!$J:$V,AC$3+1,0)),0,VLOOKUP($B167,'[7]Overzicht uitlevering'!$J:$V,AC$3+1,0))</f>
        <v>0</v>
      </c>
      <c r="AD167" s="48">
        <f>IF(ISERROR(VLOOKUP($B167,'[7]Overzicht uitlevering'!$J:$V,AD$3+1,0)),0,VLOOKUP($B167,'[7]Overzicht uitlevering'!$J:$V,AD$3+1,0))</f>
        <v>0</v>
      </c>
      <c r="AE167" s="48">
        <f>IF(ISERROR(VLOOKUP($B167,'[7]Overzicht uitlevering'!$J:$V,AE$3+1,0)),0,VLOOKUP($B167,'[7]Overzicht uitlevering'!$J:$V,AE$3+1,0))</f>
        <v>0</v>
      </c>
      <c r="AF167" s="48">
        <f>IF(ISERROR(VLOOKUP($B167,'[7]Overzicht uitlevering'!$J:$V,AF$3+1,0)),0,VLOOKUP($B167,'[7]Overzicht uitlevering'!$J:$V,AF$3+1,0))</f>
        <v>127171</v>
      </c>
      <c r="AG167" s="48">
        <f>IF(ISERROR(VLOOKUP($B167,'[7]Overzicht uitlevering'!$J:$V,AG$3+1,0)),0,VLOOKUP($B167,'[7]Overzicht uitlevering'!$J:$V,AG$3+1,0))</f>
        <v>271</v>
      </c>
      <c r="AH167" s="48">
        <f>IF(ISERROR(VLOOKUP($B167,'[7]Overzicht uitlevering'!$J:$V,AH$3+1,0)),0,VLOOKUP($B167,'[7]Overzicht uitlevering'!$J:$V,AH$3+1,0))</f>
        <v>0</v>
      </c>
      <c r="AI167" s="48">
        <f>IF(ISERROR(VLOOKUP($B167,'[7]Overzicht uitlevering'!$J:$V,AI$3+1,0)),0,VLOOKUP($B167,'[7]Overzicht uitlevering'!$J:$V,AI$3+1,0))</f>
        <v>0</v>
      </c>
      <c r="AJ167" s="48">
        <f>IF(ISERROR(VLOOKUP($B167,'[7]Overzicht uitlevering'!$J:$V,AJ$3+1,0)),0,VLOOKUP($B167,'[7]Overzicht uitlevering'!$J:$V,AJ$3+1,0))</f>
        <v>0</v>
      </c>
      <c r="AK167" s="48">
        <f>IF(ISERROR(VLOOKUP($B167,'[7]Overzicht uitlevering'!$J:$V,AK$3+1,0)),0,VLOOKUP($B167,'[7]Overzicht uitlevering'!$J:$V,AK$3+1,0))</f>
        <v>0</v>
      </c>
      <c r="AL167" s="48">
        <f>IF(ISERROR(VLOOKUP($B167,'[7]Overzicht uitlevering'!$J:$V,AL$3+1,0)),0,VLOOKUP($B167,'[7]Overzicht uitlevering'!$J:$V,AL$3+1,0))</f>
        <v>0</v>
      </c>
      <c r="AM167" s="48">
        <f>IF(ISERROR(VLOOKUP($B167,'[7]Overzicht uitlevering'!$J:$V,AM$3+1,0)),0,VLOOKUP($B167,'[7]Overzicht uitlevering'!$J:$V,AM$3+1,0))</f>
        <v>0</v>
      </c>
      <c r="AN167" s="48">
        <f>IF(ISERROR(VLOOKUP($B167,'[7]Overzicht uitlevering'!$J:$V,AN$3+1,0)),0,VLOOKUP($B167,'[7]Overzicht uitlevering'!$J:$V,AN$3+1,0))</f>
        <v>0</v>
      </c>
      <c r="AO167" s="49">
        <f t="shared" si="39"/>
        <v>127442</v>
      </c>
      <c r="AP167" s="235">
        <f t="shared" si="40"/>
        <v>0</v>
      </c>
      <c r="AQ167" s="236">
        <f t="shared" si="41"/>
        <v>0</v>
      </c>
      <c r="AR167" s="235">
        <f t="shared" si="42"/>
        <v>0</v>
      </c>
      <c r="AS167" s="236">
        <f t="shared" si="43"/>
        <v>1716.8085000000001</v>
      </c>
      <c r="AT167" s="235">
        <f t="shared" si="44"/>
        <v>3.6585000000000001</v>
      </c>
      <c r="AU167" s="236">
        <f t="shared" si="45"/>
        <v>0</v>
      </c>
      <c r="AV167" s="237">
        <f t="shared" si="46"/>
        <v>0</v>
      </c>
      <c r="AW167" s="236">
        <f t="shared" si="47"/>
        <v>0</v>
      </c>
      <c r="AX167" s="237">
        <f t="shared" si="48"/>
        <v>0</v>
      </c>
      <c r="AY167" s="236">
        <f t="shared" si="49"/>
        <v>0</v>
      </c>
      <c r="AZ167" s="237">
        <f t="shared" si="50"/>
        <v>0</v>
      </c>
      <c r="BA167" s="236">
        <f t="shared" si="51"/>
        <v>0</v>
      </c>
      <c r="BB167" s="50">
        <f t="shared" si="35"/>
        <v>1720.4670000000001</v>
      </c>
    </row>
    <row r="168" spans="2:57" ht="15" customHeight="1" x14ac:dyDescent="0.25">
      <c r="B168" s="82">
        <v>20160120</v>
      </c>
      <c r="C168" s="83" t="s">
        <v>211</v>
      </c>
      <c r="D168" s="83" t="s">
        <v>255</v>
      </c>
      <c r="E168" s="83" t="s">
        <v>415</v>
      </c>
      <c r="F168" s="83" t="s">
        <v>416</v>
      </c>
      <c r="G168" s="143">
        <v>42440</v>
      </c>
      <c r="H168" s="143">
        <v>42452</v>
      </c>
      <c r="I168" s="99" t="s">
        <v>198</v>
      </c>
      <c r="J168" s="31">
        <v>403333</v>
      </c>
      <c r="K168" s="32">
        <v>31025.615384615383</v>
      </c>
      <c r="L168" s="33">
        <v>6</v>
      </c>
      <c r="M168" s="100">
        <v>2419.998</v>
      </c>
      <c r="N168" s="101">
        <v>2419.998</v>
      </c>
      <c r="O168" s="88" t="s">
        <v>45</v>
      </c>
      <c r="P168" s="102" t="s">
        <v>46</v>
      </c>
      <c r="Q168" s="103">
        <v>462673</v>
      </c>
      <c r="R168" s="90" t="s">
        <v>104</v>
      </c>
      <c r="S168" s="90" t="s">
        <v>53</v>
      </c>
      <c r="T168" s="104" t="s">
        <v>155</v>
      </c>
      <c r="U168" s="92"/>
      <c r="V168" s="93"/>
      <c r="W168" s="94"/>
      <c r="X168" s="96"/>
      <c r="Y168" s="97" t="s">
        <v>133</v>
      </c>
      <c r="Z168" s="45" t="str">
        <f t="shared" si="36"/>
        <v>goed</v>
      </c>
      <c r="AA168" s="46">
        <f t="shared" si="37"/>
        <v>0</v>
      </c>
      <c r="AB168" s="47">
        <f t="shared" si="38"/>
        <v>2419.998</v>
      </c>
      <c r="AC168" s="48">
        <f>IF(ISERROR(VLOOKUP($B168,'[7]Overzicht uitlevering'!$J:$V,AC$3+1,0)),0,VLOOKUP($B168,'[7]Overzicht uitlevering'!$J:$V,AC$3+1,0))</f>
        <v>0</v>
      </c>
      <c r="AD168" s="48">
        <f>IF(ISERROR(VLOOKUP($B168,'[7]Overzicht uitlevering'!$J:$V,AD$3+1,0)),0,VLOOKUP($B168,'[7]Overzicht uitlevering'!$J:$V,AD$3+1,0))</f>
        <v>0</v>
      </c>
      <c r="AE168" s="48">
        <f>IF(ISERROR(VLOOKUP($B168,'[7]Overzicht uitlevering'!$J:$V,AE$3+1,0)),0,VLOOKUP($B168,'[7]Overzicht uitlevering'!$J:$V,AE$3+1,0))</f>
        <v>399673</v>
      </c>
      <c r="AF168" s="48">
        <f>IF(ISERROR(VLOOKUP($B168,'[7]Overzicht uitlevering'!$J:$V,AF$3+1,0)),0,VLOOKUP($B168,'[7]Overzicht uitlevering'!$J:$V,AF$3+1,0))</f>
        <v>3659.9999999999936</v>
      </c>
      <c r="AG168" s="48">
        <f>IF(ISERROR(VLOOKUP($B168,'[7]Overzicht uitlevering'!$J:$V,AG$3+1,0)),0,VLOOKUP($B168,'[7]Overzicht uitlevering'!$J:$V,AG$3+1,0))</f>
        <v>0</v>
      </c>
      <c r="AH168" s="48">
        <f>IF(ISERROR(VLOOKUP($B168,'[7]Overzicht uitlevering'!$J:$V,AH$3+1,0)),0,VLOOKUP($B168,'[7]Overzicht uitlevering'!$J:$V,AH$3+1,0))</f>
        <v>0</v>
      </c>
      <c r="AI168" s="48">
        <f>IF(ISERROR(VLOOKUP($B168,'[7]Overzicht uitlevering'!$J:$V,AI$3+1,0)),0,VLOOKUP($B168,'[7]Overzicht uitlevering'!$J:$V,AI$3+1,0))</f>
        <v>0</v>
      </c>
      <c r="AJ168" s="48">
        <f>IF(ISERROR(VLOOKUP($B168,'[7]Overzicht uitlevering'!$J:$V,AJ$3+1,0)),0,VLOOKUP($B168,'[7]Overzicht uitlevering'!$J:$V,AJ$3+1,0))</f>
        <v>0</v>
      </c>
      <c r="AK168" s="48">
        <f>IF(ISERROR(VLOOKUP($B168,'[7]Overzicht uitlevering'!$J:$V,AK$3+1,0)),0,VLOOKUP($B168,'[7]Overzicht uitlevering'!$J:$V,AK$3+1,0))</f>
        <v>0</v>
      </c>
      <c r="AL168" s="48">
        <f>IF(ISERROR(VLOOKUP($B168,'[7]Overzicht uitlevering'!$J:$V,AL$3+1,0)),0,VLOOKUP($B168,'[7]Overzicht uitlevering'!$J:$V,AL$3+1,0))</f>
        <v>0</v>
      </c>
      <c r="AM168" s="48">
        <f>IF(ISERROR(VLOOKUP($B168,'[7]Overzicht uitlevering'!$J:$V,AM$3+1,0)),0,VLOOKUP($B168,'[7]Overzicht uitlevering'!$J:$V,AM$3+1,0))</f>
        <v>0</v>
      </c>
      <c r="AN168" s="48">
        <f>IF(ISERROR(VLOOKUP($B168,'[7]Overzicht uitlevering'!$J:$V,AN$3+1,0)),0,VLOOKUP($B168,'[7]Overzicht uitlevering'!$J:$V,AN$3+1,0))</f>
        <v>0</v>
      </c>
      <c r="AO168" s="49">
        <f t="shared" si="39"/>
        <v>403333</v>
      </c>
      <c r="AP168" s="235">
        <f t="shared" si="40"/>
        <v>0</v>
      </c>
      <c r="AQ168" s="236">
        <f t="shared" si="41"/>
        <v>0</v>
      </c>
      <c r="AR168" s="235">
        <f t="shared" si="42"/>
        <v>2398.038</v>
      </c>
      <c r="AS168" s="236">
        <f t="shared" si="43"/>
        <v>21.959999999999962</v>
      </c>
      <c r="AT168" s="235">
        <f t="shared" si="44"/>
        <v>0</v>
      </c>
      <c r="AU168" s="236">
        <f t="shared" si="45"/>
        <v>0</v>
      </c>
      <c r="AV168" s="237">
        <f t="shared" si="46"/>
        <v>0</v>
      </c>
      <c r="AW168" s="236">
        <f t="shared" si="47"/>
        <v>0</v>
      </c>
      <c r="AX168" s="237">
        <f t="shared" si="48"/>
        <v>0</v>
      </c>
      <c r="AY168" s="236">
        <f t="shared" si="49"/>
        <v>0</v>
      </c>
      <c r="AZ168" s="237">
        <f t="shared" si="50"/>
        <v>0</v>
      </c>
      <c r="BA168" s="236">
        <f t="shared" si="51"/>
        <v>0</v>
      </c>
      <c r="BB168" s="50">
        <f t="shared" si="35"/>
        <v>2419.998</v>
      </c>
    </row>
    <row r="169" spans="2:57" ht="15" customHeight="1" x14ac:dyDescent="0.25">
      <c r="B169" s="82">
        <v>20160121</v>
      </c>
      <c r="C169" s="83" t="s">
        <v>55</v>
      </c>
      <c r="D169" s="83" t="s">
        <v>172</v>
      </c>
      <c r="E169" s="83" t="s">
        <v>417</v>
      </c>
      <c r="F169" s="83" t="s">
        <v>418</v>
      </c>
      <c r="G169" s="143">
        <v>42435</v>
      </c>
      <c r="H169" s="143">
        <v>42441</v>
      </c>
      <c r="I169" s="99" t="s">
        <v>153</v>
      </c>
      <c r="J169" s="31">
        <v>529519</v>
      </c>
      <c r="K169" s="32">
        <v>75645.571428571435</v>
      </c>
      <c r="L169" s="33">
        <v>13.5</v>
      </c>
      <c r="M169" s="100">
        <v>7148.5065000000004</v>
      </c>
      <c r="N169" s="101">
        <v>7148.5065000000004</v>
      </c>
      <c r="O169" s="88" t="s">
        <v>45</v>
      </c>
      <c r="P169" s="102" t="s">
        <v>46</v>
      </c>
      <c r="Q169" s="103">
        <v>463666</v>
      </c>
      <c r="R169" s="90" t="s">
        <v>60</v>
      </c>
      <c r="S169" s="90" t="s">
        <v>61</v>
      </c>
      <c r="T169" s="104" t="s">
        <v>155</v>
      </c>
      <c r="U169" s="92"/>
      <c r="V169" s="93"/>
      <c r="W169" s="94"/>
      <c r="X169" s="96" t="s">
        <v>419</v>
      </c>
      <c r="Y169" s="97" t="s">
        <v>156</v>
      </c>
      <c r="Z169" s="45" t="str">
        <f t="shared" si="36"/>
        <v>goed</v>
      </c>
      <c r="AA169" s="46">
        <f t="shared" si="37"/>
        <v>0</v>
      </c>
      <c r="AB169" s="47">
        <f t="shared" si="38"/>
        <v>7148.5065000000013</v>
      </c>
      <c r="AC169" s="48">
        <f>IF(ISERROR(VLOOKUP($B169,'[7]Overzicht uitlevering'!$J:$V,AC$3+1,0)),0,VLOOKUP($B169,'[7]Overzicht uitlevering'!$J:$V,AC$3+1,0))</f>
        <v>0</v>
      </c>
      <c r="AD169" s="48">
        <f>IF(ISERROR(VLOOKUP($B169,'[7]Overzicht uitlevering'!$J:$V,AD$3+1,0)),0,VLOOKUP($B169,'[7]Overzicht uitlevering'!$J:$V,AD$3+1,0))</f>
        <v>0</v>
      </c>
      <c r="AE169" s="48">
        <f>IF(ISERROR(VLOOKUP($B169,'[7]Overzicht uitlevering'!$J:$V,AE$3+1,0)),0,VLOOKUP($B169,'[7]Overzicht uitlevering'!$J:$V,AE$3+1,0))</f>
        <v>529519.00000000012</v>
      </c>
      <c r="AF169" s="48">
        <f>IF(ISERROR(VLOOKUP($B169,'[7]Overzicht uitlevering'!$J:$V,AF$3+1,0)),0,VLOOKUP($B169,'[7]Overzicht uitlevering'!$J:$V,AF$3+1,0))</f>
        <v>0</v>
      </c>
      <c r="AG169" s="48">
        <f>IF(ISERROR(VLOOKUP($B169,'[7]Overzicht uitlevering'!$J:$V,AG$3+1,0)),0,VLOOKUP($B169,'[7]Overzicht uitlevering'!$J:$V,AG$3+1,0))</f>
        <v>0</v>
      </c>
      <c r="AH169" s="48">
        <f>IF(ISERROR(VLOOKUP($B169,'[7]Overzicht uitlevering'!$J:$V,AH$3+1,0)),0,VLOOKUP($B169,'[7]Overzicht uitlevering'!$J:$V,AH$3+1,0))</f>
        <v>0</v>
      </c>
      <c r="AI169" s="48">
        <f>IF(ISERROR(VLOOKUP($B169,'[7]Overzicht uitlevering'!$J:$V,AI$3+1,0)),0,VLOOKUP($B169,'[7]Overzicht uitlevering'!$J:$V,AI$3+1,0))</f>
        <v>0</v>
      </c>
      <c r="AJ169" s="48">
        <f>IF(ISERROR(VLOOKUP($B169,'[7]Overzicht uitlevering'!$J:$V,AJ$3+1,0)),0,VLOOKUP($B169,'[7]Overzicht uitlevering'!$J:$V,AJ$3+1,0))</f>
        <v>0</v>
      </c>
      <c r="AK169" s="48">
        <f>IF(ISERROR(VLOOKUP($B169,'[7]Overzicht uitlevering'!$J:$V,AK$3+1,0)),0,VLOOKUP($B169,'[7]Overzicht uitlevering'!$J:$V,AK$3+1,0))</f>
        <v>0</v>
      </c>
      <c r="AL169" s="48">
        <f>IF(ISERROR(VLOOKUP($B169,'[7]Overzicht uitlevering'!$J:$V,AL$3+1,0)),0,VLOOKUP($B169,'[7]Overzicht uitlevering'!$J:$V,AL$3+1,0))</f>
        <v>0</v>
      </c>
      <c r="AM169" s="48">
        <f>IF(ISERROR(VLOOKUP($B169,'[7]Overzicht uitlevering'!$J:$V,AM$3+1,0)),0,VLOOKUP($B169,'[7]Overzicht uitlevering'!$J:$V,AM$3+1,0))</f>
        <v>0</v>
      </c>
      <c r="AN169" s="48">
        <f>IF(ISERROR(VLOOKUP($B169,'[7]Overzicht uitlevering'!$J:$V,AN$3+1,0)),0,VLOOKUP($B169,'[7]Overzicht uitlevering'!$J:$V,AN$3+1,0))</f>
        <v>0</v>
      </c>
      <c r="AO169" s="49">
        <f t="shared" si="39"/>
        <v>529519.00000000012</v>
      </c>
      <c r="AP169" s="235">
        <f t="shared" si="40"/>
        <v>0</v>
      </c>
      <c r="AQ169" s="236">
        <f t="shared" si="41"/>
        <v>0</v>
      </c>
      <c r="AR169" s="235">
        <f t="shared" si="42"/>
        <v>7148.5065000000013</v>
      </c>
      <c r="AS169" s="236">
        <f t="shared" si="43"/>
        <v>0</v>
      </c>
      <c r="AT169" s="235">
        <f t="shared" si="44"/>
        <v>0</v>
      </c>
      <c r="AU169" s="236">
        <f t="shared" si="45"/>
        <v>0</v>
      </c>
      <c r="AV169" s="237">
        <f t="shared" si="46"/>
        <v>0</v>
      </c>
      <c r="AW169" s="236">
        <f t="shared" si="47"/>
        <v>0</v>
      </c>
      <c r="AX169" s="237">
        <f t="shared" si="48"/>
        <v>0</v>
      </c>
      <c r="AY169" s="236">
        <f t="shared" si="49"/>
        <v>0</v>
      </c>
      <c r="AZ169" s="237">
        <f t="shared" si="50"/>
        <v>0</v>
      </c>
      <c r="BA169" s="236">
        <f t="shared" si="51"/>
        <v>0</v>
      </c>
      <c r="BB169" s="50">
        <f t="shared" si="35"/>
        <v>7148.5065000000013</v>
      </c>
    </row>
    <row r="170" spans="2:57" ht="15" customHeight="1" x14ac:dyDescent="0.25">
      <c r="B170" s="82">
        <v>20160122</v>
      </c>
      <c r="C170" s="83" t="s">
        <v>55</v>
      </c>
      <c r="D170" s="83" t="s">
        <v>172</v>
      </c>
      <c r="E170" s="83" t="s">
        <v>417</v>
      </c>
      <c r="F170" s="83" t="s">
        <v>420</v>
      </c>
      <c r="G170" s="143">
        <v>42442</v>
      </c>
      <c r="H170" s="143">
        <v>42468</v>
      </c>
      <c r="I170" s="99" t="s">
        <v>153</v>
      </c>
      <c r="J170" s="31">
        <v>1986370</v>
      </c>
      <c r="K170" s="32">
        <v>73569.259259259255</v>
      </c>
      <c r="L170" s="33">
        <v>13.5</v>
      </c>
      <c r="M170" s="100">
        <v>26815.994999999999</v>
      </c>
      <c r="N170" s="101">
        <v>28594</v>
      </c>
      <c r="O170" s="88" t="s">
        <v>45</v>
      </c>
      <c r="P170" s="102" t="s">
        <v>46</v>
      </c>
      <c r="Q170" s="103">
        <v>463663</v>
      </c>
      <c r="R170" s="90" t="s">
        <v>60</v>
      </c>
      <c r="S170" s="90" t="s">
        <v>61</v>
      </c>
      <c r="T170" s="104" t="s">
        <v>155</v>
      </c>
      <c r="U170" s="92"/>
      <c r="V170" s="93"/>
      <c r="W170" s="94"/>
      <c r="X170" s="96" t="s">
        <v>421</v>
      </c>
      <c r="Y170" s="97" t="s">
        <v>156</v>
      </c>
      <c r="Z170" s="45" t="str">
        <f t="shared" si="36"/>
        <v>goed</v>
      </c>
      <c r="AA170" s="46">
        <f t="shared" si="37"/>
        <v>0</v>
      </c>
      <c r="AB170" s="47">
        <f t="shared" si="38"/>
        <v>26815.994999999999</v>
      </c>
      <c r="AC170" s="48">
        <f>IF(ISERROR(VLOOKUP($B170,'[7]Overzicht uitlevering'!$J:$V,AC$3+1,0)),0,VLOOKUP($B170,'[7]Overzicht uitlevering'!$J:$V,AC$3+1,0))</f>
        <v>0</v>
      </c>
      <c r="AD170" s="48">
        <f>IF(ISERROR(VLOOKUP($B170,'[7]Overzicht uitlevering'!$J:$V,AD$3+1,0)),0,VLOOKUP($B170,'[7]Overzicht uitlevering'!$J:$V,AD$3+1,0))</f>
        <v>0</v>
      </c>
      <c r="AE170" s="48">
        <f>IF(ISERROR(VLOOKUP($B170,'[7]Overzicht uitlevering'!$J:$V,AE$3+1,0)),0,VLOOKUP($B170,'[7]Overzicht uitlevering'!$J:$V,AE$3+1,0))</f>
        <v>761424</v>
      </c>
      <c r="AF170" s="48">
        <f>IF(ISERROR(VLOOKUP($B170,'[7]Overzicht uitlevering'!$J:$V,AF$3+1,0)),0,VLOOKUP($B170,'[7]Overzicht uitlevering'!$J:$V,AF$3+1,0))</f>
        <v>1160466</v>
      </c>
      <c r="AG170" s="48">
        <f>IF(ISERROR(VLOOKUP($B170,'[7]Overzicht uitlevering'!$J:$V,AG$3+1,0)),0,VLOOKUP($B170,'[7]Overzicht uitlevering'!$J:$V,AG$3+1,0))</f>
        <v>64480</v>
      </c>
      <c r="AH170" s="48">
        <f>IF(ISERROR(VLOOKUP($B170,'[7]Overzicht uitlevering'!$J:$V,AH$3+1,0)),0,VLOOKUP($B170,'[7]Overzicht uitlevering'!$J:$V,AH$3+1,0))</f>
        <v>0</v>
      </c>
      <c r="AI170" s="48">
        <f>IF(ISERROR(VLOOKUP($B170,'[7]Overzicht uitlevering'!$J:$V,AI$3+1,0)),0,VLOOKUP($B170,'[7]Overzicht uitlevering'!$J:$V,AI$3+1,0))</f>
        <v>0</v>
      </c>
      <c r="AJ170" s="48">
        <f>IF(ISERROR(VLOOKUP($B170,'[7]Overzicht uitlevering'!$J:$V,AJ$3+1,0)),0,VLOOKUP($B170,'[7]Overzicht uitlevering'!$J:$V,AJ$3+1,0))</f>
        <v>0</v>
      </c>
      <c r="AK170" s="48">
        <f>IF(ISERROR(VLOOKUP($B170,'[7]Overzicht uitlevering'!$J:$V,AK$3+1,0)),0,VLOOKUP($B170,'[7]Overzicht uitlevering'!$J:$V,AK$3+1,0))</f>
        <v>0</v>
      </c>
      <c r="AL170" s="48">
        <f>IF(ISERROR(VLOOKUP($B170,'[7]Overzicht uitlevering'!$J:$V,AL$3+1,0)),0,VLOOKUP($B170,'[7]Overzicht uitlevering'!$J:$V,AL$3+1,0))</f>
        <v>0</v>
      </c>
      <c r="AM170" s="48">
        <f>IF(ISERROR(VLOOKUP($B170,'[7]Overzicht uitlevering'!$J:$V,AM$3+1,0)),0,VLOOKUP($B170,'[7]Overzicht uitlevering'!$J:$V,AM$3+1,0))</f>
        <v>0</v>
      </c>
      <c r="AN170" s="48">
        <f>IF(ISERROR(VLOOKUP($B170,'[7]Overzicht uitlevering'!$J:$V,AN$3+1,0)),0,VLOOKUP($B170,'[7]Overzicht uitlevering'!$J:$V,AN$3+1,0))</f>
        <v>0</v>
      </c>
      <c r="AO170" s="49">
        <f t="shared" si="39"/>
        <v>1986370</v>
      </c>
      <c r="AP170" s="235">
        <f t="shared" si="40"/>
        <v>0</v>
      </c>
      <c r="AQ170" s="236">
        <f t="shared" si="41"/>
        <v>0</v>
      </c>
      <c r="AR170" s="235">
        <f t="shared" si="42"/>
        <v>10279.224</v>
      </c>
      <c r="AS170" s="236">
        <f t="shared" si="43"/>
        <v>15666.290999999999</v>
      </c>
      <c r="AT170" s="235">
        <f t="shared" si="44"/>
        <v>870.48</v>
      </c>
      <c r="AU170" s="236">
        <f t="shared" si="45"/>
        <v>0</v>
      </c>
      <c r="AV170" s="237">
        <f t="shared" si="46"/>
        <v>0</v>
      </c>
      <c r="AW170" s="236">
        <f t="shared" si="47"/>
        <v>0</v>
      </c>
      <c r="AX170" s="237">
        <f t="shared" si="48"/>
        <v>0</v>
      </c>
      <c r="AY170" s="236">
        <f t="shared" si="49"/>
        <v>0</v>
      </c>
      <c r="AZ170" s="237">
        <f t="shared" si="50"/>
        <v>0</v>
      </c>
      <c r="BA170" s="236">
        <f t="shared" si="51"/>
        <v>0</v>
      </c>
      <c r="BB170" s="50">
        <f t="shared" si="35"/>
        <v>26815.994999999999</v>
      </c>
    </row>
    <row r="171" spans="2:57" ht="15" customHeight="1" x14ac:dyDescent="0.25">
      <c r="B171" s="82">
        <v>20160123</v>
      </c>
      <c r="C171" s="83" t="s">
        <v>211</v>
      </c>
      <c r="D171" s="83" t="s">
        <v>212</v>
      </c>
      <c r="E171" s="83" t="s">
        <v>412</v>
      </c>
      <c r="F171" s="83" t="s">
        <v>422</v>
      </c>
      <c r="G171" s="143">
        <v>42436</v>
      </c>
      <c r="H171" s="143">
        <v>42456</v>
      </c>
      <c r="I171" s="99" t="s">
        <v>153</v>
      </c>
      <c r="J171" s="31">
        <v>127461</v>
      </c>
      <c r="K171" s="32">
        <v>6069.5714285714284</v>
      </c>
      <c r="L171" s="33">
        <v>13.5</v>
      </c>
      <c r="M171" s="100">
        <v>1720.7235000000001</v>
      </c>
      <c r="N171" s="101">
        <v>1720.7235000000001</v>
      </c>
      <c r="O171" s="88" t="s">
        <v>45</v>
      </c>
      <c r="P171" s="102" t="s">
        <v>46</v>
      </c>
      <c r="Q171" s="103">
        <v>463596</v>
      </c>
      <c r="R171" s="90" t="s">
        <v>47</v>
      </c>
      <c r="S171" s="90" t="s">
        <v>414</v>
      </c>
      <c r="T171" s="104" t="s">
        <v>155</v>
      </c>
      <c r="U171" s="92"/>
      <c r="V171" s="93"/>
      <c r="W171" s="94"/>
      <c r="X171" s="96"/>
      <c r="Y171" s="97" t="s">
        <v>156</v>
      </c>
      <c r="Z171" s="45" t="str">
        <f t="shared" si="36"/>
        <v>goed</v>
      </c>
      <c r="AA171" s="46">
        <f t="shared" si="37"/>
        <v>0</v>
      </c>
      <c r="AB171" s="47">
        <f t="shared" si="38"/>
        <v>1720.7235000000001</v>
      </c>
      <c r="AC171" s="48">
        <f>IF(ISERROR(VLOOKUP($B171,'[7]Overzicht uitlevering'!$J:$V,AC$3+1,0)),0,VLOOKUP($B171,'[7]Overzicht uitlevering'!$J:$V,AC$3+1,0))</f>
        <v>0</v>
      </c>
      <c r="AD171" s="48">
        <f>IF(ISERROR(VLOOKUP($B171,'[7]Overzicht uitlevering'!$J:$V,AD$3+1,0)),0,VLOOKUP($B171,'[7]Overzicht uitlevering'!$J:$V,AD$3+1,0))</f>
        <v>0</v>
      </c>
      <c r="AE171" s="48">
        <f>IF(ISERROR(VLOOKUP($B171,'[7]Overzicht uitlevering'!$J:$V,AE$3+1,0)),0,VLOOKUP($B171,'[7]Overzicht uitlevering'!$J:$V,AE$3+1,0))</f>
        <v>127461.00000000001</v>
      </c>
      <c r="AF171" s="48">
        <f>IF(ISERROR(VLOOKUP($B171,'[7]Overzicht uitlevering'!$J:$V,AF$3+1,0)),0,VLOOKUP($B171,'[7]Overzicht uitlevering'!$J:$V,AF$3+1,0))</f>
        <v>0</v>
      </c>
      <c r="AG171" s="48">
        <f>IF(ISERROR(VLOOKUP($B171,'[7]Overzicht uitlevering'!$J:$V,AG$3+1,0)),0,VLOOKUP($B171,'[7]Overzicht uitlevering'!$J:$V,AG$3+1,0))</f>
        <v>0</v>
      </c>
      <c r="AH171" s="48">
        <f>IF(ISERROR(VLOOKUP($B171,'[7]Overzicht uitlevering'!$J:$V,AH$3+1,0)),0,VLOOKUP($B171,'[7]Overzicht uitlevering'!$J:$V,AH$3+1,0))</f>
        <v>0</v>
      </c>
      <c r="AI171" s="48">
        <f>IF(ISERROR(VLOOKUP($B171,'[7]Overzicht uitlevering'!$J:$V,AI$3+1,0)),0,VLOOKUP($B171,'[7]Overzicht uitlevering'!$J:$V,AI$3+1,0))</f>
        <v>0</v>
      </c>
      <c r="AJ171" s="48">
        <f>IF(ISERROR(VLOOKUP($B171,'[7]Overzicht uitlevering'!$J:$V,AJ$3+1,0)),0,VLOOKUP($B171,'[7]Overzicht uitlevering'!$J:$V,AJ$3+1,0))</f>
        <v>0</v>
      </c>
      <c r="AK171" s="48">
        <f>IF(ISERROR(VLOOKUP($B171,'[7]Overzicht uitlevering'!$J:$V,AK$3+1,0)),0,VLOOKUP($B171,'[7]Overzicht uitlevering'!$J:$V,AK$3+1,0))</f>
        <v>0</v>
      </c>
      <c r="AL171" s="48">
        <f>IF(ISERROR(VLOOKUP($B171,'[7]Overzicht uitlevering'!$J:$V,AL$3+1,0)),0,VLOOKUP($B171,'[7]Overzicht uitlevering'!$J:$V,AL$3+1,0))</f>
        <v>0</v>
      </c>
      <c r="AM171" s="48">
        <f>IF(ISERROR(VLOOKUP($B171,'[7]Overzicht uitlevering'!$J:$V,AM$3+1,0)),0,VLOOKUP($B171,'[7]Overzicht uitlevering'!$J:$V,AM$3+1,0))</f>
        <v>0</v>
      </c>
      <c r="AN171" s="48">
        <f>IF(ISERROR(VLOOKUP($B171,'[7]Overzicht uitlevering'!$J:$V,AN$3+1,0)),0,VLOOKUP($B171,'[7]Overzicht uitlevering'!$J:$V,AN$3+1,0))</f>
        <v>0</v>
      </c>
      <c r="AO171" s="49">
        <f t="shared" si="39"/>
        <v>127461.00000000001</v>
      </c>
      <c r="AP171" s="235">
        <f t="shared" si="40"/>
        <v>0</v>
      </c>
      <c r="AQ171" s="236">
        <f t="shared" si="41"/>
        <v>0</v>
      </c>
      <c r="AR171" s="235">
        <f t="shared" si="42"/>
        <v>1720.7235000000001</v>
      </c>
      <c r="AS171" s="236">
        <f t="shared" si="43"/>
        <v>0</v>
      </c>
      <c r="AT171" s="235">
        <f t="shared" si="44"/>
        <v>0</v>
      </c>
      <c r="AU171" s="236">
        <f t="shared" si="45"/>
        <v>0</v>
      </c>
      <c r="AV171" s="237">
        <f t="shared" si="46"/>
        <v>0</v>
      </c>
      <c r="AW171" s="236">
        <f t="shared" si="47"/>
        <v>0</v>
      </c>
      <c r="AX171" s="237">
        <f t="shared" si="48"/>
        <v>0</v>
      </c>
      <c r="AY171" s="236">
        <f t="shared" si="49"/>
        <v>0</v>
      </c>
      <c r="AZ171" s="237">
        <f t="shared" si="50"/>
        <v>0</v>
      </c>
      <c r="BA171" s="236">
        <f t="shared" si="51"/>
        <v>0</v>
      </c>
      <c r="BB171" s="50">
        <f t="shared" si="35"/>
        <v>1720.7235000000001</v>
      </c>
    </row>
    <row r="172" spans="2:57" ht="15" customHeight="1" x14ac:dyDescent="0.25">
      <c r="B172" s="82">
        <v>20160124</v>
      </c>
      <c r="C172" s="83" t="s">
        <v>55</v>
      </c>
      <c r="D172" s="83" t="s">
        <v>172</v>
      </c>
      <c r="E172" s="83" t="s">
        <v>405</v>
      </c>
      <c r="F172" s="83" t="s">
        <v>423</v>
      </c>
      <c r="G172" s="143">
        <v>42450</v>
      </c>
      <c r="H172" s="143">
        <v>42462</v>
      </c>
      <c r="I172" s="99" t="s">
        <v>153</v>
      </c>
      <c r="J172" s="31">
        <v>1307169</v>
      </c>
      <c r="K172" s="32">
        <v>100551.46153846153</v>
      </c>
      <c r="L172" s="33">
        <v>13.5</v>
      </c>
      <c r="M172" s="100">
        <v>17646.781500000001</v>
      </c>
      <c r="N172" s="101">
        <v>20586.580000000002</v>
      </c>
      <c r="O172" s="88" t="s">
        <v>45</v>
      </c>
      <c r="P172" s="102" t="s">
        <v>46</v>
      </c>
      <c r="Q172" s="103">
        <v>464003</v>
      </c>
      <c r="R172" s="90" t="s">
        <v>60</v>
      </c>
      <c r="S172" s="90" t="s">
        <v>65</v>
      </c>
      <c r="T172" s="104" t="s">
        <v>155</v>
      </c>
      <c r="U172" s="92"/>
      <c r="V172" s="93"/>
      <c r="W172" s="94"/>
      <c r="X172" s="96"/>
      <c r="Y172" s="97" t="s">
        <v>156</v>
      </c>
      <c r="Z172" s="45" t="str">
        <f t="shared" si="36"/>
        <v>goed</v>
      </c>
      <c r="AA172" s="46">
        <f t="shared" si="37"/>
        <v>0</v>
      </c>
      <c r="AB172" s="47">
        <f t="shared" si="38"/>
        <v>17646.781500000001</v>
      </c>
      <c r="AC172" s="48">
        <f>IF(ISERROR(VLOOKUP($B172,'[7]Overzicht uitlevering'!$J:$V,AC$3+1,0)),0,VLOOKUP($B172,'[7]Overzicht uitlevering'!$J:$V,AC$3+1,0))</f>
        <v>0</v>
      </c>
      <c r="AD172" s="48">
        <f>IF(ISERROR(VLOOKUP($B172,'[7]Overzicht uitlevering'!$J:$V,AD$3+1,0)),0,VLOOKUP($B172,'[7]Overzicht uitlevering'!$J:$V,AD$3+1,0))</f>
        <v>0</v>
      </c>
      <c r="AE172" s="48">
        <f>IF(ISERROR(VLOOKUP($B172,'[7]Overzicht uitlevering'!$J:$V,AE$3+1,0)),0,VLOOKUP($B172,'[7]Overzicht uitlevering'!$J:$V,AE$3+1,0))</f>
        <v>1098060</v>
      </c>
      <c r="AF172" s="48">
        <f>IF(ISERROR(VLOOKUP($B172,'[7]Overzicht uitlevering'!$J:$V,AF$3+1,0)),0,VLOOKUP($B172,'[7]Overzicht uitlevering'!$J:$V,AF$3+1,0))</f>
        <v>153105</v>
      </c>
      <c r="AG172" s="48">
        <f>IF(ISERROR(VLOOKUP($B172,'[7]Overzicht uitlevering'!$J:$V,AG$3+1,0)),0,VLOOKUP($B172,'[7]Overzicht uitlevering'!$J:$V,AG$3+1,0))</f>
        <v>56004</v>
      </c>
      <c r="AH172" s="48">
        <f>IF(ISERROR(VLOOKUP($B172,'[7]Overzicht uitlevering'!$J:$V,AH$3+1,0)),0,VLOOKUP($B172,'[7]Overzicht uitlevering'!$J:$V,AH$3+1,0))</f>
        <v>0</v>
      </c>
      <c r="AI172" s="48">
        <f>IF(ISERROR(VLOOKUP($B172,'[7]Overzicht uitlevering'!$J:$V,AI$3+1,0)),0,VLOOKUP($B172,'[7]Overzicht uitlevering'!$J:$V,AI$3+1,0))</f>
        <v>0</v>
      </c>
      <c r="AJ172" s="48">
        <f>IF(ISERROR(VLOOKUP($B172,'[7]Overzicht uitlevering'!$J:$V,AJ$3+1,0)),0,VLOOKUP($B172,'[7]Overzicht uitlevering'!$J:$V,AJ$3+1,0))</f>
        <v>0</v>
      </c>
      <c r="AK172" s="48">
        <f>IF(ISERROR(VLOOKUP($B172,'[7]Overzicht uitlevering'!$J:$V,AK$3+1,0)),0,VLOOKUP($B172,'[7]Overzicht uitlevering'!$J:$V,AK$3+1,0))</f>
        <v>0</v>
      </c>
      <c r="AL172" s="48">
        <f>IF(ISERROR(VLOOKUP($B172,'[7]Overzicht uitlevering'!$J:$V,AL$3+1,0)),0,VLOOKUP($B172,'[7]Overzicht uitlevering'!$J:$V,AL$3+1,0))</f>
        <v>0</v>
      </c>
      <c r="AM172" s="48">
        <f>IF(ISERROR(VLOOKUP($B172,'[7]Overzicht uitlevering'!$J:$V,AM$3+1,0)),0,VLOOKUP($B172,'[7]Overzicht uitlevering'!$J:$V,AM$3+1,0))</f>
        <v>0</v>
      </c>
      <c r="AN172" s="48">
        <f>IF(ISERROR(VLOOKUP($B172,'[7]Overzicht uitlevering'!$J:$V,AN$3+1,0)),0,VLOOKUP($B172,'[7]Overzicht uitlevering'!$J:$V,AN$3+1,0))</f>
        <v>0</v>
      </c>
      <c r="AO172" s="49">
        <f t="shared" si="39"/>
        <v>1307169</v>
      </c>
      <c r="AP172" s="235">
        <f t="shared" si="40"/>
        <v>0</v>
      </c>
      <c r="AQ172" s="236">
        <f t="shared" si="41"/>
        <v>0</v>
      </c>
      <c r="AR172" s="235">
        <f t="shared" si="42"/>
        <v>14823.81</v>
      </c>
      <c r="AS172" s="236">
        <f t="shared" si="43"/>
        <v>2066.9175</v>
      </c>
      <c r="AT172" s="235">
        <f t="shared" si="44"/>
        <v>756.05399999999997</v>
      </c>
      <c r="AU172" s="236">
        <f t="shared" si="45"/>
        <v>0</v>
      </c>
      <c r="AV172" s="237">
        <f t="shared" si="46"/>
        <v>0</v>
      </c>
      <c r="AW172" s="236">
        <f t="shared" si="47"/>
        <v>0</v>
      </c>
      <c r="AX172" s="237">
        <f t="shared" si="48"/>
        <v>0</v>
      </c>
      <c r="AY172" s="236">
        <f t="shared" si="49"/>
        <v>0</v>
      </c>
      <c r="AZ172" s="237">
        <f t="shared" si="50"/>
        <v>0</v>
      </c>
      <c r="BA172" s="236">
        <f t="shared" si="51"/>
        <v>0</v>
      </c>
      <c r="BB172" s="50">
        <f t="shared" si="35"/>
        <v>17646.781500000001</v>
      </c>
    </row>
    <row r="173" spans="2:57" ht="15" customHeight="1" x14ac:dyDescent="0.25">
      <c r="B173" s="82">
        <v>20160125</v>
      </c>
      <c r="C173" s="83" t="s">
        <v>333</v>
      </c>
      <c r="D173" s="83" t="s">
        <v>334</v>
      </c>
      <c r="E173" s="83" t="s">
        <v>367</v>
      </c>
      <c r="F173" s="83" t="s">
        <v>424</v>
      </c>
      <c r="G173" s="143">
        <v>42478</v>
      </c>
      <c r="H173" s="143">
        <v>42489</v>
      </c>
      <c r="I173" s="99" t="s">
        <v>232</v>
      </c>
      <c r="J173" s="31">
        <v>436800</v>
      </c>
      <c r="K173" s="32">
        <v>36400</v>
      </c>
      <c r="L173" s="33">
        <v>2.75</v>
      </c>
      <c r="M173" s="100">
        <v>1201.2</v>
      </c>
      <c r="N173" s="101">
        <v>1201.2</v>
      </c>
      <c r="O173" s="88" t="s">
        <v>45</v>
      </c>
      <c r="P173" s="102" t="s">
        <v>46</v>
      </c>
      <c r="Q173" s="103">
        <v>462980</v>
      </c>
      <c r="R173" s="90" t="s">
        <v>60</v>
      </c>
      <c r="S173" s="90" t="s">
        <v>425</v>
      </c>
      <c r="T173" s="104" t="s">
        <v>237</v>
      </c>
      <c r="U173" s="92"/>
      <c r="V173" s="93"/>
      <c r="W173" s="94"/>
      <c r="X173" s="96" t="s">
        <v>426</v>
      </c>
      <c r="Y173" s="97" t="s">
        <v>133</v>
      </c>
      <c r="Z173" s="45" t="str">
        <f t="shared" si="36"/>
        <v>goed</v>
      </c>
      <c r="AA173" s="46">
        <f t="shared" si="37"/>
        <v>0</v>
      </c>
      <c r="AB173" s="47">
        <f t="shared" si="38"/>
        <v>1192.76575</v>
      </c>
      <c r="AC173" s="48">
        <f>IF(ISERROR(VLOOKUP($B173,'[7]Overzicht uitlevering'!$J:$V,AC$3+1,0)),0,VLOOKUP($B173,'[7]Overzicht uitlevering'!$J:$V,AC$3+1,0))</f>
        <v>0</v>
      </c>
      <c r="AD173" s="48">
        <f>IF(ISERROR(VLOOKUP($B173,'[7]Overzicht uitlevering'!$J:$V,AD$3+1,0)),0,VLOOKUP($B173,'[7]Overzicht uitlevering'!$J:$V,AD$3+1,0))</f>
        <v>0</v>
      </c>
      <c r="AE173" s="48">
        <f>IF(ISERROR(VLOOKUP($B173,'[7]Overzicht uitlevering'!$J:$V,AE$3+1,0)),0,VLOOKUP($B173,'[7]Overzicht uitlevering'!$J:$V,AE$3+1,0))</f>
        <v>0</v>
      </c>
      <c r="AF173" s="48">
        <f>IF(ISERROR(VLOOKUP($B173,'[7]Overzicht uitlevering'!$J:$V,AF$3+1,0)),0,VLOOKUP($B173,'[7]Overzicht uitlevering'!$J:$V,AF$3+1,0))</f>
        <v>433733</v>
      </c>
      <c r="AG173" s="48">
        <f>IF(ISERROR(VLOOKUP($B173,'[7]Overzicht uitlevering'!$J:$V,AG$3+1,0)),0,VLOOKUP($B173,'[7]Overzicht uitlevering'!$J:$V,AG$3+1,0))</f>
        <v>0</v>
      </c>
      <c r="AH173" s="48">
        <f>IF(ISERROR(VLOOKUP($B173,'[7]Overzicht uitlevering'!$J:$V,AH$3+1,0)),0,VLOOKUP($B173,'[7]Overzicht uitlevering'!$J:$V,AH$3+1,0))</f>
        <v>0</v>
      </c>
      <c r="AI173" s="48">
        <f>IF(ISERROR(VLOOKUP($B173,'[7]Overzicht uitlevering'!$J:$V,AI$3+1,0)),0,VLOOKUP($B173,'[7]Overzicht uitlevering'!$J:$V,AI$3+1,0))</f>
        <v>0</v>
      </c>
      <c r="AJ173" s="48">
        <f>IF(ISERROR(VLOOKUP($B173,'[7]Overzicht uitlevering'!$J:$V,AJ$3+1,0)),0,VLOOKUP($B173,'[7]Overzicht uitlevering'!$J:$V,AJ$3+1,0))</f>
        <v>0</v>
      </c>
      <c r="AK173" s="48">
        <f>IF(ISERROR(VLOOKUP($B173,'[7]Overzicht uitlevering'!$J:$V,AK$3+1,0)),0,VLOOKUP($B173,'[7]Overzicht uitlevering'!$J:$V,AK$3+1,0))</f>
        <v>0</v>
      </c>
      <c r="AL173" s="48">
        <f>IF(ISERROR(VLOOKUP($B173,'[7]Overzicht uitlevering'!$J:$V,AL$3+1,0)),0,VLOOKUP($B173,'[7]Overzicht uitlevering'!$J:$V,AL$3+1,0))</f>
        <v>0</v>
      </c>
      <c r="AM173" s="48">
        <f>IF(ISERROR(VLOOKUP($B173,'[7]Overzicht uitlevering'!$J:$V,AM$3+1,0)),0,VLOOKUP($B173,'[7]Overzicht uitlevering'!$J:$V,AM$3+1,0))</f>
        <v>0</v>
      </c>
      <c r="AN173" s="48">
        <f>IF(ISERROR(VLOOKUP($B173,'[7]Overzicht uitlevering'!$J:$V,AN$3+1,0)),0,VLOOKUP($B173,'[7]Overzicht uitlevering'!$J:$V,AN$3+1,0))</f>
        <v>0</v>
      </c>
      <c r="AO173" s="49">
        <f t="shared" si="39"/>
        <v>433733</v>
      </c>
      <c r="AP173" s="235">
        <f t="shared" si="40"/>
        <v>0</v>
      </c>
      <c r="AQ173" s="236">
        <f t="shared" si="41"/>
        <v>0</v>
      </c>
      <c r="AR173" s="235">
        <f t="shared" si="42"/>
        <v>0</v>
      </c>
      <c r="AS173" s="236">
        <f t="shared" si="43"/>
        <v>1192.76575</v>
      </c>
      <c r="AT173" s="235">
        <f t="shared" si="44"/>
        <v>0</v>
      </c>
      <c r="AU173" s="236">
        <f t="shared" si="45"/>
        <v>0</v>
      </c>
      <c r="AV173" s="237">
        <f t="shared" si="46"/>
        <v>0</v>
      </c>
      <c r="AW173" s="236">
        <f t="shared" si="47"/>
        <v>0</v>
      </c>
      <c r="AX173" s="237">
        <f t="shared" si="48"/>
        <v>0</v>
      </c>
      <c r="AY173" s="236">
        <f t="shared" si="49"/>
        <v>0</v>
      </c>
      <c r="AZ173" s="237">
        <f t="shared" si="50"/>
        <v>0</v>
      </c>
      <c r="BA173" s="236">
        <f t="shared" si="51"/>
        <v>0</v>
      </c>
      <c r="BB173" s="50">
        <f t="shared" si="35"/>
        <v>1192.76575</v>
      </c>
    </row>
    <row r="174" spans="2:57" ht="15" customHeight="1" x14ac:dyDescent="0.25">
      <c r="B174" s="82">
        <v>20160126</v>
      </c>
      <c r="C174" s="83" t="s">
        <v>55</v>
      </c>
      <c r="D174" s="83" t="s">
        <v>272</v>
      </c>
      <c r="E174" s="83" t="s">
        <v>427</v>
      </c>
      <c r="F174" s="83" t="s">
        <v>428</v>
      </c>
      <c r="G174" s="143">
        <v>42429</v>
      </c>
      <c r="H174" s="143">
        <v>42463</v>
      </c>
      <c r="I174" s="99" t="s">
        <v>153</v>
      </c>
      <c r="J174" s="31">
        <v>869481</v>
      </c>
      <c r="K174" s="32">
        <v>24842.314285714285</v>
      </c>
      <c r="L174" s="33">
        <v>13.5</v>
      </c>
      <c r="M174" s="100">
        <v>11737.9935</v>
      </c>
      <c r="N174" s="101">
        <v>12594.88</v>
      </c>
      <c r="O174" s="88" t="s">
        <v>45</v>
      </c>
      <c r="P174" s="102" t="s">
        <v>46</v>
      </c>
      <c r="Q174" s="103">
        <v>465012</v>
      </c>
      <c r="R174" s="90" t="s">
        <v>60</v>
      </c>
      <c r="S174" s="90" t="s">
        <v>65</v>
      </c>
      <c r="T174" s="104" t="s">
        <v>429</v>
      </c>
      <c r="U174" s="92"/>
      <c r="V174" s="93"/>
      <c r="W174" s="94"/>
      <c r="X174" s="96" t="s">
        <v>430</v>
      </c>
      <c r="Y174" s="97" t="s">
        <v>156</v>
      </c>
      <c r="Z174" s="45" t="str">
        <f t="shared" si="36"/>
        <v>goed</v>
      </c>
      <c r="AA174" s="46">
        <f t="shared" si="37"/>
        <v>0</v>
      </c>
      <c r="AB174" s="47">
        <f t="shared" si="38"/>
        <v>11737.9935</v>
      </c>
      <c r="AC174" s="48">
        <f>IF(ISERROR(VLOOKUP($B174,'[7]Overzicht uitlevering'!$J:$V,AC$3+1,0)),0,VLOOKUP($B174,'[7]Overzicht uitlevering'!$J:$V,AC$3+1,0))</f>
        <v>0</v>
      </c>
      <c r="AD174" s="48">
        <f>IF(ISERROR(VLOOKUP($B174,'[7]Overzicht uitlevering'!$J:$V,AD$3+1,0)),0,VLOOKUP($B174,'[7]Overzicht uitlevering'!$J:$V,AD$3+1,0))</f>
        <v>12634</v>
      </c>
      <c r="AE174" s="48">
        <f>IF(ISERROR(VLOOKUP($B174,'[7]Overzicht uitlevering'!$J:$V,AE$3+1,0)),0,VLOOKUP($B174,'[7]Overzicht uitlevering'!$J:$V,AE$3+1,0))</f>
        <v>639888</v>
      </c>
      <c r="AF174" s="48">
        <f>IF(ISERROR(VLOOKUP($B174,'[7]Overzicht uitlevering'!$J:$V,AF$3+1,0)),0,VLOOKUP($B174,'[7]Overzicht uitlevering'!$J:$V,AF$3+1,0))</f>
        <v>199907</v>
      </c>
      <c r="AG174" s="48">
        <f>IF(ISERROR(VLOOKUP($B174,'[7]Overzicht uitlevering'!$J:$V,AG$3+1,0)),0,VLOOKUP($B174,'[7]Overzicht uitlevering'!$J:$V,AG$3+1,0))</f>
        <v>17052</v>
      </c>
      <c r="AH174" s="48">
        <f>IF(ISERROR(VLOOKUP($B174,'[7]Overzicht uitlevering'!$J:$V,AH$3+1,0)),0,VLOOKUP($B174,'[7]Overzicht uitlevering'!$J:$V,AH$3+1,0))</f>
        <v>0</v>
      </c>
      <c r="AI174" s="48">
        <f>IF(ISERROR(VLOOKUP($B174,'[7]Overzicht uitlevering'!$J:$V,AI$3+1,0)),0,VLOOKUP($B174,'[7]Overzicht uitlevering'!$J:$V,AI$3+1,0))</f>
        <v>0</v>
      </c>
      <c r="AJ174" s="48">
        <f>IF(ISERROR(VLOOKUP($B174,'[7]Overzicht uitlevering'!$J:$V,AJ$3+1,0)),0,VLOOKUP($B174,'[7]Overzicht uitlevering'!$J:$V,AJ$3+1,0))</f>
        <v>0</v>
      </c>
      <c r="AK174" s="48">
        <f>IF(ISERROR(VLOOKUP($B174,'[7]Overzicht uitlevering'!$J:$V,AK$3+1,0)),0,VLOOKUP($B174,'[7]Overzicht uitlevering'!$J:$V,AK$3+1,0))</f>
        <v>0</v>
      </c>
      <c r="AL174" s="48">
        <f>IF(ISERROR(VLOOKUP($B174,'[7]Overzicht uitlevering'!$J:$V,AL$3+1,0)),0,VLOOKUP($B174,'[7]Overzicht uitlevering'!$J:$V,AL$3+1,0))</f>
        <v>0</v>
      </c>
      <c r="AM174" s="48">
        <f>IF(ISERROR(VLOOKUP($B174,'[7]Overzicht uitlevering'!$J:$V,AM$3+1,0)),0,VLOOKUP($B174,'[7]Overzicht uitlevering'!$J:$V,AM$3+1,0))</f>
        <v>0</v>
      </c>
      <c r="AN174" s="48">
        <f>IF(ISERROR(VLOOKUP($B174,'[7]Overzicht uitlevering'!$J:$V,AN$3+1,0)),0,VLOOKUP($B174,'[7]Overzicht uitlevering'!$J:$V,AN$3+1,0))</f>
        <v>0</v>
      </c>
      <c r="AO174" s="49">
        <f t="shared" si="39"/>
        <v>869481</v>
      </c>
      <c r="AP174" s="235">
        <f t="shared" si="40"/>
        <v>0</v>
      </c>
      <c r="AQ174" s="236">
        <f t="shared" si="41"/>
        <v>170.559</v>
      </c>
      <c r="AR174" s="235">
        <f t="shared" si="42"/>
        <v>8638.4880000000012</v>
      </c>
      <c r="AS174" s="236">
        <f t="shared" si="43"/>
        <v>2698.7445000000002</v>
      </c>
      <c r="AT174" s="235">
        <f t="shared" si="44"/>
        <v>230.202</v>
      </c>
      <c r="AU174" s="236">
        <f t="shared" si="45"/>
        <v>0</v>
      </c>
      <c r="AV174" s="237">
        <f t="shared" si="46"/>
        <v>0</v>
      </c>
      <c r="AW174" s="236">
        <f t="shared" si="47"/>
        <v>0</v>
      </c>
      <c r="AX174" s="237">
        <f t="shared" si="48"/>
        <v>0</v>
      </c>
      <c r="AY174" s="236">
        <f t="shared" si="49"/>
        <v>0</v>
      </c>
      <c r="AZ174" s="237">
        <f t="shared" si="50"/>
        <v>0</v>
      </c>
      <c r="BA174" s="236">
        <f t="shared" si="51"/>
        <v>0</v>
      </c>
      <c r="BB174" s="50">
        <f t="shared" si="35"/>
        <v>11737.9935</v>
      </c>
    </row>
    <row r="175" spans="2:57" ht="15" customHeight="1" x14ac:dyDescent="0.25">
      <c r="B175" s="82">
        <v>20160127</v>
      </c>
      <c r="C175" s="83" t="s">
        <v>55</v>
      </c>
      <c r="D175" s="83" t="s">
        <v>177</v>
      </c>
      <c r="E175" s="83" t="s">
        <v>431</v>
      </c>
      <c r="F175" s="83" t="s">
        <v>432</v>
      </c>
      <c r="G175" s="143">
        <v>42436</v>
      </c>
      <c r="H175" s="143">
        <v>42456</v>
      </c>
      <c r="I175" s="99" t="s">
        <v>153</v>
      </c>
      <c r="J175" s="31">
        <v>957446</v>
      </c>
      <c r="K175" s="32">
        <v>45592.666666666664</v>
      </c>
      <c r="L175" s="33">
        <v>13.5</v>
      </c>
      <c r="M175" s="100">
        <v>12925.521000000001</v>
      </c>
      <c r="N175" s="101">
        <v>12925.521000000001</v>
      </c>
      <c r="O175" s="88" t="s">
        <v>45</v>
      </c>
      <c r="P175" s="102" t="s">
        <v>46</v>
      </c>
      <c r="Q175" s="103">
        <v>464958</v>
      </c>
      <c r="R175" s="90" t="s">
        <v>47</v>
      </c>
      <c r="S175" s="90" t="s">
        <v>65</v>
      </c>
      <c r="T175" s="104" t="s">
        <v>429</v>
      </c>
      <c r="U175" s="92"/>
      <c r="V175" s="93"/>
      <c r="W175" s="94"/>
      <c r="X175" s="96" t="s">
        <v>433</v>
      </c>
      <c r="Y175" s="97" t="s">
        <v>156</v>
      </c>
      <c r="Z175" s="45" t="str">
        <f t="shared" si="36"/>
        <v>goed</v>
      </c>
      <c r="AA175" s="46">
        <f t="shared" si="37"/>
        <v>0</v>
      </c>
      <c r="AB175" s="47">
        <f t="shared" si="38"/>
        <v>12925.521000000001</v>
      </c>
      <c r="AC175" s="48">
        <f>IF(ISERROR(VLOOKUP($B175,'[7]Overzicht uitlevering'!$J:$V,AC$3+1,0)),0,VLOOKUP($B175,'[7]Overzicht uitlevering'!$J:$V,AC$3+1,0))</f>
        <v>0</v>
      </c>
      <c r="AD175" s="48">
        <f>IF(ISERROR(VLOOKUP($B175,'[7]Overzicht uitlevering'!$J:$V,AD$3+1,0)),0,VLOOKUP($B175,'[7]Overzicht uitlevering'!$J:$V,AD$3+1,0))</f>
        <v>0</v>
      </c>
      <c r="AE175" s="48">
        <f>IF(ISERROR(VLOOKUP($B175,'[7]Overzicht uitlevering'!$J:$V,AE$3+1,0)),0,VLOOKUP($B175,'[7]Overzicht uitlevering'!$J:$V,AE$3+1,0))</f>
        <v>957446</v>
      </c>
      <c r="AF175" s="48">
        <f>IF(ISERROR(VLOOKUP($B175,'[7]Overzicht uitlevering'!$J:$V,AF$3+1,0)),0,VLOOKUP($B175,'[7]Overzicht uitlevering'!$J:$V,AF$3+1,0))</f>
        <v>0</v>
      </c>
      <c r="AG175" s="48">
        <f>IF(ISERROR(VLOOKUP($B175,'[7]Overzicht uitlevering'!$J:$V,AG$3+1,0)),0,VLOOKUP($B175,'[7]Overzicht uitlevering'!$J:$V,AG$3+1,0))</f>
        <v>0</v>
      </c>
      <c r="AH175" s="48">
        <f>IF(ISERROR(VLOOKUP($B175,'[7]Overzicht uitlevering'!$J:$V,AH$3+1,0)),0,VLOOKUP($B175,'[7]Overzicht uitlevering'!$J:$V,AH$3+1,0))</f>
        <v>0</v>
      </c>
      <c r="AI175" s="48">
        <f>IF(ISERROR(VLOOKUP($B175,'[7]Overzicht uitlevering'!$J:$V,AI$3+1,0)),0,VLOOKUP($B175,'[7]Overzicht uitlevering'!$J:$V,AI$3+1,0))</f>
        <v>0</v>
      </c>
      <c r="AJ175" s="48">
        <f>IF(ISERROR(VLOOKUP($B175,'[7]Overzicht uitlevering'!$J:$V,AJ$3+1,0)),0,VLOOKUP($B175,'[7]Overzicht uitlevering'!$J:$V,AJ$3+1,0))</f>
        <v>0</v>
      </c>
      <c r="AK175" s="48">
        <f>IF(ISERROR(VLOOKUP($B175,'[7]Overzicht uitlevering'!$J:$V,AK$3+1,0)),0,VLOOKUP($B175,'[7]Overzicht uitlevering'!$J:$V,AK$3+1,0))</f>
        <v>0</v>
      </c>
      <c r="AL175" s="48">
        <f>IF(ISERROR(VLOOKUP($B175,'[7]Overzicht uitlevering'!$J:$V,AL$3+1,0)),0,VLOOKUP($B175,'[7]Overzicht uitlevering'!$J:$V,AL$3+1,0))</f>
        <v>0</v>
      </c>
      <c r="AM175" s="48">
        <f>IF(ISERROR(VLOOKUP($B175,'[7]Overzicht uitlevering'!$J:$V,AM$3+1,0)),0,VLOOKUP($B175,'[7]Overzicht uitlevering'!$J:$V,AM$3+1,0))</f>
        <v>0</v>
      </c>
      <c r="AN175" s="48">
        <f>IF(ISERROR(VLOOKUP($B175,'[7]Overzicht uitlevering'!$J:$V,AN$3+1,0)),0,VLOOKUP($B175,'[7]Overzicht uitlevering'!$J:$V,AN$3+1,0))</f>
        <v>0</v>
      </c>
      <c r="AO175" s="49">
        <f t="shared" si="39"/>
        <v>957446</v>
      </c>
      <c r="AP175" s="235">
        <f t="shared" si="40"/>
        <v>0</v>
      </c>
      <c r="AQ175" s="236">
        <f t="shared" si="41"/>
        <v>0</v>
      </c>
      <c r="AR175" s="235">
        <f t="shared" si="42"/>
        <v>12925.521000000001</v>
      </c>
      <c r="AS175" s="236">
        <f t="shared" si="43"/>
        <v>0</v>
      </c>
      <c r="AT175" s="235">
        <f t="shared" si="44"/>
        <v>0</v>
      </c>
      <c r="AU175" s="236">
        <f t="shared" si="45"/>
        <v>0</v>
      </c>
      <c r="AV175" s="237">
        <f t="shared" si="46"/>
        <v>0</v>
      </c>
      <c r="AW175" s="236">
        <f t="shared" si="47"/>
        <v>0</v>
      </c>
      <c r="AX175" s="237">
        <f t="shared" si="48"/>
        <v>0</v>
      </c>
      <c r="AY175" s="236">
        <f t="shared" si="49"/>
        <v>0</v>
      </c>
      <c r="AZ175" s="237">
        <f t="shared" si="50"/>
        <v>0</v>
      </c>
      <c r="BA175" s="236">
        <f t="shared" si="51"/>
        <v>0</v>
      </c>
      <c r="BB175" s="50">
        <f t="shared" si="35"/>
        <v>12925.521000000001</v>
      </c>
      <c r="BD175" s="113"/>
      <c r="BE175" s="113"/>
    </row>
    <row r="176" spans="2:57" ht="15" customHeight="1" x14ac:dyDescent="0.25">
      <c r="B176" s="82">
        <v>20160128</v>
      </c>
      <c r="C176" s="83" t="s">
        <v>211</v>
      </c>
      <c r="D176" s="83" t="s">
        <v>434</v>
      </c>
      <c r="E176" s="83" t="s">
        <v>435</v>
      </c>
      <c r="F176" s="83" t="s">
        <v>436</v>
      </c>
      <c r="G176" s="143">
        <v>42422</v>
      </c>
      <c r="H176" s="143">
        <v>42449</v>
      </c>
      <c r="I176" s="99" t="s">
        <v>153</v>
      </c>
      <c r="J176" s="31">
        <v>1037037</v>
      </c>
      <c r="K176" s="32">
        <v>37037.035714285717</v>
      </c>
      <c r="L176" s="33">
        <v>13.5</v>
      </c>
      <c r="M176" s="100">
        <v>13999.9995</v>
      </c>
      <c r="N176" s="101">
        <v>13999.9995</v>
      </c>
      <c r="O176" s="88" t="s">
        <v>45</v>
      </c>
      <c r="P176" s="102" t="s">
        <v>46</v>
      </c>
      <c r="Q176" s="103">
        <v>464824</v>
      </c>
      <c r="R176" s="90" t="s">
        <v>47</v>
      </c>
      <c r="S176" s="90" t="s">
        <v>437</v>
      </c>
      <c r="T176" s="104" t="s">
        <v>155</v>
      </c>
      <c r="U176" s="92"/>
      <c r="V176" s="93"/>
      <c r="W176" s="94"/>
      <c r="X176" s="96" t="s">
        <v>438</v>
      </c>
      <c r="Y176" s="97" t="s">
        <v>156</v>
      </c>
      <c r="Z176" s="45" t="str">
        <f t="shared" si="36"/>
        <v>goed</v>
      </c>
      <c r="AA176" s="46">
        <f t="shared" si="37"/>
        <v>0</v>
      </c>
      <c r="AB176" s="47">
        <f t="shared" si="38"/>
        <v>13999.9995</v>
      </c>
      <c r="AC176" s="48">
        <f>IF(ISERROR(VLOOKUP($B176,'[7]Overzicht uitlevering'!$J:$V,AC$3+1,0)),0,VLOOKUP($B176,'[7]Overzicht uitlevering'!$J:$V,AC$3+1,0))</f>
        <v>0</v>
      </c>
      <c r="AD176" s="48">
        <f>IF(ISERROR(VLOOKUP($B176,'[7]Overzicht uitlevering'!$J:$V,AD$3+1,0)),0,VLOOKUP($B176,'[7]Overzicht uitlevering'!$J:$V,AD$3+1,0))</f>
        <v>98457</v>
      </c>
      <c r="AE176" s="48">
        <f>IF(ISERROR(VLOOKUP($B176,'[7]Overzicht uitlevering'!$J:$V,AE$3+1,0)),0,VLOOKUP($B176,'[7]Overzicht uitlevering'!$J:$V,AE$3+1,0))</f>
        <v>938580</v>
      </c>
      <c r="AF176" s="48">
        <f>IF(ISERROR(VLOOKUP($B176,'[7]Overzicht uitlevering'!$J:$V,AF$3+1,0)),0,VLOOKUP($B176,'[7]Overzicht uitlevering'!$J:$V,AF$3+1,0))</f>
        <v>0</v>
      </c>
      <c r="AG176" s="48">
        <f>IF(ISERROR(VLOOKUP($B176,'[7]Overzicht uitlevering'!$J:$V,AG$3+1,0)),0,VLOOKUP($B176,'[7]Overzicht uitlevering'!$J:$V,AG$3+1,0))</f>
        <v>0</v>
      </c>
      <c r="AH176" s="48">
        <f>IF(ISERROR(VLOOKUP($B176,'[7]Overzicht uitlevering'!$J:$V,AH$3+1,0)),0,VLOOKUP($B176,'[7]Overzicht uitlevering'!$J:$V,AH$3+1,0))</f>
        <v>0</v>
      </c>
      <c r="AI176" s="48">
        <f>IF(ISERROR(VLOOKUP($B176,'[7]Overzicht uitlevering'!$J:$V,AI$3+1,0)),0,VLOOKUP($B176,'[7]Overzicht uitlevering'!$J:$V,AI$3+1,0))</f>
        <v>0</v>
      </c>
      <c r="AJ176" s="48">
        <f>IF(ISERROR(VLOOKUP($B176,'[7]Overzicht uitlevering'!$J:$V,AJ$3+1,0)),0,VLOOKUP($B176,'[7]Overzicht uitlevering'!$J:$V,AJ$3+1,0))</f>
        <v>0</v>
      </c>
      <c r="AK176" s="48">
        <f>IF(ISERROR(VLOOKUP($B176,'[7]Overzicht uitlevering'!$J:$V,AK$3+1,0)),0,VLOOKUP($B176,'[7]Overzicht uitlevering'!$J:$V,AK$3+1,0))</f>
        <v>0</v>
      </c>
      <c r="AL176" s="48">
        <f>IF(ISERROR(VLOOKUP($B176,'[7]Overzicht uitlevering'!$J:$V,AL$3+1,0)),0,VLOOKUP($B176,'[7]Overzicht uitlevering'!$J:$V,AL$3+1,0))</f>
        <v>0</v>
      </c>
      <c r="AM176" s="48">
        <f>IF(ISERROR(VLOOKUP($B176,'[7]Overzicht uitlevering'!$J:$V,AM$3+1,0)),0,VLOOKUP($B176,'[7]Overzicht uitlevering'!$J:$V,AM$3+1,0))</f>
        <v>0</v>
      </c>
      <c r="AN176" s="48">
        <f>IF(ISERROR(VLOOKUP($B176,'[7]Overzicht uitlevering'!$J:$V,AN$3+1,0)),0,VLOOKUP($B176,'[7]Overzicht uitlevering'!$J:$V,AN$3+1,0))</f>
        <v>0</v>
      </c>
      <c r="AO176" s="49">
        <f t="shared" si="39"/>
        <v>1037037</v>
      </c>
      <c r="AP176" s="235">
        <f t="shared" si="40"/>
        <v>0</v>
      </c>
      <c r="AQ176" s="236">
        <f t="shared" si="41"/>
        <v>1329.1695</v>
      </c>
      <c r="AR176" s="235">
        <f t="shared" si="42"/>
        <v>12670.83</v>
      </c>
      <c r="AS176" s="236">
        <f t="shared" si="43"/>
        <v>0</v>
      </c>
      <c r="AT176" s="235">
        <f t="shared" si="44"/>
        <v>0</v>
      </c>
      <c r="AU176" s="236">
        <f t="shared" si="45"/>
        <v>0</v>
      </c>
      <c r="AV176" s="237">
        <f t="shared" si="46"/>
        <v>0</v>
      </c>
      <c r="AW176" s="236">
        <f t="shared" si="47"/>
        <v>0</v>
      </c>
      <c r="AX176" s="237">
        <f t="shared" si="48"/>
        <v>0</v>
      </c>
      <c r="AY176" s="236">
        <f t="shared" si="49"/>
        <v>0</v>
      </c>
      <c r="AZ176" s="237">
        <f t="shared" si="50"/>
        <v>0</v>
      </c>
      <c r="BA176" s="236">
        <f t="shared" si="51"/>
        <v>0</v>
      </c>
      <c r="BB176" s="50">
        <f t="shared" si="35"/>
        <v>13999.9995</v>
      </c>
      <c r="BD176" s="113"/>
      <c r="BE176" s="113"/>
    </row>
    <row r="177" spans="2:57" ht="15" customHeight="1" x14ac:dyDescent="0.25">
      <c r="B177" s="82">
        <v>20160129</v>
      </c>
      <c r="C177" s="83" t="s">
        <v>211</v>
      </c>
      <c r="D177" s="83" t="s">
        <v>434</v>
      </c>
      <c r="E177" s="83" t="s">
        <v>435</v>
      </c>
      <c r="F177" s="83" t="s">
        <v>436</v>
      </c>
      <c r="G177" s="143">
        <v>42422</v>
      </c>
      <c r="H177" s="143">
        <v>42449</v>
      </c>
      <c r="I177" s="99" t="s">
        <v>221</v>
      </c>
      <c r="J177" s="31">
        <v>761391</v>
      </c>
      <c r="K177" s="32">
        <v>27192.535714285714</v>
      </c>
      <c r="L177" s="33">
        <v>11.5</v>
      </c>
      <c r="M177" s="100">
        <v>8755.9964999999993</v>
      </c>
      <c r="N177" s="101">
        <v>8755.9964999999993</v>
      </c>
      <c r="O177" s="88" t="s">
        <v>45</v>
      </c>
      <c r="P177" s="102" t="s">
        <v>46</v>
      </c>
      <c r="Q177" s="103">
        <v>464825</v>
      </c>
      <c r="R177" s="90" t="s">
        <v>47</v>
      </c>
      <c r="S177" s="90" t="s">
        <v>437</v>
      </c>
      <c r="T177" s="104" t="s">
        <v>155</v>
      </c>
      <c r="U177" s="92"/>
      <c r="V177" s="93"/>
      <c r="W177" s="94"/>
      <c r="X177" s="96" t="s">
        <v>439</v>
      </c>
      <c r="Y177" s="97" t="s">
        <v>156</v>
      </c>
      <c r="Z177" s="45" t="str">
        <f t="shared" si="36"/>
        <v>goed</v>
      </c>
      <c r="AA177" s="46">
        <f t="shared" si="37"/>
        <v>0</v>
      </c>
      <c r="AB177" s="47">
        <f t="shared" si="38"/>
        <v>8755.9964999999975</v>
      </c>
      <c r="AC177" s="48">
        <f>IF(ISERROR(VLOOKUP($B177,'[7]Overzicht uitlevering'!$J:$V,AC$3+1,0)),0,VLOOKUP($B177,'[7]Overzicht uitlevering'!$J:$V,AC$3+1,0))</f>
        <v>0</v>
      </c>
      <c r="AD177" s="48">
        <f>IF(ISERROR(VLOOKUP($B177,'[7]Overzicht uitlevering'!$J:$V,AD$3+1,0)),0,VLOOKUP($B177,'[7]Overzicht uitlevering'!$J:$V,AD$3+1,0))</f>
        <v>307086</v>
      </c>
      <c r="AE177" s="48">
        <f>IF(ISERROR(VLOOKUP($B177,'[7]Overzicht uitlevering'!$J:$V,AE$3+1,0)),0,VLOOKUP($B177,'[7]Overzicht uitlevering'!$J:$V,AE$3+1,0))</f>
        <v>444825</v>
      </c>
      <c r="AF177" s="48">
        <f>IF(ISERROR(VLOOKUP($B177,'[7]Overzicht uitlevering'!$J:$V,AF$3+1,0)),0,VLOOKUP($B177,'[7]Overzicht uitlevering'!$J:$V,AF$3+1,0))</f>
        <v>9479.9999999998272</v>
      </c>
      <c r="AG177" s="48">
        <f>IF(ISERROR(VLOOKUP($B177,'[7]Overzicht uitlevering'!$J:$V,AG$3+1,0)),0,VLOOKUP($B177,'[7]Overzicht uitlevering'!$J:$V,AG$3+1,0))</f>
        <v>0</v>
      </c>
      <c r="AH177" s="48">
        <f>IF(ISERROR(VLOOKUP($B177,'[7]Overzicht uitlevering'!$J:$V,AH$3+1,0)),0,VLOOKUP($B177,'[7]Overzicht uitlevering'!$J:$V,AH$3+1,0))</f>
        <v>0</v>
      </c>
      <c r="AI177" s="48">
        <f>IF(ISERROR(VLOOKUP($B177,'[7]Overzicht uitlevering'!$J:$V,AI$3+1,0)),0,VLOOKUP($B177,'[7]Overzicht uitlevering'!$J:$V,AI$3+1,0))</f>
        <v>0</v>
      </c>
      <c r="AJ177" s="48">
        <f>IF(ISERROR(VLOOKUP($B177,'[7]Overzicht uitlevering'!$J:$V,AJ$3+1,0)),0,VLOOKUP($B177,'[7]Overzicht uitlevering'!$J:$V,AJ$3+1,0))</f>
        <v>0</v>
      </c>
      <c r="AK177" s="48">
        <f>IF(ISERROR(VLOOKUP($B177,'[7]Overzicht uitlevering'!$J:$V,AK$3+1,0)),0,VLOOKUP($B177,'[7]Overzicht uitlevering'!$J:$V,AK$3+1,0))</f>
        <v>0</v>
      </c>
      <c r="AL177" s="48">
        <f>IF(ISERROR(VLOOKUP($B177,'[7]Overzicht uitlevering'!$J:$V,AL$3+1,0)),0,VLOOKUP($B177,'[7]Overzicht uitlevering'!$J:$V,AL$3+1,0))</f>
        <v>0</v>
      </c>
      <c r="AM177" s="48">
        <f>IF(ISERROR(VLOOKUP($B177,'[7]Overzicht uitlevering'!$J:$V,AM$3+1,0)),0,VLOOKUP($B177,'[7]Overzicht uitlevering'!$J:$V,AM$3+1,0))</f>
        <v>0</v>
      </c>
      <c r="AN177" s="48">
        <f>IF(ISERROR(VLOOKUP($B177,'[7]Overzicht uitlevering'!$J:$V,AN$3+1,0)),0,VLOOKUP($B177,'[7]Overzicht uitlevering'!$J:$V,AN$3+1,0))</f>
        <v>0</v>
      </c>
      <c r="AO177" s="49">
        <f t="shared" si="39"/>
        <v>761390.99999999988</v>
      </c>
      <c r="AP177" s="235">
        <f t="shared" si="40"/>
        <v>0</v>
      </c>
      <c r="AQ177" s="236">
        <f t="shared" si="41"/>
        <v>3531.489</v>
      </c>
      <c r="AR177" s="235">
        <f t="shared" si="42"/>
        <v>5115.4875000000002</v>
      </c>
      <c r="AS177" s="236">
        <f t="shared" si="43"/>
        <v>109.01999999999801</v>
      </c>
      <c r="AT177" s="235">
        <f t="shared" si="44"/>
        <v>0</v>
      </c>
      <c r="AU177" s="236">
        <f t="shared" si="45"/>
        <v>0</v>
      </c>
      <c r="AV177" s="237">
        <f t="shared" si="46"/>
        <v>0</v>
      </c>
      <c r="AW177" s="236">
        <f t="shared" si="47"/>
        <v>0</v>
      </c>
      <c r="AX177" s="237">
        <f t="shared" si="48"/>
        <v>0</v>
      </c>
      <c r="AY177" s="236">
        <f t="shared" si="49"/>
        <v>0</v>
      </c>
      <c r="AZ177" s="237">
        <f t="shared" si="50"/>
        <v>0</v>
      </c>
      <c r="BA177" s="236">
        <f t="shared" si="51"/>
        <v>0</v>
      </c>
      <c r="BB177" s="50">
        <f t="shared" si="35"/>
        <v>8755.9964999999993</v>
      </c>
    </row>
    <row r="178" spans="2:57" ht="15" customHeight="1" x14ac:dyDescent="0.25">
      <c r="B178" s="82">
        <v>20160130</v>
      </c>
      <c r="C178" s="83" t="s">
        <v>211</v>
      </c>
      <c r="D178" s="83" t="s">
        <v>434</v>
      </c>
      <c r="E178" s="83" t="s">
        <v>435</v>
      </c>
      <c r="F178" s="83" t="s">
        <v>436</v>
      </c>
      <c r="G178" s="143">
        <v>42422</v>
      </c>
      <c r="H178" s="143">
        <v>42449</v>
      </c>
      <c r="I178" s="99" t="s">
        <v>153</v>
      </c>
      <c r="J178" s="31">
        <v>1348882</v>
      </c>
      <c r="K178" s="32">
        <v>48174.357142857145</v>
      </c>
      <c r="L178" s="33">
        <v>17</v>
      </c>
      <c r="M178" s="100">
        <v>22930.994000000002</v>
      </c>
      <c r="N178" s="101">
        <v>22930.994000000002</v>
      </c>
      <c r="O178" s="88" t="s">
        <v>45</v>
      </c>
      <c r="P178" s="102" t="s">
        <v>46</v>
      </c>
      <c r="Q178" s="103">
        <v>464826</v>
      </c>
      <c r="R178" s="90" t="s">
        <v>47</v>
      </c>
      <c r="S178" s="90" t="s">
        <v>437</v>
      </c>
      <c r="T178" s="104" t="s">
        <v>155</v>
      </c>
      <c r="U178" s="92"/>
      <c r="V178" s="93"/>
      <c r="W178" s="94"/>
      <c r="X178" s="96" t="s">
        <v>440</v>
      </c>
      <c r="Y178" s="97" t="s">
        <v>156</v>
      </c>
      <c r="Z178" s="45" t="str">
        <f t="shared" si="36"/>
        <v>goed</v>
      </c>
      <c r="AA178" s="46">
        <f t="shared" si="37"/>
        <v>0</v>
      </c>
      <c r="AB178" s="47">
        <f t="shared" si="38"/>
        <v>0</v>
      </c>
      <c r="AC178" s="48">
        <f>IF(ISERROR(VLOOKUP($B178,'[7]Overzicht uitlevering'!$J:$V,AC$3+1,0)),0,VLOOKUP($B178,'[7]Overzicht uitlevering'!$J:$V,AC$3+1,0))</f>
        <v>0</v>
      </c>
      <c r="AD178" s="48">
        <f>IF(ISERROR(VLOOKUP($B178,'[7]Overzicht uitlevering'!$J:$V,AD$3+1,0)),0,VLOOKUP($B178,'[7]Overzicht uitlevering'!$J:$V,AD$3+1,0))</f>
        <v>0</v>
      </c>
      <c r="AE178" s="48">
        <f>IF(ISERROR(VLOOKUP($B178,'[7]Overzicht uitlevering'!$J:$V,AE$3+1,0)),0,VLOOKUP($B178,'[7]Overzicht uitlevering'!$J:$V,AE$3+1,0))</f>
        <v>0</v>
      </c>
      <c r="AF178" s="48">
        <f>IF(ISERROR(VLOOKUP($B178,'[7]Overzicht uitlevering'!$J:$V,AF$3+1,0)),0,VLOOKUP($B178,'[7]Overzicht uitlevering'!$J:$V,AF$3+1,0))</f>
        <v>0</v>
      </c>
      <c r="AG178" s="48">
        <f>IF(ISERROR(VLOOKUP($B178,'[7]Overzicht uitlevering'!$J:$V,AG$3+1,0)),0,VLOOKUP($B178,'[7]Overzicht uitlevering'!$J:$V,AG$3+1,0))</f>
        <v>0</v>
      </c>
      <c r="AH178" s="48">
        <f>IF(ISERROR(VLOOKUP($B178,'[7]Overzicht uitlevering'!$J:$V,AH$3+1,0)),0,VLOOKUP($B178,'[7]Overzicht uitlevering'!$J:$V,AH$3+1,0))</f>
        <v>0</v>
      </c>
      <c r="AI178" s="48">
        <f>IF(ISERROR(VLOOKUP($B178,'[7]Overzicht uitlevering'!$J:$V,AI$3+1,0)),0,VLOOKUP($B178,'[7]Overzicht uitlevering'!$J:$V,AI$3+1,0))</f>
        <v>0</v>
      </c>
      <c r="AJ178" s="48">
        <f>IF(ISERROR(VLOOKUP($B178,'[7]Overzicht uitlevering'!$J:$V,AJ$3+1,0)),0,VLOOKUP($B178,'[7]Overzicht uitlevering'!$J:$V,AJ$3+1,0))</f>
        <v>0</v>
      </c>
      <c r="AK178" s="48">
        <f>IF(ISERROR(VLOOKUP($B178,'[7]Overzicht uitlevering'!$J:$V,AK$3+1,0)),0,VLOOKUP($B178,'[7]Overzicht uitlevering'!$J:$V,AK$3+1,0))</f>
        <v>0</v>
      </c>
      <c r="AL178" s="48">
        <f>IF(ISERROR(VLOOKUP($B178,'[7]Overzicht uitlevering'!$J:$V,AL$3+1,0)),0,VLOOKUP($B178,'[7]Overzicht uitlevering'!$J:$V,AL$3+1,0))</f>
        <v>0</v>
      </c>
      <c r="AM178" s="48">
        <f>IF(ISERROR(VLOOKUP($B178,'[7]Overzicht uitlevering'!$J:$V,AM$3+1,0)),0,VLOOKUP($B178,'[7]Overzicht uitlevering'!$J:$V,AM$3+1,0))</f>
        <v>0</v>
      </c>
      <c r="AN178" s="48">
        <f>IF(ISERROR(VLOOKUP($B178,'[7]Overzicht uitlevering'!$J:$V,AN$3+1,0)),0,VLOOKUP($B178,'[7]Overzicht uitlevering'!$J:$V,AN$3+1,0))</f>
        <v>0</v>
      </c>
      <c r="AO178" s="49">
        <f t="shared" si="39"/>
        <v>0</v>
      </c>
      <c r="AP178" s="235">
        <f t="shared" si="40"/>
        <v>0</v>
      </c>
      <c r="AQ178" s="236">
        <f t="shared" si="41"/>
        <v>0</v>
      </c>
      <c r="AR178" s="235">
        <f t="shared" si="42"/>
        <v>0</v>
      </c>
      <c r="AS178" s="236">
        <f t="shared" si="43"/>
        <v>0</v>
      </c>
      <c r="AT178" s="235">
        <f t="shared" si="44"/>
        <v>0</v>
      </c>
      <c r="AU178" s="236">
        <f t="shared" si="45"/>
        <v>0</v>
      </c>
      <c r="AV178" s="237">
        <f t="shared" si="46"/>
        <v>0</v>
      </c>
      <c r="AW178" s="236">
        <f t="shared" si="47"/>
        <v>0</v>
      </c>
      <c r="AX178" s="237">
        <f t="shared" si="48"/>
        <v>0</v>
      </c>
      <c r="AY178" s="236">
        <f t="shared" si="49"/>
        <v>0</v>
      </c>
      <c r="AZ178" s="237">
        <f t="shared" si="50"/>
        <v>0</v>
      </c>
      <c r="BA178" s="236">
        <f t="shared" si="51"/>
        <v>0</v>
      </c>
      <c r="BB178" s="50">
        <f t="shared" si="35"/>
        <v>0</v>
      </c>
    </row>
    <row r="179" spans="2:57" ht="15" customHeight="1" x14ac:dyDescent="0.25">
      <c r="B179" s="82">
        <v>20160131</v>
      </c>
      <c r="C179" s="83" t="s">
        <v>55</v>
      </c>
      <c r="D179" s="83" t="s">
        <v>177</v>
      </c>
      <c r="E179" s="83" t="s">
        <v>431</v>
      </c>
      <c r="F179" s="83" t="s">
        <v>441</v>
      </c>
      <c r="G179" s="143">
        <v>42436</v>
      </c>
      <c r="H179" s="143">
        <v>42466</v>
      </c>
      <c r="I179" s="99" t="s">
        <v>153</v>
      </c>
      <c r="J179" s="31">
        <v>1718511</v>
      </c>
      <c r="K179" s="32">
        <v>55435.838709677417</v>
      </c>
      <c r="L179" s="33">
        <v>13.5</v>
      </c>
      <c r="M179" s="100">
        <v>23199.898499999999</v>
      </c>
      <c r="N179" s="101">
        <v>23199.898499999999</v>
      </c>
      <c r="O179" s="88" t="s">
        <v>45</v>
      </c>
      <c r="P179" s="102" t="s">
        <v>46</v>
      </c>
      <c r="Q179" s="103">
        <v>465000</v>
      </c>
      <c r="R179" s="90" t="s">
        <v>47</v>
      </c>
      <c r="S179" s="90" t="s">
        <v>65</v>
      </c>
      <c r="T179" s="104" t="s">
        <v>429</v>
      </c>
      <c r="U179" s="92"/>
      <c r="V179" s="93"/>
      <c r="W179" s="94"/>
      <c r="X179" s="96" t="s">
        <v>442</v>
      </c>
      <c r="Y179" s="97" t="s">
        <v>156</v>
      </c>
      <c r="Z179" s="45" t="str">
        <f t="shared" si="36"/>
        <v>goed</v>
      </c>
      <c r="AA179" s="46">
        <f t="shared" si="37"/>
        <v>0</v>
      </c>
      <c r="AB179" s="47">
        <f t="shared" si="38"/>
        <v>23199.898499999999</v>
      </c>
      <c r="AC179" s="48">
        <f>IF(ISERROR(VLOOKUP($B179,'[7]Overzicht uitlevering'!$J:$V,AC$3+1,0)),0,VLOOKUP($B179,'[7]Overzicht uitlevering'!$J:$V,AC$3+1,0))</f>
        <v>0</v>
      </c>
      <c r="AD179" s="48">
        <f>IF(ISERROR(VLOOKUP($B179,'[7]Overzicht uitlevering'!$J:$V,AD$3+1,0)),0,VLOOKUP($B179,'[7]Overzicht uitlevering'!$J:$V,AD$3+1,0))</f>
        <v>0</v>
      </c>
      <c r="AE179" s="48">
        <f>IF(ISERROR(VLOOKUP($B179,'[7]Overzicht uitlevering'!$J:$V,AE$3+1,0)),0,VLOOKUP($B179,'[7]Overzicht uitlevering'!$J:$V,AE$3+1,0))</f>
        <v>1063689</v>
      </c>
      <c r="AF179" s="48">
        <f>IF(ISERROR(VLOOKUP($B179,'[7]Overzicht uitlevering'!$J:$V,AF$3+1,0)),0,VLOOKUP($B179,'[7]Overzicht uitlevering'!$J:$V,AF$3+1,0))</f>
        <v>654821.99999999988</v>
      </c>
      <c r="AG179" s="48">
        <f>IF(ISERROR(VLOOKUP($B179,'[7]Overzicht uitlevering'!$J:$V,AG$3+1,0)),0,VLOOKUP($B179,'[7]Overzicht uitlevering'!$J:$V,AG$3+1,0))</f>
        <v>0</v>
      </c>
      <c r="AH179" s="48">
        <f>IF(ISERROR(VLOOKUP($B179,'[7]Overzicht uitlevering'!$J:$V,AH$3+1,0)),0,VLOOKUP($B179,'[7]Overzicht uitlevering'!$J:$V,AH$3+1,0))</f>
        <v>0</v>
      </c>
      <c r="AI179" s="48">
        <f>IF(ISERROR(VLOOKUP($B179,'[7]Overzicht uitlevering'!$J:$V,AI$3+1,0)),0,VLOOKUP($B179,'[7]Overzicht uitlevering'!$J:$V,AI$3+1,0))</f>
        <v>0</v>
      </c>
      <c r="AJ179" s="48">
        <f>IF(ISERROR(VLOOKUP($B179,'[7]Overzicht uitlevering'!$J:$V,AJ$3+1,0)),0,VLOOKUP($B179,'[7]Overzicht uitlevering'!$J:$V,AJ$3+1,0))</f>
        <v>0</v>
      </c>
      <c r="AK179" s="48">
        <f>IF(ISERROR(VLOOKUP($B179,'[7]Overzicht uitlevering'!$J:$V,AK$3+1,0)),0,VLOOKUP($B179,'[7]Overzicht uitlevering'!$J:$V,AK$3+1,0))</f>
        <v>0</v>
      </c>
      <c r="AL179" s="48">
        <f>IF(ISERROR(VLOOKUP($B179,'[7]Overzicht uitlevering'!$J:$V,AL$3+1,0)),0,VLOOKUP($B179,'[7]Overzicht uitlevering'!$J:$V,AL$3+1,0))</f>
        <v>0</v>
      </c>
      <c r="AM179" s="48">
        <f>IF(ISERROR(VLOOKUP($B179,'[7]Overzicht uitlevering'!$J:$V,AM$3+1,0)),0,VLOOKUP($B179,'[7]Overzicht uitlevering'!$J:$V,AM$3+1,0))</f>
        <v>0</v>
      </c>
      <c r="AN179" s="48">
        <f>IF(ISERROR(VLOOKUP($B179,'[7]Overzicht uitlevering'!$J:$V,AN$3+1,0)),0,VLOOKUP($B179,'[7]Overzicht uitlevering'!$J:$V,AN$3+1,0))</f>
        <v>0</v>
      </c>
      <c r="AO179" s="49">
        <f t="shared" si="39"/>
        <v>1718511</v>
      </c>
      <c r="AP179" s="235">
        <f t="shared" si="40"/>
        <v>0</v>
      </c>
      <c r="AQ179" s="236">
        <f t="shared" si="41"/>
        <v>0</v>
      </c>
      <c r="AR179" s="235">
        <f t="shared" si="42"/>
        <v>14359.801500000001</v>
      </c>
      <c r="AS179" s="236">
        <f t="shared" si="43"/>
        <v>8840.0969999999979</v>
      </c>
      <c r="AT179" s="235">
        <f t="shared" si="44"/>
        <v>0</v>
      </c>
      <c r="AU179" s="236">
        <f t="shared" si="45"/>
        <v>0</v>
      </c>
      <c r="AV179" s="237">
        <f t="shared" si="46"/>
        <v>0</v>
      </c>
      <c r="AW179" s="236">
        <f t="shared" si="47"/>
        <v>0</v>
      </c>
      <c r="AX179" s="237">
        <f t="shared" si="48"/>
        <v>0</v>
      </c>
      <c r="AY179" s="236">
        <f t="shared" si="49"/>
        <v>0</v>
      </c>
      <c r="AZ179" s="237">
        <f t="shared" si="50"/>
        <v>0</v>
      </c>
      <c r="BA179" s="236">
        <f t="shared" si="51"/>
        <v>0</v>
      </c>
      <c r="BB179" s="50">
        <f t="shared" si="35"/>
        <v>23199.898499999999</v>
      </c>
    </row>
    <row r="180" spans="2:57" ht="15" customHeight="1" x14ac:dyDescent="0.25">
      <c r="B180" s="82">
        <v>20160132</v>
      </c>
      <c r="C180" s="83" t="s">
        <v>55</v>
      </c>
      <c r="D180" s="83" t="s">
        <v>177</v>
      </c>
      <c r="E180" s="83" t="s">
        <v>431</v>
      </c>
      <c r="F180" s="83" t="s">
        <v>443</v>
      </c>
      <c r="G180" s="143">
        <v>42443</v>
      </c>
      <c r="H180" s="143">
        <v>42470</v>
      </c>
      <c r="I180" s="99" t="s">
        <v>153</v>
      </c>
      <c r="J180" s="31">
        <v>883811</v>
      </c>
      <c r="K180" s="32">
        <v>31564.678571428572</v>
      </c>
      <c r="L180" s="33">
        <v>13.5</v>
      </c>
      <c r="M180" s="100">
        <v>11931.4485</v>
      </c>
      <c r="N180" s="101">
        <v>11931.4485</v>
      </c>
      <c r="O180" s="88" t="s">
        <v>45</v>
      </c>
      <c r="P180" s="102" t="s">
        <v>46</v>
      </c>
      <c r="Q180" s="103">
        <v>464968</v>
      </c>
      <c r="R180" s="90" t="s">
        <v>47</v>
      </c>
      <c r="S180" s="90" t="s">
        <v>65</v>
      </c>
      <c r="T180" s="104" t="s">
        <v>429</v>
      </c>
      <c r="U180" s="92"/>
      <c r="V180" s="93"/>
      <c r="W180" s="94"/>
      <c r="X180" s="96" t="s">
        <v>444</v>
      </c>
      <c r="Y180" s="97" t="s">
        <v>156</v>
      </c>
      <c r="Z180" s="45" t="str">
        <f t="shared" si="36"/>
        <v>goed</v>
      </c>
      <c r="AA180" s="46">
        <f t="shared" si="37"/>
        <v>0</v>
      </c>
      <c r="AB180" s="47">
        <f t="shared" si="38"/>
        <v>11931.448500000002</v>
      </c>
      <c r="AC180" s="48">
        <f>IF(ISERROR(VLOOKUP($B180,'[7]Overzicht uitlevering'!$J:$V,AC$3+1,0)),0,VLOOKUP($B180,'[7]Overzicht uitlevering'!$J:$V,AC$3+1,0))</f>
        <v>0</v>
      </c>
      <c r="AD180" s="48">
        <f>IF(ISERROR(VLOOKUP($B180,'[7]Overzicht uitlevering'!$J:$V,AD$3+1,0)),0,VLOOKUP($B180,'[7]Overzicht uitlevering'!$J:$V,AD$3+1,0))</f>
        <v>0</v>
      </c>
      <c r="AE180" s="48">
        <f>IF(ISERROR(VLOOKUP($B180,'[7]Overzicht uitlevering'!$J:$V,AE$3+1,0)),0,VLOOKUP($B180,'[7]Overzicht uitlevering'!$J:$V,AE$3+1,0))</f>
        <v>322150</v>
      </c>
      <c r="AF180" s="48">
        <f>IF(ISERROR(VLOOKUP($B180,'[7]Overzicht uitlevering'!$J:$V,AF$3+1,0)),0,VLOOKUP($B180,'[7]Overzicht uitlevering'!$J:$V,AF$3+1,0))</f>
        <v>561661.00000000012</v>
      </c>
      <c r="AG180" s="48">
        <f>IF(ISERROR(VLOOKUP($B180,'[7]Overzicht uitlevering'!$J:$V,AG$3+1,0)),0,VLOOKUP($B180,'[7]Overzicht uitlevering'!$J:$V,AG$3+1,0))</f>
        <v>0</v>
      </c>
      <c r="AH180" s="48">
        <f>IF(ISERROR(VLOOKUP($B180,'[7]Overzicht uitlevering'!$J:$V,AH$3+1,0)),0,VLOOKUP($B180,'[7]Overzicht uitlevering'!$J:$V,AH$3+1,0))</f>
        <v>0</v>
      </c>
      <c r="AI180" s="48">
        <f>IF(ISERROR(VLOOKUP($B180,'[7]Overzicht uitlevering'!$J:$V,AI$3+1,0)),0,VLOOKUP($B180,'[7]Overzicht uitlevering'!$J:$V,AI$3+1,0))</f>
        <v>0</v>
      </c>
      <c r="AJ180" s="48">
        <f>IF(ISERROR(VLOOKUP($B180,'[7]Overzicht uitlevering'!$J:$V,AJ$3+1,0)),0,VLOOKUP($B180,'[7]Overzicht uitlevering'!$J:$V,AJ$3+1,0))</f>
        <v>0</v>
      </c>
      <c r="AK180" s="48">
        <f>IF(ISERROR(VLOOKUP($B180,'[7]Overzicht uitlevering'!$J:$V,AK$3+1,0)),0,VLOOKUP($B180,'[7]Overzicht uitlevering'!$J:$V,AK$3+1,0))</f>
        <v>0</v>
      </c>
      <c r="AL180" s="48">
        <f>IF(ISERROR(VLOOKUP($B180,'[7]Overzicht uitlevering'!$J:$V,AL$3+1,0)),0,VLOOKUP($B180,'[7]Overzicht uitlevering'!$J:$V,AL$3+1,0))</f>
        <v>0</v>
      </c>
      <c r="AM180" s="48">
        <f>IF(ISERROR(VLOOKUP($B180,'[7]Overzicht uitlevering'!$J:$V,AM$3+1,0)),0,VLOOKUP($B180,'[7]Overzicht uitlevering'!$J:$V,AM$3+1,0))</f>
        <v>0</v>
      </c>
      <c r="AN180" s="48">
        <f>IF(ISERROR(VLOOKUP($B180,'[7]Overzicht uitlevering'!$J:$V,AN$3+1,0)),0,VLOOKUP($B180,'[7]Overzicht uitlevering'!$J:$V,AN$3+1,0))</f>
        <v>0</v>
      </c>
      <c r="AO180" s="49">
        <f t="shared" si="39"/>
        <v>883811.00000000012</v>
      </c>
      <c r="AP180" s="235">
        <f t="shared" si="40"/>
        <v>0</v>
      </c>
      <c r="AQ180" s="236">
        <f t="shared" si="41"/>
        <v>0</v>
      </c>
      <c r="AR180" s="235">
        <f t="shared" si="42"/>
        <v>4349.0249999999996</v>
      </c>
      <c r="AS180" s="236">
        <f t="shared" si="43"/>
        <v>7582.4235000000026</v>
      </c>
      <c r="AT180" s="235">
        <f t="shared" si="44"/>
        <v>0</v>
      </c>
      <c r="AU180" s="236">
        <f t="shared" si="45"/>
        <v>0</v>
      </c>
      <c r="AV180" s="237">
        <f t="shared" si="46"/>
        <v>0</v>
      </c>
      <c r="AW180" s="236">
        <f t="shared" si="47"/>
        <v>0</v>
      </c>
      <c r="AX180" s="237">
        <f t="shared" si="48"/>
        <v>0</v>
      </c>
      <c r="AY180" s="236">
        <f t="shared" si="49"/>
        <v>0</v>
      </c>
      <c r="AZ180" s="237">
        <f t="shared" si="50"/>
        <v>0</v>
      </c>
      <c r="BA180" s="236">
        <f t="shared" si="51"/>
        <v>0</v>
      </c>
      <c r="BB180" s="50">
        <f t="shared" si="35"/>
        <v>11931.448500000002</v>
      </c>
    </row>
    <row r="181" spans="2:57" ht="15" customHeight="1" x14ac:dyDescent="0.25">
      <c r="B181" s="82">
        <v>20160133</v>
      </c>
      <c r="C181" s="83" t="s">
        <v>333</v>
      </c>
      <c r="D181" s="83" t="s">
        <v>334</v>
      </c>
      <c r="E181" s="83" t="s">
        <v>367</v>
      </c>
      <c r="F181" s="83" t="s">
        <v>445</v>
      </c>
      <c r="G181" s="143">
        <v>42433</v>
      </c>
      <c r="H181" s="143">
        <v>42447</v>
      </c>
      <c r="I181" s="99" t="s">
        <v>232</v>
      </c>
      <c r="J181" s="31">
        <v>772727</v>
      </c>
      <c r="K181" s="32">
        <v>51515.133333333331</v>
      </c>
      <c r="L181" s="33">
        <v>2.75</v>
      </c>
      <c r="M181" s="100">
        <v>2124.9992499999998</v>
      </c>
      <c r="N181" s="101">
        <v>2124.9992499999998</v>
      </c>
      <c r="O181" s="88" t="s">
        <v>45</v>
      </c>
      <c r="P181" s="102" t="s">
        <v>46</v>
      </c>
      <c r="Q181" s="103">
        <v>464183</v>
      </c>
      <c r="R181" s="90" t="s">
        <v>47</v>
      </c>
      <c r="S181" s="90" t="s">
        <v>48</v>
      </c>
      <c r="T181" s="104" t="s">
        <v>237</v>
      </c>
      <c r="U181" s="92"/>
      <c r="V181" s="93"/>
      <c r="W181" s="94"/>
      <c r="X181" s="96" t="s">
        <v>446</v>
      </c>
      <c r="Y181" s="97" t="s">
        <v>133</v>
      </c>
      <c r="Z181" s="45" t="str">
        <f t="shared" si="36"/>
        <v>goed</v>
      </c>
      <c r="AA181" s="46">
        <f t="shared" si="37"/>
        <v>0</v>
      </c>
      <c r="AB181" s="47">
        <f t="shared" si="38"/>
        <v>2124.9992499999998</v>
      </c>
      <c r="AC181" s="48">
        <f>IF(ISERROR(VLOOKUP($B181,'[7]Overzicht uitlevering'!$J:$V,AC$3+1,0)),0,VLOOKUP($B181,'[7]Overzicht uitlevering'!$J:$V,AC$3+1,0))</f>
        <v>0</v>
      </c>
      <c r="AD181" s="48">
        <f>IF(ISERROR(VLOOKUP($B181,'[7]Overzicht uitlevering'!$J:$V,AD$3+1,0)),0,VLOOKUP($B181,'[7]Overzicht uitlevering'!$J:$V,AD$3+1,0))</f>
        <v>0</v>
      </c>
      <c r="AE181" s="48">
        <f>IF(ISERROR(VLOOKUP($B181,'[7]Overzicht uitlevering'!$J:$V,AE$3+1,0)),0,VLOOKUP($B181,'[7]Overzicht uitlevering'!$J:$V,AE$3+1,0))</f>
        <v>772727</v>
      </c>
      <c r="AF181" s="48">
        <f>IF(ISERROR(VLOOKUP($B181,'[7]Overzicht uitlevering'!$J:$V,AF$3+1,0)),0,VLOOKUP($B181,'[7]Overzicht uitlevering'!$J:$V,AF$3+1,0))</f>
        <v>0</v>
      </c>
      <c r="AG181" s="48">
        <f>IF(ISERROR(VLOOKUP($B181,'[7]Overzicht uitlevering'!$J:$V,AG$3+1,0)),0,VLOOKUP($B181,'[7]Overzicht uitlevering'!$J:$V,AG$3+1,0))</f>
        <v>0</v>
      </c>
      <c r="AH181" s="48">
        <f>IF(ISERROR(VLOOKUP($B181,'[7]Overzicht uitlevering'!$J:$V,AH$3+1,0)),0,VLOOKUP($B181,'[7]Overzicht uitlevering'!$J:$V,AH$3+1,0))</f>
        <v>0</v>
      </c>
      <c r="AI181" s="48">
        <f>IF(ISERROR(VLOOKUP($B181,'[7]Overzicht uitlevering'!$J:$V,AI$3+1,0)),0,VLOOKUP($B181,'[7]Overzicht uitlevering'!$J:$V,AI$3+1,0))</f>
        <v>0</v>
      </c>
      <c r="AJ181" s="48">
        <f>IF(ISERROR(VLOOKUP($B181,'[7]Overzicht uitlevering'!$J:$V,AJ$3+1,0)),0,VLOOKUP($B181,'[7]Overzicht uitlevering'!$J:$V,AJ$3+1,0))</f>
        <v>0</v>
      </c>
      <c r="AK181" s="48">
        <f>IF(ISERROR(VLOOKUP($B181,'[7]Overzicht uitlevering'!$J:$V,AK$3+1,0)),0,VLOOKUP($B181,'[7]Overzicht uitlevering'!$J:$V,AK$3+1,0))</f>
        <v>0</v>
      </c>
      <c r="AL181" s="48">
        <f>IF(ISERROR(VLOOKUP($B181,'[7]Overzicht uitlevering'!$J:$V,AL$3+1,0)),0,VLOOKUP($B181,'[7]Overzicht uitlevering'!$J:$V,AL$3+1,0))</f>
        <v>0</v>
      </c>
      <c r="AM181" s="48">
        <f>IF(ISERROR(VLOOKUP($B181,'[7]Overzicht uitlevering'!$J:$V,AM$3+1,0)),0,VLOOKUP($B181,'[7]Overzicht uitlevering'!$J:$V,AM$3+1,0))</f>
        <v>0</v>
      </c>
      <c r="AN181" s="48">
        <f>IF(ISERROR(VLOOKUP($B181,'[7]Overzicht uitlevering'!$J:$V,AN$3+1,0)),0,VLOOKUP($B181,'[7]Overzicht uitlevering'!$J:$V,AN$3+1,0))</f>
        <v>0</v>
      </c>
      <c r="AO181" s="49">
        <f t="shared" si="39"/>
        <v>772727</v>
      </c>
      <c r="AP181" s="235">
        <f t="shared" si="40"/>
        <v>0</v>
      </c>
      <c r="AQ181" s="236">
        <f t="shared" si="41"/>
        <v>0</v>
      </c>
      <c r="AR181" s="235">
        <f t="shared" si="42"/>
        <v>2124.9992499999998</v>
      </c>
      <c r="AS181" s="236">
        <f t="shared" si="43"/>
        <v>0</v>
      </c>
      <c r="AT181" s="235">
        <f t="shared" si="44"/>
        <v>0</v>
      </c>
      <c r="AU181" s="236">
        <f t="shared" si="45"/>
        <v>0</v>
      </c>
      <c r="AV181" s="237">
        <f t="shared" si="46"/>
        <v>0</v>
      </c>
      <c r="AW181" s="236">
        <f t="shared" si="47"/>
        <v>0</v>
      </c>
      <c r="AX181" s="237">
        <f t="shared" si="48"/>
        <v>0</v>
      </c>
      <c r="AY181" s="236">
        <f t="shared" si="49"/>
        <v>0</v>
      </c>
      <c r="AZ181" s="237">
        <f t="shared" si="50"/>
        <v>0</v>
      </c>
      <c r="BA181" s="236">
        <f t="shared" si="51"/>
        <v>0</v>
      </c>
      <c r="BB181" s="50">
        <f t="shared" si="35"/>
        <v>2124.9992499999998</v>
      </c>
    </row>
    <row r="182" spans="2:57" ht="15" customHeight="1" x14ac:dyDescent="0.25">
      <c r="B182" s="82">
        <v>20160134</v>
      </c>
      <c r="C182" s="83" t="s">
        <v>55</v>
      </c>
      <c r="D182" s="83" t="s">
        <v>447</v>
      </c>
      <c r="E182" s="83" t="s">
        <v>185</v>
      </c>
      <c r="F182" s="83" t="s">
        <v>448</v>
      </c>
      <c r="G182" s="143">
        <v>42429</v>
      </c>
      <c r="H182" s="143">
        <v>42442</v>
      </c>
      <c r="I182" s="99" t="s">
        <v>153</v>
      </c>
      <c r="J182" s="31">
        <v>854596</v>
      </c>
      <c r="K182" s="32">
        <v>61042.571428571428</v>
      </c>
      <c r="L182" s="33">
        <v>13.5</v>
      </c>
      <c r="M182" s="100">
        <v>11537.046</v>
      </c>
      <c r="N182" s="101">
        <v>14470.4</v>
      </c>
      <c r="O182" s="88" t="s">
        <v>45</v>
      </c>
      <c r="P182" s="102" t="s">
        <v>46</v>
      </c>
      <c r="Q182" s="103">
        <v>465763</v>
      </c>
      <c r="R182" s="90" t="s">
        <v>47</v>
      </c>
      <c r="S182" s="90" t="s">
        <v>154</v>
      </c>
      <c r="T182" s="104" t="s">
        <v>155</v>
      </c>
      <c r="U182" s="92"/>
      <c r="V182" s="93"/>
      <c r="W182" s="94"/>
      <c r="X182" s="96" t="s">
        <v>449</v>
      </c>
      <c r="Y182" s="97" t="s">
        <v>156</v>
      </c>
      <c r="Z182" s="45" t="str">
        <f t="shared" si="36"/>
        <v>goed</v>
      </c>
      <c r="AA182" s="46">
        <f t="shared" si="37"/>
        <v>0</v>
      </c>
      <c r="AB182" s="47">
        <f t="shared" si="38"/>
        <v>11536.587</v>
      </c>
      <c r="AC182" s="48">
        <f>IF(ISERROR(VLOOKUP($B182,'[7]Overzicht uitlevering'!$J:$V,AC$3+1,0)),0,VLOOKUP($B182,'[7]Overzicht uitlevering'!$J:$V,AC$3+1,0))</f>
        <v>0</v>
      </c>
      <c r="AD182" s="48">
        <f>IF(ISERROR(VLOOKUP($B182,'[7]Overzicht uitlevering'!$J:$V,AD$3+1,0)),0,VLOOKUP($B182,'[7]Overzicht uitlevering'!$J:$V,AD$3+1,0))</f>
        <v>2172</v>
      </c>
      <c r="AE182" s="48">
        <f>IF(ISERROR(VLOOKUP($B182,'[7]Overzicht uitlevering'!$J:$V,AE$3+1,0)),0,VLOOKUP($B182,'[7]Overzicht uitlevering'!$J:$V,AE$3+1,0))</f>
        <v>748096</v>
      </c>
      <c r="AF182" s="48">
        <f>IF(ISERROR(VLOOKUP($B182,'[7]Overzicht uitlevering'!$J:$V,AF$3+1,0)),0,VLOOKUP($B182,'[7]Overzicht uitlevering'!$J:$V,AF$3+1,0))</f>
        <v>0</v>
      </c>
      <c r="AG182" s="48">
        <f>IF(ISERROR(VLOOKUP($B182,'[7]Overzicht uitlevering'!$J:$V,AG$3+1,0)),0,VLOOKUP($B182,'[7]Overzicht uitlevering'!$J:$V,AG$3+1,0))</f>
        <v>104294</v>
      </c>
      <c r="AH182" s="48">
        <f>IF(ISERROR(VLOOKUP($B182,'[7]Overzicht uitlevering'!$J:$V,AH$3+1,0)),0,VLOOKUP($B182,'[7]Overzicht uitlevering'!$J:$V,AH$3+1,0))</f>
        <v>0</v>
      </c>
      <c r="AI182" s="48">
        <f>IF(ISERROR(VLOOKUP($B182,'[7]Overzicht uitlevering'!$J:$V,AI$3+1,0)),0,VLOOKUP($B182,'[7]Overzicht uitlevering'!$J:$V,AI$3+1,0))</f>
        <v>0</v>
      </c>
      <c r="AJ182" s="48">
        <f>IF(ISERROR(VLOOKUP($B182,'[7]Overzicht uitlevering'!$J:$V,AJ$3+1,0)),0,VLOOKUP($B182,'[7]Overzicht uitlevering'!$J:$V,AJ$3+1,0))</f>
        <v>0</v>
      </c>
      <c r="AK182" s="48">
        <f>IF(ISERROR(VLOOKUP($B182,'[7]Overzicht uitlevering'!$J:$V,AK$3+1,0)),0,VLOOKUP($B182,'[7]Overzicht uitlevering'!$J:$V,AK$3+1,0))</f>
        <v>0</v>
      </c>
      <c r="AL182" s="48">
        <f>IF(ISERROR(VLOOKUP($B182,'[7]Overzicht uitlevering'!$J:$V,AL$3+1,0)),0,VLOOKUP($B182,'[7]Overzicht uitlevering'!$J:$V,AL$3+1,0))</f>
        <v>0</v>
      </c>
      <c r="AM182" s="48">
        <f>IF(ISERROR(VLOOKUP($B182,'[7]Overzicht uitlevering'!$J:$V,AM$3+1,0)),0,VLOOKUP($B182,'[7]Overzicht uitlevering'!$J:$V,AM$3+1,0))</f>
        <v>0</v>
      </c>
      <c r="AN182" s="48">
        <f>IF(ISERROR(VLOOKUP($B182,'[7]Overzicht uitlevering'!$J:$V,AN$3+1,0)),0,VLOOKUP($B182,'[7]Overzicht uitlevering'!$J:$V,AN$3+1,0))</f>
        <v>0</v>
      </c>
      <c r="AO182" s="49">
        <f t="shared" si="39"/>
        <v>854562</v>
      </c>
      <c r="AP182" s="235">
        <f t="shared" si="40"/>
        <v>0</v>
      </c>
      <c r="AQ182" s="236">
        <f t="shared" si="41"/>
        <v>29.322000000000003</v>
      </c>
      <c r="AR182" s="235">
        <f t="shared" si="42"/>
        <v>10099.296</v>
      </c>
      <c r="AS182" s="236">
        <f t="shared" si="43"/>
        <v>0</v>
      </c>
      <c r="AT182" s="235">
        <f t="shared" si="44"/>
        <v>1407.9690000000001</v>
      </c>
      <c r="AU182" s="236">
        <f t="shared" si="45"/>
        <v>0</v>
      </c>
      <c r="AV182" s="237">
        <f t="shared" si="46"/>
        <v>0</v>
      </c>
      <c r="AW182" s="236">
        <f t="shared" si="47"/>
        <v>0</v>
      </c>
      <c r="AX182" s="237">
        <f t="shared" si="48"/>
        <v>0</v>
      </c>
      <c r="AY182" s="236">
        <f t="shared" si="49"/>
        <v>0</v>
      </c>
      <c r="AZ182" s="237">
        <f t="shared" si="50"/>
        <v>0</v>
      </c>
      <c r="BA182" s="236">
        <f t="shared" si="51"/>
        <v>0</v>
      </c>
      <c r="BB182" s="50">
        <f t="shared" ref="BB182:BB245" si="52">SUM(AP182:BA182)</f>
        <v>11536.587</v>
      </c>
      <c r="BD182" s="113"/>
      <c r="BE182" s="113"/>
    </row>
    <row r="183" spans="2:57" ht="15" customHeight="1" x14ac:dyDescent="0.25">
      <c r="B183" s="82">
        <v>20160135</v>
      </c>
      <c r="C183" s="83" t="s">
        <v>55</v>
      </c>
      <c r="D183" s="83" t="s">
        <v>450</v>
      </c>
      <c r="E183" s="83" t="s">
        <v>273</v>
      </c>
      <c r="F183" s="83" t="s">
        <v>451</v>
      </c>
      <c r="G183" s="143">
        <v>42455</v>
      </c>
      <c r="H183" s="143">
        <v>42482</v>
      </c>
      <c r="I183" s="99" t="s">
        <v>134</v>
      </c>
      <c r="J183" s="31">
        <v>6617962</v>
      </c>
      <c r="K183" s="32">
        <v>236355.78571428571</v>
      </c>
      <c r="L183" s="33">
        <v>14</v>
      </c>
      <c r="M183" s="100">
        <v>92651.468000000008</v>
      </c>
      <c r="N183" s="101">
        <v>94381.54</v>
      </c>
      <c r="O183" s="88" t="s">
        <v>45</v>
      </c>
      <c r="P183" s="102" t="s">
        <v>46</v>
      </c>
      <c r="Q183" s="103">
        <v>465811</v>
      </c>
      <c r="R183" s="90" t="s">
        <v>47</v>
      </c>
      <c r="S183" s="90" t="s">
        <v>452</v>
      </c>
      <c r="T183" s="104" t="s">
        <v>288</v>
      </c>
      <c r="U183" s="92">
        <v>0.7</v>
      </c>
      <c r="V183" s="93"/>
      <c r="W183" s="94"/>
      <c r="X183" s="96" t="s">
        <v>453</v>
      </c>
      <c r="Y183" s="97" t="s">
        <v>133</v>
      </c>
      <c r="Z183" s="45" t="str">
        <f t="shared" si="36"/>
        <v>goed</v>
      </c>
      <c r="AA183" s="46">
        <f t="shared" si="37"/>
        <v>0</v>
      </c>
      <c r="AB183" s="47">
        <f t="shared" si="38"/>
        <v>92651.468000000008</v>
      </c>
      <c r="AC183" s="48">
        <f>IF(ISERROR(VLOOKUP($B183,'[7]Overzicht uitlevering'!$J:$V,AC$3+1,0)),0,VLOOKUP($B183,'[7]Overzicht uitlevering'!$J:$V,AC$3+1,0))</f>
        <v>0</v>
      </c>
      <c r="AD183" s="48">
        <f>IF(ISERROR(VLOOKUP($B183,'[7]Overzicht uitlevering'!$J:$V,AD$3+1,0)),0,VLOOKUP($B183,'[7]Overzicht uitlevering'!$J:$V,AD$3+1,0))</f>
        <v>0</v>
      </c>
      <c r="AE183" s="48">
        <f>IF(ISERROR(VLOOKUP($B183,'[7]Overzicht uitlevering'!$J:$V,AE$3+1,0)),0,VLOOKUP($B183,'[7]Overzicht uitlevering'!$J:$V,AE$3+1,0))</f>
        <v>2100187</v>
      </c>
      <c r="AF183" s="48">
        <f>IF(ISERROR(VLOOKUP($B183,'[7]Overzicht uitlevering'!$J:$V,AF$3+1,0)),0,VLOOKUP($B183,'[7]Overzicht uitlevering'!$J:$V,AF$3+1,0))</f>
        <v>4517775</v>
      </c>
      <c r="AG183" s="48">
        <f>IF(ISERROR(VLOOKUP($B183,'[7]Overzicht uitlevering'!$J:$V,AG$3+1,0)),0,VLOOKUP($B183,'[7]Overzicht uitlevering'!$J:$V,AG$3+1,0))</f>
        <v>0</v>
      </c>
      <c r="AH183" s="48">
        <f>IF(ISERROR(VLOOKUP($B183,'[7]Overzicht uitlevering'!$J:$V,AH$3+1,0)),0,VLOOKUP($B183,'[7]Overzicht uitlevering'!$J:$V,AH$3+1,0))</f>
        <v>0</v>
      </c>
      <c r="AI183" s="48">
        <f>IF(ISERROR(VLOOKUP($B183,'[7]Overzicht uitlevering'!$J:$V,AI$3+1,0)),0,VLOOKUP($B183,'[7]Overzicht uitlevering'!$J:$V,AI$3+1,0))</f>
        <v>0</v>
      </c>
      <c r="AJ183" s="48">
        <f>IF(ISERROR(VLOOKUP($B183,'[7]Overzicht uitlevering'!$J:$V,AJ$3+1,0)),0,VLOOKUP($B183,'[7]Overzicht uitlevering'!$J:$V,AJ$3+1,0))</f>
        <v>0</v>
      </c>
      <c r="AK183" s="48">
        <f>IF(ISERROR(VLOOKUP($B183,'[7]Overzicht uitlevering'!$J:$V,AK$3+1,0)),0,VLOOKUP($B183,'[7]Overzicht uitlevering'!$J:$V,AK$3+1,0))</f>
        <v>0</v>
      </c>
      <c r="AL183" s="48">
        <f>IF(ISERROR(VLOOKUP($B183,'[7]Overzicht uitlevering'!$J:$V,AL$3+1,0)),0,VLOOKUP($B183,'[7]Overzicht uitlevering'!$J:$V,AL$3+1,0))</f>
        <v>0</v>
      </c>
      <c r="AM183" s="48">
        <f>IF(ISERROR(VLOOKUP($B183,'[7]Overzicht uitlevering'!$J:$V,AM$3+1,0)),0,VLOOKUP($B183,'[7]Overzicht uitlevering'!$J:$V,AM$3+1,0))</f>
        <v>0</v>
      </c>
      <c r="AN183" s="48">
        <f>IF(ISERROR(VLOOKUP($B183,'[7]Overzicht uitlevering'!$J:$V,AN$3+1,0)),0,VLOOKUP($B183,'[7]Overzicht uitlevering'!$J:$V,AN$3+1,0))</f>
        <v>0</v>
      </c>
      <c r="AO183" s="49">
        <f t="shared" si="39"/>
        <v>6617962</v>
      </c>
      <c r="AP183" s="235">
        <f t="shared" si="40"/>
        <v>0</v>
      </c>
      <c r="AQ183" s="236">
        <f t="shared" si="41"/>
        <v>0</v>
      </c>
      <c r="AR183" s="235">
        <f t="shared" si="42"/>
        <v>29402.617999999999</v>
      </c>
      <c r="AS183" s="236">
        <f t="shared" si="43"/>
        <v>63248.849999999991</v>
      </c>
      <c r="AT183" s="235">
        <f t="shared" si="44"/>
        <v>0</v>
      </c>
      <c r="AU183" s="236">
        <f t="shared" si="45"/>
        <v>0</v>
      </c>
      <c r="AV183" s="237">
        <f t="shared" si="46"/>
        <v>0</v>
      </c>
      <c r="AW183" s="236">
        <f t="shared" si="47"/>
        <v>0</v>
      </c>
      <c r="AX183" s="237">
        <f t="shared" si="48"/>
        <v>0</v>
      </c>
      <c r="AY183" s="236">
        <f t="shared" si="49"/>
        <v>0</v>
      </c>
      <c r="AZ183" s="237">
        <f t="shared" si="50"/>
        <v>0</v>
      </c>
      <c r="BA183" s="236">
        <f t="shared" si="51"/>
        <v>0</v>
      </c>
      <c r="BB183" s="50">
        <f t="shared" si="52"/>
        <v>92651.467999999993</v>
      </c>
      <c r="BD183" s="113"/>
      <c r="BE183" s="113"/>
    </row>
    <row r="184" spans="2:57" ht="15" customHeight="1" x14ac:dyDescent="0.25">
      <c r="B184" s="82">
        <v>20160136</v>
      </c>
      <c r="C184" s="83" t="s">
        <v>55</v>
      </c>
      <c r="D184" s="83" t="s">
        <v>450</v>
      </c>
      <c r="E184" s="83" t="s">
        <v>273</v>
      </c>
      <c r="F184" s="83" t="s">
        <v>454</v>
      </c>
      <c r="G184" s="143">
        <v>42458</v>
      </c>
      <c r="H184" s="143">
        <v>42475</v>
      </c>
      <c r="I184" s="99" t="s">
        <v>198</v>
      </c>
      <c r="J184" s="31">
        <v>3500000</v>
      </c>
      <c r="K184" s="32">
        <v>194444.44444444444</v>
      </c>
      <c r="L184" s="33">
        <v>6</v>
      </c>
      <c r="M184" s="100">
        <v>21000</v>
      </c>
      <c r="N184" s="101">
        <v>21000</v>
      </c>
      <c r="O184" s="88" t="s">
        <v>45</v>
      </c>
      <c r="P184" s="102" t="s">
        <v>46</v>
      </c>
      <c r="Q184" s="103">
        <v>465812</v>
      </c>
      <c r="R184" s="90" t="s">
        <v>47</v>
      </c>
      <c r="S184" s="90" t="s">
        <v>47</v>
      </c>
      <c r="T184" s="104" t="s">
        <v>288</v>
      </c>
      <c r="U184" s="92"/>
      <c r="V184" s="93"/>
      <c r="W184" s="94"/>
      <c r="X184" s="96" t="s">
        <v>455</v>
      </c>
      <c r="Y184" s="97" t="s">
        <v>133</v>
      </c>
      <c r="Z184" s="45" t="str">
        <f t="shared" si="36"/>
        <v>goed</v>
      </c>
      <c r="AA184" s="46">
        <f t="shared" si="37"/>
        <v>0</v>
      </c>
      <c r="AB184" s="47">
        <f t="shared" si="38"/>
        <v>21000.000000000004</v>
      </c>
      <c r="AC184" s="48">
        <f>IF(ISERROR(VLOOKUP($B184,'[7]Overzicht uitlevering'!$J:$V,AC$3+1,0)),0,VLOOKUP($B184,'[7]Overzicht uitlevering'!$J:$V,AC$3+1,0))</f>
        <v>0</v>
      </c>
      <c r="AD184" s="48">
        <f>IF(ISERROR(VLOOKUP($B184,'[7]Overzicht uitlevering'!$J:$V,AD$3+1,0)),0,VLOOKUP($B184,'[7]Overzicht uitlevering'!$J:$V,AD$3+1,0))</f>
        <v>0</v>
      </c>
      <c r="AE184" s="48">
        <f>IF(ISERROR(VLOOKUP($B184,'[7]Overzicht uitlevering'!$J:$V,AE$3+1,0)),0,VLOOKUP($B184,'[7]Overzicht uitlevering'!$J:$V,AE$3+1,0))</f>
        <v>568936</v>
      </c>
      <c r="AF184" s="48">
        <f>IF(ISERROR(VLOOKUP($B184,'[7]Overzicht uitlevering'!$J:$V,AF$3+1,0)),0,VLOOKUP($B184,'[7]Overzicht uitlevering'!$J:$V,AF$3+1,0))</f>
        <v>2716474</v>
      </c>
      <c r="AG184" s="48">
        <f>IF(ISERROR(VLOOKUP($B184,'[7]Overzicht uitlevering'!$J:$V,AG$3+1,0)),0,VLOOKUP($B184,'[7]Overzicht uitlevering'!$J:$V,AG$3+1,0))</f>
        <v>214590.00000000035</v>
      </c>
      <c r="AH184" s="48">
        <f>IF(ISERROR(VLOOKUP($B184,'[7]Overzicht uitlevering'!$J:$V,AH$3+1,0)),0,VLOOKUP($B184,'[7]Overzicht uitlevering'!$J:$V,AH$3+1,0))</f>
        <v>0</v>
      </c>
      <c r="AI184" s="48">
        <f>IF(ISERROR(VLOOKUP($B184,'[7]Overzicht uitlevering'!$J:$V,AI$3+1,0)),0,VLOOKUP($B184,'[7]Overzicht uitlevering'!$J:$V,AI$3+1,0))</f>
        <v>0</v>
      </c>
      <c r="AJ184" s="48">
        <f>IF(ISERROR(VLOOKUP($B184,'[7]Overzicht uitlevering'!$J:$V,AJ$3+1,0)),0,VLOOKUP($B184,'[7]Overzicht uitlevering'!$J:$V,AJ$3+1,0))</f>
        <v>0</v>
      </c>
      <c r="AK184" s="48">
        <f>IF(ISERROR(VLOOKUP($B184,'[7]Overzicht uitlevering'!$J:$V,AK$3+1,0)),0,VLOOKUP($B184,'[7]Overzicht uitlevering'!$J:$V,AK$3+1,0))</f>
        <v>0</v>
      </c>
      <c r="AL184" s="48">
        <f>IF(ISERROR(VLOOKUP($B184,'[7]Overzicht uitlevering'!$J:$V,AL$3+1,0)),0,VLOOKUP($B184,'[7]Overzicht uitlevering'!$J:$V,AL$3+1,0))</f>
        <v>0</v>
      </c>
      <c r="AM184" s="48">
        <f>IF(ISERROR(VLOOKUP($B184,'[7]Overzicht uitlevering'!$J:$V,AM$3+1,0)),0,VLOOKUP($B184,'[7]Overzicht uitlevering'!$J:$V,AM$3+1,0))</f>
        <v>0</v>
      </c>
      <c r="AN184" s="48">
        <f>IF(ISERROR(VLOOKUP($B184,'[7]Overzicht uitlevering'!$J:$V,AN$3+1,0)),0,VLOOKUP($B184,'[7]Overzicht uitlevering'!$J:$V,AN$3+1,0))</f>
        <v>0</v>
      </c>
      <c r="AO184" s="49">
        <f t="shared" si="39"/>
        <v>3500000.0000000005</v>
      </c>
      <c r="AP184" s="235">
        <f t="shared" si="40"/>
        <v>0</v>
      </c>
      <c r="AQ184" s="236">
        <f t="shared" si="41"/>
        <v>0</v>
      </c>
      <c r="AR184" s="235">
        <f t="shared" si="42"/>
        <v>3413.616</v>
      </c>
      <c r="AS184" s="236">
        <f t="shared" si="43"/>
        <v>16298.844000000001</v>
      </c>
      <c r="AT184" s="235">
        <f t="shared" si="44"/>
        <v>1287.540000000002</v>
      </c>
      <c r="AU184" s="236">
        <f t="shared" si="45"/>
        <v>0</v>
      </c>
      <c r="AV184" s="237">
        <f t="shared" si="46"/>
        <v>0</v>
      </c>
      <c r="AW184" s="236">
        <f t="shared" si="47"/>
        <v>0</v>
      </c>
      <c r="AX184" s="237">
        <f t="shared" si="48"/>
        <v>0</v>
      </c>
      <c r="AY184" s="236">
        <f t="shared" si="49"/>
        <v>0</v>
      </c>
      <c r="AZ184" s="237">
        <f t="shared" si="50"/>
        <v>0</v>
      </c>
      <c r="BA184" s="236">
        <f t="shared" si="51"/>
        <v>0</v>
      </c>
      <c r="BB184" s="50">
        <f t="shared" si="52"/>
        <v>21000</v>
      </c>
      <c r="BD184" s="113"/>
      <c r="BE184" s="113"/>
    </row>
    <row r="185" spans="2:57" ht="15" customHeight="1" x14ac:dyDescent="0.25">
      <c r="B185" s="82">
        <v>20160137</v>
      </c>
      <c r="C185" s="83" t="s">
        <v>55</v>
      </c>
      <c r="D185" s="83" t="s">
        <v>450</v>
      </c>
      <c r="E185" s="83" t="s">
        <v>273</v>
      </c>
      <c r="F185" s="83" t="s">
        <v>454</v>
      </c>
      <c r="G185" s="143">
        <v>42458</v>
      </c>
      <c r="H185" s="143">
        <v>42475</v>
      </c>
      <c r="I185" s="99" t="s">
        <v>410</v>
      </c>
      <c r="J185" s="31">
        <v>3500000</v>
      </c>
      <c r="K185" s="32">
        <v>194444.44444444444</v>
      </c>
      <c r="L185" s="33">
        <v>2.5</v>
      </c>
      <c r="M185" s="100">
        <v>8750</v>
      </c>
      <c r="N185" s="101">
        <v>8750</v>
      </c>
      <c r="O185" s="88" t="s">
        <v>45</v>
      </c>
      <c r="P185" s="102" t="s">
        <v>46</v>
      </c>
      <c r="Q185" s="103">
        <v>465813</v>
      </c>
      <c r="R185" s="90" t="s">
        <v>47</v>
      </c>
      <c r="S185" s="90" t="s">
        <v>47</v>
      </c>
      <c r="T185" s="104" t="s">
        <v>288</v>
      </c>
      <c r="U185" s="92"/>
      <c r="V185" s="93"/>
      <c r="W185" s="94"/>
      <c r="X185" s="96" t="s">
        <v>456</v>
      </c>
      <c r="Y185" s="97" t="s">
        <v>133</v>
      </c>
      <c r="Z185" s="45" t="str">
        <f t="shared" si="36"/>
        <v>goed</v>
      </c>
      <c r="AA185" s="46">
        <f t="shared" si="37"/>
        <v>0</v>
      </c>
      <c r="AB185" s="47">
        <f t="shared" si="38"/>
        <v>8750</v>
      </c>
      <c r="AC185" s="48">
        <f>IF(ISERROR(VLOOKUP($B185,'[7]Overzicht uitlevering'!$J:$V,AC$3+1,0)),0,VLOOKUP($B185,'[7]Overzicht uitlevering'!$J:$V,AC$3+1,0))</f>
        <v>0</v>
      </c>
      <c r="AD185" s="48">
        <f>IF(ISERROR(VLOOKUP($B185,'[7]Overzicht uitlevering'!$J:$V,AD$3+1,0)),0,VLOOKUP($B185,'[7]Overzicht uitlevering'!$J:$V,AD$3+1,0))</f>
        <v>0</v>
      </c>
      <c r="AE185" s="48">
        <f>IF(ISERROR(VLOOKUP($B185,'[7]Overzicht uitlevering'!$J:$V,AE$3+1,0)),0,VLOOKUP($B185,'[7]Overzicht uitlevering'!$J:$V,AE$3+1,0))</f>
        <v>706084</v>
      </c>
      <c r="AF185" s="48">
        <f>IF(ISERROR(VLOOKUP($B185,'[7]Overzicht uitlevering'!$J:$V,AF$3+1,0)),0,VLOOKUP($B185,'[7]Overzicht uitlevering'!$J:$V,AF$3+1,0))</f>
        <v>2672110</v>
      </c>
      <c r="AG185" s="48">
        <f>IF(ISERROR(VLOOKUP($B185,'[7]Overzicht uitlevering'!$J:$V,AG$3+1,0)),0,VLOOKUP($B185,'[7]Overzicht uitlevering'!$J:$V,AG$3+1,0))</f>
        <v>121805.9999999998</v>
      </c>
      <c r="AH185" s="48">
        <f>IF(ISERROR(VLOOKUP($B185,'[7]Overzicht uitlevering'!$J:$V,AH$3+1,0)),0,VLOOKUP($B185,'[7]Overzicht uitlevering'!$J:$V,AH$3+1,0))</f>
        <v>0</v>
      </c>
      <c r="AI185" s="48">
        <f>IF(ISERROR(VLOOKUP($B185,'[7]Overzicht uitlevering'!$J:$V,AI$3+1,0)),0,VLOOKUP($B185,'[7]Overzicht uitlevering'!$J:$V,AI$3+1,0))</f>
        <v>0</v>
      </c>
      <c r="AJ185" s="48">
        <f>IF(ISERROR(VLOOKUP($B185,'[7]Overzicht uitlevering'!$J:$V,AJ$3+1,0)),0,VLOOKUP($B185,'[7]Overzicht uitlevering'!$J:$V,AJ$3+1,0))</f>
        <v>0</v>
      </c>
      <c r="AK185" s="48">
        <f>IF(ISERROR(VLOOKUP($B185,'[7]Overzicht uitlevering'!$J:$V,AK$3+1,0)),0,VLOOKUP($B185,'[7]Overzicht uitlevering'!$J:$V,AK$3+1,0))</f>
        <v>0</v>
      </c>
      <c r="AL185" s="48">
        <f>IF(ISERROR(VLOOKUP($B185,'[7]Overzicht uitlevering'!$J:$V,AL$3+1,0)),0,VLOOKUP($B185,'[7]Overzicht uitlevering'!$J:$V,AL$3+1,0))</f>
        <v>0</v>
      </c>
      <c r="AM185" s="48">
        <f>IF(ISERROR(VLOOKUP($B185,'[7]Overzicht uitlevering'!$J:$V,AM$3+1,0)),0,VLOOKUP($B185,'[7]Overzicht uitlevering'!$J:$V,AM$3+1,0))</f>
        <v>0</v>
      </c>
      <c r="AN185" s="48">
        <f>IF(ISERROR(VLOOKUP($B185,'[7]Overzicht uitlevering'!$J:$V,AN$3+1,0)),0,VLOOKUP($B185,'[7]Overzicht uitlevering'!$J:$V,AN$3+1,0))</f>
        <v>0</v>
      </c>
      <c r="AO185" s="49">
        <f t="shared" si="39"/>
        <v>3500000</v>
      </c>
      <c r="AP185" s="235">
        <f t="shared" si="40"/>
        <v>0</v>
      </c>
      <c r="AQ185" s="236">
        <f t="shared" si="41"/>
        <v>0</v>
      </c>
      <c r="AR185" s="235">
        <f t="shared" si="42"/>
        <v>1765.2099999999998</v>
      </c>
      <c r="AS185" s="236">
        <f t="shared" si="43"/>
        <v>6680.2750000000005</v>
      </c>
      <c r="AT185" s="235">
        <f t="shared" si="44"/>
        <v>304.51499999999947</v>
      </c>
      <c r="AU185" s="236">
        <f t="shared" si="45"/>
        <v>0</v>
      </c>
      <c r="AV185" s="237">
        <f t="shared" si="46"/>
        <v>0</v>
      </c>
      <c r="AW185" s="236">
        <f t="shared" si="47"/>
        <v>0</v>
      </c>
      <c r="AX185" s="237">
        <f t="shared" si="48"/>
        <v>0</v>
      </c>
      <c r="AY185" s="236">
        <f t="shared" si="49"/>
        <v>0</v>
      </c>
      <c r="AZ185" s="237">
        <f t="shared" si="50"/>
        <v>0</v>
      </c>
      <c r="BA185" s="236">
        <f t="shared" si="51"/>
        <v>0</v>
      </c>
      <c r="BB185" s="50">
        <f t="shared" si="52"/>
        <v>8750</v>
      </c>
      <c r="BD185" s="113"/>
      <c r="BE185" s="113"/>
    </row>
    <row r="186" spans="2:57" ht="15" customHeight="1" x14ac:dyDescent="0.25">
      <c r="B186" s="82">
        <v>20160138</v>
      </c>
      <c r="C186" s="83" t="s">
        <v>55</v>
      </c>
      <c r="D186" s="83" t="s">
        <v>272</v>
      </c>
      <c r="E186" s="83" t="s">
        <v>273</v>
      </c>
      <c r="F186" s="83" t="s">
        <v>457</v>
      </c>
      <c r="G186" s="143">
        <v>42458</v>
      </c>
      <c r="H186" s="143">
        <v>42468</v>
      </c>
      <c r="I186" s="99" t="s">
        <v>187</v>
      </c>
      <c r="J186" s="31">
        <v>1375533</v>
      </c>
      <c r="K186" s="32">
        <v>125048.45454545454</v>
      </c>
      <c r="L186" s="33">
        <v>15</v>
      </c>
      <c r="M186" s="100">
        <v>20632.994999999999</v>
      </c>
      <c r="N186" s="101">
        <v>25402.7</v>
      </c>
      <c r="O186" s="88" t="s">
        <v>45</v>
      </c>
      <c r="P186" s="102" t="s">
        <v>46</v>
      </c>
      <c r="Q186" s="103">
        <v>465765</v>
      </c>
      <c r="R186" s="90" t="s">
        <v>47</v>
      </c>
      <c r="S186" s="90" t="s">
        <v>65</v>
      </c>
      <c r="T186" s="104" t="s">
        <v>155</v>
      </c>
      <c r="U186" s="92"/>
      <c r="V186" s="93"/>
      <c r="W186" s="94"/>
      <c r="X186" s="96" t="s">
        <v>458</v>
      </c>
      <c r="Y186" s="97" t="s">
        <v>156</v>
      </c>
      <c r="Z186" s="45" t="str">
        <f t="shared" si="36"/>
        <v>goed</v>
      </c>
      <c r="AA186" s="46">
        <f t="shared" si="37"/>
        <v>0</v>
      </c>
      <c r="AB186" s="47">
        <f t="shared" si="38"/>
        <v>20632.994999999999</v>
      </c>
      <c r="AC186" s="48">
        <f>IF(ISERROR(VLOOKUP($B186,'[7]Overzicht uitlevering'!$J:$V,AC$3+1,0)),0,VLOOKUP($B186,'[7]Overzicht uitlevering'!$J:$V,AC$3+1,0))</f>
        <v>0</v>
      </c>
      <c r="AD186" s="48">
        <f>IF(ISERROR(VLOOKUP($B186,'[7]Overzicht uitlevering'!$J:$V,AD$3+1,0)),0,VLOOKUP($B186,'[7]Overzicht uitlevering'!$J:$V,AD$3+1,0))</f>
        <v>0</v>
      </c>
      <c r="AE186" s="48">
        <f>IF(ISERROR(VLOOKUP($B186,'[7]Overzicht uitlevering'!$J:$V,AE$3+1,0)),0,VLOOKUP($B186,'[7]Overzicht uitlevering'!$J:$V,AE$3+1,0))</f>
        <v>150923</v>
      </c>
      <c r="AF186" s="48">
        <f>IF(ISERROR(VLOOKUP($B186,'[7]Overzicht uitlevering'!$J:$V,AF$3+1,0)),0,VLOOKUP($B186,'[7]Overzicht uitlevering'!$J:$V,AF$3+1,0))</f>
        <v>1132911</v>
      </c>
      <c r="AG186" s="48">
        <f>IF(ISERROR(VLOOKUP($B186,'[7]Overzicht uitlevering'!$J:$V,AG$3+1,0)),0,VLOOKUP($B186,'[7]Overzicht uitlevering'!$J:$V,AG$3+1,0))</f>
        <v>91699</v>
      </c>
      <c r="AH186" s="48">
        <f>IF(ISERROR(VLOOKUP($B186,'[7]Overzicht uitlevering'!$J:$V,AH$3+1,0)),0,VLOOKUP($B186,'[7]Overzicht uitlevering'!$J:$V,AH$3+1,0))</f>
        <v>0</v>
      </c>
      <c r="AI186" s="48">
        <f>IF(ISERROR(VLOOKUP($B186,'[7]Overzicht uitlevering'!$J:$V,AI$3+1,0)),0,VLOOKUP($B186,'[7]Overzicht uitlevering'!$J:$V,AI$3+1,0))</f>
        <v>0</v>
      </c>
      <c r="AJ186" s="48">
        <f>IF(ISERROR(VLOOKUP($B186,'[7]Overzicht uitlevering'!$J:$V,AJ$3+1,0)),0,VLOOKUP($B186,'[7]Overzicht uitlevering'!$J:$V,AJ$3+1,0))</f>
        <v>0</v>
      </c>
      <c r="AK186" s="48">
        <f>IF(ISERROR(VLOOKUP($B186,'[7]Overzicht uitlevering'!$J:$V,AK$3+1,0)),0,VLOOKUP($B186,'[7]Overzicht uitlevering'!$J:$V,AK$3+1,0))</f>
        <v>0</v>
      </c>
      <c r="AL186" s="48">
        <f>IF(ISERROR(VLOOKUP($B186,'[7]Overzicht uitlevering'!$J:$V,AL$3+1,0)),0,VLOOKUP($B186,'[7]Overzicht uitlevering'!$J:$V,AL$3+1,0))</f>
        <v>0</v>
      </c>
      <c r="AM186" s="48">
        <f>IF(ISERROR(VLOOKUP($B186,'[7]Overzicht uitlevering'!$J:$V,AM$3+1,0)),0,VLOOKUP($B186,'[7]Overzicht uitlevering'!$J:$V,AM$3+1,0))</f>
        <v>0</v>
      </c>
      <c r="AN186" s="48">
        <f>IF(ISERROR(VLOOKUP($B186,'[7]Overzicht uitlevering'!$J:$V,AN$3+1,0)),0,VLOOKUP($B186,'[7]Overzicht uitlevering'!$J:$V,AN$3+1,0))</f>
        <v>0</v>
      </c>
      <c r="AO186" s="49">
        <f t="shared" si="39"/>
        <v>1375533</v>
      </c>
      <c r="AP186" s="235">
        <f t="shared" si="40"/>
        <v>0</v>
      </c>
      <c r="AQ186" s="236">
        <f t="shared" si="41"/>
        <v>0</v>
      </c>
      <c r="AR186" s="235">
        <f t="shared" si="42"/>
        <v>2263.8450000000003</v>
      </c>
      <c r="AS186" s="236">
        <f t="shared" si="43"/>
        <v>16993.665000000001</v>
      </c>
      <c r="AT186" s="235">
        <f t="shared" si="44"/>
        <v>1375.4849999999999</v>
      </c>
      <c r="AU186" s="236">
        <f t="shared" si="45"/>
        <v>0</v>
      </c>
      <c r="AV186" s="237">
        <f t="shared" si="46"/>
        <v>0</v>
      </c>
      <c r="AW186" s="236">
        <f t="shared" si="47"/>
        <v>0</v>
      </c>
      <c r="AX186" s="237">
        <f t="shared" si="48"/>
        <v>0</v>
      </c>
      <c r="AY186" s="236">
        <f t="shared" si="49"/>
        <v>0</v>
      </c>
      <c r="AZ186" s="237">
        <f t="shared" si="50"/>
        <v>0</v>
      </c>
      <c r="BA186" s="236">
        <f t="shared" si="51"/>
        <v>0</v>
      </c>
      <c r="BB186" s="50">
        <f t="shared" si="52"/>
        <v>20632.995000000003</v>
      </c>
      <c r="BD186" s="113"/>
      <c r="BE186" s="113"/>
    </row>
    <row r="187" spans="2:57" ht="15" customHeight="1" x14ac:dyDescent="0.25">
      <c r="B187" s="82">
        <v>20160139</v>
      </c>
      <c r="C187" s="83" t="s">
        <v>40</v>
      </c>
      <c r="D187" s="83" t="s">
        <v>157</v>
      </c>
      <c r="E187" s="83" t="s">
        <v>459</v>
      </c>
      <c r="F187" s="83" t="s">
        <v>460</v>
      </c>
      <c r="G187" s="143">
        <v>42428</v>
      </c>
      <c r="H187" s="143">
        <v>42441</v>
      </c>
      <c r="I187" s="99" t="s">
        <v>153</v>
      </c>
      <c r="J187" s="31">
        <v>660725</v>
      </c>
      <c r="K187" s="32">
        <v>47194.642857142855</v>
      </c>
      <c r="L187" s="33">
        <v>13.5</v>
      </c>
      <c r="M187" s="100">
        <v>8919.7875000000004</v>
      </c>
      <c r="N187" s="101">
        <v>8919.7875000000004</v>
      </c>
      <c r="O187" s="88" t="s">
        <v>45</v>
      </c>
      <c r="P187" s="102" t="s">
        <v>46</v>
      </c>
      <c r="Q187" s="103">
        <v>465483</v>
      </c>
      <c r="R187" s="90" t="s">
        <v>47</v>
      </c>
      <c r="S187" s="90" t="s">
        <v>154</v>
      </c>
      <c r="T187" s="104" t="s">
        <v>155</v>
      </c>
      <c r="U187" s="92"/>
      <c r="V187" s="93"/>
      <c r="W187" s="94"/>
      <c r="X187" s="96"/>
      <c r="Y187" s="97" t="s">
        <v>156</v>
      </c>
      <c r="Z187" s="45" t="str">
        <f t="shared" si="36"/>
        <v>goed</v>
      </c>
      <c r="AA187" s="46">
        <f t="shared" si="37"/>
        <v>0</v>
      </c>
      <c r="AB187" s="47">
        <f t="shared" si="38"/>
        <v>8919.7875000000004</v>
      </c>
      <c r="AC187" s="48">
        <f>IF(ISERROR(VLOOKUP($B187,'[7]Overzicht uitlevering'!$J:$V,AC$3+1,0)),0,VLOOKUP($B187,'[7]Overzicht uitlevering'!$J:$V,AC$3+1,0))</f>
        <v>0</v>
      </c>
      <c r="AD187" s="48">
        <f>IF(ISERROR(VLOOKUP($B187,'[7]Overzicht uitlevering'!$J:$V,AD$3+1,0)),0,VLOOKUP($B187,'[7]Overzicht uitlevering'!$J:$V,AD$3+1,0))</f>
        <v>46264</v>
      </c>
      <c r="AE187" s="48">
        <f>IF(ISERROR(VLOOKUP($B187,'[7]Overzicht uitlevering'!$J:$V,AE$3+1,0)),0,VLOOKUP($B187,'[7]Overzicht uitlevering'!$J:$V,AE$3+1,0))</f>
        <v>614461</v>
      </c>
      <c r="AF187" s="48">
        <f>IF(ISERROR(VLOOKUP($B187,'[7]Overzicht uitlevering'!$J:$V,AF$3+1,0)),0,VLOOKUP($B187,'[7]Overzicht uitlevering'!$J:$V,AF$3+1,0))</f>
        <v>0</v>
      </c>
      <c r="AG187" s="48">
        <f>IF(ISERROR(VLOOKUP($B187,'[7]Overzicht uitlevering'!$J:$V,AG$3+1,0)),0,VLOOKUP($B187,'[7]Overzicht uitlevering'!$J:$V,AG$3+1,0))</f>
        <v>0</v>
      </c>
      <c r="AH187" s="48">
        <f>IF(ISERROR(VLOOKUP($B187,'[7]Overzicht uitlevering'!$J:$V,AH$3+1,0)),0,VLOOKUP($B187,'[7]Overzicht uitlevering'!$J:$V,AH$3+1,0))</f>
        <v>0</v>
      </c>
      <c r="AI187" s="48">
        <f>IF(ISERROR(VLOOKUP($B187,'[7]Overzicht uitlevering'!$J:$V,AI$3+1,0)),0,VLOOKUP($B187,'[7]Overzicht uitlevering'!$J:$V,AI$3+1,0))</f>
        <v>0</v>
      </c>
      <c r="AJ187" s="48">
        <f>IF(ISERROR(VLOOKUP($B187,'[7]Overzicht uitlevering'!$J:$V,AJ$3+1,0)),0,VLOOKUP($B187,'[7]Overzicht uitlevering'!$J:$V,AJ$3+1,0))</f>
        <v>0</v>
      </c>
      <c r="AK187" s="48">
        <f>IF(ISERROR(VLOOKUP($B187,'[7]Overzicht uitlevering'!$J:$V,AK$3+1,0)),0,VLOOKUP($B187,'[7]Overzicht uitlevering'!$J:$V,AK$3+1,0))</f>
        <v>0</v>
      </c>
      <c r="AL187" s="48">
        <f>IF(ISERROR(VLOOKUP($B187,'[7]Overzicht uitlevering'!$J:$V,AL$3+1,0)),0,VLOOKUP($B187,'[7]Overzicht uitlevering'!$J:$V,AL$3+1,0))</f>
        <v>0</v>
      </c>
      <c r="AM187" s="48">
        <f>IF(ISERROR(VLOOKUP($B187,'[7]Overzicht uitlevering'!$J:$V,AM$3+1,0)),0,VLOOKUP($B187,'[7]Overzicht uitlevering'!$J:$V,AM$3+1,0))</f>
        <v>0</v>
      </c>
      <c r="AN187" s="48">
        <f>IF(ISERROR(VLOOKUP($B187,'[7]Overzicht uitlevering'!$J:$V,AN$3+1,0)),0,VLOOKUP($B187,'[7]Overzicht uitlevering'!$J:$V,AN$3+1,0))</f>
        <v>0</v>
      </c>
      <c r="AO187" s="49">
        <f t="shared" si="39"/>
        <v>660725</v>
      </c>
      <c r="AP187" s="235">
        <f t="shared" si="40"/>
        <v>0</v>
      </c>
      <c r="AQ187" s="236">
        <f t="shared" si="41"/>
        <v>624.56400000000008</v>
      </c>
      <c r="AR187" s="235">
        <f t="shared" si="42"/>
        <v>8295.2235000000001</v>
      </c>
      <c r="AS187" s="236">
        <f t="shared" si="43"/>
        <v>0</v>
      </c>
      <c r="AT187" s="235">
        <f t="shared" si="44"/>
        <v>0</v>
      </c>
      <c r="AU187" s="236">
        <f t="shared" si="45"/>
        <v>0</v>
      </c>
      <c r="AV187" s="237">
        <f t="shared" si="46"/>
        <v>0</v>
      </c>
      <c r="AW187" s="236">
        <f t="shared" si="47"/>
        <v>0</v>
      </c>
      <c r="AX187" s="237">
        <f t="shared" si="48"/>
        <v>0</v>
      </c>
      <c r="AY187" s="236">
        <f t="shared" si="49"/>
        <v>0</v>
      </c>
      <c r="AZ187" s="237">
        <f t="shared" si="50"/>
        <v>0</v>
      </c>
      <c r="BA187" s="236">
        <f t="shared" si="51"/>
        <v>0</v>
      </c>
      <c r="BB187" s="50">
        <f t="shared" si="52"/>
        <v>8919.7875000000004</v>
      </c>
      <c r="BD187" s="113"/>
      <c r="BE187" s="113"/>
    </row>
    <row r="188" spans="2:57" ht="15" customHeight="1" x14ac:dyDescent="0.25">
      <c r="B188" s="82">
        <v>20160140</v>
      </c>
      <c r="C188" s="83" t="s">
        <v>211</v>
      </c>
      <c r="D188" s="83" t="s">
        <v>212</v>
      </c>
      <c r="E188" s="83" t="s">
        <v>461</v>
      </c>
      <c r="F188" s="83" t="s">
        <v>462</v>
      </c>
      <c r="G188" s="143">
        <v>42457</v>
      </c>
      <c r="H188" s="143">
        <v>42461</v>
      </c>
      <c r="I188" s="99" t="s">
        <v>153</v>
      </c>
      <c r="J188" s="31">
        <v>163877</v>
      </c>
      <c r="K188" s="32">
        <v>32775.4</v>
      </c>
      <c r="L188" s="33">
        <v>13.5</v>
      </c>
      <c r="M188" s="100">
        <v>2212.3395</v>
      </c>
      <c r="N188" s="101">
        <v>2212.3395</v>
      </c>
      <c r="O188" s="88" t="s">
        <v>45</v>
      </c>
      <c r="P188" s="102" t="s">
        <v>46</v>
      </c>
      <c r="Q188" s="103">
        <v>463197</v>
      </c>
      <c r="R188" s="90" t="s">
        <v>60</v>
      </c>
      <c r="S188" s="90" t="s">
        <v>202</v>
      </c>
      <c r="T188" s="104" t="s">
        <v>155</v>
      </c>
      <c r="U188" s="92"/>
      <c r="V188" s="93"/>
      <c r="W188" s="94"/>
      <c r="X188" s="96" t="s">
        <v>463</v>
      </c>
      <c r="Y188" s="97" t="s">
        <v>156</v>
      </c>
      <c r="Z188" s="45" t="str">
        <f t="shared" si="36"/>
        <v>goed</v>
      </c>
      <c r="AA188" s="46">
        <f t="shared" si="37"/>
        <v>0</v>
      </c>
      <c r="AB188" s="47">
        <f t="shared" si="38"/>
        <v>2212.3395</v>
      </c>
      <c r="AC188" s="48">
        <f>IF(ISERROR(VLOOKUP($B188,'[7]Overzicht uitlevering'!$J:$V,AC$3+1,0)),0,VLOOKUP($B188,'[7]Overzicht uitlevering'!$J:$V,AC$3+1,0))</f>
        <v>0</v>
      </c>
      <c r="AD188" s="48">
        <f>IF(ISERROR(VLOOKUP($B188,'[7]Overzicht uitlevering'!$J:$V,AD$3+1,0)),0,VLOOKUP($B188,'[7]Overzicht uitlevering'!$J:$V,AD$3+1,0))</f>
        <v>0</v>
      </c>
      <c r="AE188" s="48">
        <f>IF(ISERROR(VLOOKUP($B188,'[7]Overzicht uitlevering'!$J:$V,AE$3+1,0)),0,VLOOKUP($B188,'[7]Overzicht uitlevering'!$J:$V,AE$3+1,0))</f>
        <v>136075</v>
      </c>
      <c r="AF188" s="48">
        <f>IF(ISERROR(VLOOKUP($B188,'[7]Overzicht uitlevering'!$J:$V,AF$3+1,0)),0,VLOOKUP($B188,'[7]Overzicht uitlevering'!$J:$V,AF$3+1,0))</f>
        <v>27802.000000000011</v>
      </c>
      <c r="AG188" s="48">
        <f>IF(ISERROR(VLOOKUP($B188,'[7]Overzicht uitlevering'!$J:$V,AG$3+1,0)),0,VLOOKUP($B188,'[7]Overzicht uitlevering'!$J:$V,AG$3+1,0))</f>
        <v>0</v>
      </c>
      <c r="AH188" s="48">
        <f>IF(ISERROR(VLOOKUP($B188,'[7]Overzicht uitlevering'!$J:$V,AH$3+1,0)),0,VLOOKUP($B188,'[7]Overzicht uitlevering'!$J:$V,AH$3+1,0))</f>
        <v>0</v>
      </c>
      <c r="AI188" s="48">
        <f>IF(ISERROR(VLOOKUP($B188,'[7]Overzicht uitlevering'!$J:$V,AI$3+1,0)),0,VLOOKUP($B188,'[7]Overzicht uitlevering'!$J:$V,AI$3+1,0))</f>
        <v>0</v>
      </c>
      <c r="AJ188" s="48">
        <f>IF(ISERROR(VLOOKUP($B188,'[7]Overzicht uitlevering'!$J:$V,AJ$3+1,0)),0,VLOOKUP($B188,'[7]Overzicht uitlevering'!$J:$V,AJ$3+1,0))</f>
        <v>0</v>
      </c>
      <c r="AK188" s="48">
        <f>IF(ISERROR(VLOOKUP($B188,'[7]Overzicht uitlevering'!$J:$V,AK$3+1,0)),0,VLOOKUP($B188,'[7]Overzicht uitlevering'!$J:$V,AK$3+1,0))</f>
        <v>0</v>
      </c>
      <c r="AL188" s="48">
        <f>IF(ISERROR(VLOOKUP($B188,'[7]Overzicht uitlevering'!$J:$V,AL$3+1,0)),0,VLOOKUP($B188,'[7]Overzicht uitlevering'!$J:$V,AL$3+1,0))</f>
        <v>0</v>
      </c>
      <c r="AM188" s="48">
        <f>IF(ISERROR(VLOOKUP($B188,'[7]Overzicht uitlevering'!$J:$V,AM$3+1,0)),0,VLOOKUP($B188,'[7]Overzicht uitlevering'!$J:$V,AM$3+1,0))</f>
        <v>0</v>
      </c>
      <c r="AN188" s="48">
        <f>IF(ISERROR(VLOOKUP($B188,'[7]Overzicht uitlevering'!$J:$V,AN$3+1,0)),0,VLOOKUP($B188,'[7]Overzicht uitlevering'!$J:$V,AN$3+1,0))</f>
        <v>0</v>
      </c>
      <c r="AO188" s="49">
        <f t="shared" si="39"/>
        <v>163877</v>
      </c>
      <c r="AP188" s="235">
        <f t="shared" si="40"/>
        <v>0</v>
      </c>
      <c r="AQ188" s="236">
        <f t="shared" si="41"/>
        <v>0</v>
      </c>
      <c r="AR188" s="235">
        <f t="shared" si="42"/>
        <v>1837.0124999999998</v>
      </c>
      <c r="AS188" s="236">
        <f t="shared" si="43"/>
        <v>375.32700000000011</v>
      </c>
      <c r="AT188" s="235">
        <f t="shared" si="44"/>
        <v>0</v>
      </c>
      <c r="AU188" s="236">
        <f t="shared" si="45"/>
        <v>0</v>
      </c>
      <c r="AV188" s="237">
        <f t="shared" si="46"/>
        <v>0</v>
      </c>
      <c r="AW188" s="236">
        <f t="shared" si="47"/>
        <v>0</v>
      </c>
      <c r="AX188" s="237">
        <f t="shared" si="48"/>
        <v>0</v>
      </c>
      <c r="AY188" s="236">
        <f t="shared" si="49"/>
        <v>0</v>
      </c>
      <c r="AZ188" s="237">
        <f t="shared" si="50"/>
        <v>0</v>
      </c>
      <c r="BA188" s="236">
        <f t="shared" si="51"/>
        <v>0</v>
      </c>
      <c r="BB188" s="50">
        <f t="shared" si="52"/>
        <v>2212.3395</v>
      </c>
      <c r="BD188" s="113"/>
      <c r="BE188" s="113"/>
    </row>
    <row r="189" spans="2:57" ht="15" customHeight="1" x14ac:dyDescent="0.25">
      <c r="B189" s="82">
        <v>20160141</v>
      </c>
      <c r="C189" s="83" t="s">
        <v>333</v>
      </c>
      <c r="D189" s="83" t="s">
        <v>334</v>
      </c>
      <c r="E189" s="83" t="s">
        <v>367</v>
      </c>
      <c r="F189" s="83" t="s">
        <v>464</v>
      </c>
      <c r="G189" s="143">
        <v>42434</v>
      </c>
      <c r="H189" s="143">
        <v>42447</v>
      </c>
      <c r="I189" s="99" t="s">
        <v>232</v>
      </c>
      <c r="J189" s="31">
        <v>865454</v>
      </c>
      <c r="K189" s="32">
        <v>61818.142857142855</v>
      </c>
      <c r="L189" s="33">
        <v>2.75</v>
      </c>
      <c r="M189" s="100">
        <v>2379.9984999999997</v>
      </c>
      <c r="N189" s="101">
        <v>2379.9984999999997</v>
      </c>
      <c r="O189" s="88" t="s">
        <v>45</v>
      </c>
      <c r="P189" s="102" t="s">
        <v>46</v>
      </c>
      <c r="Q189" s="103">
        <v>463932</v>
      </c>
      <c r="R189" s="90" t="s">
        <v>47</v>
      </c>
      <c r="S189" s="90" t="s">
        <v>88</v>
      </c>
      <c r="T189" s="104" t="s">
        <v>237</v>
      </c>
      <c r="U189" s="92"/>
      <c r="V189" s="93"/>
      <c r="W189" s="94"/>
      <c r="X189" s="96" t="s">
        <v>465</v>
      </c>
      <c r="Y189" s="97" t="s">
        <v>133</v>
      </c>
      <c r="Z189" s="45" t="str">
        <f t="shared" si="36"/>
        <v>goed</v>
      </c>
      <c r="AA189" s="46">
        <f t="shared" si="37"/>
        <v>0</v>
      </c>
      <c r="AB189" s="47">
        <f t="shared" si="38"/>
        <v>2379.9984999999992</v>
      </c>
      <c r="AC189" s="48">
        <f>IF(ISERROR(VLOOKUP($B189,'[7]Overzicht uitlevering'!$J:$V,AC$3+1,0)),0,VLOOKUP($B189,'[7]Overzicht uitlevering'!$J:$V,AC$3+1,0))</f>
        <v>0</v>
      </c>
      <c r="AD189" s="48">
        <f>IF(ISERROR(VLOOKUP($B189,'[7]Overzicht uitlevering'!$J:$V,AD$3+1,0)),0,VLOOKUP($B189,'[7]Overzicht uitlevering'!$J:$V,AD$3+1,0))</f>
        <v>0</v>
      </c>
      <c r="AE189" s="48">
        <f>IF(ISERROR(VLOOKUP($B189,'[7]Overzicht uitlevering'!$J:$V,AE$3+1,0)),0,VLOOKUP($B189,'[7]Overzicht uitlevering'!$J:$V,AE$3+1,0))</f>
        <v>865453.99999999977</v>
      </c>
      <c r="AF189" s="48">
        <f>IF(ISERROR(VLOOKUP($B189,'[7]Overzicht uitlevering'!$J:$V,AF$3+1,0)),0,VLOOKUP($B189,'[7]Overzicht uitlevering'!$J:$V,AF$3+1,0))</f>
        <v>0</v>
      </c>
      <c r="AG189" s="48">
        <f>IF(ISERROR(VLOOKUP($B189,'[7]Overzicht uitlevering'!$J:$V,AG$3+1,0)),0,VLOOKUP($B189,'[7]Overzicht uitlevering'!$J:$V,AG$3+1,0))</f>
        <v>0</v>
      </c>
      <c r="AH189" s="48">
        <f>IF(ISERROR(VLOOKUP($B189,'[7]Overzicht uitlevering'!$J:$V,AH$3+1,0)),0,VLOOKUP($B189,'[7]Overzicht uitlevering'!$J:$V,AH$3+1,0))</f>
        <v>0</v>
      </c>
      <c r="AI189" s="48">
        <f>IF(ISERROR(VLOOKUP($B189,'[7]Overzicht uitlevering'!$J:$V,AI$3+1,0)),0,VLOOKUP($B189,'[7]Overzicht uitlevering'!$J:$V,AI$3+1,0))</f>
        <v>0</v>
      </c>
      <c r="AJ189" s="48">
        <f>IF(ISERROR(VLOOKUP($B189,'[7]Overzicht uitlevering'!$J:$V,AJ$3+1,0)),0,VLOOKUP($B189,'[7]Overzicht uitlevering'!$J:$V,AJ$3+1,0))</f>
        <v>0</v>
      </c>
      <c r="AK189" s="48">
        <f>IF(ISERROR(VLOOKUP($B189,'[7]Overzicht uitlevering'!$J:$V,AK$3+1,0)),0,VLOOKUP($B189,'[7]Overzicht uitlevering'!$J:$V,AK$3+1,0))</f>
        <v>0</v>
      </c>
      <c r="AL189" s="48">
        <f>IF(ISERROR(VLOOKUP($B189,'[7]Overzicht uitlevering'!$J:$V,AL$3+1,0)),0,VLOOKUP($B189,'[7]Overzicht uitlevering'!$J:$V,AL$3+1,0))</f>
        <v>0</v>
      </c>
      <c r="AM189" s="48">
        <f>IF(ISERROR(VLOOKUP($B189,'[7]Overzicht uitlevering'!$J:$V,AM$3+1,0)),0,VLOOKUP($B189,'[7]Overzicht uitlevering'!$J:$V,AM$3+1,0))</f>
        <v>0</v>
      </c>
      <c r="AN189" s="48">
        <f>IF(ISERROR(VLOOKUP($B189,'[7]Overzicht uitlevering'!$J:$V,AN$3+1,0)),0,VLOOKUP($B189,'[7]Overzicht uitlevering'!$J:$V,AN$3+1,0))</f>
        <v>0</v>
      </c>
      <c r="AO189" s="49">
        <f t="shared" si="39"/>
        <v>865453.99999999977</v>
      </c>
      <c r="AP189" s="235">
        <f t="shared" si="40"/>
        <v>0</v>
      </c>
      <c r="AQ189" s="236">
        <f t="shared" si="41"/>
        <v>0</v>
      </c>
      <c r="AR189" s="235">
        <f t="shared" si="42"/>
        <v>2379.9984999999992</v>
      </c>
      <c r="AS189" s="236">
        <f t="shared" si="43"/>
        <v>0</v>
      </c>
      <c r="AT189" s="235">
        <f t="shared" si="44"/>
        <v>0</v>
      </c>
      <c r="AU189" s="236">
        <f t="shared" si="45"/>
        <v>0</v>
      </c>
      <c r="AV189" s="237">
        <f t="shared" si="46"/>
        <v>0</v>
      </c>
      <c r="AW189" s="236">
        <f t="shared" si="47"/>
        <v>0</v>
      </c>
      <c r="AX189" s="237">
        <f t="shared" si="48"/>
        <v>0</v>
      </c>
      <c r="AY189" s="236">
        <f t="shared" si="49"/>
        <v>0</v>
      </c>
      <c r="AZ189" s="237">
        <f t="shared" si="50"/>
        <v>0</v>
      </c>
      <c r="BA189" s="236">
        <f t="shared" si="51"/>
        <v>0</v>
      </c>
      <c r="BB189" s="50">
        <f t="shared" si="52"/>
        <v>2379.9984999999992</v>
      </c>
      <c r="BD189" s="113"/>
      <c r="BE189" s="113"/>
    </row>
    <row r="190" spans="2:57" x14ac:dyDescent="0.25">
      <c r="B190" s="82">
        <v>20160142</v>
      </c>
      <c r="C190" s="83" t="s">
        <v>333</v>
      </c>
      <c r="D190" s="83" t="s">
        <v>334</v>
      </c>
      <c r="E190" s="83" t="s">
        <v>466</v>
      </c>
      <c r="F190" s="83" t="s">
        <v>467</v>
      </c>
      <c r="G190" s="143">
        <v>42447</v>
      </c>
      <c r="H190" s="143">
        <v>42460</v>
      </c>
      <c r="I190" s="99" t="s">
        <v>232</v>
      </c>
      <c r="J190" s="31">
        <v>772727</v>
      </c>
      <c r="K190" s="32">
        <v>55194.785714285717</v>
      </c>
      <c r="L190" s="33">
        <v>2.75</v>
      </c>
      <c r="M190" s="100">
        <v>2124.9992499999998</v>
      </c>
      <c r="N190" s="101">
        <v>2124.9992499999998</v>
      </c>
      <c r="O190" s="88" t="s">
        <v>45</v>
      </c>
      <c r="P190" s="102" t="s">
        <v>46</v>
      </c>
      <c r="Q190" s="103">
        <v>464185</v>
      </c>
      <c r="R190" s="90" t="s">
        <v>47</v>
      </c>
      <c r="S190" s="90" t="s">
        <v>48</v>
      </c>
      <c r="T190" s="104" t="s">
        <v>237</v>
      </c>
      <c r="U190" s="92"/>
      <c r="V190" s="93"/>
      <c r="W190" s="94"/>
      <c r="X190" s="96" t="s">
        <v>468</v>
      </c>
      <c r="Y190" s="97" t="s">
        <v>133</v>
      </c>
      <c r="Z190" s="45" t="str">
        <f t="shared" si="36"/>
        <v>goed</v>
      </c>
      <c r="AA190" s="46">
        <f t="shared" si="37"/>
        <v>0</v>
      </c>
      <c r="AB190" s="47">
        <f t="shared" si="38"/>
        <v>1642.5007500000002</v>
      </c>
      <c r="AC190" s="48">
        <f>IF(ISERROR(VLOOKUP($B190,'[7]Overzicht uitlevering'!$J:$V,AC$3+1,0)),0,VLOOKUP($B190,'[7]Overzicht uitlevering'!$J:$V,AC$3+1,0))</f>
        <v>0</v>
      </c>
      <c r="AD190" s="48">
        <f>IF(ISERROR(VLOOKUP($B190,'[7]Overzicht uitlevering'!$J:$V,AD$3+1,0)),0,VLOOKUP($B190,'[7]Overzicht uitlevering'!$J:$V,AD$3+1,0))</f>
        <v>0</v>
      </c>
      <c r="AE190" s="48">
        <f>IF(ISERROR(VLOOKUP($B190,'[7]Overzicht uitlevering'!$J:$V,AE$3+1,0)),0,VLOOKUP($B190,'[7]Overzicht uitlevering'!$J:$V,AE$3+1,0))</f>
        <v>597273</v>
      </c>
      <c r="AF190" s="48">
        <f>IF(ISERROR(VLOOKUP($B190,'[7]Overzicht uitlevering'!$J:$V,AF$3+1,0)),0,VLOOKUP($B190,'[7]Overzicht uitlevering'!$J:$V,AF$3+1,0))</f>
        <v>0</v>
      </c>
      <c r="AG190" s="48">
        <f>IF(ISERROR(VLOOKUP($B190,'[7]Overzicht uitlevering'!$J:$V,AG$3+1,0)),0,VLOOKUP($B190,'[7]Overzicht uitlevering'!$J:$V,AG$3+1,0))</f>
        <v>0</v>
      </c>
      <c r="AH190" s="48">
        <f>IF(ISERROR(VLOOKUP($B190,'[7]Overzicht uitlevering'!$J:$V,AH$3+1,0)),0,VLOOKUP($B190,'[7]Overzicht uitlevering'!$J:$V,AH$3+1,0))</f>
        <v>0</v>
      </c>
      <c r="AI190" s="48">
        <f>IF(ISERROR(VLOOKUP($B190,'[7]Overzicht uitlevering'!$J:$V,AI$3+1,0)),0,VLOOKUP($B190,'[7]Overzicht uitlevering'!$J:$V,AI$3+1,0))</f>
        <v>0</v>
      </c>
      <c r="AJ190" s="48">
        <f>IF(ISERROR(VLOOKUP($B190,'[7]Overzicht uitlevering'!$J:$V,AJ$3+1,0)),0,VLOOKUP($B190,'[7]Overzicht uitlevering'!$J:$V,AJ$3+1,0))</f>
        <v>0</v>
      </c>
      <c r="AK190" s="48">
        <f>IF(ISERROR(VLOOKUP($B190,'[7]Overzicht uitlevering'!$J:$V,AK$3+1,0)),0,VLOOKUP($B190,'[7]Overzicht uitlevering'!$J:$V,AK$3+1,0))</f>
        <v>0</v>
      </c>
      <c r="AL190" s="48">
        <f>IF(ISERROR(VLOOKUP($B190,'[7]Overzicht uitlevering'!$J:$V,AL$3+1,0)),0,VLOOKUP($B190,'[7]Overzicht uitlevering'!$J:$V,AL$3+1,0))</f>
        <v>0</v>
      </c>
      <c r="AM190" s="48">
        <f>IF(ISERROR(VLOOKUP($B190,'[7]Overzicht uitlevering'!$J:$V,AM$3+1,0)),0,VLOOKUP($B190,'[7]Overzicht uitlevering'!$J:$V,AM$3+1,0))</f>
        <v>0</v>
      </c>
      <c r="AN190" s="48">
        <f>IF(ISERROR(VLOOKUP($B190,'[7]Overzicht uitlevering'!$J:$V,AN$3+1,0)),0,VLOOKUP($B190,'[7]Overzicht uitlevering'!$J:$V,AN$3+1,0))</f>
        <v>0</v>
      </c>
      <c r="AO190" s="49">
        <f t="shared" si="39"/>
        <v>597273</v>
      </c>
      <c r="AP190" s="235">
        <f t="shared" si="40"/>
        <v>0</v>
      </c>
      <c r="AQ190" s="236">
        <f t="shared" si="41"/>
        <v>0</v>
      </c>
      <c r="AR190" s="235">
        <f t="shared" si="42"/>
        <v>1642.5007500000002</v>
      </c>
      <c r="AS190" s="236">
        <f t="shared" si="43"/>
        <v>0</v>
      </c>
      <c r="AT190" s="235">
        <f t="shared" si="44"/>
        <v>0</v>
      </c>
      <c r="AU190" s="236">
        <f t="shared" si="45"/>
        <v>0</v>
      </c>
      <c r="AV190" s="237">
        <f t="shared" si="46"/>
        <v>0</v>
      </c>
      <c r="AW190" s="236">
        <f t="shared" si="47"/>
        <v>0</v>
      </c>
      <c r="AX190" s="237">
        <f t="shared" si="48"/>
        <v>0</v>
      </c>
      <c r="AY190" s="236">
        <f t="shared" si="49"/>
        <v>0</v>
      </c>
      <c r="AZ190" s="237">
        <f t="shared" si="50"/>
        <v>0</v>
      </c>
      <c r="BA190" s="236">
        <f t="shared" si="51"/>
        <v>0</v>
      </c>
      <c r="BB190" s="50">
        <f t="shared" si="52"/>
        <v>1642.5007500000002</v>
      </c>
      <c r="BD190" s="113"/>
      <c r="BE190" s="113"/>
    </row>
    <row r="191" spans="2:57" ht="15" customHeight="1" x14ac:dyDescent="0.25">
      <c r="B191" s="82">
        <v>20160143</v>
      </c>
      <c r="C191" s="83" t="s">
        <v>211</v>
      </c>
      <c r="D191" s="83" t="s">
        <v>255</v>
      </c>
      <c r="E191" s="83" t="s">
        <v>469</v>
      </c>
      <c r="F191" s="83" t="s">
        <v>470</v>
      </c>
      <c r="G191" s="143">
        <v>42430</v>
      </c>
      <c r="H191" s="143">
        <v>42449</v>
      </c>
      <c r="I191" s="99" t="s">
        <v>153</v>
      </c>
      <c r="J191" s="31">
        <v>592879</v>
      </c>
      <c r="K191" s="32">
        <v>29643.95</v>
      </c>
      <c r="L191" s="33">
        <v>13.5</v>
      </c>
      <c r="M191" s="100">
        <v>8003.8665000000001</v>
      </c>
      <c r="N191" s="101">
        <v>8003.8665000000001</v>
      </c>
      <c r="O191" s="88" t="s">
        <v>45</v>
      </c>
      <c r="P191" s="102" t="s">
        <v>46</v>
      </c>
      <c r="Q191" s="103">
        <v>465941</v>
      </c>
      <c r="R191" s="90" t="s">
        <v>47</v>
      </c>
      <c r="S191" s="90" t="s">
        <v>242</v>
      </c>
      <c r="T191" s="104" t="s">
        <v>155</v>
      </c>
      <c r="U191" s="92"/>
      <c r="V191" s="93"/>
      <c r="W191" s="94"/>
      <c r="X191" s="96"/>
      <c r="Y191" s="97" t="s">
        <v>156</v>
      </c>
      <c r="Z191" s="45" t="str">
        <f t="shared" si="36"/>
        <v>goed</v>
      </c>
      <c r="AA191" s="46">
        <f t="shared" si="37"/>
        <v>0</v>
      </c>
      <c r="AB191" s="47">
        <f t="shared" si="38"/>
        <v>8003.8665000000001</v>
      </c>
      <c r="AC191" s="48">
        <f>IF(ISERROR(VLOOKUP($B191,'[7]Overzicht uitlevering'!$J:$V,AC$3+1,0)),0,VLOOKUP($B191,'[7]Overzicht uitlevering'!$J:$V,AC$3+1,0))</f>
        <v>0</v>
      </c>
      <c r="AD191" s="48">
        <f>IF(ISERROR(VLOOKUP($B191,'[7]Overzicht uitlevering'!$J:$V,AD$3+1,0)),0,VLOOKUP($B191,'[7]Overzicht uitlevering'!$J:$V,AD$3+1,0))</f>
        <v>0</v>
      </c>
      <c r="AE191" s="48">
        <f>IF(ISERROR(VLOOKUP($B191,'[7]Overzicht uitlevering'!$J:$V,AE$3+1,0)),0,VLOOKUP($B191,'[7]Overzicht uitlevering'!$J:$V,AE$3+1,0))</f>
        <v>583585</v>
      </c>
      <c r="AF191" s="48">
        <f>IF(ISERROR(VLOOKUP($B191,'[7]Overzicht uitlevering'!$J:$V,AF$3+1,0)),0,VLOOKUP($B191,'[7]Overzicht uitlevering'!$J:$V,AF$3+1,0))</f>
        <v>0</v>
      </c>
      <c r="AG191" s="48">
        <f>IF(ISERROR(VLOOKUP($B191,'[7]Overzicht uitlevering'!$J:$V,AG$3+1,0)),0,VLOOKUP($B191,'[7]Overzicht uitlevering'!$J:$V,AG$3+1,0))</f>
        <v>9294</v>
      </c>
      <c r="AH191" s="48">
        <f>IF(ISERROR(VLOOKUP($B191,'[7]Overzicht uitlevering'!$J:$V,AH$3+1,0)),0,VLOOKUP($B191,'[7]Overzicht uitlevering'!$J:$V,AH$3+1,0))</f>
        <v>0</v>
      </c>
      <c r="AI191" s="48">
        <f>IF(ISERROR(VLOOKUP($B191,'[7]Overzicht uitlevering'!$J:$V,AI$3+1,0)),0,VLOOKUP($B191,'[7]Overzicht uitlevering'!$J:$V,AI$3+1,0))</f>
        <v>0</v>
      </c>
      <c r="AJ191" s="48">
        <f>IF(ISERROR(VLOOKUP($B191,'[7]Overzicht uitlevering'!$J:$V,AJ$3+1,0)),0,VLOOKUP($B191,'[7]Overzicht uitlevering'!$J:$V,AJ$3+1,0))</f>
        <v>0</v>
      </c>
      <c r="AK191" s="48">
        <f>IF(ISERROR(VLOOKUP($B191,'[7]Overzicht uitlevering'!$J:$V,AK$3+1,0)),0,VLOOKUP($B191,'[7]Overzicht uitlevering'!$J:$V,AK$3+1,0))</f>
        <v>0</v>
      </c>
      <c r="AL191" s="48">
        <f>IF(ISERROR(VLOOKUP($B191,'[7]Overzicht uitlevering'!$J:$V,AL$3+1,0)),0,VLOOKUP($B191,'[7]Overzicht uitlevering'!$J:$V,AL$3+1,0))</f>
        <v>0</v>
      </c>
      <c r="AM191" s="48">
        <f>IF(ISERROR(VLOOKUP($B191,'[7]Overzicht uitlevering'!$J:$V,AM$3+1,0)),0,VLOOKUP($B191,'[7]Overzicht uitlevering'!$J:$V,AM$3+1,0))</f>
        <v>0</v>
      </c>
      <c r="AN191" s="48">
        <f>IF(ISERROR(VLOOKUP($B191,'[7]Overzicht uitlevering'!$J:$V,AN$3+1,0)),0,VLOOKUP($B191,'[7]Overzicht uitlevering'!$J:$V,AN$3+1,0))</f>
        <v>0</v>
      </c>
      <c r="AO191" s="49">
        <f t="shared" si="39"/>
        <v>592879</v>
      </c>
      <c r="AP191" s="235">
        <f t="shared" si="40"/>
        <v>0</v>
      </c>
      <c r="AQ191" s="236">
        <f t="shared" si="41"/>
        <v>0</v>
      </c>
      <c r="AR191" s="235">
        <f t="shared" si="42"/>
        <v>7878.3975000000009</v>
      </c>
      <c r="AS191" s="236">
        <f t="shared" si="43"/>
        <v>0</v>
      </c>
      <c r="AT191" s="235">
        <f t="shared" si="44"/>
        <v>125.46900000000001</v>
      </c>
      <c r="AU191" s="236">
        <f t="shared" si="45"/>
        <v>0</v>
      </c>
      <c r="AV191" s="237">
        <f t="shared" si="46"/>
        <v>0</v>
      </c>
      <c r="AW191" s="236">
        <f t="shared" si="47"/>
        <v>0</v>
      </c>
      <c r="AX191" s="237">
        <f t="shared" si="48"/>
        <v>0</v>
      </c>
      <c r="AY191" s="236">
        <f t="shared" si="49"/>
        <v>0</v>
      </c>
      <c r="AZ191" s="237">
        <f t="shared" si="50"/>
        <v>0</v>
      </c>
      <c r="BA191" s="236">
        <f t="shared" si="51"/>
        <v>0</v>
      </c>
      <c r="BB191" s="50">
        <f t="shared" si="52"/>
        <v>8003.866500000001</v>
      </c>
      <c r="BD191" s="113"/>
      <c r="BE191" s="113"/>
    </row>
    <row r="192" spans="2:57" ht="15" customHeight="1" x14ac:dyDescent="0.25">
      <c r="B192" s="82">
        <v>20160144</v>
      </c>
      <c r="C192" s="83" t="s">
        <v>55</v>
      </c>
      <c r="D192" s="83" t="s">
        <v>339</v>
      </c>
      <c r="E192" s="83" t="s">
        <v>471</v>
      </c>
      <c r="F192" s="83" t="s">
        <v>472</v>
      </c>
      <c r="G192" s="143">
        <v>42441</v>
      </c>
      <c r="H192" s="143">
        <v>42456</v>
      </c>
      <c r="I192" s="99" t="s">
        <v>153</v>
      </c>
      <c r="J192" s="31">
        <v>329296</v>
      </c>
      <c r="K192" s="32">
        <v>20581</v>
      </c>
      <c r="L192" s="33">
        <v>13.5</v>
      </c>
      <c r="M192" s="100">
        <v>4445.4960000000001</v>
      </c>
      <c r="N192" s="101">
        <v>4445.4960000000001</v>
      </c>
      <c r="O192" s="88" t="s">
        <v>45</v>
      </c>
      <c r="P192" s="102" t="s">
        <v>46</v>
      </c>
      <c r="Q192" s="103">
        <v>466074</v>
      </c>
      <c r="R192" s="90" t="s">
        <v>47</v>
      </c>
      <c r="S192" s="90" t="s">
        <v>170</v>
      </c>
      <c r="T192" s="104" t="s">
        <v>155</v>
      </c>
      <c r="U192" s="92"/>
      <c r="V192" s="93"/>
      <c r="W192" s="94"/>
      <c r="X192" s="96" t="s">
        <v>473</v>
      </c>
      <c r="Y192" s="97" t="s">
        <v>156</v>
      </c>
      <c r="Z192" s="45" t="str">
        <f t="shared" si="36"/>
        <v>goed</v>
      </c>
      <c r="AA192" s="46">
        <f t="shared" si="37"/>
        <v>0</v>
      </c>
      <c r="AB192" s="47">
        <f t="shared" si="38"/>
        <v>4445.4960000000001</v>
      </c>
      <c r="AC192" s="48">
        <f>IF(ISERROR(VLOOKUP($B192,'[7]Overzicht uitlevering'!$J:$V,AC$3+1,0)),0,VLOOKUP($B192,'[7]Overzicht uitlevering'!$J:$V,AC$3+1,0))</f>
        <v>0</v>
      </c>
      <c r="AD192" s="48">
        <f>IF(ISERROR(VLOOKUP($B192,'[7]Overzicht uitlevering'!$J:$V,AD$3+1,0)),0,VLOOKUP($B192,'[7]Overzicht uitlevering'!$J:$V,AD$3+1,0))</f>
        <v>0</v>
      </c>
      <c r="AE192" s="48">
        <f>IF(ISERROR(VLOOKUP($B192,'[7]Overzicht uitlevering'!$J:$V,AE$3+1,0)),0,VLOOKUP($B192,'[7]Overzicht uitlevering'!$J:$V,AE$3+1,0))</f>
        <v>323373</v>
      </c>
      <c r="AF192" s="48">
        <f>IF(ISERROR(VLOOKUP($B192,'[7]Overzicht uitlevering'!$J:$V,AF$3+1,0)),0,VLOOKUP($B192,'[7]Overzicht uitlevering'!$J:$V,AF$3+1,0))</f>
        <v>0</v>
      </c>
      <c r="AG192" s="48">
        <f>IF(ISERROR(VLOOKUP($B192,'[7]Overzicht uitlevering'!$J:$V,AG$3+1,0)),0,VLOOKUP($B192,'[7]Overzicht uitlevering'!$J:$V,AG$3+1,0))</f>
        <v>5923</v>
      </c>
      <c r="AH192" s="48">
        <f>IF(ISERROR(VLOOKUP($B192,'[7]Overzicht uitlevering'!$J:$V,AH$3+1,0)),0,VLOOKUP($B192,'[7]Overzicht uitlevering'!$J:$V,AH$3+1,0))</f>
        <v>0</v>
      </c>
      <c r="AI192" s="48">
        <f>IF(ISERROR(VLOOKUP($B192,'[7]Overzicht uitlevering'!$J:$V,AI$3+1,0)),0,VLOOKUP($B192,'[7]Overzicht uitlevering'!$J:$V,AI$3+1,0))</f>
        <v>0</v>
      </c>
      <c r="AJ192" s="48">
        <f>IF(ISERROR(VLOOKUP($B192,'[7]Overzicht uitlevering'!$J:$V,AJ$3+1,0)),0,VLOOKUP($B192,'[7]Overzicht uitlevering'!$J:$V,AJ$3+1,0))</f>
        <v>0</v>
      </c>
      <c r="AK192" s="48">
        <f>IF(ISERROR(VLOOKUP($B192,'[7]Overzicht uitlevering'!$J:$V,AK$3+1,0)),0,VLOOKUP($B192,'[7]Overzicht uitlevering'!$J:$V,AK$3+1,0))</f>
        <v>0</v>
      </c>
      <c r="AL192" s="48">
        <f>IF(ISERROR(VLOOKUP($B192,'[7]Overzicht uitlevering'!$J:$V,AL$3+1,0)),0,VLOOKUP($B192,'[7]Overzicht uitlevering'!$J:$V,AL$3+1,0))</f>
        <v>0</v>
      </c>
      <c r="AM192" s="48">
        <f>IF(ISERROR(VLOOKUP($B192,'[7]Overzicht uitlevering'!$J:$V,AM$3+1,0)),0,VLOOKUP($B192,'[7]Overzicht uitlevering'!$J:$V,AM$3+1,0))</f>
        <v>0</v>
      </c>
      <c r="AN192" s="48">
        <f>IF(ISERROR(VLOOKUP($B192,'[7]Overzicht uitlevering'!$J:$V,AN$3+1,0)),0,VLOOKUP($B192,'[7]Overzicht uitlevering'!$J:$V,AN$3+1,0))</f>
        <v>0</v>
      </c>
      <c r="AO192" s="49">
        <f t="shared" si="39"/>
        <v>329296</v>
      </c>
      <c r="AP192" s="235">
        <f t="shared" si="40"/>
        <v>0</v>
      </c>
      <c r="AQ192" s="236">
        <f t="shared" si="41"/>
        <v>0</v>
      </c>
      <c r="AR192" s="235">
        <f t="shared" si="42"/>
        <v>4365.5355</v>
      </c>
      <c r="AS192" s="236">
        <f t="shared" si="43"/>
        <v>0</v>
      </c>
      <c r="AT192" s="235">
        <f t="shared" si="44"/>
        <v>79.960499999999996</v>
      </c>
      <c r="AU192" s="236">
        <f t="shared" si="45"/>
        <v>0</v>
      </c>
      <c r="AV192" s="237">
        <f t="shared" si="46"/>
        <v>0</v>
      </c>
      <c r="AW192" s="236">
        <f t="shared" si="47"/>
        <v>0</v>
      </c>
      <c r="AX192" s="237">
        <f t="shared" si="48"/>
        <v>0</v>
      </c>
      <c r="AY192" s="236">
        <f t="shared" si="49"/>
        <v>0</v>
      </c>
      <c r="AZ192" s="237">
        <f t="shared" si="50"/>
        <v>0</v>
      </c>
      <c r="BA192" s="236">
        <f t="shared" si="51"/>
        <v>0</v>
      </c>
      <c r="BB192" s="50">
        <f t="shared" si="52"/>
        <v>4445.4960000000001</v>
      </c>
      <c r="BD192" s="113"/>
      <c r="BE192" s="113"/>
    </row>
    <row r="193" spans="2:57" ht="15" customHeight="1" x14ac:dyDescent="0.25">
      <c r="B193" s="82">
        <v>20160145</v>
      </c>
      <c r="C193" s="83" t="s">
        <v>55</v>
      </c>
      <c r="D193" s="83" t="s">
        <v>339</v>
      </c>
      <c r="E193" s="83" t="s">
        <v>471</v>
      </c>
      <c r="F193" s="83" t="s">
        <v>472</v>
      </c>
      <c r="G193" s="143">
        <v>42441</v>
      </c>
      <c r="H193" s="143">
        <v>42456</v>
      </c>
      <c r="I193" s="99" t="s">
        <v>153</v>
      </c>
      <c r="J193" s="31">
        <v>605356</v>
      </c>
      <c r="K193" s="32">
        <v>37834.75</v>
      </c>
      <c r="L193" s="33">
        <v>13.5</v>
      </c>
      <c r="M193" s="100">
        <v>8172.3059999999996</v>
      </c>
      <c r="N193" s="101">
        <v>10374.200000000001</v>
      </c>
      <c r="O193" s="88" t="s">
        <v>45</v>
      </c>
      <c r="P193" s="102" t="s">
        <v>46</v>
      </c>
      <c r="Q193" s="103">
        <v>466075</v>
      </c>
      <c r="R193" s="90" t="s">
        <v>47</v>
      </c>
      <c r="S193" s="90" t="s">
        <v>170</v>
      </c>
      <c r="T193" s="104" t="s">
        <v>155</v>
      </c>
      <c r="U193" s="92"/>
      <c r="V193" s="93"/>
      <c r="W193" s="94"/>
      <c r="X193" s="96" t="s">
        <v>474</v>
      </c>
      <c r="Y193" s="97" t="s">
        <v>156</v>
      </c>
      <c r="Z193" s="45" t="str">
        <f t="shared" si="36"/>
        <v>goed</v>
      </c>
      <c r="AA193" s="46">
        <f t="shared" si="37"/>
        <v>0</v>
      </c>
      <c r="AB193" s="47">
        <f t="shared" si="38"/>
        <v>8172.3059999999996</v>
      </c>
      <c r="AC193" s="48">
        <f>IF(ISERROR(VLOOKUP($B193,'[7]Overzicht uitlevering'!$J:$V,AC$3+1,0)),0,VLOOKUP($B193,'[7]Overzicht uitlevering'!$J:$V,AC$3+1,0))</f>
        <v>0</v>
      </c>
      <c r="AD193" s="48">
        <f>IF(ISERROR(VLOOKUP($B193,'[7]Overzicht uitlevering'!$J:$V,AD$3+1,0)),0,VLOOKUP($B193,'[7]Overzicht uitlevering'!$J:$V,AD$3+1,0))</f>
        <v>0</v>
      </c>
      <c r="AE193" s="48">
        <f>IF(ISERROR(VLOOKUP($B193,'[7]Overzicht uitlevering'!$J:$V,AE$3+1,0)),0,VLOOKUP($B193,'[7]Overzicht uitlevering'!$J:$V,AE$3+1,0))</f>
        <v>525048</v>
      </c>
      <c r="AF193" s="48">
        <f>IF(ISERROR(VLOOKUP($B193,'[7]Overzicht uitlevering'!$J:$V,AF$3+1,0)),0,VLOOKUP($B193,'[7]Overzicht uitlevering'!$J:$V,AF$3+1,0))</f>
        <v>0</v>
      </c>
      <c r="AG193" s="48">
        <f>IF(ISERROR(VLOOKUP($B193,'[7]Overzicht uitlevering'!$J:$V,AG$3+1,0)),0,VLOOKUP($B193,'[7]Overzicht uitlevering'!$J:$V,AG$3+1,0))</f>
        <v>80308</v>
      </c>
      <c r="AH193" s="48">
        <f>IF(ISERROR(VLOOKUP($B193,'[7]Overzicht uitlevering'!$J:$V,AH$3+1,0)),0,VLOOKUP($B193,'[7]Overzicht uitlevering'!$J:$V,AH$3+1,0))</f>
        <v>0</v>
      </c>
      <c r="AI193" s="48">
        <f>IF(ISERROR(VLOOKUP($B193,'[7]Overzicht uitlevering'!$J:$V,AI$3+1,0)),0,VLOOKUP($B193,'[7]Overzicht uitlevering'!$J:$V,AI$3+1,0))</f>
        <v>0</v>
      </c>
      <c r="AJ193" s="48">
        <f>IF(ISERROR(VLOOKUP($B193,'[7]Overzicht uitlevering'!$J:$V,AJ$3+1,0)),0,VLOOKUP($B193,'[7]Overzicht uitlevering'!$J:$V,AJ$3+1,0))</f>
        <v>0</v>
      </c>
      <c r="AK193" s="48">
        <f>IF(ISERROR(VLOOKUP($B193,'[7]Overzicht uitlevering'!$J:$V,AK$3+1,0)),0,VLOOKUP($B193,'[7]Overzicht uitlevering'!$J:$V,AK$3+1,0))</f>
        <v>0</v>
      </c>
      <c r="AL193" s="48">
        <f>IF(ISERROR(VLOOKUP($B193,'[7]Overzicht uitlevering'!$J:$V,AL$3+1,0)),0,VLOOKUP($B193,'[7]Overzicht uitlevering'!$J:$V,AL$3+1,0))</f>
        <v>0</v>
      </c>
      <c r="AM193" s="48">
        <f>IF(ISERROR(VLOOKUP($B193,'[7]Overzicht uitlevering'!$J:$V,AM$3+1,0)),0,VLOOKUP($B193,'[7]Overzicht uitlevering'!$J:$V,AM$3+1,0))</f>
        <v>0</v>
      </c>
      <c r="AN193" s="48">
        <f>IF(ISERROR(VLOOKUP($B193,'[7]Overzicht uitlevering'!$J:$V,AN$3+1,0)),0,VLOOKUP($B193,'[7]Overzicht uitlevering'!$J:$V,AN$3+1,0))</f>
        <v>0</v>
      </c>
      <c r="AO193" s="49">
        <f t="shared" si="39"/>
        <v>605356</v>
      </c>
      <c r="AP193" s="235">
        <f t="shared" si="40"/>
        <v>0</v>
      </c>
      <c r="AQ193" s="236">
        <f t="shared" si="41"/>
        <v>0</v>
      </c>
      <c r="AR193" s="235">
        <f t="shared" si="42"/>
        <v>7088.1480000000001</v>
      </c>
      <c r="AS193" s="236">
        <f t="shared" si="43"/>
        <v>0</v>
      </c>
      <c r="AT193" s="235">
        <f t="shared" si="44"/>
        <v>1084.1580000000001</v>
      </c>
      <c r="AU193" s="236">
        <f t="shared" si="45"/>
        <v>0</v>
      </c>
      <c r="AV193" s="237">
        <f t="shared" si="46"/>
        <v>0</v>
      </c>
      <c r="AW193" s="236">
        <f t="shared" si="47"/>
        <v>0</v>
      </c>
      <c r="AX193" s="237">
        <f t="shared" si="48"/>
        <v>0</v>
      </c>
      <c r="AY193" s="236">
        <f t="shared" si="49"/>
        <v>0</v>
      </c>
      <c r="AZ193" s="237">
        <f t="shared" si="50"/>
        <v>0</v>
      </c>
      <c r="BA193" s="236">
        <f t="shared" si="51"/>
        <v>0</v>
      </c>
      <c r="BB193" s="50">
        <f t="shared" si="52"/>
        <v>8172.3060000000005</v>
      </c>
    </row>
    <row r="194" spans="2:57" ht="15" customHeight="1" x14ac:dyDescent="0.25">
      <c r="B194" s="82">
        <v>20160146</v>
      </c>
      <c r="C194" s="83" t="s">
        <v>55</v>
      </c>
      <c r="D194" s="83" t="s">
        <v>339</v>
      </c>
      <c r="E194" s="83" t="s">
        <v>471</v>
      </c>
      <c r="F194" s="83" t="s">
        <v>472</v>
      </c>
      <c r="G194" s="143">
        <v>42469</v>
      </c>
      <c r="H194" s="143">
        <v>42484</v>
      </c>
      <c r="I194" s="99" t="s">
        <v>153</v>
      </c>
      <c r="J194" s="31">
        <v>329296</v>
      </c>
      <c r="K194" s="32">
        <v>20581</v>
      </c>
      <c r="L194" s="33">
        <v>13.5</v>
      </c>
      <c r="M194" s="100">
        <v>4445.4960000000001</v>
      </c>
      <c r="N194" s="101">
        <v>4445.4960000000001</v>
      </c>
      <c r="O194" s="88" t="s">
        <v>45</v>
      </c>
      <c r="P194" s="102" t="s">
        <v>46</v>
      </c>
      <c r="Q194" s="103">
        <v>466076</v>
      </c>
      <c r="R194" s="90" t="s">
        <v>47</v>
      </c>
      <c r="S194" s="90" t="s">
        <v>170</v>
      </c>
      <c r="T194" s="104" t="s">
        <v>155</v>
      </c>
      <c r="U194" s="92"/>
      <c r="V194" s="93"/>
      <c r="W194" s="94"/>
      <c r="X194" s="96" t="s">
        <v>475</v>
      </c>
      <c r="Y194" s="97" t="s">
        <v>156</v>
      </c>
      <c r="Z194" s="45" t="str">
        <f t="shared" si="36"/>
        <v>goed</v>
      </c>
      <c r="AA194" s="46">
        <f t="shared" si="37"/>
        <v>0</v>
      </c>
      <c r="AB194" s="47">
        <f t="shared" si="38"/>
        <v>4445.496000000001</v>
      </c>
      <c r="AC194" s="48">
        <f>IF(ISERROR(VLOOKUP($B194,'[7]Overzicht uitlevering'!$J:$V,AC$3+1,0)),0,VLOOKUP($B194,'[7]Overzicht uitlevering'!$J:$V,AC$3+1,0))</f>
        <v>0</v>
      </c>
      <c r="AD194" s="48">
        <f>IF(ISERROR(VLOOKUP($B194,'[7]Overzicht uitlevering'!$J:$V,AD$3+1,0)),0,VLOOKUP($B194,'[7]Overzicht uitlevering'!$J:$V,AD$3+1,0))</f>
        <v>0</v>
      </c>
      <c r="AE194" s="48">
        <f>IF(ISERROR(VLOOKUP($B194,'[7]Overzicht uitlevering'!$J:$V,AE$3+1,0)),0,VLOOKUP($B194,'[7]Overzicht uitlevering'!$J:$V,AE$3+1,0))</f>
        <v>0</v>
      </c>
      <c r="AF194" s="48">
        <f>IF(ISERROR(VLOOKUP($B194,'[7]Overzicht uitlevering'!$J:$V,AF$3+1,0)),0,VLOOKUP($B194,'[7]Overzicht uitlevering'!$J:$V,AF$3+1,0))</f>
        <v>329296.00000000006</v>
      </c>
      <c r="AG194" s="48">
        <f>IF(ISERROR(VLOOKUP($B194,'[7]Overzicht uitlevering'!$J:$V,AG$3+1,0)),0,VLOOKUP($B194,'[7]Overzicht uitlevering'!$J:$V,AG$3+1,0))</f>
        <v>0</v>
      </c>
      <c r="AH194" s="48">
        <f>IF(ISERROR(VLOOKUP($B194,'[7]Overzicht uitlevering'!$J:$V,AH$3+1,0)),0,VLOOKUP($B194,'[7]Overzicht uitlevering'!$J:$V,AH$3+1,0))</f>
        <v>0</v>
      </c>
      <c r="AI194" s="48">
        <f>IF(ISERROR(VLOOKUP($B194,'[7]Overzicht uitlevering'!$J:$V,AI$3+1,0)),0,VLOOKUP($B194,'[7]Overzicht uitlevering'!$J:$V,AI$3+1,0))</f>
        <v>0</v>
      </c>
      <c r="AJ194" s="48">
        <f>IF(ISERROR(VLOOKUP($B194,'[7]Overzicht uitlevering'!$J:$V,AJ$3+1,0)),0,VLOOKUP($B194,'[7]Overzicht uitlevering'!$J:$V,AJ$3+1,0))</f>
        <v>0</v>
      </c>
      <c r="AK194" s="48">
        <f>IF(ISERROR(VLOOKUP($B194,'[7]Overzicht uitlevering'!$J:$V,AK$3+1,0)),0,VLOOKUP($B194,'[7]Overzicht uitlevering'!$J:$V,AK$3+1,0))</f>
        <v>0</v>
      </c>
      <c r="AL194" s="48">
        <f>IF(ISERROR(VLOOKUP($B194,'[7]Overzicht uitlevering'!$J:$V,AL$3+1,0)),0,VLOOKUP($B194,'[7]Overzicht uitlevering'!$J:$V,AL$3+1,0))</f>
        <v>0</v>
      </c>
      <c r="AM194" s="48">
        <f>IF(ISERROR(VLOOKUP($B194,'[7]Overzicht uitlevering'!$J:$V,AM$3+1,0)),0,VLOOKUP($B194,'[7]Overzicht uitlevering'!$J:$V,AM$3+1,0))</f>
        <v>0</v>
      </c>
      <c r="AN194" s="48">
        <f>IF(ISERROR(VLOOKUP($B194,'[7]Overzicht uitlevering'!$J:$V,AN$3+1,0)),0,VLOOKUP($B194,'[7]Overzicht uitlevering'!$J:$V,AN$3+1,0))</f>
        <v>0</v>
      </c>
      <c r="AO194" s="49">
        <f t="shared" si="39"/>
        <v>329296.00000000006</v>
      </c>
      <c r="AP194" s="235">
        <f t="shared" si="40"/>
        <v>0</v>
      </c>
      <c r="AQ194" s="236">
        <f t="shared" si="41"/>
        <v>0</v>
      </c>
      <c r="AR194" s="235">
        <f t="shared" si="42"/>
        <v>0</v>
      </c>
      <c r="AS194" s="236">
        <f t="shared" si="43"/>
        <v>4445.496000000001</v>
      </c>
      <c r="AT194" s="235">
        <f t="shared" si="44"/>
        <v>0</v>
      </c>
      <c r="AU194" s="236">
        <f t="shared" si="45"/>
        <v>0</v>
      </c>
      <c r="AV194" s="237">
        <f t="shared" si="46"/>
        <v>0</v>
      </c>
      <c r="AW194" s="236">
        <f t="shared" si="47"/>
        <v>0</v>
      </c>
      <c r="AX194" s="237">
        <f t="shared" si="48"/>
        <v>0</v>
      </c>
      <c r="AY194" s="236">
        <f t="shared" si="49"/>
        <v>0</v>
      </c>
      <c r="AZ194" s="237">
        <f t="shared" si="50"/>
        <v>0</v>
      </c>
      <c r="BA194" s="236">
        <f t="shared" si="51"/>
        <v>0</v>
      </c>
      <c r="BB194" s="50">
        <f t="shared" si="52"/>
        <v>4445.496000000001</v>
      </c>
    </row>
    <row r="195" spans="2:57" ht="15" customHeight="1" x14ac:dyDescent="0.25">
      <c r="B195" s="82">
        <v>20160147</v>
      </c>
      <c r="C195" s="83" t="s">
        <v>55</v>
      </c>
      <c r="D195" s="83" t="s">
        <v>339</v>
      </c>
      <c r="E195" s="83" t="s">
        <v>471</v>
      </c>
      <c r="F195" s="83" t="s">
        <v>472</v>
      </c>
      <c r="G195" s="143">
        <v>42469</v>
      </c>
      <c r="H195" s="143">
        <v>42484</v>
      </c>
      <c r="I195" s="99" t="s">
        <v>153</v>
      </c>
      <c r="J195" s="31">
        <v>931537</v>
      </c>
      <c r="K195" s="32">
        <v>58221.0625</v>
      </c>
      <c r="L195" s="33">
        <v>13.5</v>
      </c>
      <c r="M195" s="100">
        <v>12575.7495</v>
      </c>
      <c r="N195" s="101">
        <v>12575.7495</v>
      </c>
      <c r="O195" s="88" t="s">
        <v>45</v>
      </c>
      <c r="P195" s="102" t="s">
        <v>46</v>
      </c>
      <c r="Q195" s="103">
        <v>466077</v>
      </c>
      <c r="R195" s="90" t="s">
        <v>47</v>
      </c>
      <c r="S195" s="90" t="s">
        <v>170</v>
      </c>
      <c r="T195" s="104" t="s">
        <v>155</v>
      </c>
      <c r="U195" s="92"/>
      <c r="V195" s="93"/>
      <c r="W195" s="94"/>
      <c r="X195" s="96" t="s">
        <v>476</v>
      </c>
      <c r="Y195" s="97" t="s">
        <v>156</v>
      </c>
      <c r="Z195" s="45" t="str">
        <f t="shared" si="36"/>
        <v>goed</v>
      </c>
      <c r="AA195" s="46">
        <f t="shared" si="37"/>
        <v>0</v>
      </c>
      <c r="AB195" s="47">
        <f t="shared" si="38"/>
        <v>12575.7495</v>
      </c>
      <c r="AC195" s="48">
        <f>IF(ISERROR(VLOOKUP($B195,'[7]Overzicht uitlevering'!$J:$V,AC$3+1,0)),0,VLOOKUP($B195,'[7]Overzicht uitlevering'!$J:$V,AC$3+1,0))</f>
        <v>0</v>
      </c>
      <c r="AD195" s="48">
        <f>IF(ISERROR(VLOOKUP($B195,'[7]Overzicht uitlevering'!$J:$V,AD$3+1,0)),0,VLOOKUP($B195,'[7]Overzicht uitlevering'!$J:$V,AD$3+1,0))</f>
        <v>0</v>
      </c>
      <c r="AE195" s="48">
        <f>IF(ISERROR(VLOOKUP($B195,'[7]Overzicht uitlevering'!$J:$V,AE$3+1,0)),0,VLOOKUP($B195,'[7]Overzicht uitlevering'!$J:$V,AE$3+1,0))</f>
        <v>0</v>
      </c>
      <c r="AF195" s="48">
        <f>IF(ISERROR(VLOOKUP($B195,'[7]Overzicht uitlevering'!$J:$V,AF$3+1,0)),0,VLOOKUP($B195,'[7]Overzicht uitlevering'!$J:$V,AF$3+1,0))</f>
        <v>931537</v>
      </c>
      <c r="AG195" s="48">
        <f>IF(ISERROR(VLOOKUP($B195,'[7]Overzicht uitlevering'!$J:$V,AG$3+1,0)),0,VLOOKUP($B195,'[7]Overzicht uitlevering'!$J:$V,AG$3+1,0))</f>
        <v>0</v>
      </c>
      <c r="AH195" s="48">
        <f>IF(ISERROR(VLOOKUP($B195,'[7]Overzicht uitlevering'!$J:$V,AH$3+1,0)),0,VLOOKUP($B195,'[7]Overzicht uitlevering'!$J:$V,AH$3+1,0))</f>
        <v>0</v>
      </c>
      <c r="AI195" s="48">
        <f>IF(ISERROR(VLOOKUP($B195,'[7]Overzicht uitlevering'!$J:$V,AI$3+1,0)),0,VLOOKUP($B195,'[7]Overzicht uitlevering'!$J:$V,AI$3+1,0))</f>
        <v>0</v>
      </c>
      <c r="AJ195" s="48">
        <f>IF(ISERROR(VLOOKUP($B195,'[7]Overzicht uitlevering'!$J:$V,AJ$3+1,0)),0,VLOOKUP($B195,'[7]Overzicht uitlevering'!$J:$V,AJ$3+1,0))</f>
        <v>0</v>
      </c>
      <c r="AK195" s="48">
        <f>IF(ISERROR(VLOOKUP($B195,'[7]Overzicht uitlevering'!$J:$V,AK$3+1,0)),0,VLOOKUP($B195,'[7]Overzicht uitlevering'!$J:$V,AK$3+1,0))</f>
        <v>0</v>
      </c>
      <c r="AL195" s="48">
        <f>IF(ISERROR(VLOOKUP($B195,'[7]Overzicht uitlevering'!$J:$V,AL$3+1,0)),0,VLOOKUP($B195,'[7]Overzicht uitlevering'!$J:$V,AL$3+1,0))</f>
        <v>0</v>
      </c>
      <c r="AM195" s="48">
        <f>IF(ISERROR(VLOOKUP($B195,'[7]Overzicht uitlevering'!$J:$V,AM$3+1,0)),0,VLOOKUP($B195,'[7]Overzicht uitlevering'!$J:$V,AM$3+1,0))</f>
        <v>0</v>
      </c>
      <c r="AN195" s="48">
        <f>IF(ISERROR(VLOOKUP($B195,'[7]Overzicht uitlevering'!$J:$V,AN$3+1,0)),0,VLOOKUP($B195,'[7]Overzicht uitlevering'!$J:$V,AN$3+1,0))</f>
        <v>0</v>
      </c>
      <c r="AO195" s="49">
        <f t="shared" si="39"/>
        <v>931537</v>
      </c>
      <c r="AP195" s="235">
        <f t="shared" si="40"/>
        <v>0</v>
      </c>
      <c r="AQ195" s="236">
        <f t="shared" si="41"/>
        <v>0</v>
      </c>
      <c r="AR195" s="235">
        <f t="shared" si="42"/>
        <v>0</v>
      </c>
      <c r="AS195" s="236">
        <f t="shared" si="43"/>
        <v>12575.7495</v>
      </c>
      <c r="AT195" s="235">
        <f t="shared" si="44"/>
        <v>0</v>
      </c>
      <c r="AU195" s="236">
        <f t="shared" si="45"/>
        <v>0</v>
      </c>
      <c r="AV195" s="237">
        <f t="shared" si="46"/>
        <v>0</v>
      </c>
      <c r="AW195" s="236">
        <f t="shared" si="47"/>
        <v>0</v>
      </c>
      <c r="AX195" s="237">
        <f t="shared" si="48"/>
        <v>0</v>
      </c>
      <c r="AY195" s="236">
        <f t="shared" si="49"/>
        <v>0</v>
      </c>
      <c r="AZ195" s="237">
        <f t="shared" si="50"/>
        <v>0</v>
      </c>
      <c r="BA195" s="236">
        <f t="shared" si="51"/>
        <v>0</v>
      </c>
      <c r="BB195" s="50">
        <f t="shared" si="52"/>
        <v>12575.7495</v>
      </c>
    </row>
    <row r="196" spans="2:57" ht="15" customHeight="1" x14ac:dyDescent="0.25">
      <c r="B196" s="82">
        <v>20160148</v>
      </c>
      <c r="C196" s="83" t="s">
        <v>55</v>
      </c>
      <c r="D196" s="83" t="s">
        <v>218</v>
      </c>
      <c r="E196" s="83" t="s">
        <v>477</v>
      </c>
      <c r="F196" s="83" t="s">
        <v>478</v>
      </c>
      <c r="G196" s="143">
        <v>42450</v>
      </c>
      <c r="H196" s="143">
        <v>42470</v>
      </c>
      <c r="I196" s="99" t="s">
        <v>153</v>
      </c>
      <c r="J196" s="31">
        <v>1335255</v>
      </c>
      <c r="K196" s="32">
        <v>63583.571428571428</v>
      </c>
      <c r="L196" s="33">
        <v>13.5</v>
      </c>
      <c r="M196" s="100">
        <v>18025.942500000001</v>
      </c>
      <c r="N196" s="101">
        <v>18025.942500000001</v>
      </c>
      <c r="O196" s="88" t="s">
        <v>45</v>
      </c>
      <c r="P196" s="102" t="s">
        <v>46</v>
      </c>
      <c r="Q196" s="103">
        <v>466164</v>
      </c>
      <c r="R196" s="90" t="s">
        <v>60</v>
      </c>
      <c r="S196" s="90" t="s">
        <v>65</v>
      </c>
      <c r="T196" s="104" t="s">
        <v>155</v>
      </c>
      <c r="U196" s="92"/>
      <c r="V196" s="93"/>
      <c r="W196" s="94"/>
      <c r="X196" s="96" t="s">
        <v>479</v>
      </c>
      <c r="Y196" s="97" t="s">
        <v>156</v>
      </c>
      <c r="Z196" s="45" t="str">
        <f t="shared" si="36"/>
        <v>goed</v>
      </c>
      <c r="AA196" s="46">
        <f t="shared" si="37"/>
        <v>0</v>
      </c>
      <c r="AB196" s="47">
        <f t="shared" si="38"/>
        <v>0</v>
      </c>
      <c r="AC196" s="48">
        <f>IF(ISERROR(VLOOKUP($B196,'[7]Overzicht uitlevering'!$J:$V,AC$3+1,0)),0,VLOOKUP($B196,'[7]Overzicht uitlevering'!$J:$V,AC$3+1,0))</f>
        <v>0</v>
      </c>
      <c r="AD196" s="48">
        <f>IF(ISERROR(VLOOKUP($B196,'[7]Overzicht uitlevering'!$J:$V,AD$3+1,0)),0,VLOOKUP($B196,'[7]Overzicht uitlevering'!$J:$V,AD$3+1,0))</f>
        <v>0</v>
      </c>
      <c r="AE196" s="48">
        <f>IF(ISERROR(VLOOKUP($B196,'[7]Overzicht uitlevering'!$J:$V,AE$3+1,0)),0,VLOOKUP($B196,'[7]Overzicht uitlevering'!$J:$V,AE$3+1,0))</f>
        <v>0</v>
      </c>
      <c r="AF196" s="48">
        <f>IF(ISERROR(VLOOKUP($B196,'[7]Overzicht uitlevering'!$J:$V,AF$3+1,0)),0,VLOOKUP($B196,'[7]Overzicht uitlevering'!$J:$V,AF$3+1,0))</f>
        <v>0</v>
      </c>
      <c r="AG196" s="48">
        <f>IF(ISERROR(VLOOKUP($B196,'[7]Overzicht uitlevering'!$J:$V,AG$3+1,0)),0,VLOOKUP($B196,'[7]Overzicht uitlevering'!$J:$V,AG$3+1,0))</f>
        <v>0</v>
      </c>
      <c r="AH196" s="48">
        <f>IF(ISERROR(VLOOKUP($B196,'[7]Overzicht uitlevering'!$J:$V,AH$3+1,0)),0,VLOOKUP($B196,'[7]Overzicht uitlevering'!$J:$V,AH$3+1,0))</f>
        <v>0</v>
      </c>
      <c r="AI196" s="48">
        <f>IF(ISERROR(VLOOKUP($B196,'[7]Overzicht uitlevering'!$J:$V,AI$3+1,0)),0,VLOOKUP($B196,'[7]Overzicht uitlevering'!$J:$V,AI$3+1,0))</f>
        <v>0</v>
      </c>
      <c r="AJ196" s="48">
        <f>IF(ISERROR(VLOOKUP($B196,'[7]Overzicht uitlevering'!$J:$V,AJ$3+1,0)),0,VLOOKUP($B196,'[7]Overzicht uitlevering'!$J:$V,AJ$3+1,0))</f>
        <v>0</v>
      </c>
      <c r="AK196" s="48">
        <f>IF(ISERROR(VLOOKUP($B196,'[7]Overzicht uitlevering'!$J:$V,AK$3+1,0)),0,VLOOKUP($B196,'[7]Overzicht uitlevering'!$J:$V,AK$3+1,0))</f>
        <v>0</v>
      </c>
      <c r="AL196" s="48">
        <f>IF(ISERROR(VLOOKUP($B196,'[7]Overzicht uitlevering'!$J:$V,AL$3+1,0)),0,VLOOKUP($B196,'[7]Overzicht uitlevering'!$J:$V,AL$3+1,0))</f>
        <v>0</v>
      </c>
      <c r="AM196" s="48">
        <f>IF(ISERROR(VLOOKUP($B196,'[7]Overzicht uitlevering'!$J:$V,AM$3+1,0)),0,VLOOKUP($B196,'[7]Overzicht uitlevering'!$J:$V,AM$3+1,0))</f>
        <v>0</v>
      </c>
      <c r="AN196" s="48">
        <f>IF(ISERROR(VLOOKUP($B196,'[7]Overzicht uitlevering'!$J:$V,AN$3+1,0)),0,VLOOKUP($B196,'[7]Overzicht uitlevering'!$J:$V,AN$3+1,0))</f>
        <v>0</v>
      </c>
      <c r="AO196" s="49">
        <f t="shared" si="39"/>
        <v>0</v>
      </c>
      <c r="AP196" s="235">
        <f t="shared" si="40"/>
        <v>0</v>
      </c>
      <c r="AQ196" s="236">
        <f t="shared" si="41"/>
        <v>0</v>
      </c>
      <c r="AR196" s="235">
        <f t="shared" si="42"/>
        <v>0</v>
      </c>
      <c r="AS196" s="236">
        <f t="shared" si="43"/>
        <v>0</v>
      </c>
      <c r="AT196" s="235">
        <f t="shared" si="44"/>
        <v>0</v>
      </c>
      <c r="AU196" s="236">
        <f t="shared" si="45"/>
        <v>0</v>
      </c>
      <c r="AV196" s="237">
        <f t="shared" si="46"/>
        <v>0</v>
      </c>
      <c r="AW196" s="236">
        <f t="shared" si="47"/>
        <v>0</v>
      </c>
      <c r="AX196" s="237">
        <f t="shared" si="48"/>
        <v>0</v>
      </c>
      <c r="AY196" s="236">
        <f t="shared" si="49"/>
        <v>0</v>
      </c>
      <c r="AZ196" s="237">
        <f t="shared" si="50"/>
        <v>0</v>
      </c>
      <c r="BA196" s="236">
        <f t="shared" si="51"/>
        <v>0</v>
      </c>
      <c r="BB196" s="50">
        <f t="shared" si="52"/>
        <v>0</v>
      </c>
    </row>
    <row r="197" spans="2:57" ht="15" customHeight="1" x14ac:dyDescent="0.25">
      <c r="B197" s="82">
        <v>20160149</v>
      </c>
      <c r="C197" s="83" t="s">
        <v>55</v>
      </c>
      <c r="D197" s="83" t="s">
        <v>130</v>
      </c>
      <c r="E197" s="83" t="s">
        <v>417</v>
      </c>
      <c r="F197" s="83" t="s">
        <v>480</v>
      </c>
      <c r="G197" s="143">
        <v>42439</v>
      </c>
      <c r="H197" s="143">
        <v>42451</v>
      </c>
      <c r="I197" s="99" t="s">
        <v>134</v>
      </c>
      <c r="J197" s="31">
        <v>0</v>
      </c>
      <c r="K197" s="32">
        <v>0</v>
      </c>
      <c r="L197" s="33">
        <v>14</v>
      </c>
      <c r="M197" s="100">
        <v>0</v>
      </c>
      <c r="N197" s="101">
        <v>0</v>
      </c>
      <c r="O197" s="88" t="s">
        <v>45</v>
      </c>
      <c r="P197" s="102" t="s">
        <v>46</v>
      </c>
      <c r="Q197" s="103">
        <v>466172</v>
      </c>
      <c r="R197" s="90"/>
      <c r="S197" s="90"/>
      <c r="T197" s="104" t="s">
        <v>288</v>
      </c>
      <c r="U197" s="92"/>
      <c r="V197" s="93"/>
      <c r="W197" s="94"/>
      <c r="X197" s="96" t="s">
        <v>481</v>
      </c>
      <c r="Y197" s="97" t="s">
        <v>133</v>
      </c>
      <c r="Z197" s="45" t="str">
        <f t="shared" si="36"/>
        <v>goed</v>
      </c>
      <c r="AA197" s="46">
        <f t="shared" si="37"/>
        <v>0</v>
      </c>
      <c r="AB197" s="47">
        <f t="shared" si="38"/>
        <v>0</v>
      </c>
      <c r="AC197" s="48">
        <f>IF(ISERROR(VLOOKUP($B197,'[7]Overzicht uitlevering'!$J:$V,AC$3+1,0)),0,VLOOKUP($B197,'[7]Overzicht uitlevering'!$J:$V,AC$3+1,0))</f>
        <v>0</v>
      </c>
      <c r="AD197" s="48">
        <f>IF(ISERROR(VLOOKUP($B197,'[7]Overzicht uitlevering'!$J:$V,AD$3+1,0)),0,VLOOKUP($B197,'[7]Overzicht uitlevering'!$J:$V,AD$3+1,0))</f>
        <v>0</v>
      </c>
      <c r="AE197" s="48">
        <f>IF(ISERROR(VLOOKUP($B197,'[7]Overzicht uitlevering'!$J:$V,AE$3+1,0)),0,VLOOKUP($B197,'[7]Overzicht uitlevering'!$J:$V,AE$3+1,0))</f>
        <v>0</v>
      </c>
      <c r="AF197" s="48">
        <f>IF(ISERROR(VLOOKUP($B197,'[7]Overzicht uitlevering'!$J:$V,AF$3+1,0)),0,VLOOKUP($B197,'[7]Overzicht uitlevering'!$J:$V,AF$3+1,0))</f>
        <v>0</v>
      </c>
      <c r="AG197" s="48">
        <f>IF(ISERROR(VLOOKUP($B197,'[7]Overzicht uitlevering'!$J:$V,AG$3+1,0)),0,VLOOKUP($B197,'[7]Overzicht uitlevering'!$J:$V,AG$3+1,0))</f>
        <v>0</v>
      </c>
      <c r="AH197" s="48">
        <f>IF(ISERROR(VLOOKUP($B197,'[7]Overzicht uitlevering'!$J:$V,AH$3+1,0)),0,VLOOKUP($B197,'[7]Overzicht uitlevering'!$J:$V,AH$3+1,0))</f>
        <v>0</v>
      </c>
      <c r="AI197" s="48">
        <f>IF(ISERROR(VLOOKUP($B197,'[7]Overzicht uitlevering'!$J:$V,AI$3+1,0)),0,VLOOKUP($B197,'[7]Overzicht uitlevering'!$J:$V,AI$3+1,0))</f>
        <v>0</v>
      </c>
      <c r="AJ197" s="48">
        <f>IF(ISERROR(VLOOKUP($B197,'[7]Overzicht uitlevering'!$J:$V,AJ$3+1,0)),0,VLOOKUP($B197,'[7]Overzicht uitlevering'!$J:$V,AJ$3+1,0))</f>
        <v>0</v>
      </c>
      <c r="AK197" s="48">
        <f>IF(ISERROR(VLOOKUP($B197,'[7]Overzicht uitlevering'!$J:$V,AK$3+1,0)),0,VLOOKUP($B197,'[7]Overzicht uitlevering'!$J:$V,AK$3+1,0))</f>
        <v>0</v>
      </c>
      <c r="AL197" s="48">
        <f>IF(ISERROR(VLOOKUP($B197,'[7]Overzicht uitlevering'!$J:$V,AL$3+1,0)),0,VLOOKUP($B197,'[7]Overzicht uitlevering'!$J:$V,AL$3+1,0))</f>
        <v>0</v>
      </c>
      <c r="AM197" s="48">
        <f>IF(ISERROR(VLOOKUP($B197,'[7]Overzicht uitlevering'!$J:$V,AM$3+1,0)),0,VLOOKUP($B197,'[7]Overzicht uitlevering'!$J:$V,AM$3+1,0))</f>
        <v>0</v>
      </c>
      <c r="AN197" s="48">
        <f>IF(ISERROR(VLOOKUP($B197,'[7]Overzicht uitlevering'!$J:$V,AN$3+1,0)),0,VLOOKUP($B197,'[7]Overzicht uitlevering'!$J:$V,AN$3+1,0))</f>
        <v>0</v>
      </c>
      <c r="AO197" s="49">
        <f t="shared" si="39"/>
        <v>0</v>
      </c>
      <c r="AP197" s="235">
        <f t="shared" si="40"/>
        <v>0</v>
      </c>
      <c r="AQ197" s="236">
        <f t="shared" si="41"/>
        <v>0</v>
      </c>
      <c r="AR197" s="235">
        <f t="shared" si="42"/>
        <v>0</v>
      </c>
      <c r="AS197" s="236">
        <f t="shared" si="43"/>
        <v>0</v>
      </c>
      <c r="AT197" s="235">
        <f t="shared" si="44"/>
        <v>0</v>
      </c>
      <c r="AU197" s="236">
        <f t="shared" si="45"/>
        <v>0</v>
      </c>
      <c r="AV197" s="237">
        <f t="shared" si="46"/>
        <v>0</v>
      </c>
      <c r="AW197" s="236">
        <f t="shared" si="47"/>
        <v>0</v>
      </c>
      <c r="AX197" s="237">
        <f t="shared" si="48"/>
        <v>0</v>
      </c>
      <c r="AY197" s="236">
        <f t="shared" si="49"/>
        <v>0</v>
      </c>
      <c r="AZ197" s="237">
        <f t="shared" si="50"/>
        <v>0</v>
      </c>
      <c r="BA197" s="236">
        <f t="shared" si="51"/>
        <v>0</v>
      </c>
      <c r="BB197" s="50">
        <f t="shared" si="52"/>
        <v>0</v>
      </c>
    </row>
    <row r="198" spans="2:57" ht="15" customHeight="1" x14ac:dyDescent="0.25">
      <c r="B198" s="82">
        <v>20160150</v>
      </c>
      <c r="C198" s="83" t="s">
        <v>55</v>
      </c>
      <c r="D198" s="83" t="s">
        <v>130</v>
      </c>
      <c r="E198" s="83" t="s">
        <v>417</v>
      </c>
      <c r="F198" s="83" t="s">
        <v>480</v>
      </c>
      <c r="G198" s="143">
        <v>42451</v>
      </c>
      <c r="H198" s="143">
        <v>42454</v>
      </c>
      <c r="I198" s="99" t="s">
        <v>198</v>
      </c>
      <c r="J198" s="31">
        <v>5139623</v>
      </c>
      <c r="K198" s="32">
        <v>1284905.75</v>
      </c>
      <c r="L198" s="33">
        <v>6</v>
      </c>
      <c r="M198" s="100">
        <v>30837.737999999998</v>
      </c>
      <c r="N198" s="101">
        <v>30837.737999999998</v>
      </c>
      <c r="O198" s="88" t="s">
        <v>45</v>
      </c>
      <c r="P198" s="102" t="s">
        <v>46</v>
      </c>
      <c r="Q198" s="103">
        <v>466173</v>
      </c>
      <c r="R198" s="90"/>
      <c r="S198" s="90"/>
      <c r="T198" s="104" t="s">
        <v>155</v>
      </c>
      <c r="U198" s="92"/>
      <c r="V198" s="93"/>
      <c r="W198" s="94"/>
      <c r="X198" s="96" t="s">
        <v>482</v>
      </c>
      <c r="Y198" s="97" t="s">
        <v>133</v>
      </c>
      <c r="Z198" s="45" t="str">
        <f t="shared" si="36"/>
        <v>goed</v>
      </c>
      <c r="AA198" s="46">
        <f t="shared" si="37"/>
        <v>0</v>
      </c>
      <c r="AB198" s="47">
        <f t="shared" si="38"/>
        <v>30837.737999999998</v>
      </c>
      <c r="AC198" s="48">
        <f>IF(ISERROR(VLOOKUP($B198,'[7]Overzicht uitlevering'!$J:$V,AC$3+1,0)),0,VLOOKUP($B198,'[7]Overzicht uitlevering'!$J:$V,AC$3+1,0))</f>
        <v>0</v>
      </c>
      <c r="AD198" s="48">
        <f>IF(ISERROR(VLOOKUP($B198,'[7]Overzicht uitlevering'!$J:$V,AD$3+1,0)),0,VLOOKUP($B198,'[7]Overzicht uitlevering'!$J:$V,AD$3+1,0))</f>
        <v>0</v>
      </c>
      <c r="AE198" s="48">
        <f>IF(ISERROR(VLOOKUP($B198,'[7]Overzicht uitlevering'!$J:$V,AE$3+1,0)),0,VLOOKUP($B198,'[7]Overzicht uitlevering'!$J:$V,AE$3+1,0))</f>
        <v>4603388</v>
      </c>
      <c r="AF198" s="48">
        <f>IF(ISERROR(VLOOKUP($B198,'[7]Overzicht uitlevering'!$J:$V,AF$3+1,0)),0,VLOOKUP($B198,'[7]Overzicht uitlevering'!$J:$V,AF$3+1,0))</f>
        <v>536234.99999999953</v>
      </c>
      <c r="AG198" s="48">
        <f>IF(ISERROR(VLOOKUP($B198,'[7]Overzicht uitlevering'!$J:$V,AG$3+1,0)),0,VLOOKUP($B198,'[7]Overzicht uitlevering'!$J:$V,AG$3+1,0))</f>
        <v>0</v>
      </c>
      <c r="AH198" s="48">
        <f>IF(ISERROR(VLOOKUP($B198,'[7]Overzicht uitlevering'!$J:$V,AH$3+1,0)),0,VLOOKUP($B198,'[7]Overzicht uitlevering'!$J:$V,AH$3+1,0))</f>
        <v>0</v>
      </c>
      <c r="AI198" s="48">
        <f>IF(ISERROR(VLOOKUP($B198,'[7]Overzicht uitlevering'!$J:$V,AI$3+1,0)),0,VLOOKUP($B198,'[7]Overzicht uitlevering'!$J:$V,AI$3+1,0))</f>
        <v>0</v>
      </c>
      <c r="AJ198" s="48">
        <f>IF(ISERROR(VLOOKUP($B198,'[7]Overzicht uitlevering'!$J:$V,AJ$3+1,0)),0,VLOOKUP($B198,'[7]Overzicht uitlevering'!$J:$V,AJ$3+1,0))</f>
        <v>0</v>
      </c>
      <c r="AK198" s="48">
        <f>IF(ISERROR(VLOOKUP($B198,'[7]Overzicht uitlevering'!$J:$V,AK$3+1,0)),0,VLOOKUP($B198,'[7]Overzicht uitlevering'!$J:$V,AK$3+1,0))</f>
        <v>0</v>
      </c>
      <c r="AL198" s="48">
        <f>IF(ISERROR(VLOOKUP($B198,'[7]Overzicht uitlevering'!$J:$V,AL$3+1,0)),0,VLOOKUP($B198,'[7]Overzicht uitlevering'!$J:$V,AL$3+1,0))</f>
        <v>0</v>
      </c>
      <c r="AM198" s="48">
        <f>IF(ISERROR(VLOOKUP($B198,'[7]Overzicht uitlevering'!$J:$V,AM$3+1,0)),0,VLOOKUP($B198,'[7]Overzicht uitlevering'!$J:$V,AM$3+1,0))</f>
        <v>0</v>
      </c>
      <c r="AN198" s="48">
        <f>IF(ISERROR(VLOOKUP($B198,'[7]Overzicht uitlevering'!$J:$V,AN$3+1,0)),0,VLOOKUP($B198,'[7]Overzicht uitlevering'!$J:$V,AN$3+1,0))</f>
        <v>0</v>
      </c>
      <c r="AO198" s="49">
        <f t="shared" si="39"/>
        <v>5139623</v>
      </c>
      <c r="AP198" s="235">
        <f t="shared" si="40"/>
        <v>0</v>
      </c>
      <c r="AQ198" s="236">
        <f t="shared" si="41"/>
        <v>0</v>
      </c>
      <c r="AR198" s="235">
        <f t="shared" si="42"/>
        <v>27620.328000000001</v>
      </c>
      <c r="AS198" s="236">
        <f t="shared" si="43"/>
        <v>3217.4099999999971</v>
      </c>
      <c r="AT198" s="235">
        <f t="shared" si="44"/>
        <v>0</v>
      </c>
      <c r="AU198" s="236">
        <f t="shared" si="45"/>
        <v>0</v>
      </c>
      <c r="AV198" s="237">
        <f t="shared" si="46"/>
        <v>0</v>
      </c>
      <c r="AW198" s="236">
        <f t="shared" si="47"/>
        <v>0</v>
      </c>
      <c r="AX198" s="237">
        <f t="shared" si="48"/>
        <v>0</v>
      </c>
      <c r="AY198" s="236">
        <f t="shared" si="49"/>
        <v>0</v>
      </c>
      <c r="AZ198" s="237">
        <f t="shared" si="50"/>
        <v>0</v>
      </c>
      <c r="BA198" s="236">
        <f t="shared" si="51"/>
        <v>0</v>
      </c>
      <c r="BB198" s="50">
        <f t="shared" si="52"/>
        <v>30837.737999999998</v>
      </c>
    </row>
    <row r="199" spans="2:57" ht="15" customHeight="1" x14ac:dyDescent="0.25">
      <c r="B199" s="82">
        <v>20160151</v>
      </c>
      <c r="C199" s="83" t="s">
        <v>55</v>
      </c>
      <c r="D199" s="83" t="s">
        <v>483</v>
      </c>
      <c r="E199" s="83" t="s">
        <v>431</v>
      </c>
      <c r="F199" s="83" t="s">
        <v>484</v>
      </c>
      <c r="G199" s="143">
        <v>42436</v>
      </c>
      <c r="H199" s="143">
        <v>42442</v>
      </c>
      <c r="I199" s="99" t="s">
        <v>134</v>
      </c>
      <c r="J199" s="31">
        <v>2615681</v>
      </c>
      <c r="K199" s="32">
        <v>373668.71428571426</v>
      </c>
      <c r="L199" s="33">
        <v>14</v>
      </c>
      <c r="M199" s="100">
        <v>36619.534</v>
      </c>
      <c r="N199" s="101">
        <v>36619.534</v>
      </c>
      <c r="O199" s="88" t="s">
        <v>45</v>
      </c>
      <c r="P199" s="102" t="s">
        <v>46</v>
      </c>
      <c r="Q199" s="103">
        <v>466406</v>
      </c>
      <c r="R199" s="90" t="s">
        <v>60</v>
      </c>
      <c r="S199" s="90" t="s">
        <v>485</v>
      </c>
      <c r="T199" s="104" t="s">
        <v>155</v>
      </c>
      <c r="U199" s="92"/>
      <c r="V199" s="93"/>
      <c r="W199" s="94"/>
      <c r="X199" s="96" t="s">
        <v>486</v>
      </c>
      <c r="Y199" s="97" t="s">
        <v>133</v>
      </c>
      <c r="Z199" s="45" t="str">
        <f t="shared" si="36"/>
        <v>goed</v>
      </c>
      <c r="AA199" s="46">
        <f t="shared" si="37"/>
        <v>0</v>
      </c>
      <c r="AB199" s="47">
        <f t="shared" si="38"/>
        <v>36619.534</v>
      </c>
      <c r="AC199" s="48">
        <f>IF(ISERROR(VLOOKUP($B199,'[7]Overzicht uitlevering'!$J:$V,AC$3+1,0)),0,VLOOKUP($B199,'[7]Overzicht uitlevering'!$J:$V,AC$3+1,0))</f>
        <v>0</v>
      </c>
      <c r="AD199" s="48">
        <f>IF(ISERROR(VLOOKUP($B199,'[7]Overzicht uitlevering'!$J:$V,AD$3+1,0)),0,VLOOKUP($B199,'[7]Overzicht uitlevering'!$J:$V,AD$3+1,0))</f>
        <v>0</v>
      </c>
      <c r="AE199" s="48">
        <f>IF(ISERROR(VLOOKUP($B199,'[7]Overzicht uitlevering'!$J:$V,AE$3+1,0)),0,VLOOKUP($B199,'[7]Overzicht uitlevering'!$J:$V,AE$3+1,0))</f>
        <v>2615681</v>
      </c>
      <c r="AF199" s="48">
        <f>IF(ISERROR(VLOOKUP($B199,'[7]Overzicht uitlevering'!$J:$V,AF$3+1,0)),0,VLOOKUP($B199,'[7]Overzicht uitlevering'!$J:$V,AF$3+1,0))</f>
        <v>0</v>
      </c>
      <c r="AG199" s="48">
        <f>IF(ISERROR(VLOOKUP($B199,'[7]Overzicht uitlevering'!$J:$V,AG$3+1,0)),0,VLOOKUP($B199,'[7]Overzicht uitlevering'!$J:$V,AG$3+1,0))</f>
        <v>0</v>
      </c>
      <c r="AH199" s="48">
        <f>IF(ISERROR(VLOOKUP($B199,'[7]Overzicht uitlevering'!$J:$V,AH$3+1,0)),0,VLOOKUP($B199,'[7]Overzicht uitlevering'!$J:$V,AH$3+1,0))</f>
        <v>0</v>
      </c>
      <c r="AI199" s="48">
        <f>IF(ISERROR(VLOOKUP($B199,'[7]Overzicht uitlevering'!$J:$V,AI$3+1,0)),0,VLOOKUP($B199,'[7]Overzicht uitlevering'!$J:$V,AI$3+1,0))</f>
        <v>0</v>
      </c>
      <c r="AJ199" s="48">
        <f>IF(ISERROR(VLOOKUP($B199,'[7]Overzicht uitlevering'!$J:$V,AJ$3+1,0)),0,VLOOKUP($B199,'[7]Overzicht uitlevering'!$J:$V,AJ$3+1,0))</f>
        <v>0</v>
      </c>
      <c r="AK199" s="48">
        <f>IF(ISERROR(VLOOKUP($B199,'[7]Overzicht uitlevering'!$J:$V,AK$3+1,0)),0,VLOOKUP($B199,'[7]Overzicht uitlevering'!$J:$V,AK$3+1,0))</f>
        <v>0</v>
      </c>
      <c r="AL199" s="48">
        <f>IF(ISERROR(VLOOKUP($B199,'[7]Overzicht uitlevering'!$J:$V,AL$3+1,0)),0,VLOOKUP($B199,'[7]Overzicht uitlevering'!$J:$V,AL$3+1,0))</f>
        <v>0</v>
      </c>
      <c r="AM199" s="48">
        <f>IF(ISERROR(VLOOKUP($B199,'[7]Overzicht uitlevering'!$J:$V,AM$3+1,0)),0,VLOOKUP($B199,'[7]Overzicht uitlevering'!$J:$V,AM$3+1,0))</f>
        <v>0</v>
      </c>
      <c r="AN199" s="48">
        <f>IF(ISERROR(VLOOKUP($B199,'[7]Overzicht uitlevering'!$J:$V,AN$3+1,0)),0,VLOOKUP($B199,'[7]Overzicht uitlevering'!$J:$V,AN$3+1,0))</f>
        <v>0</v>
      </c>
      <c r="AO199" s="49">
        <f t="shared" si="39"/>
        <v>2615681</v>
      </c>
      <c r="AP199" s="235">
        <f t="shared" si="40"/>
        <v>0</v>
      </c>
      <c r="AQ199" s="236">
        <f t="shared" si="41"/>
        <v>0</v>
      </c>
      <c r="AR199" s="235">
        <f t="shared" si="42"/>
        <v>36619.534</v>
      </c>
      <c r="AS199" s="236">
        <f t="shared" si="43"/>
        <v>0</v>
      </c>
      <c r="AT199" s="235">
        <f t="shared" si="44"/>
        <v>0</v>
      </c>
      <c r="AU199" s="236">
        <f t="shared" si="45"/>
        <v>0</v>
      </c>
      <c r="AV199" s="237">
        <f t="shared" si="46"/>
        <v>0</v>
      </c>
      <c r="AW199" s="236">
        <f t="shared" si="47"/>
        <v>0</v>
      </c>
      <c r="AX199" s="237">
        <f t="shared" si="48"/>
        <v>0</v>
      </c>
      <c r="AY199" s="236">
        <f t="shared" si="49"/>
        <v>0</v>
      </c>
      <c r="AZ199" s="237">
        <f t="shared" si="50"/>
        <v>0</v>
      </c>
      <c r="BA199" s="236">
        <f t="shared" si="51"/>
        <v>0</v>
      </c>
      <c r="BB199" s="50">
        <f t="shared" si="52"/>
        <v>36619.534</v>
      </c>
    </row>
    <row r="200" spans="2:57" ht="15" customHeight="1" x14ac:dyDescent="0.25">
      <c r="B200" s="82">
        <v>20160152</v>
      </c>
      <c r="C200" s="83" t="s">
        <v>211</v>
      </c>
      <c r="D200" s="83" t="s">
        <v>212</v>
      </c>
      <c r="E200" s="83" t="s">
        <v>353</v>
      </c>
      <c r="F200" s="83" t="s">
        <v>354</v>
      </c>
      <c r="G200" s="143">
        <v>42430</v>
      </c>
      <c r="H200" s="143">
        <v>42490</v>
      </c>
      <c r="I200" s="99" t="s">
        <v>221</v>
      </c>
      <c r="J200" s="31">
        <v>1142340</v>
      </c>
      <c r="K200" s="32">
        <v>18726.885245901638</v>
      </c>
      <c r="L200" s="33">
        <v>11.5</v>
      </c>
      <c r="M200" s="100">
        <v>13136.91</v>
      </c>
      <c r="N200" s="101">
        <v>13136.91</v>
      </c>
      <c r="O200" s="88" t="s">
        <v>45</v>
      </c>
      <c r="P200" s="102" t="s">
        <v>46</v>
      </c>
      <c r="Q200" s="103">
        <v>467027</v>
      </c>
      <c r="R200" s="90" t="s">
        <v>47</v>
      </c>
      <c r="S200" s="90" t="s">
        <v>88</v>
      </c>
      <c r="T200" s="104" t="s">
        <v>155</v>
      </c>
      <c r="U200" s="92"/>
      <c r="V200" s="93"/>
      <c r="W200" s="94"/>
      <c r="X200" s="96"/>
      <c r="Y200" s="97" t="s">
        <v>156</v>
      </c>
      <c r="Z200" s="45" t="str">
        <f t="shared" ref="Z200:Z263" si="53">IF(BB200&lt;=M200,"goed", "fout")</f>
        <v>goed</v>
      </c>
      <c r="AA200" s="46">
        <f t="shared" ref="AA200:AA263" si="54">IF(Z200="fout",(BB200-M200)/L200*1000,0)</f>
        <v>0</v>
      </c>
      <c r="AB200" s="47">
        <f t="shared" ref="AB200:AB263" si="55">SUM((AO200/1000)*L200)-AA200</f>
        <v>13136.91</v>
      </c>
      <c r="AC200" s="48">
        <f>IF(ISERROR(VLOOKUP($B200,'[7]Overzicht uitlevering'!$J:$V,AC$3+1,0)),0,VLOOKUP($B200,'[7]Overzicht uitlevering'!$J:$V,AC$3+1,0))</f>
        <v>0</v>
      </c>
      <c r="AD200" s="48">
        <f>IF(ISERROR(VLOOKUP($B200,'[7]Overzicht uitlevering'!$J:$V,AD$3+1,0)),0,VLOOKUP($B200,'[7]Overzicht uitlevering'!$J:$V,AD$3+1,0))</f>
        <v>0</v>
      </c>
      <c r="AE200" s="48">
        <f>IF(ISERROR(VLOOKUP($B200,'[7]Overzicht uitlevering'!$J:$V,AE$3+1,0)),0,VLOOKUP($B200,'[7]Overzicht uitlevering'!$J:$V,AE$3+1,0))</f>
        <v>450123</v>
      </c>
      <c r="AF200" s="48">
        <f>IF(ISERROR(VLOOKUP($B200,'[7]Overzicht uitlevering'!$J:$V,AF$3+1,0)),0,VLOOKUP($B200,'[7]Overzicht uitlevering'!$J:$V,AF$3+1,0))</f>
        <v>692217.00000000012</v>
      </c>
      <c r="AG200" s="48">
        <f>IF(ISERROR(VLOOKUP($B200,'[7]Overzicht uitlevering'!$J:$V,AG$3+1,0)),0,VLOOKUP($B200,'[7]Overzicht uitlevering'!$J:$V,AG$3+1,0))</f>
        <v>7.2759576141834259E-11</v>
      </c>
      <c r="AH200" s="48">
        <f>IF(ISERROR(VLOOKUP($B200,'[7]Overzicht uitlevering'!$J:$V,AH$3+1,0)),0,VLOOKUP($B200,'[7]Overzicht uitlevering'!$J:$V,AH$3+1,0))</f>
        <v>0</v>
      </c>
      <c r="AI200" s="48">
        <f>IF(ISERROR(VLOOKUP($B200,'[7]Overzicht uitlevering'!$J:$V,AI$3+1,0)),0,VLOOKUP($B200,'[7]Overzicht uitlevering'!$J:$V,AI$3+1,0))</f>
        <v>0</v>
      </c>
      <c r="AJ200" s="48">
        <f>IF(ISERROR(VLOOKUP($B200,'[7]Overzicht uitlevering'!$J:$V,AJ$3+1,0)),0,VLOOKUP($B200,'[7]Overzicht uitlevering'!$J:$V,AJ$3+1,0))</f>
        <v>0</v>
      </c>
      <c r="AK200" s="48">
        <f>IF(ISERROR(VLOOKUP($B200,'[7]Overzicht uitlevering'!$J:$V,AK$3+1,0)),0,VLOOKUP($B200,'[7]Overzicht uitlevering'!$J:$V,AK$3+1,0))</f>
        <v>0</v>
      </c>
      <c r="AL200" s="48">
        <f>IF(ISERROR(VLOOKUP($B200,'[7]Overzicht uitlevering'!$J:$V,AL$3+1,0)),0,VLOOKUP($B200,'[7]Overzicht uitlevering'!$J:$V,AL$3+1,0))</f>
        <v>0</v>
      </c>
      <c r="AM200" s="48">
        <f>IF(ISERROR(VLOOKUP($B200,'[7]Overzicht uitlevering'!$J:$V,AM$3+1,0)),0,VLOOKUP($B200,'[7]Overzicht uitlevering'!$J:$V,AM$3+1,0))</f>
        <v>0</v>
      </c>
      <c r="AN200" s="48">
        <f>IF(ISERROR(VLOOKUP($B200,'[7]Overzicht uitlevering'!$J:$V,AN$3+1,0)),0,VLOOKUP($B200,'[7]Overzicht uitlevering'!$J:$V,AN$3+1,0))</f>
        <v>0</v>
      </c>
      <c r="AO200" s="49">
        <f t="shared" ref="AO200:AO263" si="56">SUM(AC200:AN200)</f>
        <v>1142340</v>
      </c>
      <c r="AP200" s="235">
        <f t="shared" ref="AP200:AP263" si="57">SUM(AC200/1000)*L200</f>
        <v>0</v>
      </c>
      <c r="AQ200" s="236">
        <f t="shared" ref="AQ200:AQ263" si="58">SUM(AD200/1000)*L200</f>
        <v>0</v>
      </c>
      <c r="AR200" s="235">
        <f t="shared" ref="AR200:AR263" si="59">SUM(AE200/1000)*L200</f>
        <v>5176.4144999999999</v>
      </c>
      <c r="AS200" s="236">
        <f t="shared" ref="AS200:AS263" si="60">SUM(AF200/1000)*L200</f>
        <v>7960.4955000000009</v>
      </c>
      <c r="AT200" s="235">
        <f t="shared" ref="AT200:AT263" si="61">SUM(AG200/1000)*L200</f>
        <v>8.3673512563109402E-13</v>
      </c>
      <c r="AU200" s="236">
        <f t="shared" ref="AU200:AU263" si="62">SUM(AH200/1000)*L200</f>
        <v>0</v>
      </c>
      <c r="AV200" s="237">
        <f t="shared" ref="AV200:AV263" si="63">SUM(AI200/1000)*L200</f>
        <v>0</v>
      </c>
      <c r="AW200" s="236">
        <f t="shared" ref="AW200:AW263" si="64">SUM(AJ200/1000)*L200</f>
        <v>0</v>
      </c>
      <c r="AX200" s="237">
        <f t="shared" ref="AX200:AX263" si="65">SUM(AK200/1000)*L200</f>
        <v>0</v>
      </c>
      <c r="AY200" s="236">
        <f t="shared" ref="AY200:AY263" si="66">SUM(AL200/1000)*L200</f>
        <v>0</v>
      </c>
      <c r="AZ200" s="237">
        <f t="shared" ref="AZ200:AZ263" si="67">SUM(AM200/1000)*L200</f>
        <v>0</v>
      </c>
      <c r="BA200" s="236">
        <f t="shared" ref="BA200:BA263" si="68">SUM(AN200/1000)*L200</f>
        <v>0</v>
      </c>
      <c r="BB200" s="50">
        <f t="shared" si="52"/>
        <v>13136.91</v>
      </c>
    </row>
    <row r="201" spans="2:57" ht="15" customHeight="1" x14ac:dyDescent="0.25">
      <c r="B201" s="82">
        <v>20160153</v>
      </c>
      <c r="C201" s="83" t="s">
        <v>211</v>
      </c>
      <c r="D201" s="83" t="s">
        <v>212</v>
      </c>
      <c r="E201" s="83" t="s">
        <v>353</v>
      </c>
      <c r="F201" s="83" t="s">
        <v>357</v>
      </c>
      <c r="G201" s="143">
        <v>42491</v>
      </c>
      <c r="H201" s="143">
        <v>42551</v>
      </c>
      <c r="I201" s="99" t="s">
        <v>221</v>
      </c>
      <c r="J201" s="31">
        <v>864630</v>
      </c>
      <c r="K201" s="32">
        <v>14174.262295081968</v>
      </c>
      <c r="L201" s="33">
        <v>11.5</v>
      </c>
      <c r="M201" s="100">
        <v>9943.2450000000008</v>
      </c>
      <c r="N201" s="101">
        <v>9943.2450000000008</v>
      </c>
      <c r="O201" s="88" t="s">
        <v>45</v>
      </c>
      <c r="P201" s="102" t="s">
        <v>46</v>
      </c>
      <c r="Q201" s="103">
        <v>467028</v>
      </c>
      <c r="R201" s="90" t="s">
        <v>47</v>
      </c>
      <c r="S201" s="90" t="s">
        <v>88</v>
      </c>
      <c r="T201" s="104" t="s">
        <v>155</v>
      </c>
      <c r="U201" s="92"/>
      <c r="V201" s="93"/>
      <c r="W201" s="94"/>
      <c r="X201" s="96"/>
      <c r="Y201" s="97" t="s">
        <v>156</v>
      </c>
      <c r="Z201" s="45" t="str">
        <f t="shared" si="53"/>
        <v>goed</v>
      </c>
      <c r="AA201" s="46">
        <f t="shared" si="54"/>
        <v>0</v>
      </c>
      <c r="AB201" s="47">
        <f t="shared" si="55"/>
        <v>9943.2450000000008</v>
      </c>
      <c r="AC201" s="48">
        <f>IF(ISERROR(VLOOKUP($B201,'[7]Overzicht uitlevering'!$J:$V,AC$3+1,0)),0,VLOOKUP($B201,'[7]Overzicht uitlevering'!$J:$V,AC$3+1,0))</f>
        <v>0</v>
      </c>
      <c r="AD201" s="48">
        <f>IF(ISERROR(VLOOKUP($B201,'[7]Overzicht uitlevering'!$J:$V,AD$3+1,0)),0,VLOOKUP($B201,'[7]Overzicht uitlevering'!$J:$V,AD$3+1,0))</f>
        <v>0</v>
      </c>
      <c r="AE201" s="48">
        <f>IF(ISERROR(VLOOKUP($B201,'[7]Overzicht uitlevering'!$J:$V,AE$3+1,0)),0,VLOOKUP($B201,'[7]Overzicht uitlevering'!$J:$V,AE$3+1,0))</f>
        <v>0</v>
      </c>
      <c r="AF201" s="48">
        <f>IF(ISERROR(VLOOKUP($B201,'[7]Overzicht uitlevering'!$J:$V,AF$3+1,0)),0,VLOOKUP($B201,'[7]Overzicht uitlevering'!$J:$V,AF$3+1,0))</f>
        <v>0</v>
      </c>
      <c r="AG201" s="48">
        <f>IF(ISERROR(VLOOKUP($B201,'[7]Overzicht uitlevering'!$J:$V,AG$3+1,0)),0,VLOOKUP($B201,'[7]Overzicht uitlevering'!$J:$V,AG$3+1,0))</f>
        <v>440428</v>
      </c>
      <c r="AH201" s="48">
        <f>IF(ISERROR(VLOOKUP($B201,'[7]Overzicht uitlevering'!$J:$V,AH$3+1,0)),0,VLOOKUP($B201,'[7]Overzicht uitlevering'!$J:$V,AH$3+1,0))</f>
        <v>422838</v>
      </c>
      <c r="AI201" s="48">
        <f>IF(ISERROR(VLOOKUP($B201,'[7]Overzicht uitlevering'!$J:$V,AI$3+1,0)),0,VLOOKUP($B201,'[7]Overzicht uitlevering'!$J:$V,AI$3+1,0))</f>
        <v>1363.9999999999491</v>
      </c>
      <c r="AJ201" s="48">
        <f>IF(ISERROR(VLOOKUP($B201,'[7]Overzicht uitlevering'!$J:$V,AJ$3+1,0)),0,VLOOKUP($B201,'[7]Overzicht uitlevering'!$J:$V,AJ$3+1,0))</f>
        <v>0</v>
      </c>
      <c r="AK201" s="48">
        <f>IF(ISERROR(VLOOKUP($B201,'[7]Overzicht uitlevering'!$J:$V,AK$3+1,0)),0,VLOOKUP($B201,'[7]Overzicht uitlevering'!$J:$V,AK$3+1,0))</f>
        <v>0</v>
      </c>
      <c r="AL201" s="48">
        <f>IF(ISERROR(VLOOKUP($B201,'[7]Overzicht uitlevering'!$J:$V,AL$3+1,0)),0,VLOOKUP($B201,'[7]Overzicht uitlevering'!$J:$V,AL$3+1,0))</f>
        <v>0</v>
      </c>
      <c r="AM201" s="48">
        <f>IF(ISERROR(VLOOKUP($B201,'[7]Overzicht uitlevering'!$J:$V,AM$3+1,0)),0,VLOOKUP($B201,'[7]Overzicht uitlevering'!$J:$V,AM$3+1,0))</f>
        <v>0</v>
      </c>
      <c r="AN201" s="48">
        <f>IF(ISERROR(VLOOKUP($B201,'[7]Overzicht uitlevering'!$J:$V,AN$3+1,0)),0,VLOOKUP($B201,'[7]Overzicht uitlevering'!$J:$V,AN$3+1,0))</f>
        <v>0</v>
      </c>
      <c r="AO201" s="49">
        <f t="shared" si="56"/>
        <v>864630</v>
      </c>
      <c r="AP201" s="235">
        <f t="shared" si="57"/>
        <v>0</v>
      </c>
      <c r="AQ201" s="236">
        <f t="shared" si="58"/>
        <v>0</v>
      </c>
      <c r="AR201" s="235">
        <f t="shared" si="59"/>
        <v>0</v>
      </c>
      <c r="AS201" s="236">
        <f t="shared" si="60"/>
        <v>0</v>
      </c>
      <c r="AT201" s="235">
        <f t="shared" si="61"/>
        <v>5064.9219999999996</v>
      </c>
      <c r="AU201" s="236">
        <f t="shared" si="62"/>
        <v>4862.6370000000006</v>
      </c>
      <c r="AV201" s="237">
        <f t="shared" si="63"/>
        <v>15.685999999999414</v>
      </c>
      <c r="AW201" s="236">
        <f t="shared" si="64"/>
        <v>0</v>
      </c>
      <c r="AX201" s="237">
        <f t="shared" si="65"/>
        <v>0</v>
      </c>
      <c r="AY201" s="236">
        <f t="shared" si="66"/>
        <v>0</v>
      </c>
      <c r="AZ201" s="237">
        <f t="shared" si="67"/>
        <v>0</v>
      </c>
      <c r="BA201" s="236">
        <f t="shared" si="68"/>
        <v>0</v>
      </c>
      <c r="BB201" s="50">
        <f t="shared" si="52"/>
        <v>9943.2450000000008</v>
      </c>
    </row>
    <row r="202" spans="2:57" ht="15" customHeight="1" x14ac:dyDescent="0.25">
      <c r="B202" s="82">
        <v>20160154</v>
      </c>
      <c r="C202" s="83" t="s">
        <v>238</v>
      </c>
      <c r="D202" s="83" t="s">
        <v>487</v>
      </c>
      <c r="E202" s="83" t="s">
        <v>488</v>
      </c>
      <c r="F202" s="83" t="s">
        <v>489</v>
      </c>
      <c r="G202" s="143">
        <v>42464</v>
      </c>
      <c r="H202" s="143">
        <v>42503</v>
      </c>
      <c r="I202" s="99" t="s">
        <v>490</v>
      </c>
      <c r="J202" s="31">
        <v>5000000</v>
      </c>
      <c r="K202" s="32">
        <v>125000</v>
      </c>
      <c r="L202" s="33">
        <v>4</v>
      </c>
      <c r="M202" s="114">
        <v>20000</v>
      </c>
      <c r="N202" s="101">
        <v>20000</v>
      </c>
      <c r="O202" s="88" t="s">
        <v>45</v>
      </c>
      <c r="P202" s="102" t="s">
        <v>46</v>
      </c>
      <c r="Q202" s="103">
        <v>463724</v>
      </c>
      <c r="R202" s="90"/>
      <c r="S202" s="90"/>
      <c r="T202" s="104" t="s">
        <v>237</v>
      </c>
      <c r="U202" s="92"/>
      <c r="V202" s="93" t="s">
        <v>491</v>
      </c>
      <c r="W202" s="94"/>
      <c r="X202" s="96" t="s">
        <v>492</v>
      </c>
      <c r="Y202" s="97" t="s">
        <v>133</v>
      </c>
      <c r="Z202" s="45" t="str">
        <f t="shared" si="53"/>
        <v>goed</v>
      </c>
      <c r="AA202" s="46">
        <f t="shared" si="54"/>
        <v>0</v>
      </c>
      <c r="AB202" s="47">
        <f t="shared" si="55"/>
        <v>3333.096</v>
      </c>
      <c r="AC202" s="48">
        <f>IF(ISERROR(VLOOKUP($B202,'[7]Overzicht uitlevering'!$J:$V,AC$3+1,0)),0,VLOOKUP($B202,'[7]Overzicht uitlevering'!$J:$V,AC$3+1,0))</f>
        <v>0</v>
      </c>
      <c r="AD202" s="48">
        <f>IF(ISERROR(VLOOKUP($B202,'[7]Overzicht uitlevering'!$J:$V,AD$3+1,0)),0,VLOOKUP($B202,'[7]Overzicht uitlevering'!$J:$V,AD$3+1,0))</f>
        <v>0</v>
      </c>
      <c r="AE202" s="48">
        <f>IF(ISERROR(VLOOKUP($B202,'[7]Overzicht uitlevering'!$J:$V,AE$3+1,0)),0,VLOOKUP($B202,'[7]Overzicht uitlevering'!$J:$V,AE$3+1,0))</f>
        <v>0</v>
      </c>
      <c r="AF202" s="48">
        <f>IF(ISERROR(VLOOKUP($B202,'[7]Overzicht uitlevering'!$J:$V,AF$3+1,0)),0,VLOOKUP($B202,'[7]Overzicht uitlevering'!$J:$V,AF$3+1,0))</f>
        <v>0</v>
      </c>
      <c r="AG202" s="48">
        <f>IF(ISERROR(VLOOKUP($B202,'[7]Overzicht uitlevering'!$J:$V,AG$3+1,0)),0,VLOOKUP($B202,'[7]Overzicht uitlevering'!$J:$V,AG$3+1,0))</f>
        <v>0</v>
      </c>
      <c r="AH202" s="48">
        <f>IF(ISERROR(VLOOKUP($B202,'[7]Overzicht uitlevering'!$J:$V,AH$3+1,0)),0,VLOOKUP($B202,'[7]Overzicht uitlevering'!$J:$V,AH$3+1,0))</f>
        <v>461462</v>
      </c>
      <c r="AI202" s="48">
        <f>IF(ISERROR(VLOOKUP($B202,'[7]Overzicht uitlevering'!$J:$V,AI$3+1,0)),0,VLOOKUP($B202,'[7]Overzicht uitlevering'!$J:$V,AI$3+1,0))</f>
        <v>371812</v>
      </c>
      <c r="AJ202" s="48">
        <f>IF(ISERROR(VLOOKUP($B202,'[7]Overzicht uitlevering'!$J:$V,AJ$3+1,0)),0,VLOOKUP($B202,'[7]Overzicht uitlevering'!$J:$V,AJ$3+1,0))</f>
        <v>0</v>
      </c>
      <c r="AK202" s="48">
        <f>IF(ISERROR(VLOOKUP($B202,'[7]Overzicht uitlevering'!$J:$V,AK$3+1,0)),0,VLOOKUP($B202,'[7]Overzicht uitlevering'!$J:$V,AK$3+1,0))</f>
        <v>0</v>
      </c>
      <c r="AL202" s="48">
        <f>IF(ISERROR(VLOOKUP($B202,'[7]Overzicht uitlevering'!$J:$V,AL$3+1,0)),0,VLOOKUP($B202,'[7]Overzicht uitlevering'!$J:$V,AL$3+1,0))</f>
        <v>0</v>
      </c>
      <c r="AM202" s="48">
        <f>IF(ISERROR(VLOOKUP($B202,'[7]Overzicht uitlevering'!$J:$V,AM$3+1,0)),0,VLOOKUP($B202,'[7]Overzicht uitlevering'!$J:$V,AM$3+1,0))</f>
        <v>0</v>
      </c>
      <c r="AN202" s="48">
        <f>IF(ISERROR(VLOOKUP($B202,'[7]Overzicht uitlevering'!$J:$V,AN$3+1,0)),0,VLOOKUP($B202,'[7]Overzicht uitlevering'!$J:$V,AN$3+1,0))</f>
        <v>0</v>
      </c>
      <c r="AO202" s="49">
        <f t="shared" si="56"/>
        <v>833274</v>
      </c>
      <c r="AP202" s="235">
        <f t="shared" si="57"/>
        <v>0</v>
      </c>
      <c r="AQ202" s="236">
        <f t="shared" si="58"/>
        <v>0</v>
      </c>
      <c r="AR202" s="235">
        <f t="shared" si="59"/>
        <v>0</v>
      </c>
      <c r="AS202" s="236">
        <f t="shared" si="60"/>
        <v>0</v>
      </c>
      <c r="AT202" s="235">
        <f t="shared" si="61"/>
        <v>0</v>
      </c>
      <c r="AU202" s="236">
        <f t="shared" si="62"/>
        <v>1845.848</v>
      </c>
      <c r="AV202" s="237">
        <f t="shared" si="63"/>
        <v>1487.248</v>
      </c>
      <c r="AW202" s="236">
        <f t="shared" si="64"/>
        <v>0</v>
      </c>
      <c r="AX202" s="237">
        <f t="shared" si="65"/>
        <v>0</v>
      </c>
      <c r="AY202" s="236">
        <f t="shared" si="66"/>
        <v>0</v>
      </c>
      <c r="AZ202" s="237">
        <f t="shared" si="67"/>
        <v>0</v>
      </c>
      <c r="BA202" s="236">
        <f t="shared" si="68"/>
        <v>0</v>
      </c>
      <c r="BB202" s="50">
        <f t="shared" si="52"/>
        <v>3333.096</v>
      </c>
      <c r="BD202" s="113"/>
      <c r="BE202" s="113"/>
    </row>
    <row r="203" spans="2:57" ht="15" customHeight="1" x14ac:dyDescent="0.25">
      <c r="B203" s="82">
        <v>20160155</v>
      </c>
      <c r="C203" s="83" t="s">
        <v>55</v>
      </c>
      <c r="D203" s="83" t="s">
        <v>447</v>
      </c>
      <c r="E203" s="83" t="s">
        <v>431</v>
      </c>
      <c r="F203" s="83" t="s">
        <v>493</v>
      </c>
      <c r="G203" s="143">
        <v>42436</v>
      </c>
      <c r="H203" s="143">
        <v>42449</v>
      </c>
      <c r="I203" s="99" t="s">
        <v>153</v>
      </c>
      <c r="J203" s="31">
        <v>320000</v>
      </c>
      <c r="K203" s="32">
        <v>22857.142857142859</v>
      </c>
      <c r="L203" s="33">
        <v>13.5</v>
      </c>
      <c r="M203" s="100">
        <v>4320</v>
      </c>
      <c r="N203" s="101">
        <v>4320</v>
      </c>
      <c r="O203" s="88" t="s">
        <v>45</v>
      </c>
      <c r="P203" s="102" t="s">
        <v>46</v>
      </c>
      <c r="Q203" s="103">
        <v>467281</v>
      </c>
      <c r="R203" s="90" t="s">
        <v>60</v>
      </c>
      <c r="S203" s="90" t="s">
        <v>65</v>
      </c>
      <c r="T203" s="104" t="s">
        <v>429</v>
      </c>
      <c r="U203" s="92"/>
      <c r="V203" s="93"/>
      <c r="W203" s="94"/>
      <c r="X203" s="96" t="s">
        <v>494</v>
      </c>
      <c r="Y203" s="97" t="s">
        <v>156</v>
      </c>
      <c r="Z203" s="45" t="str">
        <f t="shared" si="53"/>
        <v>goed</v>
      </c>
      <c r="AA203" s="46">
        <f t="shared" si="54"/>
        <v>0</v>
      </c>
      <c r="AB203" s="47">
        <f t="shared" si="55"/>
        <v>4320</v>
      </c>
      <c r="AC203" s="48">
        <f>IF(ISERROR(VLOOKUP($B203,'[7]Overzicht uitlevering'!$J:$V,AC$3+1,0)),0,VLOOKUP($B203,'[7]Overzicht uitlevering'!$J:$V,AC$3+1,0))</f>
        <v>0</v>
      </c>
      <c r="AD203" s="48">
        <f>IF(ISERROR(VLOOKUP($B203,'[7]Overzicht uitlevering'!$J:$V,AD$3+1,0)),0,VLOOKUP($B203,'[7]Overzicht uitlevering'!$J:$V,AD$3+1,0))</f>
        <v>0</v>
      </c>
      <c r="AE203" s="48">
        <f>IF(ISERROR(VLOOKUP($B203,'[7]Overzicht uitlevering'!$J:$V,AE$3+1,0)),0,VLOOKUP($B203,'[7]Overzicht uitlevering'!$J:$V,AE$3+1,0))</f>
        <v>320000</v>
      </c>
      <c r="AF203" s="48">
        <f>IF(ISERROR(VLOOKUP($B203,'[7]Overzicht uitlevering'!$J:$V,AF$3+1,0)),0,VLOOKUP($B203,'[7]Overzicht uitlevering'!$J:$V,AF$3+1,0))</f>
        <v>0</v>
      </c>
      <c r="AG203" s="48">
        <f>IF(ISERROR(VLOOKUP($B203,'[7]Overzicht uitlevering'!$J:$V,AG$3+1,0)),0,VLOOKUP($B203,'[7]Overzicht uitlevering'!$J:$V,AG$3+1,0))</f>
        <v>0</v>
      </c>
      <c r="AH203" s="48">
        <f>IF(ISERROR(VLOOKUP($B203,'[7]Overzicht uitlevering'!$J:$V,AH$3+1,0)),0,VLOOKUP($B203,'[7]Overzicht uitlevering'!$J:$V,AH$3+1,0))</f>
        <v>0</v>
      </c>
      <c r="AI203" s="48">
        <f>IF(ISERROR(VLOOKUP($B203,'[7]Overzicht uitlevering'!$J:$V,AI$3+1,0)),0,VLOOKUP($B203,'[7]Overzicht uitlevering'!$J:$V,AI$3+1,0))</f>
        <v>0</v>
      </c>
      <c r="AJ203" s="48">
        <f>IF(ISERROR(VLOOKUP($B203,'[7]Overzicht uitlevering'!$J:$V,AJ$3+1,0)),0,VLOOKUP($B203,'[7]Overzicht uitlevering'!$J:$V,AJ$3+1,0))</f>
        <v>0</v>
      </c>
      <c r="AK203" s="48">
        <f>IF(ISERROR(VLOOKUP($B203,'[7]Overzicht uitlevering'!$J:$V,AK$3+1,0)),0,VLOOKUP($B203,'[7]Overzicht uitlevering'!$J:$V,AK$3+1,0))</f>
        <v>0</v>
      </c>
      <c r="AL203" s="48">
        <f>IF(ISERROR(VLOOKUP($B203,'[7]Overzicht uitlevering'!$J:$V,AL$3+1,0)),0,VLOOKUP($B203,'[7]Overzicht uitlevering'!$J:$V,AL$3+1,0))</f>
        <v>0</v>
      </c>
      <c r="AM203" s="48">
        <f>IF(ISERROR(VLOOKUP($B203,'[7]Overzicht uitlevering'!$J:$V,AM$3+1,0)),0,VLOOKUP($B203,'[7]Overzicht uitlevering'!$J:$V,AM$3+1,0))</f>
        <v>0</v>
      </c>
      <c r="AN203" s="48">
        <f>IF(ISERROR(VLOOKUP($B203,'[7]Overzicht uitlevering'!$J:$V,AN$3+1,0)),0,VLOOKUP($B203,'[7]Overzicht uitlevering'!$J:$V,AN$3+1,0))</f>
        <v>0</v>
      </c>
      <c r="AO203" s="49">
        <f t="shared" si="56"/>
        <v>320000</v>
      </c>
      <c r="AP203" s="235">
        <f t="shared" si="57"/>
        <v>0</v>
      </c>
      <c r="AQ203" s="236">
        <f t="shared" si="58"/>
        <v>0</v>
      </c>
      <c r="AR203" s="235">
        <f t="shared" si="59"/>
        <v>4320</v>
      </c>
      <c r="AS203" s="236">
        <f t="shared" si="60"/>
        <v>0</v>
      </c>
      <c r="AT203" s="235">
        <f t="shared" si="61"/>
        <v>0</v>
      </c>
      <c r="AU203" s="236">
        <f t="shared" si="62"/>
        <v>0</v>
      </c>
      <c r="AV203" s="237">
        <f t="shared" si="63"/>
        <v>0</v>
      </c>
      <c r="AW203" s="236">
        <f t="shared" si="64"/>
        <v>0</v>
      </c>
      <c r="AX203" s="237">
        <f t="shared" si="65"/>
        <v>0</v>
      </c>
      <c r="AY203" s="236">
        <f t="shared" si="66"/>
        <v>0</v>
      </c>
      <c r="AZ203" s="237">
        <f t="shared" si="67"/>
        <v>0</v>
      </c>
      <c r="BA203" s="236">
        <f t="shared" si="68"/>
        <v>0</v>
      </c>
      <c r="BB203" s="50">
        <f t="shared" si="52"/>
        <v>4320</v>
      </c>
    </row>
    <row r="204" spans="2:57" ht="15" customHeight="1" x14ac:dyDescent="0.25">
      <c r="B204" s="82">
        <v>20160156</v>
      </c>
      <c r="C204" s="83" t="s">
        <v>55</v>
      </c>
      <c r="D204" s="83" t="s">
        <v>339</v>
      </c>
      <c r="E204" s="83" t="s">
        <v>391</v>
      </c>
      <c r="F204" s="83" t="s">
        <v>392</v>
      </c>
      <c r="G204" s="143">
        <v>42450</v>
      </c>
      <c r="H204" s="143">
        <v>42475</v>
      </c>
      <c r="I204" s="99" t="s">
        <v>221</v>
      </c>
      <c r="J204" s="31">
        <v>466458</v>
      </c>
      <c r="K204" s="32">
        <v>17940.692307692309</v>
      </c>
      <c r="L204" s="33">
        <v>11.5</v>
      </c>
      <c r="M204" s="100">
        <v>5364.2670000000007</v>
      </c>
      <c r="N204" s="101">
        <v>5364.2670000000007</v>
      </c>
      <c r="O204" s="88" t="s">
        <v>45</v>
      </c>
      <c r="P204" s="102" t="s">
        <v>46</v>
      </c>
      <c r="Q204" s="103">
        <v>467725</v>
      </c>
      <c r="R204" s="90" t="s">
        <v>60</v>
      </c>
      <c r="S204" s="90" t="s">
        <v>70</v>
      </c>
      <c r="T204" s="104" t="s">
        <v>429</v>
      </c>
      <c r="U204" s="92"/>
      <c r="V204" s="93"/>
      <c r="W204" s="94"/>
      <c r="X204" s="96" t="s">
        <v>495</v>
      </c>
      <c r="Y204" s="97" t="s">
        <v>156</v>
      </c>
      <c r="Z204" s="45" t="str">
        <f t="shared" si="53"/>
        <v>goed</v>
      </c>
      <c r="AA204" s="46">
        <f t="shared" si="54"/>
        <v>0</v>
      </c>
      <c r="AB204" s="47">
        <f t="shared" si="55"/>
        <v>5364.2670000000007</v>
      </c>
      <c r="AC204" s="48">
        <f>IF(ISERROR(VLOOKUP($B204,'[7]Overzicht uitlevering'!$J:$V,AC$3+1,0)),0,VLOOKUP($B204,'[7]Overzicht uitlevering'!$J:$V,AC$3+1,0))</f>
        <v>0</v>
      </c>
      <c r="AD204" s="48">
        <f>IF(ISERROR(VLOOKUP($B204,'[7]Overzicht uitlevering'!$J:$V,AD$3+1,0)),0,VLOOKUP($B204,'[7]Overzicht uitlevering'!$J:$V,AD$3+1,0))</f>
        <v>0</v>
      </c>
      <c r="AE204" s="48">
        <f>IF(ISERROR(VLOOKUP($B204,'[7]Overzicht uitlevering'!$J:$V,AE$3+1,0)),0,VLOOKUP($B204,'[7]Overzicht uitlevering'!$J:$V,AE$3+1,0))</f>
        <v>116532</v>
      </c>
      <c r="AF204" s="48">
        <f>IF(ISERROR(VLOOKUP($B204,'[7]Overzicht uitlevering'!$J:$V,AF$3+1,0)),0,VLOOKUP($B204,'[7]Overzicht uitlevering'!$J:$V,AF$3+1,0))</f>
        <v>349926.00000000012</v>
      </c>
      <c r="AG204" s="48">
        <f>IF(ISERROR(VLOOKUP($B204,'[7]Overzicht uitlevering'!$J:$V,AG$3+1,0)),0,VLOOKUP($B204,'[7]Overzicht uitlevering'!$J:$V,AG$3+1,0))</f>
        <v>-6.2755134422332048E-11</v>
      </c>
      <c r="AH204" s="48">
        <f>IF(ISERROR(VLOOKUP($B204,'[7]Overzicht uitlevering'!$J:$V,AH$3+1,0)),0,VLOOKUP($B204,'[7]Overzicht uitlevering'!$J:$V,AH$3+1,0))</f>
        <v>0</v>
      </c>
      <c r="AI204" s="48">
        <f>IF(ISERROR(VLOOKUP($B204,'[7]Overzicht uitlevering'!$J:$V,AI$3+1,0)),0,VLOOKUP($B204,'[7]Overzicht uitlevering'!$J:$V,AI$3+1,0))</f>
        <v>0</v>
      </c>
      <c r="AJ204" s="48">
        <f>IF(ISERROR(VLOOKUP($B204,'[7]Overzicht uitlevering'!$J:$V,AJ$3+1,0)),0,VLOOKUP($B204,'[7]Overzicht uitlevering'!$J:$V,AJ$3+1,0))</f>
        <v>0</v>
      </c>
      <c r="AK204" s="48">
        <f>IF(ISERROR(VLOOKUP($B204,'[7]Overzicht uitlevering'!$J:$V,AK$3+1,0)),0,VLOOKUP($B204,'[7]Overzicht uitlevering'!$J:$V,AK$3+1,0))</f>
        <v>0</v>
      </c>
      <c r="AL204" s="48">
        <f>IF(ISERROR(VLOOKUP($B204,'[7]Overzicht uitlevering'!$J:$V,AL$3+1,0)),0,VLOOKUP($B204,'[7]Overzicht uitlevering'!$J:$V,AL$3+1,0))</f>
        <v>0</v>
      </c>
      <c r="AM204" s="48">
        <f>IF(ISERROR(VLOOKUP($B204,'[7]Overzicht uitlevering'!$J:$V,AM$3+1,0)),0,VLOOKUP($B204,'[7]Overzicht uitlevering'!$J:$V,AM$3+1,0))</f>
        <v>0</v>
      </c>
      <c r="AN204" s="48">
        <f>IF(ISERROR(VLOOKUP($B204,'[7]Overzicht uitlevering'!$J:$V,AN$3+1,0)),0,VLOOKUP($B204,'[7]Overzicht uitlevering'!$J:$V,AN$3+1,0))</f>
        <v>0</v>
      </c>
      <c r="AO204" s="49">
        <f t="shared" si="56"/>
        <v>466458.00000000006</v>
      </c>
      <c r="AP204" s="235">
        <f t="shared" si="57"/>
        <v>0</v>
      </c>
      <c r="AQ204" s="236">
        <f t="shared" si="58"/>
        <v>0</v>
      </c>
      <c r="AR204" s="235">
        <f t="shared" si="59"/>
        <v>1340.1179999999999</v>
      </c>
      <c r="AS204" s="236">
        <f t="shared" si="60"/>
        <v>4024.1490000000013</v>
      </c>
      <c r="AT204" s="235">
        <f t="shared" si="61"/>
        <v>-7.2168404585681864E-13</v>
      </c>
      <c r="AU204" s="236">
        <f t="shared" si="62"/>
        <v>0</v>
      </c>
      <c r="AV204" s="237">
        <f t="shared" si="63"/>
        <v>0</v>
      </c>
      <c r="AW204" s="236">
        <f t="shared" si="64"/>
        <v>0</v>
      </c>
      <c r="AX204" s="237">
        <f t="shared" si="65"/>
        <v>0</v>
      </c>
      <c r="AY204" s="236">
        <f t="shared" si="66"/>
        <v>0</v>
      </c>
      <c r="AZ204" s="237">
        <f t="shared" si="67"/>
        <v>0</v>
      </c>
      <c r="BA204" s="236">
        <f t="shared" si="68"/>
        <v>0</v>
      </c>
      <c r="BB204" s="50">
        <f t="shared" si="52"/>
        <v>5364.2670000000007</v>
      </c>
    </row>
    <row r="205" spans="2:57" ht="15" customHeight="1" x14ac:dyDescent="0.25">
      <c r="B205" s="82">
        <v>20160157</v>
      </c>
      <c r="C205" s="83" t="s">
        <v>40</v>
      </c>
      <c r="D205" s="83" t="s">
        <v>496</v>
      </c>
      <c r="E205" s="83" t="s">
        <v>497</v>
      </c>
      <c r="F205" s="83" t="s">
        <v>498</v>
      </c>
      <c r="G205" s="143">
        <v>42436</v>
      </c>
      <c r="H205" s="143">
        <v>42449</v>
      </c>
      <c r="I205" s="99" t="s">
        <v>153</v>
      </c>
      <c r="J205" s="31">
        <v>825570</v>
      </c>
      <c r="K205" s="32">
        <v>58969.285714285717</v>
      </c>
      <c r="L205" s="33">
        <v>13.5</v>
      </c>
      <c r="M205" s="100">
        <v>11145.195000000002</v>
      </c>
      <c r="N205" s="101">
        <v>11145.195000000002</v>
      </c>
      <c r="O205" s="88" t="s">
        <v>45</v>
      </c>
      <c r="P205" s="102" t="s">
        <v>46</v>
      </c>
      <c r="Q205" s="103">
        <v>467221</v>
      </c>
      <c r="R205" s="90" t="s">
        <v>47</v>
      </c>
      <c r="S205" s="90" t="s">
        <v>242</v>
      </c>
      <c r="T205" s="104" t="s">
        <v>155</v>
      </c>
      <c r="U205" s="92"/>
      <c r="V205" s="93"/>
      <c r="W205" s="94"/>
      <c r="X205" s="96"/>
      <c r="Y205" s="97" t="s">
        <v>156</v>
      </c>
      <c r="Z205" s="45" t="str">
        <f t="shared" si="53"/>
        <v>goed</v>
      </c>
      <c r="AA205" s="46">
        <f t="shared" si="54"/>
        <v>0</v>
      </c>
      <c r="AB205" s="47">
        <f t="shared" si="55"/>
        <v>10256.463000000002</v>
      </c>
      <c r="AC205" s="48">
        <f>IF(ISERROR(VLOOKUP($B205,'[7]Overzicht uitlevering'!$J:$V,AC$3+1,0)),0,VLOOKUP($B205,'[7]Overzicht uitlevering'!$J:$V,AC$3+1,0))</f>
        <v>0</v>
      </c>
      <c r="AD205" s="48">
        <f>IF(ISERROR(VLOOKUP($B205,'[7]Overzicht uitlevering'!$J:$V,AD$3+1,0)),0,VLOOKUP($B205,'[7]Overzicht uitlevering'!$J:$V,AD$3+1,0))</f>
        <v>0</v>
      </c>
      <c r="AE205" s="48">
        <f>IF(ISERROR(VLOOKUP($B205,'[7]Overzicht uitlevering'!$J:$V,AE$3+1,0)),0,VLOOKUP($B205,'[7]Overzicht uitlevering'!$J:$V,AE$3+1,0))</f>
        <v>648695</v>
      </c>
      <c r="AF205" s="48">
        <f>IF(ISERROR(VLOOKUP($B205,'[7]Overzicht uitlevering'!$J:$V,AF$3+1,0)),0,VLOOKUP($B205,'[7]Overzicht uitlevering'!$J:$V,AF$3+1,0))</f>
        <v>0</v>
      </c>
      <c r="AG205" s="48">
        <f>IF(ISERROR(VLOOKUP($B205,'[7]Overzicht uitlevering'!$J:$V,AG$3+1,0)),0,VLOOKUP($B205,'[7]Overzicht uitlevering'!$J:$V,AG$3+1,0))</f>
        <v>111043</v>
      </c>
      <c r="AH205" s="48">
        <f>IF(ISERROR(VLOOKUP($B205,'[7]Overzicht uitlevering'!$J:$V,AH$3+1,0)),0,VLOOKUP($B205,'[7]Overzicht uitlevering'!$J:$V,AH$3+1,0))</f>
        <v>0</v>
      </c>
      <c r="AI205" s="48">
        <f>IF(ISERROR(VLOOKUP($B205,'[7]Overzicht uitlevering'!$J:$V,AI$3+1,0)),0,VLOOKUP($B205,'[7]Overzicht uitlevering'!$J:$V,AI$3+1,0))</f>
        <v>0</v>
      </c>
      <c r="AJ205" s="48">
        <f>IF(ISERROR(VLOOKUP($B205,'[7]Overzicht uitlevering'!$J:$V,AJ$3+1,0)),0,VLOOKUP($B205,'[7]Overzicht uitlevering'!$J:$V,AJ$3+1,0))</f>
        <v>0</v>
      </c>
      <c r="AK205" s="48">
        <f>IF(ISERROR(VLOOKUP($B205,'[7]Overzicht uitlevering'!$J:$V,AK$3+1,0)),0,VLOOKUP($B205,'[7]Overzicht uitlevering'!$J:$V,AK$3+1,0))</f>
        <v>0</v>
      </c>
      <c r="AL205" s="48">
        <f>IF(ISERROR(VLOOKUP($B205,'[7]Overzicht uitlevering'!$J:$V,AL$3+1,0)),0,VLOOKUP($B205,'[7]Overzicht uitlevering'!$J:$V,AL$3+1,0))</f>
        <v>0</v>
      </c>
      <c r="AM205" s="48">
        <f>IF(ISERROR(VLOOKUP($B205,'[7]Overzicht uitlevering'!$J:$V,AM$3+1,0)),0,VLOOKUP($B205,'[7]Overzicht uitlevering'!$J:$V,AM$3+1,0))</f>
        <v>0</v>
      </c>
      <c r="AN205" s="48">
        <f>IF(ISERROR(VLOOKUP($B205,'[7]Overzicht uitlevering'!$J:$V,AN$3+1,0)),0,VLOOKUP($B205,'[7]Overzicht uitlevering'!$J:$V,AN$3+1,0))</f>
        <v>0</v>
      </c>
      <c r="AO205" s="49">
        <f t="shared" si="56"/>
        <v>759738</v>
      </c>
      <c r="AP205" s="235">
        <f t="shared" si="57"/>
        <v>0</v>
      </c>
      <c r="AQ205" s="236">
        <f t="shared" si="58"/>
        <v>0</v>
      </c>
      <c r="AR205" s="235">
        <f t="shared" si="59"/>
        <v>8757.3825000000015</v>
      </c>
      <c r="AS205" s="236">
        <f t="shared" si="60"/>
        <v>0</v>
      </c>
      <c r="AT205" s="235">
        <f t="shared" si="61"/>
        <v>1499.0805</v>
      </c>
      <c r="AU205" s="236">
        <f t="shared" si="62"/>
        <v>0</v>
      </c>
      <c r="AV205" s="237">
        <f t="shared" si="63"/>
        <v>0</v>
      </c>
      <c r="AW205" s="236">
        <f t="shared" si="64"/>
        <v>0</v>
      </c>
      <c r="AX205" s="237">
        <f t="shared" si="65"/>
        <v>0</v>
      </c>
      <c r="AY205" s="236">
        <f t="shared" si="66"/>
        <v>0</v>
      </c>
      <c r="AZ205" s="237">
        <f t="shared" si="67"/>
        <v>0</v>
      </c>
      <c r="BA205" s="236">
        <f t="shared" si="68"/>
        <v>0</v>
      </c>
      <c r="BB205" s="50">
        <f t="shared" si="52"/>
        <v>10256.463000000002</v>
      </c>
    </row>
    <row r="206" spans="2:57" ht="15" customHeight="1" x14ac:dyDescent="0.25">
      <c r="B206" s="82">
        <v>20160158</v>
      </c>
      <c r="C206" s="83" t="s">
        <v>40</v>
      </c>
      <c r="D206" s="83" t="s">
        <v>189</v>
      </c>
      <c r="E206" s="83" t="s">
        <v>324</v>
      </c>
      <c r="F206" s="83" t="s">
        <v>499</v>
      </c>
      <c r="G206" s="143">
        <v>42443</v>
      </c>
      <c r="H206" s="143">
        <v>42448</v>
      </c>
      <c r="I206" s="99" t="s">
        <v>153</v>
      </c>
      <c r="J206" s="31">
        <v>331456</v>
      </c>
      <c r="K206" s="32">
        <v>55242.666666666664</v>
      </c>
      <c r="L206" s="33">
        <v>13.5</v>
      </c>
      <c r="M206" s="100">
        <v>4474.6559999999999</v>
      </c>
      <c r="N206" s="101">
        <v>9948.27</v>
      </c>
      <c r="O206" s="88" t="s">
        <v>45</v>
      </c>
      <c r="P206" s="102" t="s">
        <v>46</v>
      </c>
      <c r="Q206" s="103">
        <v>467540</v>
      </c>
      <c r="R206" s="90" t="s">
        <v>47</v>
      </c>
      <c r="S206" s="90" t="s">
        <v>91</v>
      </c>
      <c r="T206" s="104" t="s">
        <v>155</v>
      </c>
      <c r="U206" s="92"/>
      <c r="V206" s="93"/>
      <c r="W206" s="94"/>
      <c r="X206" s="96" t="s">
        <v>500</v>
      </c>
      <c r="Y206" s="97" t="s">
        <v>156</v>
      </c>
      <c r="Z206" s="45" t="str">
        <f t="shared" si="53"/>
        <v>goed</v>
      </c>
      <c r="AA206" s="46">
        <f t="shared" si="54"/>
        <v>0</v>
      </c>
      <c r="AB206" s="47">
        <f t="shared" si="55"/>
        <v>4474.6559999999999</v>
      </c>
      <c r="AC206" s="48">
        <f>IF(ISERROR(VLOOKUP($B206,'[7]Overzicht uitlevering'!$J:$V,AC$3+1,0)),0,VLOOKUP($B206,'[7]Overzicht uitlevering'!$J:$V,AC$3+1,0))</f>
        <v>0</v>
      </c>
      <c r="AD206" s="48">
        <f>IF(ISERROR(VLOOKUP($B206,'[7]Overzicht uitlevering'!$J:$V,AD$3+1,0)),0,VLOOKUP($B206,'[7]Overzicht uitlevering'!$J:$V,AD$3+1,0))</f>
        <v>0</v>
      </c>
      <c r="AE206" s="48">
        <f>IF(ISERROR(VLOOKUP($B206,'[7]Overzicht uitlevering'!$J:$V,AE$3+1,0)),0,VLOOKUP($B206,'[7]Overzicht uitlevering'!$J:$V,AE$3+1,0))</f>
        <v>309992</v>
      </c>
      <c r="AF206" s="48">
        <f>IF(ISERROR(VLOOKUP($B206,'[7]Overzicht uitlevering'!$J:$V,AF$3+1,0)),0,VLOOKUP($B206,'[7]Overzicht uitlevering'!$J:$V,AF$3+1,0))</f>
        <v>0</v>
      </c>
      <c r="AG206" s="48">
        <f>IF(ISERROR(VLOOKUP($B206,'[7]Overzicht uitlevering'!$J:$V,AG$3+1,0)),0,VLOOKUP($B206,'[7]Overzicht uitlevering'!$J:$V,AG$3+1,0))</f>
        <v>21464</v>
      </c>
      <c r="AH206" s="48">
        <f>IF(ISERROR(VLOOKUP($B206,'[7]Overzicht uitlevering'!$J:$V,AH$3+1,0)),0,VLOOKUP($B206,'[7]Overzicht uitlevering'!$J:$V,AH$3+1,0))</f>
        <v>0</v>
      </c>
      <c r="AI206" s="48">
        <f>IF(ISERROR(VLOOKUP($B206,'[7]Overzicht uitlevering'!$J:$V,AI$3+1,0)),0,VLOOKUP($B206,'[7]Overzicht uitlevering'!$J:$V,AI$3+1,0))</f>
        <v>0</v>
      </c>
      <c r="AJ206" s="48">
        <f>IF(ISERROR(VLOOKUP($B206,'[7]Overzicht uitlevering'!$J:$V,AJ$3+1,0)),0,VLOOKUP($B206,'[7]Overzicht uitlevering'!$J:$V,AJ$3+1,0))</f>
        <v>0</v>
      </c>
      <c r="AK206" s="48">
        <f>IF(ISERROR(VLOOKUP($B206,'[7]Overzicht uitlevering'!$J:$V,AK$3+1,0)),0,VLOOKUP($B206,'[7]Overzicht uitlevering'!$J:$V,AK$3+1,0))</f>
        <v>0</v>
      </c>
      <c r="AL206" s="48">
        <f>IF(ISERROR(VLOOKUP($B206,'[7]Overzicht uitlevering'!$J:$V,AL$3+1,0)),0,VLOOKUP($B206,'[7]Overzicht uitlevering'!$J:$V,AL$3+1,0))</f>
        <v>0</v>
      </c>
      <c r="AM206" s="48">
        <f>IF(ISERROR(VLOOKUP($B206,'[7]Overzicht uitlevering'!$J:$V,AM$3+1,0)),0,VLOOKUP($B206,'[7]Overzicht uitlevering'!$J:$V,AM$3+1,0))</f>
        <v>0</v>
      </c>
      <c r="AN206" s="48">
        <f>IF(ISERROR(VLOOKUP($B206,'[7]Overzicht uitlevering'!$J:$V,AN$3+1,0)),0,VLOOKUP($B206,'[7]Overzicht uitlevering'!$J:$V,AN$3+1,0))</f>
        <v>0</v>
      </c>
      <c r="AO206" s="49">
        <f t="shared" si="56"/>
        <v>331456</v>
      </c>
      <c r="AP206" s="235">
        <f t="shared" si="57"/>
        <v>0</v>
      </c>
      <c r="AQ206" s="236">
        <f t="shared" si="58"/>
        <v>0</v>
      </c>
      <c r="AR206" s="235">
        <f t="shared" si="59"/>
        <v>4184.8919999999998</v>
      </c>
      <c r="AS206" s="236">
        <f t="shared" si="60"/>
        <v>0</v>
      </c>
      <c r="AT206" s="235">
        <f t="shared" si="61"/>
        <v>289.76400000000001</v>
      </c>
      <c r="AU206" s="236">
        <f t="shared" si="62"/>
        <v>0</v>
      </c>
      <c r="AV206" s="237">
        <f t="shared" si="63"/>
        <v>0</v>
      </c>
      <c r="AW206" s="236">
        <f t="shared" si="64"/>
        <v>0</v>
      </c>
      <c r="AX206" s="237">
        <f t="shared" si="65"/>
        <v>0</v>
      </c>
      <c r="AY206" s="236">
        <f t="shared" si="66"/>
        <v>0</v>
      </c>
      <c r="AZ206" s="237">
        <f t="shared" si="67"/>
        <v>0</v>
      </c>
      <c r="BA206" s="236">
        <f t="shared" si="68"/>
        <v>0</v>
      </c>
      <c r="BB206" s="50">
        <f t="shared" si="52"/>
        <v>4474.6559999999999</v>
      </c>
    </row>
    <row r="207" spans="2:57" ht="15" customHeight="1" x14ac:dyDescent="0.25">
      <c r="B207" s="82">
        <v>20160159</v>
      </c>
      <c r="C207" s="83" t="s">
        <v>40</v>
      </c>
      <c r="D207" s="83" t="s">
        <v>189</v>
      </c>
      <c r="E207" s="83" t="s">
        <v>324</v>
      </c>
      <c r="F207" s="83" t="s">
        <v>499</v>
      </c>
      <c r="G207" s="143">
        <v>42449</v>
      </c>
      <c r="H207" s="143">
        <v>42456</v>
      </c>
      <c r="I207" s="99" t="s">
        <v>153</v>
      </c>
      <c r="J207" s="31">
        <v>714511</v>
      </c>
      <c r="K207" s="32">
        <v>89313.875</v>
      </c>
      <c r="L207" s="33">
        <v>13.5</v>
      </c>
      <c r="M207" s="100">
        <v>9645.8984999999993</v>
      </c>
      <c r="N207" s="101">
        <v>9645.8984999999993</v>
      </c>
      <c r="O207" s="88" t="s">
        <v>45</v>
      </c>
      <c r="P207" s="102" t="s">
        <v>46</v>
      </c>
      <c r="Q207" s="103">
        <v>467541</v>
      </c>
      <c r="R207" s="90" t="s">
        <v>47</v>
      </c>
      <c r="S207" s="90" t="s">
        <v>91</v>
      </c>
      <c r="T207" s="104" t="s">
        <v>155</v>
      </c>
      <c r="U207" s="92"/>
      <c r="V207" s="93"/>
      <c r="W207" s="94"/>
      <c r="X207" s="96" t="s">
        <v>500</v>
      </c>
      <c r="Y207" s="97" t="s">
        <v>156</v>
      </c>
      <c r="Z207" s="45" t="str">
        <f t="shared" si="53"/>
        <v>goed</v>
      </c>
      <c r="AA207" s="46">
        <f t="shared" si="54"/>
        <v>0</v>
      </c>
      <c r="AB207" s="47">
        <f t="shared" si="55"/>
        <v>9645.8984999999975</v>
      </c>
      <c r="AC207" s="48">
        <f>IF(ISERROR(VLOOKUP($B207,'[7]Overzicht uitlevering'!$J:$V,AC$3+1,0)),0,VLOOKUP($B207,'[7]Overzicht uitlevering'!$J:$V,AC$3+1,0))</f>
        <v>0</v>
      </c>
      <c r="AD207" s="48">
        <f>IF(ISERROR(VLOOKUP($B207,'[7]Overzicht uitlevering'!$J:$V,AD$3+1,0)),0,VLOOKUP($B207,'[7]Overzicht uitlevering'!$J:$V,AD$3+1,0))</f>
        <v>0</v>
      </c>
      <c r="AE207" s="48">
        <f>IF(ISERROR(VLOOKUP($B207,'[7]Overzicht uitlevering'!$J:$V,AE$3+1,0)),0,VLOOKUP($B207,'[7]Overzicht uitlevering'!$J:$V,AE$3+1,0))</f>
        <v>714510.99999999988</v>
      </c>
      <c r="AF207" s="48">
        <f>IF(ISERROR(VLOOKUP($B207,'[7]Overzicht uitlevering'!$J:$V,AF$3+1,0)),0,VLOOKUP($B207,'[7]Overzicht uitlevering'!$J:$V,AF$3+1,0))</f>
        <v>0</v>
      </c>
      <c r="AG207" s="48">
        <f>IF(ISERROR(VLOOKUP($B207,'[7]Overzicht uitlevering'!$J:$V,AG$3+1,0)),0,VLOOKUP($B207,'[7]Overzicht uitlevering'!$J:$V,AG$3+1,0))</f>
        <v>0</v>
      </c>
      <c r="AH207" s="48">
        <f>IF(ISERROR(VLOOKUP($B207,'[7]Overzicht uitlevering'!$J:$V,AH$3+1,0)),0,VLOOKUP($B207,'[7]Overzicht uitlevering'!$J:$V,AH$3+1,0))</f>
        <v>0</v>
      </c>
      <c r="AI207" s="48">
        <f>IF(ISERROR(VLOOKUP($B207,'[7]Overzicht uitlevering'!$J:$V,AI$3+1,0)),0,VLOOKUP($B207,'[7]Overzicht uitlevering'!$J:$V,AI$3+1,0))</f>
        <v>0</v>
      </c>
      <c r="AJ207" s="48">
        <f>IF(ISERROR(VLOOKUP($B207,'[7]Overzicht uitlevering'!$J:$V,AJ$3+1,0)),0,VLOOKUP($B207,'[7]Overzicht uitlevering'!$J:$V,AJ$3+1,0))</f>
        <v>0</v>
      </c>
      <c r="AK207" s="48">
        <f>IF(ISERROR(VLOOKUP($B207,'[7]Overzicht uitlevering'!$J:$V,AK$3+1,0)),0,VLOOKUP($B207,'[7]Overzicht uitlevering'!$J:$V,AK$3+1,0))</f>
        <v>0</v>
      </c>
      <c r="AL207" s="48">
        <f>IF(ISERROR(VLOOKUP($B207,'[7]Overzicht uitlevering'!$J:$V,AL$3+1,0)),0,VLOOKUP($B207,'[7]Overzicht uitlevering'!$J:$V,AL$3+1,0))</f>
        <v>0</v>
      </c>
      <c r="AM207" s="48">
        <f>IF(ISERROR(VLOOKUP($B207,'[7]Overzicht uitlevering'!$J:$V,AM$3+1,0)),0,VLOOKUP($B207,'[7]Overzicht uitlevering'!$J:$V,AM$3+1,0))</f>
        <v>0</v>
      </c>
      <c r="AN207" s="48">
        <f>IF(ISERROR(VLOOKUP($B207,'[7]Overzicht uitlevering'!$J:$V,AN$3+1,0)),0,VLOOKUP($B207,'[7]Overzicht uitlevering'!$J:$V,AN$3+1,0))</f>
        <v>0</v>
      </c>
      <c r="AO207" s="49">
        <f t="shared" si="56"/>
        <v>714510.99999999988</v>
      </c>
      <c r="AP207" s="235">
        <f t="shared" si="57"/>
        <v>0</v>
      </c>
      <c r="AQ207" s="236">
        <f t="shared" si="58"/>
        <v>0</v>
      </c>
      <c r="AR207" s="235">
        <f t="shared" si="59"/>
        <v>9645.8984999999975</v>
      </c>
      <c r="AS207" s="236">
        <f t="shared" si="60"/>
        <v>0</v>
      </c>
      <c r="AT207" s="235">
        <f t="shared" si="61"/>
        <v>0</v>
      </c>
      <c r="AU207" s="236">
        <f t="shared" si="62"/>
        <v>0</v>
      </c>
      <c r="AV207" s="237">
        <f t="shared" si="63"/>
        <v>0</v>
      </c>
      <c r="AW207" s="236">
        <f t="shared" si="64"/>
        <v>0</v>
      </c>
      <c r="AX207" s="237">
        <f t="shared" si="65"/>
        <v>0</v>
      </c>
      <c r="AY207" s="236">
        <f t="shared" si="66"/>
        <v>0</v>
      </c>
      <c r="AZ207" s="237">
        <f t="shared" si="67"/>
        <v>0</v>
      </c>
      <c r="BA207" s="236">
        <f t="shared" si="68"/>
        <v>0</v>
      </c>
      <c r="BB207" s="50">
        <f t="shared" si="52"/>
        <v>9645.8984999999975</v>
      </c>
    </row>
    <row r="208" spans="2:57" ht="15" customHeight="1" x14ac:dyDescent="0.25">
      <c r="B208" s="82">
        <v>20160160</v>
      </c>
      <c r="C208" s="83" t="s">
        <v>55</v>
      </c>
      <c r="D208" s="83" t="s">
        <v>339</v>
      </c>
      <c r="E208" s="83" t="s">
        <v>501</v>
      </c>
      <c r="F208" s="83" t="s">
        <v>502</v>
      </c>
      <c r="G208" s="143">
        <v>42443</v>
      </c>
      <c r="H208" s="143">
        <v>42456</v>
      </c>
      <c r="I208" s="99" t="s">
        <v>153</v>
      </c>
      <c r="J208" s="31">
        <v>698951</v>
      </c>
      <c r="K208" s="32">
        <v>49925.071428571428</v>
      </c>
      <c r="L208" s="33">
        <v>13.5</v>
      </c>
      <c r="M208" s="100">
        <v>9435.8384999999998</v>
      </c>
      <c r="N208" s="101">
        <v>9435.8384999999998</v>
      </c>
      <c r="O208" s="88" t="s">
        <v>45</v>
      </c>
      <c r="P208" s="102" t="s">
        <v>46</v>
      </c>
      <c r="Q208" s="103">
        <v>467739</v>
      </c>
      <c r="R208" s="90" t="s">
        <v>47</v>
      </c>
      <c r="S208" s="90" t="s">
        <v>61</v>
      </c>
      <c r="T208" s="104" t="s">
        <v>155</v>
      </c>
      <c r="U208" s="92"/>
      <c r="V208" s="93"/>
      <c r="W208" s="94"/>
      <c r="X208" s="96" t="s">
        <v>503</v>
      </c>
      <c r="Y208" s="97" t="s">
        <v>156</v>
      </c>
      <c r="Z208" s="45" t="str">
        <f t="shared" si="53"/>
        <v>goed</v>
      </c>
      <c r="AA208" s="46">
        <f t="shared" si="54"/>
        <v>0</v>
      </c>
      <c r="AB208" s="47">
        <f t="shared" si="55"/>
        <v>9435.8384999999998</v>
      </c>
      <c r="AC208" s="48">
        <f>IF(ISERROR(VLOOKUP($B208,'[7]Overzicht uitlevering'!$J:$V,AC$3+1,0)),0,VLOOKUP($B208,'[7]Overzicht uitlevering'!$J:$V,AC$3+1,0))</f>
        <v>0</v>
      </c>
      <c r="AD208" s="48">
        <f>IF(ISERROR(VLOOKUP($B208,'[7]Overzicht uitlevering'!$J:$V,AD$3+1,0)),0,VLOOKUP($B208,'[7]Overzicht uitlevering'!$J:$V,AD$3+1,0))</f>
        <v>0</v>
      </c>
      <c r="AE208" s="48">
        <f>IF(ISERROR(VLOOKUP($B208,'[7]Overzicht uitlevering'!$J:$V,AE$3+1,0)),0,VLOOKUP($B208,'[7]Overzicht uitlevering'!$J:$V,AE$3+1,0))</f>
        <v>698951</v>
      </c>
      <c r="AF208" s="48">
        <f>IF(ISERROR(VLOOKUP($B208,'[7]Overzicht uitlevering'!$J:$V,AF$3+1,0)),0,VLOOKUP($B208,'[7]Overzicht uitlevering'!$J:$V,AF$3+1,0))</f>
        <v>0</v>
      </c>
      <c r="AG208" s="48">
        <f>IF(ISERROR(VLOOKUP($B208,'[7]Overzicht uitlevering'!$J:$V,AG$3+1,0)),0,VLOOKUP($B208,'[7]Overzicht uitlevering'!$J:$V,AG$3+1,0))</f>
        <v>0</v>
      </c>
      <c r="AH208" s="48">
        <f>IF(ISERROR(VLOOKUP($B208,'[7]Overzicht uitlevering'!$J:$V,AH$3+1,0)),0,VLOOKUP($B208,'[7]Overzicht uitlevering'!$J:$V,AH$3+1,0))</f>
        <v>0</v>
      </c>
      <c r="AI208" s="48">
        <f>IF(ISERROR(VLOOKUP($B208,'[7]Overzicht uitlevering'!$J:$V,AI$3+1,0)),0,VLOOKUP($B208,'[7]Overzicht uitlevering'!$J:$V,AI$3+1,0))</f>
        <v>0</v>
      </c>
      <c r="AJ208" s="48">
        <f>IF(ISERROR(VLOOKUP($B208,'[7]Overzicht uitlevering'!$J:$V,AJ$3+1,0)),0,VLOOKUP($B208,'[7]Overzicht uitlevering'!$J:$V,AJ$3+1,0))</f>
        <v>0</v>
      </c>
      <c r="AK208" s="48">
        <f>IF(ISERROR(VLOOKUP($B208,'[7]Overzicht uitlevering'!$J:$V,AK$3+1,0)),0,VLOOKUP($B208,'[7]Overzicht uitlevering'!$J:$V,AK$3+1,0))</f>
        <v>0</v>
      </c>
      <c r="AL208" s="48">
        <f>IF(ISERROR(VLOOKUP($B208,'[7]Overzicht uitlevering'!$J:$V,AL$3+1,0)),0,VLOOKUP($B208,'[7]Overzicht uitlevering'!$J:$V,AL$3+1,0))</f>
        <v>0</v>
      </c>
      <c r="AM208" s="48">
        <f>IF(ISERROR(VLOOKUP($B208,'[7]Overzicht uitlevering'!$J:$V,AM$3+1,0)),0,VLOOKUP($B208,'[7]Overzicht uitlevering'!$J:$V,AM$3+1,0))</f>
        <v>0</v>
      </c>
      <c r="AN208" s="48">
        <f>IF(ISERROR(VLOOKUP($B208,'[7]Overzicht uitlevering'!$J:$V,AN$3+1,0)),0,VLOOKUP($B208,'[7]Overzicht uitlevering'!$J:$V,AN$3+1,0))</f>
        <v>0</v>
      </c>
      <c r="AO208" s="49">
        <f t="shared" si="56"/>
        <v>698951</v>
      </c>
      <c r="AP208" s="235">
        <f t="shared" si="57"/>
        <v>0</v>
      </c>
      <c r="AQ208" s="236">
        <f t="shared" si="58"/>
        <v>0</v>
      </c>
      <c r="AR208" s="235">
        <f t="shared" si="59"/>
        <v>9435.8384999999998</v>
      </c>
      <c r="AS208" s="236">
        <f t="shared" si="60"/>
        <v>0</v>
      </c>
      <c r="AT208" s="235">
        <f t="shared" si="61"/>
        <v>0</v>
      </c>
      <c r="AU208" s="236">
        <f t="shared" si="62"/>
        <v>0</v>
      </c>
      <c r="AV208" s="237">
        <f t="shared" si="63"/>
        <v>0</v>
      </c>
      <c r="AW208" s="236">
        <f t="shared" si="64"/>
        <v>0</v>
      </c>
      <c r="AX208" s="237">
        <f t="shared" si="65"/>
        <v>0</v>
      </c>
      <c r="AY208" s="236">
        <f t="shared" si="66"/>
        <v>0</v>
      </c>
      <c r="AZ208" s="237">
        <f t="shared" si="67"/>
        <v>0</v>
      </c>
      <c r="BA208" s="236">
        <f t="shared" si="68"/>
        <v>0</v>
      </c>
      <c r="BB208" s="50">
        <f t="shared" si="52"/>
        <v>9435.8384999999998</v>
      </c>
    </row>
    <row r="209" spans="2:57" ht="15" customHeight="1" x14ac:dyDescent="0.25">
      <c r="B209" s="82">
        <v>20160161</v>
      </c>
      <c r="C209" s="83" t="s">
        <v>55</v>
      </c>
      <c r="D209" s="83" t="s">
        <v>339</v>
      </c>
      <c r="E209" s="83" t="s">
        <v>501</v>
      </c>
      <c r="F209" s="83" t="s">
        <v>502</v>
      </c>
      <c r="G209" s="143">
        <v>42464</v>
      </c>
      <c r="H209" s="143">
        <v>42470</v>
      </c>
      <c r="I209" s="99" t="s">
        <v>153</v>
      </c>
      <c r="J209" s="31">
        <v>255000</v>
      </c>
      <c r="K209" s="32">
        <v>36428.571428571428</v>
      </c>
      <c r="L209" s="33">
        <v>13.5</v>
      </c>
      <c r="M209" s="100">
        <v>3442.5</v>
      </c>
      <c r="N209" s="101">
        <v>3442.5</v>
      </c>
      <c r="O209" s="88" t="s">
        <v>45</v>
      </c>
      <c r="P209" s="102" t="s">
        <v>46</v>
      </c>
      <c r="Q209" s="103">
        <v>467740</v>
      </c>
      <c r="R209" s="90" t="s">
        <v>47</v>
      </c>
      <c r="S209" s="90" t="s">
        <v>61</v>
      </c>
      <c r="T209" s="104" t="s">
        <v>155</v>
      </c>
      <c r="U209" s="92"/>
      <c r="V209" s="93"/>
      <c r="W209" s="94"/>
      <c r="X209" s="96" t="s">
        <v>504</v>
      </c>
      <c r="Y209" s="97" t="s">
        <v>156</v>
      </c>
      <c r="Z209" s="45" t="str">
        <f t="shared" si="53"/>
        <v>goed</v>
      </c>
      <c r="AA209" s="46">
        <f t="shared" si="54"/>
        <v>0</v>
      </c>
      <c r="AB209" s="47">
        <f t="shared" si="55"/>
        <v>3442.5</v>
      </c>
      <c r="AC209" s="48">
        <f>IF(ISERROR(VLOOKUP($B209,'[7]Overzicht uitlevering'!$J:$V,AC$3+1,0)),0,VLOOKUP($B209,'[7]Overzicht uitlevering'!$J:$V,AC$3+1,0))</f>
        <v>0</v>
      </c>
      <c r="AD209" s="48">
        <f>IF(ISERROR(VLOOKUP($B209,'[7]Overzicht uitlevering'!$J:$V,AD$3+1,0)),0,VLOOKUP($B209,'[7]Overzicht uitlevering'!$J:$V,AD$3+1,0))</f>
        <v>0</v>
      </c>
      <c r="AE209" s="48">
        <f>IF(ISERROR(VLOOKUP($B209,'[7]Overzicht uitlevering'!$J:$V,AE$3+1,0)),0,VLOOKUP($B209,'[7]Overzicht uitlevering'!$J:$V,AE$3+1,0))</f>
        <v>0</v>
      </c>
      <c r="AF209" s="48">
        <f>IF(ISERROR(VLOOKUP($B209,'[7]Overzicht uitlevering'!$J:$V,AF$3+1,0)),0,VLOOKUP($B209,'[7]Overzicht uitlevering'!$J:$V,AF$3+1,0))</f>
        <v>255000</v>
      </c>
      <c r="AG209" s="48">
        <f>IF(ISERROR(VLOOKUP($B209,'[7]Overzicht uitlevering'!$J:$V,AG$3+1,0)),0,VLOOKUP($B209,'[7]Overzicht uitlevering'!$J:$V,AG$3+1,0))</f>
        <v>0</v>
      </c>
      <c r="AH209" s="48">
        <f>IF(ISERROR(VLOOKUP($B209,'[7]Overzicht uitlevering'!$J:$V,AH$3+1,0)),0,VLOOKUP($B209,'[7]Overzicht uitlevering'!$J:$V,AH$3+1,0))</f>
        <v>0</v>
      </c>
      <c r="AI209" s="48">
        <f>IF(ISERROR(VLOOKUP($B209,'[7]Overzicht uitlevering'!$J:$V,AI$3+1,0)),0,VLOOKUP($B209,'[7]Overzicht uitlevering'!$J:$V,AI$3+1,0))</f>
        <v>0</v>
      </c>
      <c r="AJ209" s="48">
        <f>IF(ISERROR(VLOOKUP($B209,'[7]Overzicht uitlevering'!$J:$V,AJ$3+1,0)),0,VLOOKUP($B209,'[7]Overzicht uitlevering'!$J:$V,AJ$3+1,0))</f>
        <v>0</v>
      </c>
      <c r="AK209" s="48">
        <f>IF(ISERROR(VLOOKUP($B209,'[7]Overzicht uitlevering'!$J:$V,AK$3+1,0)),0,VLOOKUP($B209,'[7]Overzicht uitlevering'!$J:$V,AK$3+1,0))</f>
        <v>0</v>
      </c>
      <c r="AL209" s="48">
        <f>IF(ISERROR(VLOOKUP($B209,'[7]Overzicht uitlevering'!$J:$V,AL$3+1,0)),0,VLOOKUP($B209,'[7]Overzicht uitlevering'!$J:$V,AL$3+1,0))</f>
        <v>0</v>
      </c>
      <c r="AM209" s="48">
        <f>IF(ISERROR(VLOOKUP($B209,'[7]Overzicht uitlevering'!$J:$V,AM$3+1,0)),0,VLOOKUP($B209,'[7]Overzicht uitlevering'!$J:$V,AM$3+1,0))</f>
        <v>0</v>
      </c>
      <c r="AN209" s="48">
        <f>IF(ISERROR(VLOOKUP($B209,'[7]Overzicht uitlevering'!$J:$V,AN$3+1,0)),0,VLOOKUP($B209,'[7]Overzicht uitlevering'!$J:$V,AN$3+1,0))</f>
        <v>0</v>
      </c>
      <c r="AO209" s="49">
        <f t="shared" si="56"/>
        <v>255000</v>
      </c>
      <c r="AP209" s="235">
        <f t="shared" si="57"/>
        <v>0</v>
      </c>
      <c r="AQ209" s="236">
        <f t="shared" si="58"/>
        <v>0</v>
      </c>
      <c r="AR209" s="235">
        <f t="shared" si="59"/>
        <v>0</v>
      </c>
      <c r="AS209" s="236">
        <f t="shared" si="60"/>
        <v>3442.5</v>
      </c>
      <c r="AT209" s="235">
        <f t="shared" si="61"/>
        <v>0</v>
      </c>
      <c r="AU209" s="236">
        <f t="shared" si="62"/>
        <v>0</v>
      </c>
      <c r="AV209" s="237">
        <f t="shared" si="63"/>
        <v>0</v>
      </c>
      <c r="AW209" s="236">
        <f t="shared" si="64"/>
        <v>0</v>
      </c>
      <c r="AX209" s="237">
        <f t="shared" si="65"/>
        <v>0</v>
      </c>
      <c r="AY209" s="236">
        <f t="shared" si="66"/>
        <v>0</v>
      </c>
      <c r="AZ209" s="237">
        <f t="shared" si="67"/>
        <v>0</v>
      </c>
      <c r="BA209" s="236">
        <f t="shared" si="68"/>
        <v>0</v>
      </c>
      <c r="BB209" s="50">
        <f t="shared" si="52"/>
        <v>3442.5</v>
      </c>
    </row>
    <row r="210" spans="2:57" ht="15" customHeight="1" x14ac:dyDescent="0.25">
      <c r="B210" s="82">
        <v>20160162</v>
      </c>
      <c r="C210" s="83" t="s">
        <v>55</v>
      </c>
      <c r="D210" s="83" t="s">
        <v>339</v>
      </c>
      <c r="E210" s="83" t="s">
        <v>501</v>
      </c>
      <c r="F210" s="83" t="s">
        <v>502</v>
      </c>
      <c r="G210" s="143">
        <v>42478</v>
      </c>
      <c r="H210" s="143">
        <v>42484</v>
      </c>
      <c r="I210" s="99" t="s">
        <v>153</v>
      </c>
      <c r="J210" s="31">
        <v>255000</v>
      </c>
      <c r="K210" s="32">
        <v>36428.571428571428</v>
      </c>
      <c r="L210" s="33">
        <v>13.5</v>
      </c>
      <c r="M210" s="100">
        <v>3442.5</v>
      </c>
      <c r="N210" s="101">
        <v>3442.5</v>
      </c>
      <c r="O210" s="88" t="s">
        <v>45</v>
      </c>
      <c r="P210" s="102" t="s">
        <v>46</v>
      </c>
      <c r="Q210" s="103">
        <v>467741</v>
      </c>
      <c r="R210" s="90" t="s">
        <v>47</v>
      </c>
      <c r="S210" s="90" t="s">
        <v>61</v>
      </c>
      <c r="T210" s="104" t="s">
        <v>155</v>
      </c>
      <c r="U210" s="92"/>
      <c r="V210" s="93"/>
      <c r="W210" s="94"/>
      <c r="X210" s="96" t="s">
        <v>505</v>
      </c>
      <c r="Y210" s="97" t="s">
        <v>156</v>
      </c>
      <c r="Z210" s="45" t="str">
        <f t="shared" si="53"/>
        <v>goed</v>
      </c>
      <c r="AA210" s="46">
        <f t="shared" si="54"/>
        <v>0</v>
      </c>
      <c r="AB210" s="47">
        <f t="shared" si="55"/>
        <v>3442.5</v>
      </c>
      <c r="AC210" s="48">
        <f>IF(ISERROR(VLOOKUP($B210,'[7]Overzicht uitlevering'!$J:$V,AC$3+1,0)),0,VLOOKUP($B210,'[7]Overzicht uitlevering'!$J:$V,AC$3+1,0))</f>
        <v>0</v>
      </c>
      <c r="AD210" s="48">
        <f>IF(ISERROR(VLOOKUP($B210,'[7]Overzicht uitlevering'!$J:$V,AD$3+1,0)),0,VLOOKUP($B210,'[7]Overzicht uitlevering'!$J:$V,AD$3+1,0))</f>
        <v>0</v>
      </c>
      <c r="AE210" s="48">
        <f>IF(ISERROR(VLOOKUP($B210,'[7]Overzicht uitlevering'!$J:$V,AE$3+1,0)),0,VLOOKUP($B210,'[7]Overzicht uitlevering'!$J:$V,AE$3+1,0))</f>
        <v>0</v>
      </c>
      <c r="AF210" s="48">
        <f>IF(ISERROR(VLOOKUP($B210,'[7]Overzicht uitlevering'!$J:$V,AF$3+1,0)),0,VLOOKUP($B210,'[7]Overzicht uitlevering'!$J:$V,AF$3+1,0))</f>
        <v>255000</v>
      </c>
      <c r="AG210" s="48">
        <f>IF(ISERROR(VLOOKUP($B210,'[7]Overzicht uitlevering'!$J:$V,AG$3+1,0)),0,VLOOKUP($B210,'[7]Overzicht uitlevering'!$J:$V,AG$3+1,0))</f>
        <v>0</v>
      </c>
      <c r="AH210" s="48">
        <f>IF(ISERROR(VLOOKUP($B210,'[7]Overzicht uitlevering'!$J:$V,AH$3+1,0)),0,VLOOKUP($B210,'[7]Overzicht uitlevering'!$J:$V,AH$3+1,0))</f>
        <v>0</v>
      </c>
      <c r="AI210" s="48">
        <f>IF(ISERROR(VLOOKUP($B210,'[7]Overzicht uitlevering'!$J:$V,AI$3+1,0)),0,VLOOKUP($B210,'[7]Overzicht uitlevering'!$J:$V,AI$3+1,0))</f>
        <v>0</v>
      </c>
      <c r="AJ210" s="48">
        <f>IF(ISERROR(VLOOKUP($B210,'[7]Overzicht uitlevering'!$J:$V,AJ$3+1,0)),0,VLOOKUP($B210,'[7]Overzicht uitlevering'!$J:$V,AJ$3+1,0))</f>
        <v>0</v>
      </c>
      <c r="AK210" s="48">
        <f>IF(ISERROR(VLOOKUP($B210,'[7]Overzicht uitlevering'!$J:$V,AK$3+1,0)),0,VLOOKUP($B210,'[7]Overzicht uitlevering'!$J:$V,AK$3+1,0))</f>
        <v>0</v>
      </c>
      <c r="AL210" s="48">
        <f>IF(ISERROR(VLOOKUP($B210,'[7]Overzicht uitlevering'!$J:$V,AL$3+1,0)),0,VLOOKUP($B210,'[7]Overzicht uitlevering'!$J:$V,AL$3+1,0))</f>
        <v>0</v>
      </c>
      <c r="AM210" s="48">
        <f>IF(ISERROR(VLOOKUP($B210,'[7]Overzicht uitlevering'!$J:$V,AM$3+1,0)),0,VLOOKUP($B210,'[7]Overzicht uitlevering'!$J:$V,AM$3+1,0))</f>
        <v>0</v>
      </c>
      <c r="AN210" s="48">
        <f>IF(ISERROR(VLOOKUP($B210,'[7]Overzicht uitlevering'!$J:$V,AN$3+1,0)),0,VLOOKUP($B210,'[7]Overzicht uitlevering'!$J:$V,AN$3+1,0))</f>
        <v>0</v>
      </c>
      <c r="AO210" s="49">
        <f t="shared" si="56"/>
        <v>255000</v>
      </c>
      <c r="AP210" s="235">
        <f t="shared" si="57"/>
        <v>0</v>
      </c>
      <c r="AQ210" s="236">
        <f t="shared" si="58"/>
        <v>0</v>
      </c>
      <c r="AR210" s="235">
        <f t="shared" si="59"/>
        <v>0</v>
      </c>
      <c r="AS210" s="236">
        <f t="shared" si="60"/>
        <v>3442.5</v>
      </c>
      <c r="AT210" s="235">
        <f t="shared" si="61"/>
        <v>0</v>
      </c>
      <c r="AU210" s="236">
        <f t="shared" si="62"/>
        <v>0</v>
      </c>
      <c r="AV210" s="237">
        <f t="shared" si="63"/>
        <v>0</v>
      </c>
      <c r="AW210" s="236">
        <f t="shared" si="64"/>
        <v>0</v>
      </c>
      <c r="AX210" s="237">
        <f t="shared" si="65"/>
        <v>0</v>
      </c>
      <c r="AY210" s="236">
        <f t="shared" si="66"/>
        <v>0</v>
      </c>
      <c r="AZ210" s="237">
        <f t="shared" si="67"/>
        <v>0</v>
      </c>
      <c r="BA210" s="236">
        <f t="shared" si="68"/>
        <v>0</v>
      </c>
      <c r="BB210" s="50">
        <f t="shared" si="52"/>
        <v>3442.5</v>
      </c>
      <c r="BD210" s="113"/>
      <c r="BE210" s="113"/>
    </row>
    <row r="211" spans="2:57" ht="15" customHeight="1" x14ac:dyDescent="0.25">
      <c r="B211" s="82">
        <v>20160163</v>
      </c>
      <c r="C211" s="83" t="s">
        <v>55</v>
      </c>
      <c r="D211" s="83" t="s">
        <v>272</v>
      </c>
      <c r="E211" s="83" t="s">
        <v>506</v>
      </c>
      <c r="F211" s="83" t="s">
        <v>507</v>
      </c>
      <c r="G211" s="143">
        <v>42443</v>
      </c>
      <c r="H211" s="143">
        <v>42484</v>
      </c>
      <c r="I211" s="99" t="s">
        <v>153</v>
      </c>
      <c r="J211" s="31">
        <v>2816383</v>
      </c>
      <c r="K211" s="32">
        <v>67056.738095238092</v>
      </c>
      <c r="L211" s="33">
        <v>13.5</v>
      </c>
      <c r="M211" s="100">
        <v>38021.1705</v>
      </c>
      <c r="N211" s="101">
        <v>38021.1705</v>
      </c>
      <c r="O211" s="88" t="s">
        <v>45</v>
      </c>
      <c r="P211" s="102" t="s">
        <v>46</v>
      </c>
      <c r="Q211" s="103">
        <v>468388</v>
      </c>
      <c r="R211" s="90" t="s">
        <v>60</v>
      </c>
      <c r="S211" s="90" t="s">
        <v>61</v>
      </c>
      <c r="T211" s="104" t="s">
        <v>429</v>
      </c>
      <c r="U211" s="92"/>
      <c r="V211" s="93"/>
      <c r="W211" s="94"/>
      <c r="X211" s="96" t="s">
        <v>508</v>
      </c>
      <c r="Y211" s="97" t="s">
        <v>156</v>
      </c>
      <c r="Z211" s="45" t="str">
        <f t="shared" si="53"/>
        <v>goed</v>
      </c>
      <c r="AA211" s="46">
        <f t="shared" si="54"/>
        <v>0</v>
      </c>
      <c r="AB211" s="47">
        <f t="shared" si="55"/>
        <v>23450.674500000001</v>
      </c>
      <c r="AC211" s="48">
        <f>IF(ISERROR(VLOOKUP($B211,'[7]Overzicht uitlevering'!$J:$V,AC$3+1,0)),0,VLOOKUP($B211,'[7]Overzicht uitlevering'!$J:$V,AC$3+1,0))</f>
        <v>0</v>
      </c>
      <c r="AD211" s="48">
        <f>IF(ISERROR(VLOOKUP($B211,'[7]Overzicht uitlevering'!$J:$V,AD$3+1,0)),0,VLOOKUP($B211,'[7]Overzicht uitlevering'!$J:$V,AD$3+1,0))</f>
        <v>0</v>
      </c>
      <c r="AE211" s="48">
        <f>IF(ISERROR(VLOOKUP($B211,'[7]Overzicht uitlevering'!$J:$V,AE$3+1,0)),0,VLOOKUP($B211,'[7]Overzicht uitlevering'!$J:$V,AE$3+1,0))</f>
        <v>486059</v>
      </c>
      <c r="AF211" s="48">
        <f>IF(ISERROR(VLOOKUP($B211,'[7]Overzicht uitlevering'!$J:$V,AF$3+1,0)),0,VLOOKUP($B211,'[7]Overzicht uitlevering'!$J:$V,AF$3+1,0))</f>
        <v>1230647</v>
      </c>
      <c r="AG211" s="48">
        <f>IF(ISERROR(VLOOKUP($B211,'[7]Overzicht uitlevering'!$J:$V,AG$3+1,0)),0,VLOOKUP($B211,'[7]Overzicht uitlevering'!$J:$V,AG$3+1,0))</f>
        <v>20381</v>
      </c>
      <c r="AH211" s="48">
        <f>IF(ISERROR(VLOOKUP($B211,'[7]Overzicht uitlevering'!$J:$V,AH$3+1,0)),0,VLOOKUP($B211,'[7]Overzicht uitlevering'!$J:$V,AH$3+1,0))</f>
        <v>0</v>
      </c>
      <c r="AI211" s="48">
        <f>IF(ISERROR(VLOOKUP($B211,'[7]Overzicht uitlevering'!$J:$V,AI$3+1,0)),0,VLOOKUP($B211,'[7]Overzicht uitlevering'!$J:$V,AI$3+1,0))</f>
        <v>0</v>
      </c>
      <c r="AJ211" s="48">
        <f>IF(ISERROR(VLOOKUP($B211,'[7]Overzicht uitlevering'!$J:$V,AJ$3+1,0)),0,VLOOKUP($B211,'[7]Overzicht uitlevering'!$J:$V,AJ$3+1,0))</f>
        <v>0</v>
      </c>
      <c r="AK211" s="48">
        <f>IF(ISERROR(VLOOKUP($B211,'[7]Overzicht uitlevering'!$J:$V,AK$3+1,0)),0,VLOOKUP($B211,'[7]Overzicht uitlevering'!$J:$V,AK$3+1,0))</f>
        <v>0</v>
      </c>
      <c r="AL211" s="48">
        <f>IF(ISERROR(VLOOKUP($B211,'[7]Overzicht uitlevering'!$J:$V,AL$3+1,0)),0,VLOOKUP($B211,'[7]Overzicht uitlevering'!$J:$V,AL$3+1,0))</f>
        <v>0</v>
      </c>
      <c r="AM211" s="48">
        <f>IF(ISERROR(VLOOKUP($B211,'[7]Overzicht uitlevering'!$J:$V,AM$3+1,0)),0,VLOOKUP($B211,'[7]Overzicht uitlevering'!$J:$V,AM$3+1,0))</f>
        <v>0</v>
      </c>
      <c r="AN211" s="48">
        <f>IF(ISERROR(VLOOKUP($B211,'[7]Overzicht uitlevering'!$J:$V,AN$3+1,0)),0,VLOOKUP($B211,'[7]Overzicht uitlevering'!$J:$V,AN$3+1,0))</f>
        <v>0</v>
      </c>
      <c r="AO211" s="49">
        <f t="shared" si="56"/>
        <v>1737087</v>
      </c>
      <c r="AP211" s="235">
        <f t="shared" si="57"/>
        <v>0</v>
      </c>
      <c r="AQ211" s="236">
        <f t="shared" si="58"/>
        <v>0</v>
      </c>
      <c r="AR211" s="235">
        <f t="shared" si="59"/>
        <v>6561.7965000000004</v>
      </c>
      <c r="AS211" s="236">
        <f t="shared" si="60"/>
        <v>16613.734499999999</v>
      </c>
      <c r="AT211" s="235">
        <f t="shared" si="61"/>
        <v>275.14350000000002</v>
      </c>
      <c r="AU211" s="236">
        <f t="shared" si="62"/>
        <v>0</v>
      </c>
      <c r="AV211" s="237">
        <f t="shared" si="63"/>
        <v>0</v>
      </c>
      <c r="AW211" s="236">
        <f t="shared" si="64"/>
        <v>0</v>
      </c>
      <c r="AX211" s="237">
        <f t="shared" si="65"/>
        <v>0</v>
      </c>
      <c r="AY211" s="236">
        <f t="shared" si="66"/>
        <v>0</v>
      </c>
      <c r="AZ211" s="237">
        <f t="shared" si="67"/>
        <v>0</v>
      </c>
      <c r="BA211" s="236">
        <f t="shared" si="68"/>
        <v>0</v>
      </c>
      <c r="BB211" s="50">
        <f t="shared" si="52"/>
        <v>23450.674499999997</v>
      </c>
    </row>
    <row r="212" spans="2:57" ht="15" customHeight="1" x14ac:dyDescent="0.25">
      <c r="B212" s="82">
        <v>20160164</v>
      </c>
      <c r="C212" s="83" t="s">
        <v>40</v>
      </c>
      <c r="D212" s="83" t="s">
        <v>157</v>
      </c>
      <c r="E212" s="83" t="s">
        <v>459</v>
      </c>
      <c r="F212" s="83" t="s">
        <v>509</v>
      </c>
      <c r="G212" s="143">
        <v>42439</v>
      </c>
      <c r="H212" s="143">
        <v>42448</v>
      </c>
      <c r="I212" s="99" t="s">
        <v>153</v>
      </c>
      <c r="J212" s="31">
        <v>643873</v>
      </c>
      <c r="K212" s="32">
        <v>64387.3</v>
      </c>
      <c r="L212" s="33">
        <v>13.5</v>
      </c>
      <c r="M212" s="100">
        <v>8692.2855</v>
      </c>
      <c r="N212" s="101">
        <v>10426.780000000001</v>
      </c>
      <c r="O212" s="88" t="s">
        <v>45</v>
      </c>
      <c r="P212" s="102" t="s">
        <v>46</v>
      </c>
      <c r="Q212" s="103">
        <v>468177</v>
      </c>
      <c r="R212" s="90" t="s">
        <v>47</v>
      </c>
      <c r="S212" s="90" t="s">
        <v>65</v>
      </c>
      <c r="T212" s="104" t="s">
        <v>155</v>
      </c>
      <c r="U212" s="92"/>
      <c r="V212" s="93"/>
      <c r="W212" s="94"/>
      <c r="X212" s="96"/>
      <c r="Y212" s="97" t="s">
        <v>156</v>
      </c>
      <c r="Z212" s="45" t="str">
        <f t="shared" si="53"/>
        <v>goed</v>
      </c>
      <c r="AA212" s="46">
        <f t="shared" si="54"/>
        <v>0</v>
      </c>
      <c r="AB212" s="47">
        <f t="shared" si="55"/>
        <v>8692.2855</v>
      </c>
      <c r="AC212" s="48">
        <f>IF(ISERROR(VLOOKUP($B212,'[7]Overzicht uitlevering'!$J:$V,AC$3+1,0)),0,VLOOKUP($B212,'[7]Overzicht uitlevering'!$J:$V,AC$3+1,0))</f>
        <v>0</v>
      </c>
      <c r="AD212" s="48">
        <f>IF(ISERROR(VLOOKUP($B212,'[7]Overzicht uitlevering'!$J:$V,AD$3+1,0)),0,VLOOKUP($B212,'[7]Overzicht uitlevering'!$J:$V,AD$3+1,0))</f>
        <v>0</v>
      </c>
      <c r="AE212" s="48">
        <f>IF(ISERROR(VLOOKUP($B212,'[7]Overzicht uitlevering'!$J:$V,AE$3+1,0)),0,VLOOKUP($B212,'[7]Overzicht uitlevering'!$J:$V,AE$3+1,0))</f>
        <v>448217</v>
      </c>
      <c r="AF212" s="48">
        <f>IF(ISERROR(VLOOKUP($B212,'[7]Overzicht uitlevering'!$J:$V,AF$3+1,0)),0,VLOOKUP($B212,'[7]Overzicht uitlevering'!$J:$V,AF$3+1,0))</f>
        <v>0</v>
      </c>
      <c r="AG212" s="48">
        <f>IF(ISERROR(VLOOKUP($B212,'[7]Overzicht uitlevering'!$J:$V,AG$3+1,0)),0,VLOOKUP($B212,'[7]Overzicht uitlevering'!$J:$V,AG$3+1,0))</f>
        <v>195658</v>
      </c>
      <c r="AH212" s="48">
        <f>IF(ISERROR(VLOOKUP($B212,'[7]Overzicht uitlevering'!$J:$V,AH$3+1,0)),0,VLOOKUP($B212,'[7]Overzicht uitlevering'!$J:$V,AH$3+1,0))</f>
        <v>-2</v>
      </c>
      <c r="AI212" s="48">
        <f>IF(ISERROR(VLOOKUP($B212,'[7]Overzicht uitlevering'!$J:$V,AI$3+1,0)),0,VLOOKUP($B212,'[7]Overzicht uitlevering'!$J:$V,AI$3+1,0))</f>
        <v>0</v>
      </c>
      <c r="AJ212" s="48">
        <f>IF(ISERROR(VLOOKUP($B212,'[7]Overzicht uitlevering'!$J:$V,AJ$3+1,0)),0,VLOOKUP($B212,'[7]Overzicht uitlevering'!$J:$V,AJ$3+1,0))</f>
        <v>0</v>
      </c>
      <c r="AK212" s="48">
        <f>IF(ISERROR(VLOOKUP($B212,'[7]Overzicht uitlevering'!$J:$V,AK$3+1,0)),0,VLOOKUP($B212,'[7]Overzicht uitlevering'!$J:$V,AK$3+1,0))</f>
        <v>0</v>
      </c>
      <c r="AL212" s="48">
        <f>IF(ISERROR(VLOOKUP($B212,'[7]Overzicht uitlevering'!$J:$V,AL$3+1,0)),0,VLOOKUP($B212,'[7]Overzicht uitlevering'!$J:$V,AL$3+1,0))</f>
        <v>0</v>
      </c>
      <c r="AM212" s="48">
        <f>IF(ISERROR(VLOOKUP($B212,'[7]Overzicht uitlevering'!$J:$V,AM$3+1,0)),0,VLOOKUP($B212,'[7]Overzicht uitlevering'!$J:$V,AM$3+1,0))</f>
        <v>0</v>
      </c>
      <c r="AN212" s="48">
        <f>IF(ISERROR(VLOOKUP($B212,'[7]Overzicht uitlevering'!$J:$V,AN$3+1,0)),0,VLOOKUP($B212,'[7]Overzicht uitlevering'!$J:$V,AN$3+1,0))</f>
        <v>0</v>
      </c>
      <c r="AO212" s="49">
        <f t="shared" si="56"/>
        <v>643873</v>
      </c>
      <c r="AP212" s="235">
        <f t="shared" si="57"/>
        <v>0</v>
      </c>
      <c r="AQ212" s="236">
        <f t="shared" si="58"/>
        <v>0</v>
      </c>
      <c r="AR212" s="235">
        <f t="shared" si="59"/>
        <v>6050.9295000000002</v>
      </c>
      <c r="AS212" s="236">
        <f t="shared" si="60"/>
        <v>0</v>
      </c>
      <c r="AT212" s="235">
        <f t="shared" si="61"/>
        <v>2641.3829999999998</v>
      </c>
      <c r="AU212" s="236">
        <f t="shared" si="62"/>
        <v>-2.7E-2</v>
      </c>
      <c r="AV212" s="237">
        <f t="shared" si="63"/>
        <v>0</v>
      </c>
      <c r="AW212" s="236">
        <f t="shared" si="64"/>
        <v>0</v>
      </c>
      <c r="AX212" s="237">
        <f t="shared" si="65"/>
        <v>0</v>
      </c>
      <c r="AY212" s="236">
        <f t="shared" si="66"/>
        <v>0</v>
      </c>
      <c r="AZ212" s="237">
        <f t="shared" si="67"/>
        <v>0</v>
      </c>
      <c r="BA212" s="236">
        <f t="shared" si="68"/>
        <v>0</v>
      </c>
      <c r="BB212" s="50">
        <f t="shared" si="52"/>
        <v>8692.2855</v>
      </c>
    </row>
    <row r="213" spans="2:57" ht="15" customHeight="1" x14ac:dyDescent="0.25">
      <c r="B213" s="82">
        <v>20160165</v>
      </c>
      <c r="C213" s="83" t="s">
        <v>55</v>
      </c>
      <c r="D213" s="83" t="s">
        <v>339</v>
      </c>
      <c r="E213" s="83" t="s">
        <v>510</v>
      </c>
      <c r="F213" s="83" t="s">
        <v>511</v>
      </c>
      <c r="G213" s="143">
        <v>42443</v>
      </c>
      <c r="H213" s="143">
        <v>42463</v>
      </c>
      <c r="I213" s="99" t="s">
        <v>187</v>
      </c>
      <c r="J213" s="31">
        <v>944973</v>
      </c>
      <c r="K213" s="32">
        <v>44998.714285714283</v>
      </c>
      <c r="L213" s="33">
        <v>15</v>
      </c>
      <c r="M213" s="100">
        <v>14174.594999999999</v>
      </c>
      <c r="N213" s="101">
        <v>24386.93</v>
      </c>
      <c r="O213" s="88" t="s">
        <v>45</v>
      </c>
      <c r="P213" s="102" t="s">
        <v>46</v>
      </c>
      <c r="Q213" s="103">
        <v>468617</v>
      </c>
      <c r="R213" s="90" t="s">
        <v>47</v>
      </c>
      <c r="S213" s="90" t="s">
        <v>360</v>
      </c>
      <c r="T213" s="104" t="s">
        <v>155</v>
      </c>
      <c r="U213" s="92"/>
      <c r="V213" s="93"/>
      <c r="W213" s="94"/>
      <c r="X213" s="96" t="s">
        <v>512</v>
      </c>
      <c r="Y213" s="97" t="s">
        <v>156</v>
      </c>
      <c r="Z213" s="45" t="str">
        <f t="shared" si="53"/>
        <v>goed</v>
      </c>
      <c r="AA213" s="46">
        <f t="shared" si="54"/>
        <v>0</v>
      </c>
      <c r="AB213" s="47">
        <f t="shared" si="55"/>
        <v>14174.594999999998</v>
      </c>
      <c r="AC213" s="48">
        <f>IF(ISERROR(VLOOKUP($B213,'[7]Overzicht uitlevering'!$J:$V,AC$3+1,0)),0,VLOOKUP($B213,'[7]Overzicht uitlevering'!$J:$V,AC$3+1,0))</f>
        <v>0</v>
      </c>
      <c r="AD213" s="48">
        <f>IF(ISERROR(VLOOKUP($B213,'[7]Overzicht uitlevering'!$J:$V,AD$3+1,0)),0,VLOOKUP($B213,'[7]Overzicht uitlevering'!$J:$V,AD$3+1,0))</f>
        <v>0</v>
      </c>
      <c r="AE213" s="48">
        <f>IF(ISERROR(VLOOKUP($B213,'[7]Overzicht uitlevering'!$J:$V,AE$3+1,0)),0,VLOOKUP($B213,'[7]Overzicht uitlevering'!$J:$V,AE$3+1,0))</f>
        <v>900445</v>
      </c>
      <c r="AF213" s="48">
        <f>IF(ISERROR(VLOOKUP($B213,'[7]Overzicht uitlevering'!$J:$V,AF$3+1,0)),0,VLOOKUP($B213,'[7]Overzicht uitlevering'!$J:$V,AF$3+1,0))</f>
        <v>44527.999999999905</v>
      </c>
      <c r="AG213" s="48">
        <f>IF(ISERROR(VLOOKUP($B213,'[7]Overzicht uitlevering'!$J:$V,AG$3+1,0)),0,VLOOKUP($B213,'[7]Overzicht uitlevering'!$J:$V,AG$3+1,0))</f>
        <v>0</v>
      </c>
      <c r="AH213" s="48">
        <f>IF(ISERROR(VLOOKUP($B213,'[7]Overzicht uitlevering'!$J:$V,AH$3+1,0)),0,VLOOKUP($B213,'[7]Overzicht uitlevering'!$J:$V,AH$3+1,0))</f>
        <v>0</v>
      </c>
      <c r="AI213" s="48">
        <f>IF(ISERROR(VLOOKUP($B213,'[7]Overzicht uitlevering'!$J:$V,AI$3+1,0)),0,VLOOKUP($B213,'[7]Overzicht uitlevering'!$J:$V,AI$3+1,0))</f>
        <v>0</v>
      </c>
      <c r="AJ213" s="48">
        <f>IF(ISERROR(VLOOKUP($B213,'[7]Overzicht uitlevering'!$J:$V,AJ$3+1,0)),0,VLOOKUP($B213,'[7]Overzicht uitlevering'!$J:$V,AJ$3+1,0))</f>
        <v>0</v>
      </c>
      <c r="AK213" s="48">
        <f>IF(ISERROR(VLOOKUP($B213,'[7]Overzicht uitlevering'!$J:$V,AK$3+1,0)),0,VLOOKUP($B213,'[7]Overzicht uitlevering'!$J:$V,AK$3+1,0))</f>
        <v>0</v>
      </c>
      <c r="AL213" s="48">
        <f>IF(ISERROR(VLOOKUP($B213,'[7]Overzicht uitlevering'!$J:$V,AL$3+1,0)),0,VLOOKUP($B213,'[7]Overzicht uitlevering'!$J:$V,AL$3+1,0))</f>
        <v>0</v>
      </c>
      <c r="AM213" s="48">
        <f>IF(ISERROR(VLOOKUP($B213,'[7]Overzicht uitlevering'!$J:$V,AM$3+1,0)),0,VLOOKUP($B213,'[7]Overzicht uitlevering'!$J:$V,AM$3+1,0))</f>
        <v>0</v>
      </c>
      <c r="AN213" s="48">
        <f>IF(ISERROR(VLOOKUP($B213,'[7]Overzicht uitlevering'!$J:$V,AN$3+1,0)),0,VLOOKUP($B213,'[7]Overzicht uitlevering'!$J:$V,AN$3+1,0))</f>
        <v>0</v>
      </c>
      <c r="AO213" s="49">
        <f t="shared" si="56"/>
        <v>944972.99999999988</v>
      </c>
      <c r="AP213" s="235">
        <f t="shared" si="57"/>
        <v>0</v>
      </c>
      <c r="AQ213" s="236">
        <f t="shared" si="58"/>
        <v>0</v>
      </c>
      <c r="AR213" s="235">
        <f t="shared" si="59"/>
        <v>13506.675000000001</v>
      </c>
      <c r="AS213" s="236">
        <f t="shared" si="60"/>
        <v>667.91999999999859</v>
      </c>
      <c r="AT213" s="235">
        <f t="shared" si="61"/>
        <v>0</v>
      </c>
      <c r="AU213" s="236">
        <f t="shared" si="62"/>
        <v>0</v>
      </c>
      <c r="AV213" s="237">
        <f t="shared" si="63"/>
        <v>0</v>
      </c>
      <c r="AW213" s="236">
        <f t="shared" si="64"/>
        <v>0</v>
      </c>
      <c r="AX213" s="237">
        <f t="shared" si="65"/>
        <v>0</v>
      </c>
      <c r="AY213" s="236">
        <f t="shared" si="66"/>
        <v>0</v>
      </c>
      <c r="AZ213" s="237">
        <f t="shared" si="67"/>
        <v>0</v>
      </c>
      <c r="BA213" s="236">
        <f t="shared" si="68"/>
        <v>0</v>
      </c>
      <c r="BB213" s="50">
        <f t="shared" si="52"/>
        <v>14174.594999999999</v>
      </c>
      <c r="BD213" s="113"/>
      <c r="BE213" s="113"/>
    </row>
    <row r="214" spans="2:57" ht="15" customHeight="1" x14ac:dyDescent="0.25">
      <c r="B214" s="82">
        <v>20160166</v>
      </c>
      <c r="C214" s="83" t="s">
        <v>55</v>
      </c>
      <c r="D214" s="83" t="s">
        <v>244</v>
      </c>
      <c r="E214" s="83" t="s">
        <v>397</v>
      </c>
      <c r="F214" s="83" t="s">
        <v>513</v>
      </c>
      <c r="G214" s="143">
        <v>42464</v>
      </c>
      <c r="H214" s="143">
        <v>42480</v>
      </c>
      <c r="I214" s="99" t="s">
        <v>153</v>
      </c>
      <c r="J214" s="31">
        <v>1003617</v>
      </c>
      <c r="K214" s="32">
        <v>59036.294117647056</v>
      </c>
      <c r="L214" s="33">
        <v>13.5</v>
      </c>
      <c r="M214" s="100">
        <v>13548.8295</v>
      </c>
      <c r="N214" s="101">
        <v>16423.36</v>
      </c>
      <c r="O214" s="88" t="s">
        <v>45</v>
      </c>
      <c r="P214" s="102" t="s">
        <v>46</v>
      </c>
      <c r="Q214" s="103">
        <v>479026</v>
      </c>
      <c r="R214" s="90" t="s">
        <v>60</v>
      </c>
      <c r="S214" s="90" t="s">
        <v>437</v>
      </c>
      <c r="T214" s="104" t="s">
        <v>155</v>
      </c>
      <c r="U214" s="92"/>
      <c r="V214" s="93"/>
      <c r="W214" s="94"/>
      <c r="X214" s="96" t="s">
        <v>514</v>
      </c>
      <c r="Y214" s="97" t="s">
        <v>156</v>
      </c>
      <c r="Z214" s="45" t="str">
        <f t="shared" si="53"/>
        <v>goed</v>
      </c>
      <c r="AA214" s="46">
        <f t="shared" si="54"/>
        <v>0</v>
      </c>
      <c r="AB214" s="47">
        <f t="shared" si="55"/>
        <v>13548.8295</v>
      </c>
      <c r="AC214" s="48">
        <f>IF(ISERROR(VLOOKUP($B214,'[7]Overzicht uitlevering'!$J:$V,AC$3+1,0)),0,VLOOKUP($B214,'[7]Overzicht uitlevering'!$J:$V,AC$3+1,0))</f>
        <v>0</v>
      </c>
      <c r="AD214" s="48">
        <f>IF(ISERROR(VLOOKUP($B214,'[7]Overzicht uitlevering'!$J:$V,AD$3+1,0)),0,VLOOKUP($B214,'[7]Overzicht uitlevering'!$J:$V,AD$3+1,0))</f>
        <v>0</v>
      </c>
      <c r="AE214" s="48">
        <f>IF(ISERROR(VLOOKUP($B214,'[7]Overzicht uitlevering'!$J:$V,AE$3+1,0)),0,VLOOKUP($B214,'[7]Overzicht uitlevering'!$J:$V,AE$3+1,0))</f>
        <v>0</v>
      </c>
      <c r="AF214" s="48">
        <f>IF(ISERROR(VLOOKUP($B214,'[7]Overzicht uitlevering'!$J:$V,AF$3+1,0)),0,VLOOKUP($B214,'[7]Overzicht uitlevering'!$J:$V,AF$3+1,0))</f>
        <v>973226</v>
      </c>
      <c r="AG214" s="48">
        <f>IF(ISERROR(VLOOKUP($B214,'[7]Overzicht uitlevering'!$J:$V,AG$3+1,0)),0,VLOOKUP($B214,'[7]Overzicht uitlevering'!$J:$V,AG$3+1,0))</f>
        <v>30391</v>
      </c>
      <c r="AH214" s="48">
        <f>IF(ISERROR(VLOOKUP($B214,'[7]Overzicht uitlevering'!$J:$V,AH$3+1,0)),0,VLOOKUP($B214,'[7]Overzicht uitlevering'!$J:$V,AH$3+1,0))</f>
        <v>0</v>
      </c>
      <c r="AI214" s="48">
        <f>IF(ISERROR(VLOOKUP($B214,'[7]Overzicht uitlevering'!$J:$V,AI$3+1,0)),0,VLOOKUP($B214,'[7]Overzicht uitlevering'!$J:$V,AI$3+1,0))</f>
        <v>0</v>
      </c>
      <c r="AJ214" s="48">
        <f>IF(ISERROR(VLOOKUP($B214,'[7]Overzicht uitlevering'!$J:$V,AJ$3+1,0)),0,VLOOKUP($B214,'[7]Overzicht uitlevering'!$J:$V,AJ$3+1,0))</f>
        <v>0</v>
      </c>
      <c r="AK214" s="48">
        <f>IF(ISERROR(VLOOKUP($B214,'[7]Overzicht uitlevering'!$J:$V,AK$3+1,0)),0,VLOOKUP($B214,'[7]Overzicht uitlevering'!$J:$V,AK$3+1,0))</f>
        <v>0</v>
      </c>
      <c r="AL214" s="48">
        <f>IF(ISERROR(VLOOKUP($B214,'[7]Overzicht uitlevering'!$J:$V,AL$3+1,0)),0,VLOOKUP($B214,'[7]Overzicht uitlevering'!$J:$V,AL$3+1,0))</f>
        <v>0</v>
      </c>
      <c r="AM214" s="48">
        <f>IF(ISERROR(VLOOKUP($B214,'[7]Overzicht uitlevering'!$J:$V,AM$3+1,0)),0,VLOOKUP($B214,'[7]Overzicht uitlevering'!$J:$V,AM$3+1,0))</f>
        <v>0</v>
      </c>
      <c r="AN214" s="48">
        <f>IF(ISERROR(VLOOKUP($B214,'[7]Overzicht uitlevering'!$J:$V,AN$3+1,0)),0,VLOOKUP($B214,'[7]Overzicht uitlevering'!$J:$V,AN$3+1,0))</f>
        <v>0</v>
      </c>
      <c r="AO214" s="49">
        <f t="shared" si="56"/>
        <v>1003617</v>
      </c>
      <c r="AP214" s="235">
        <f t="shared" si="57"/>
        <v>0</v>
      </c>
      <c r="AQ214" s="236">
        <f t="shared" si="58"/>
        <v>0</v>
      </c>
      <c r="AR214" s="235">
        <f t="shared" si="59"/>
        <v>0</v>
      </c>
      <c r="AS214" s="236">
        <f t="shared" si="60"/>
        <v>13138.550999999999</v>
      </c>
      <c r="AT214" s="235">
        <f t="shared" si="61"/>
        <v>410.27849999999995</v>
      </c>
      <c r="AU214" s="236">
        <f t="shared" si="62"/>
        <v>0</v>
      </c>
      <c r="AV214" s="237">
        <f t="shared" si="63"/>
        <v>0</v>
      </c>
      <c r="AW214" s="236">
        <f t="shared" si="64"/>
        <v>0</v>
      </c>
      <c r="AX214" s="237">
        <f t="shared" si="65"/>
        <v>0</v>
      </c>
      <c r="AY214" s="236">
        <f t="shared" si="66"/>
        <v>0</v>
      </c>
      <c r="AZ214" s="237">
        <f t="shared" si="67"/>
        <v>0</v>
      </c>
      <c r="BA214" s="236">
        <f t="shared" si="68"/>
        <v>0</v>
      </c>
      <c r="BB214" s="50">
        <f t="shared" si="52"/>
        <v>13548.8295</v>
      </c>
    </row>
    <row r="215" spans="2:57" ht="15" customHeight="1" x14ac:dyDescent="0.25">
      <c r="B215" s="82">
        <v>20160167</v>
      </c>
      <c r="C215" s="83" t="s">
        <v>55</v>
      </c>
      <c r="D215" s="83" t="s">
        <v>244</v>
      </c>
      <c r="E215" s="83" t="s">
        <v>397</v>
      </c>
      <c r="F215" s="83" t="s">
        <v>513</v>
      </c>
      <c r="G215" s="143">
        <v>42464</v>
      </c>
      <c r="H215" s="143">
        <v>42477</v>
      </c>
      <c r="I215" s="99" t="s">
        <v>221</v>
      </c>
      <c r="J215" s="31">
        <v>606993</v>
      </c>
      <c r="K215" s="32">
        <v>43356.642857142855</v>
      </c>
      <c r="L215" s="33">
        <v>11.5</v>
      </c>
      <c r="M215" s="100">
        <v>6980.4195000000009</v>
      </c>
      <c r="N215" s="101">
        <v>4105.84</v>
      </c>
      <c r="O215" s="88" t="s">
        <v>45</v>
      </c>
      <c r="P215" s="102" t="s">
        <v>46</v>
      </c>
      <c r="Q215" s="103">
        <v>479027</v>
      </c>
      <c r="R215" s="90" t="s">
        <v>60</v>
      </c>
      <c r="S215" s="90" t="s">
        <v>437</v>
      </c>
      <c r="T215" s="104" t="s">
        <v>155</v>
      </c>
      <c r="U215" s="92"/>
      <c r="V215" s="93"/>
      <c r="W215" s="94"/>
      <c r="X215" s="96"/>
      <c r="Y215" s="97" t="s">
        <v>156</v>
      </c>
      <c r="Z215" s="45" t="str">
        <f t="shared" si="53"/>
        <v>goed</v>
      </c>
      <c r="AA215" s="46">
        <f t="shared" si="54"/>
        <v>0</v>
      </c>
      <c r="AB215" s="47">
        <f t="shared" si="55"/>
        <v>6855.3685000000005</v>
      </c>
      <c r="AC215" s="48">
        <f>IF(ISERROR(VLOOKUP($B215,'[7]Overzicht uitlevering'!$J:$V,AC$3+1,0)),0,VLOOKUP($B215,'[7]Overzicht uitlevering'!$J:$V,AC$3+1,0))</f>
        <v>0</v>
      </c>
      <c r="AD215" s="48">
        <f>IF(ISERROR(VLOOKUP($B215,'[7]Overzicht uitlevering'!$J:$V,AD$3+1,0)),0,VLOOKUP($B215,'[7]Overzicht uitlevering'!$J:$V,AD$3+1,0))</f>
        <v>0</v>
      </c>
      <c r="AE215" s="48">
        <f>IF(ISERROR(VLOOKUP($B215,'[7]Overzicht uitlevering'!$J:$V,AE$3+1,0)),0,VLOOKUP($B215,'[7]Overzicht uitlevering'!$J:$V,AE$3+1,0))</f>
        <v>0</v>
      </c>
      <c r="AF215" s="48">
        <f>IF(ISERROR(VLOOKUP($B215,'[7]Overzicht uitlevering'!$J:$V,AF$3+1,0)),0,VLOOKUP($B215,'[7]Overzicht uitlevering'!$J:$V,AF$3+1,0))</f>
        <v>606993</v>
      </c>
      <c r="AG215" s="48">
        <f>IF(ISERROR(VLOOKUP($B215,'[7]Overzicht uitlevering'!$J:$V,AG$3+1,0)),0,VLOOKUP($B215,'[7]Overzicht uitlevering'!$J:$V,AG$3+1,0))</f>
        <v>-10874</v>
      </c>
      <c r="AH215" s="48">
        <f>IF(ISERROR(VLOOKUP($B215,'[7]Overzicht uitlevering'!$J:$V,AH$3+1,0)),0,VLOOKUP($B215,'[7]Overzicht uitlevering'!$J:$V,AH$3+1,0))</f>
        <v>0</v>
      </c>
      <c r="AI215" s="48">
        <f>IF(ISERROR(VLOOKUP($B215,'[7]Overzicht uitlevering'!$J:$V,AI$3+1,0)),0,VLOOKUP($B215,'[7]Overzicht uitlevering'!$J:$V,AI$3+1,0))</f>
        <v>0</v>
      </c>
      <c r="AJ215" s="48">
        <f>IF(ISERROR(VLOOKUP($B215,'[7]Overzicht uitlevering'!$J:$V,AJ$3+1,0)),0,VLOOKUP($B215,'[7]Overzicht uitlevering'!$J:$V,AJ$3+1,0))</f>
        <v>0</v>
      </c>
      <c r="AK215" s="48">
        <f>IF(ISERROR(VLOOKUP($B215,'[7]Overzicht uitlevering'!$J:$V,AK$3+1,0)),0,VLOOKUP($B215,'[7]Overzicht uitlevering'!$J:$V,AK$3+1,0))</f>
        <v>0</v>
      </c>
      <c r="AL215" s="48">
        <f>IF(ISERROR(VLOOKUP($B215,'[7]Overzicht uitlevering'!$J:$V,AL$3+1,0)),0,VLOOKUP($B215,'[7]Overzicht uitlevering'!$J:$V,AL$3+1,0))</f>
        <v>0</v>
      </c>
      <c r="AM215" s="48">
        <f>IF(ISERROR(VLOOKUP($B215,'[7]Overzicht uitlevering'!$J:$V,AM$3+1,0)),0,VLOOKUP($B215,'[7]Overzicht uitlevering'!$J:$V,AM$3+1,0))</f>
        <v>0</v>
      </c>
      <c r="AN215" s="48">
        <f>IF(ISERROR(VLOOKUP($B215,'[7]Overzicht uitlevering'!$J:$V,AN$3+1,0)),0,VLOOKUP($B215,'[7]Overzicht uitlevering'!$J:$V,AN$3+1,0))</f>
        <v>0</v>
      </c>
      <c r="AO215" s="49">
        <f t="shared" si="56"/>
        <v>596119</v>
      </c>
      <c r="AP215" s="235">
        <f t="shared" si="57"/>
        <v>0</v>
      </c>
      <c r="AQ215" s="236">
        <f t="shared" si="58"/>
        <v>0</v>
      </c>
      <c r="AR215" s="235">
        <f t="shared" si="59"/>
        <v>0</v>
      </c>
      <c r="AS215" s="236">
        <f t="shared" si="60"/>
        <v>6980.4195000000009</v>
      </c>
      <c r="AT215" s="235">
        <f t="shared" si="61"/>
        <v>-125.051</v>
      </c>
      <c r="AU215" s="236">
        <f t="shared" si="62"/>
        <v>0</v>
      </c>
      <c r="AV215" s="237">
        <f t="shared" si="63"/>
        <v>0</v>
      </c>
      <c r="AW215" s="236">
        <f t="shared" si="64"/>
        <v>0</v>
      </c>
      <c r="AX215" s="237">
        <f t="shared" si="65"/>
        <v>0</v>
      </c>
      <c r="AY215" s="236">
        <f t="shared" si="66"/>
        <v>0</v>
      </c>
      <c r="AZ215" s="237">
        <f t="shared" si="67"/>
        <v>0</v>
      </c>
      <c r="BA215" s="236">
        <f t="shared" si="68"/>
        <v>0</v>
      </c>
      <c r="BB215" s="50">
        <f t="shared" si="52"/>
        <v>6855.3685000000005</v>
      </c>
    </row>
    <row r="216" spans="2:57" ht="15" customHeight="1" x14ac:dyDescent="0.25">
      <c r="B216" s="82">
        <v>20160168</v>
      </c>
      <c r="C216" s="83" t="s">
        <v>333</v>
      </c>
      <c r="D216" s="83" t="s">
        <v>334</v>
      </c>
      <c r="E216" s="83" t="s">
        <v>367</v>
      </c>
      <c r="F216" s="83" t="s">
        <v>515</v>
      </c>
      <c r="G216" s="143">
        <v>42471</v>
      </c>
      <c r="H216" s="143">
        <v>42489</v>
      </c>
      <c r="I216" s="99" t="s">
        <v>232</v>
      </c>
      <c r="J216" s="31">
        <v>408480</v>
      </c>
      <c r="K216" s="32">
        <v>21498.947368421053</v>
      </c>
      <c r="L216" s="33">
        <v>2.75</v>
      </c>
      <c r="M216" s="100">
        <v>1123.3200000000002</v>
      </c>
      <c r="N216" s="101">
        <v>1123.3200000000002</v>
      </c>
      <c r="O216" s="88" t="s">
        <v>45</v>
      </c>
      <c r="P216" s="102" t="s">
        <v>46</v>
      </c>
      <c r="Q216" s="103">
        <v>479137</v>
      </c>
      <c r="R216" s="90" t="s">
        <v>47</v>
      </c>
      <c r="S216" s="90" t="s">
        <v>516</v>
      </c>
      <c r="T216" s="104" t="s">
        <v>237</v>
      </c>
      <c r="U216" s="92"/>
      <c r="V216" s="93"/>
      <c r="W216" s="94"/>
      <c r="X216" s="96" t="s">
        <v>517</v>
      </c>
      <c r="Y216" s="97" t="s">
        <v>133</v>
      </c>
      <c r="Z216" s="45" t="str">
        <f t="shared" si="53"/>
        <v>goed</v>
      </c>
      <c r="AA216" s="46">
        <f t="shared" si="54"/>
        <v>0</v>
      </c>
      <c r="AB216" s="47">
        <f t="shared" si="55"/>
        <v>1123.3200000000002</v>
      </c>
      <c r="AC216" s="48">
        <f>IF(ISERROR(VLOOKUP($B216,'[7]Overzicht uitlevering'!$J:$V,AC$3+1,0)),0,VLOOKUP($B216,'[7]Overzicht uitlevering'!$J:$V,AC$3+1,0))</f>
        <v>0</v>
      </c>
      <c r="AD216" s="48">
        <f>IF(ISERROR(VLOOKUP($B216,'[7]Overzicht uitlevering'!$J:$V,AD$3+1,0)),0,VLOOKUP($B216,'[7]Overzicht uitlevering'!$J:$V,AD$3+1,0))</f>
        <v>0</v>
      </c>
      <c r="AE216" s="48">
        <f>IF(ISERROR(VLOOKUP($B216,'[7]Overzicht uitlevering'!$J:$V,AE$3+1,0)),0,VLOOKUP($B216,'[7]Overzicht uitlevering'!$J:$V,AE$3+1,0))</f>
        <v>0</v>
      </c>
      <c r="AF216" s="48">
        <f>IF(ISERROR(VLOOKUP($B216,'[7]Overzicht uitlevering'!$J:$V,AF$3+1,0)),0,VLOOKUP($B216,'[7]Overzicht uitlevering'!$J:$V,AF$3+1,0))</f>
        <v>408480.00000000006</v>
      </c>
      <c r="AG216" s="48">
        <f>IF(ISERROR(VLOOKUP($B216,'[7]Overzicht uitlevering'!$J:$V,AG$3+1,0)),0,VLOOKUP($B216,'[7]Overzicht uitlevering'!$J:$V,AG$3+1,0))</f>
        <v>0</v>
      </c>
      <c r="AH216" s="48">
        <f>IF(ISERROR(VLOOKUP($B216,'[7]Overzicht uitlevering'!$J:$V,AH$3+1,0)),0,VLOOKUP($B216,'[7]Overzicht uitlevering'!$J:$V,AH$3+1,0))</f>
        <v>0</v>
      </c>
      <c r="AI216" s="48">
        <f>IF(ISERROR(VLOOKUP($B216,'[7]Overzicht uitlevering'!$J:$V,AI$3+1,0)),0,VLOOKUP($B216,'[7]Overzicht uitlevering'!$J:$V,AI$3+1,0))</f>
        <v>0</v>
      </c>
      <c r="AJ216" s="48">
        <f>IF(ISERROR(VLOOKUP($B216,'[7]Overzicht uitlevering'!$J:$V,AJ$3+1,0)),0,VLOOKUP($B216,'[7]Overzicht uitlevering'!$J:$V,AJ$3+1,0))</f>
        <v>0</v>
      </c>
      <c r="AK216" s="48">
        <f>IF(ISERROR(VLOOKUP($B216,'[7]Overzicht uitlevering'!$J:$V,AK$3+1,0)),0,VLOOKUP($B216,'[7]Overzicht uitlevering'!$J:$V,AK$3+1,0))</f>
        <v>0</v>
      </c>
      <c r="AL216" s="48">
        <f>IF(ISERROR(VLOOKUP($B216,'[7]Overzicht uitlevering'!$J:$V,AL$3+1,0)),0,VLOOKUP($B216,'[7]Overzicht uitlevering'!$J:$V,AL$3+1,0))</f>
        <v>0</v>
      </c>
      <c r="AM216" s="48">
        <f>IF(ISERROR(VLOOKUP($B216,'[7]Overzicht uitlevering'!$J:$V,AM$3+1,0)),0,VLOOKUP($B216,'[7]Overzicht uitlevering'!$J:$V,AM$3+1,0))</f>
        <v>0</v>
      </c>
      <c r="AN216" s="48">
        <f>IF(ISERROR(VLOOKUP($B216,'[7]Overzicht uitlevering'!$J:$V,AN$3+1,0)),0,VLOOKUP($B216,'[7]Overzicht uitlevering'!$J:$V,AN$3+1,0))</f>
        <v>0</v>
      </c>
      <c r="AO216" s="49">
        <f t="shared" si="56"/>
        <v>408480.00000000006</v>
      </c>
      <c r="AP216" s="235">
        <f t="shared" si="57"/>
        <v>0</v>
      </c>
      <c r="AQ216" s="236">
        <f t="shared" si="58"/>
        <v>0</v>
      </c>
      <c r="AR216" s="235">
        <f t="shared" si="59"/>
        <v>0</v>
      </c>
      <c r="AS216" s="236">
        <f t="shared" si="60"/>
        <v>1123.3200000000002</v>
      </c>
      <c r="AT216" s="235">
        <f t="shared" si="61"/>
        <v>0</v>
      </c>
      <c r="AU216" s="236">
        <f t="shared" si="62"/>
        <v>0</v>
      </c>
      <c r="AV216" s="237">
        <f t="shared" si="63"/>
        <v>0</v>
      </c>
      <c r="AW216" s="236">
        <f t="shared" si="64"/>
        <v>0</v>
      </c>
      <c r="AX216" s="237">
        <f t="shared" si="65"/>
        <v>0</v>
      </c>
      <c r="AY216" s="236">
        <f t="shared" si="66"/>
        <v>0</v>
      </c>
      <c r="AZ216" s="237">
        <f t="shared" si="67"/>
        <v>0</v>
      </c>
      <c r="BA216" s="236">
        <f t="shared" si="68"/>
        <v>0</v>
      </c>
      <c r="BB216" s="50">
        <f t="shared" si="52"/>
        <v>1123.3200000000002</v>
      </c>
    </row>
    <row r="217" spans="2:57" ht="15" customHeight="1" x14ac:dyDescent="0.25">
      <c r="B217" s="82">
        <v>20160169</v>
      </c>
      <c r="C217" s="83" t="s">
        <v>55</v>
      </c>
      <c r="D217" s="83" t="s">
        <v>244</v>
      </c>
      <c r="E217" s="83" t="s">
        <v>185</v>
      </c>
      <c r="F217" s="83" t="s">
        <v>518</v>
      </c>
      <c r="G217" s="143">
        <v>42450</v>
      </c>
      <c r="H217" s="143">
        <v>42463</v>
      </c>
      <c r="I217" s="99" t="s">
        <v>153</v>
      </c>
      <c r="J217" s="31">
        <v>745933</v>
      </c>
      <c r="K217" s="32">
        <v>53280.928571428572</v>
      </c>
      <c r="L217" s="33">
        <v>13.5</v>
      </c>
      <c r="M217" s="100">
        <v>10070.095499999999</v>
      </c>
      <c r="N217" s="101">
        <v>14066.27</v>
      </c>
      <c r="O217" s="88" t="s">
        <v>45</v>
      </c>
      <c r="P217" s="102" t="s">
        <v>46</v>
      </c>
      <c r="Q217" s="103">
        <v>479196</v>
      </c>
      <c r="R217" s="90" t="s">
        <v>47</v>
      </c>
      <c r="S217" s="90" t="s">
        <v>170</v>
      </c>
      <c r="T217" s="104" t="s">
        <v>155</v>
      </c>
      <c r="U217" s="92"/>
      <c r="V217" s="93"/>
      <c r="W217" s="94"/>
      <c r="X217" s="96" t="s">
        <v>519</v>
      </c>
      <c r="Y217" s="97" t="s">
        <v>156</v>
      </c>
      <c r="Z217" s="45" t="str">
        <f t="shared" si="53"/>
        <v>goed</v>
      </c>
      <c r="AA217" s="46">
        <f t="shared" si="54"/>
        <v>0</v>
      </c>
      <c r="AB217" s="47">
        <f t="shared" si="55"/>
        <v>10070.095499999999</v>
      </c>
      <c r="AC217" s="48">
        <f>IF(ISERROR(VLOOKUP($B217,'[7]Overzicht uitlevering'!$J:$V,AC$3+1,0)),0,VLOOKUP($B217,'[7]Overzicht uitlevering'!$J:$V,AC$3+1,0))</f>
        <v>0</v>
      </c>
      <c r="AD217" s="48">
        <f>IF(ISERROR(VLOOKUP($B217,'[7]Overzicht uitlevering'!$J:$V,AD$3+1,0)),0,VLOOKUP($B217,'[7]Overzicht uitlevering'!$J:$V,AD$3+1,0))</f>
        <v>0</v>
      </c>
      <c r="AE217" s="48">
        <f>IF(ISERROR(VLOOKUP($B217,'[7]Overzicht uitlevering'!$J:$V,AE$3+1,0)),0,VLOOKUP($B217,'[7]Overzicht uitlevering'!$J:$V,AE$3+1,0))</f>
        <v>586340</v>
      </c>
      <c r="AF217" s="48">
        <f>IF(ISERROR(VLOOKUP($B217,'[7]Overzicht uitlevering'!$J:$V,AF$3+1,0)),0,VLOOKUP($B217,'[7]Overzicht uitlevering'!$J:$V,AF$3+1,0))</f>
        <v>152929</v>
      </c>
      <c r="AG217" s="48">
        <f>IF(ISERROR(VLOOKUP($B217,'[7]Overzicht uitlevering'!$J:$V,AG$3+1,0)),0,VLOOKUP($B217,'[7]Overzicht uitlevering'!$J:$V,AG$3+1,0))</f>
        <v>6664</v>
      </c>
      <c r="AH217" s="48">
        <f>IF(ISERROR(VLOOKUP($B217,'[7]Overzicht uitlevering'!$J:$V,AH$3+1,0)),0,VLOOKUP($B217,'[7]Overzicht uitlevering'!$J:$V,AH$3+1,0))</f>
        <v>0</v>
      </c>
      <c r="AI217" s="48">
        <f>IF(ISERROR(VLOOKUP($B217,'[7]Overzicht uitlevering'!$J:$V,AI$3+1,0)),0,VLOOKUP($B217,'[7]Overzicht uitlevering'!$J:$V,AI$3+1,0))</f>
        <v>0</v>
      </c>
      <c r="AJ217" s="48">
        <f>IF(ISERROR(VLOOKUP($B217,'[7]Overzicht uitlevering'!$J:$V,AJ$3+1,0)),0,VLOOKUP($B217,'[7]Overzicht uitlevering'!$J:$V,AJ$3+1,0))</f>
        <v>0</v>
      </c>
      <c r="AK217" s="48">
        <f>IF(ISERROR(VLOOKUP($B217,'[7]Overzicht uitlevering'!$J:$V,AK$3+1,0)),0,VLOOKUP($B217,'[7]Overzicht uitlevering'!$J:$V,AK$3+1,0))</f>
        <v>0</v>
      </c>
      <c r="AL217" s="48">
        <f>IF(ISERROR(VLOOKUP($B217,'[7]Overzicht uitlevering'!$J:$V,AL$3+1,0)),0,VLOOKUP($B217,'[7]Overzicht uitlevering'!$J:$V,AL$3+1,0))</f>
        <v>0</v>
      </c>
      <c r="AM217" s="48">
        <f>IF(ISERROR(VLOOKUP($B217,'[7]Overzicht uitlevering'!$J:$V,AM$3+1,0)),0,VLOOKUP($B217,'[7]Overzicht uitlevering'!$J:$V,AM$3+1,0))</f>
        <v>0</v>
      </c>
      <c r="AN217" s="48">
        <f>IF(ISERROR(VLOOKUP($B217,'[7]Overzicht uitlevering'!$J:$V,AN$3+1,0)),0,VLOOKUP($B217,'[7]Overzicht uitlevering'!$J:$V,AN$3+1,0))</f>
        <v>0</v>
      </c>
      <c r="AO217" s="49">
        <f t="shared" si="56"/>
        <v>745933</v>
      </c>
      <c r="AP217" s="235">
        <f t="shared" si="57"/>
        <v>0</v>
      </c>
      <c r="AQ217" s="236">
        <f t="shared" si="58"/>
        <v>0</v>
      </c>
      <c r="AR217" s="235">
        <f t="shared" si="59"/>
        <v>7915.59</v>
      </c>
      <c r="AS217" s="236">
        <f t="shared" si="60"/>
        <v>2064.5414999999998</v>
      </c>
      <c r="AT217" s="235">
        <f t="shared" si="61"/>
        <v>89.963999999999999</v>
      </c>
      <c r="AU217" s="236">
        <f t="shared" si="62"/>
        <v>0</v>
      </c>
      <c r="AV217" s="237">
        <f t="shared" si="63"/>
        <v>0</v>
      </c>
      <c r="AW217" s="236">
        <f t="shared" si="64"/>
        <v>0</v>
      </c>
      <c r="AX217" s="237">
        <f t="shared" si="65"/>
        <v>0</v>
      </c>
      <c r="AY217" s="236">
        <f t="shared" si="66"/>
        <v>0</v>
      </c>
      <c r="AZ217" s="237">
        <f t="shared" si="67"/>
        <v>0</v>
      </c>
      <c r="BA217" s="236">
        <f t="shared" si="68"/>
        <v>0</v>
      </c>
      <c r="BB217" s="50">
        <f t="shared" si="52"/>
        <v>10070.095499999999</v>
      </c>
    </row>
    <row r="218" spans="2:57" ht="15" customHeight="1" x14ac:dyDescent="0.25">
      <c r="B218" s="82">
        <v>20160170</v>
      </c>
      <c r="C218" s="83" t="s">
        <v>40</v>
      </c>
      <c r="D218" s="83" t="s">
        <v>157</v>
      </c>
      <c r="E218" s="83" t="s">
        <v>459</v>
      </c>
      <c r="F218" s="83" t="s">
        <v>520</v>
      </c>
      <c r="G218" s="143">
        <v>42442</v>
      </c>
      <c r="H218" s="143">
        <v>42456</v>
      </c>
      <c r="I218" s="99" t="s">
        <v>153</v>
      </c>
      <c r="J218" s="31">
        <v>506998</v>
      </c>
      <c r="K218" s="32">
        <v>33799.866666666669</v>
      </c>
      <c r="L218" s="33">
        <v>13.5</v>
      </c>
      <c r="M218" s="100">
        <v>6844.473</v>
      </c>
      <c r="N218" s="101">
        <v>6844.473</v>
      </c>
      <c r="O218" s="88" t="s">
        <v>45</v>
      </c>
      <c r="P218" s="102" t="s">
        <v>46</v>
      </c>
      <c r="Q218" s="103">
        <v>479142</v>
      </c>
      <c r="R218" s="90" t="s">
        <v>60</v>
      </c>
      <c r="S218" s="90" t="s">
        <v>154</v>
      </c>
      <c r="T218" s="104" t="s">
        <v>155</v>
      </c>
      <c r="U218" s="92"/>
      <c r="V218" s="93"/>
      <c r="W218" s="94"/>
      <c r="X218" s="96" t="s">
        <v>521</v>
      </c>
      <c r="Y218" s="97" t="s">
        <v>156</v>
      </c>
      <c r="Z218" s="45" t="str">
        <f t="shared" si="53"/>
        <v>goed</v>
      </c>
      <c r="AA218" s="46">
        <f t="shared" si="54"/>
        <v>0</v>
      </c>
      <c r="AB218" s="47">
        <f t="shared" si="55"/>
        <v>6844.473</v>
      </c>
      <c r="AC218" s="48">
        <f>IF(ISERROR(VLOOKUP($B218,'[7]Overzicht uitlevering'!$J:$V,AC$3+1,0)),0,VLOOKUP($B218,'[7]Overzicht uitlevering'!$J:$V,AC$3+1,0))</f>
        <v>0</v>
      </c>
      <c r="AD218" s="48">
        <f>IF(ISERROR(VLOOKUP($B218,'[7]Overzicht uitlevering'!$J:$V,AD$3+1,0)),0,VLOOKUP($B218,'[7]Overzicht uitlevering'!$J:$V,AD$3+1,0))</f>
        <v>0</v>
      </c>
      <c r="AE218" s="48">
        <f>IF(ISERROR(VLOOKUP($B218,'[7]Overzicht uitlevering'!$J:$V,AE$3+1,0)),0,VLOOKUP($B218,'[7]Overzicht uitlevering'!$J:$V,AE$3+1,0))</f>
        <v>506998</v>
      </c>
      <c r="AF218" s="48">
        <f>IF(ISERROR(VLOOKUP($B218,'[7]Overzicht uitlevering'!$J:$V,AF$3+1,0)),0,VLOOKUP($B218,'[7]Overzicht uitlevering'!$J:$V,AF$3+1,0))</f>
        <v>0</v>
      </c>
      <c r="AG218" s="48">
        <f>IF(ISERROR(VLOOKUP($B218,'[7]Overzicht uitlevering'!$J:$V,AG$3+1,0)),0,VLOOKUP($B218,'[7]Overzicht uitlevering'!$J:$V,AG$3+1,0))</f>
        <v>0</v>
      </c>
      <c r="AH218" s="48">
        <f>IF(ISERROR(VLOOKUP($B218,'[7]Overzicht uitlevering'!$J:$V,AH$3+1,0)),0,VLOOKUP($B218,'[7]Overzicht uitlevering'!$J:$V,AH$3+1,0))</f>
        <v>0</v>
      </c>
      <c r="AI218" s="48">
        <f>IF(ISERROR(VLOOKUP($B218,'[7]Overzicht uitlevering'!$J:$V,AI$3+1,0)),0,VLOOKUP($B218,'[7]Overzicht uitlevering'!$J:$V,AI$3+1,0))</f>
        <v>0</v>
      </c>
      <c r="AJ218" s="48">
        <f>IF(ISERROR(VLOOKUP($B218,'[7]Overzicht uitlevering'!$J:$V,AJ$3+1,0)),0,VLOOKUP($B218,'[7]Overzicht uitlevering'!$J:$V,AJ$3+1,0))</f>
        <v>0</v>
      </c>
      <c r="AK218" s="48">
        <f>IF(ISERROR(VLOOKUP($B218,'[7]Overzicht uitlevering'!$J:$V,AK$3+1,0)),0,VLOOKUP($B218,'[7]Overzicht uitlevering'!$J:$V,AK$3+1,0))</f>
        <v>0</v>
      </c>
      <c r="AL218" s="48">
        <f>IF(ISERROR(VLOOKUP($B218,'[7]Overzicht uitlevering'!$J:$V,AL$3+1,0)),0,VLOOKUP($B218,'[7]Overzicht uitlevering'!$J:$V,AL$3+1,0))</f>
        <v>0</v>
      </c>
      <c r="AM218" s="48">
        <f>IF(ISERROR(VLOOKUP($B218,'[7]Overzicht uitlevering'!$J:$V,AM$3+1,0)),0,VLOOKUP($B218,'[7]Overzicht uitlevering'!$J:$V,AM$3+1,0))</f>
        <v>0</v>
      </c>
      <c r="AN218" s="48">
        <f>IF(ISERROR(VLOOKUP($B218,'[7]Overzicht uitlevering'!$J:$V,AN$3+1,0)),0,VLOOKUP($B218,'[7]Overzicht uitlevering'!$J:$V,AN$3+1,0))</f>
        <v>0</v>
      </c>
      <c r="AO218" s="49">
        <f t="shared" si="56"/>
        <v>506998</v>
      </c>
      <c r="AP218" s="235">
        <f t="shared" si="57"/>
        <v>0</v>
      </c>
      <c r="AQ218" s="236">
        <f t="shared" si="58"/>
        <v>0</v>
      </c>
      <c r="AR218" s="235">
        <f t="shared" si="59"/>
        <v>6844.473</v>
      </c>
      <c r="AS218" s="236">
        <f t="shared" si="60"/>
        <v>0</v>
      </c>
      <c r="AT218" s="235">
        <f t="shared" si="61"/>
        <v>0</v>
      </c>
      <c r="AU218" s="236">
        <f t="shared" si="62"/>
        <v>0</v>
      </c>
      <c r="AV218" s="237">
        <f t="shared" si="63"/>
        <v>0</v>
      </c>
      <c r="AW218" s="236">
        <f t="shared" si="64"/>
        <v>0</v>
      </c>
      <c r="AX218" s="237">
        <f t="shared" si="65"/>
        <v>0</v>
      </c>
      <c r="AY218" s="236">
        <f t="shared" si="66"/>
        <v>0</v>
      </c>
      <c r="AZ218" s="237">
        <f t="shared" si="67"/>
        <v>0</v>
      </c>
      <c r="BA218" s="236">
        <f t="shared" si="68"/>
        <v>0</v>
      </c>
      <c r="BB218" s="50">
        <f t="shared" si="52"/>
        <v>6844.473</v>
      </c>
    </row>
    <row r="219" spans="2:57" ht="15" customHeight="1" x14ac:dyDescent="0.25">
      <c r="B219" s="82">
        <v>20160171</v>
      </c>
      <c r="C219" s="83" t="s">
        <v>55</v>
      </c>
      <c r="D219" s="83" t="s">
        <v>483</v>
      </c>
      <c r="E219" s="83" t="s">
        <v>417</v>
      </c>
      <c r="F219" s="83" t="s">
        <v>522</v>
      </c>
      <c r="G219" s="143">
        <v>42443</v>
      </c>
      <c r="H219" s="143">
        <v>42456</v>
      </c>
      <c r="I219" s="99" t="s">
        <v>134</v>
      </c>
      <c r="J219" s="31">
        <v>415425</v>
      </c>
      <c r="K219" s="32">
        <v>29673.214285714286</v>
      </c>
      <c r="L219" s="33">
        <v>14</v>
      </c>
      <c r="M219" s="100">
        <v>5815.95</v>
      </c>
      <c r="N219" s="101">
        <v>5900.79</v>
      </c>
      <c r="O219" s="88" t="s">
        <v>45</v>
      </c>
      <c r="P219" s="102" t="s">
        <v>46</v>
      </c>
      <c r="Q219" s="103">
        <v>479281</v>
      </c>
      <c r="R219" s="90"/>
      <c r="S219" s="90"/>
      <c r="T219" s="104" t="s">
        <v>288</v>
      </c>
      <c r="U219" s="92"/>
      <c r="V219" s="93"/>
      <c r="W219" s="94" t="s">
        <v>523</v>
      </c>
      <c r="X219" s="96" t="s">
        <v>524</v>
      </c>
      <c r="Y219" s="97" t="s">
        <v>133</v>
      </c>
      <c r="Z219" s="45" t="str">
        <f t="shared" si="53"/>
        <v>goed</v>
      </c>
      <c r="AA219" s="46">
        <f t="shared" si="54"/>
        <v>0</v>
      </c>
      <c r="AB219" s="47">
        <f t="shared" si="55"/>
        <v>5815.95</v>
      </c>
      <c r="AC219" s="48">
        <f>IF(ISERROR(VLOOKUP($B219,'[7]Overzicht uitlevering'!$J:$V,AC$3+1,0)),0,VLOOKUP($B219,'[7]Overzicht uitlevering'!$J:$V,AC$3+1,0))</f>
        <v>0</v>
      </c>
      <c r="AD219" s="48">
        <f>IF(ISERROR(VLOOKUP($B219,'[7]Overzicht uitlevering'!$J:$V,AD$3+1,0)),0,VLOOKUP($B219,'[7]Overzicht uitlevering'!$J:$V,AD$3+1,0))</f>
        <v>0</v>
      </c>
      <c r="AE219" s="48">
        <f>IF(ISERROR(VLOOKUP($B219,'[7]Overzicht uitlevering'!$J:$V,AE$3+1,0)),0,VLOOKUP($B219,'[7]Overzicht uitlevering'!$J:$V,AE$3+1,0))</f>
        <v>405614</v>
      </c>
      <c r="AF219" s="48">
        <f>IF(ISERROR(VLOOKUP($B219,'[7]Overzicht uitlevering'!$J:$V,AF$3+1,0)),0,VLOOKUP($B219,'[7]Overzicht uitlevering'!$J:$V,AF$3+1,0))</f>
        <v>9810.9999999999909</v>
      </c>
      <c r="AG219" s="48">
        <f>IF(ISERROR(VLOOKUP($B219,'[7]Overzicht uitlevering'!$J:$V,AG$3+1,0)),0,VLOOKUP($B219,'[7]Overzicht uitlevering'!$J:$V,AG$3+1,0))</f>
        <v>0</v>
      </c>
      <c r="AH219" s="48">
        <f>IF(ISERROR(VLOOKUP($B219,'[7]Overzicht uitlevering'!$J:$V,AH$3+1,0)),0,VLOOKUP($B219,'[7]Overzicht uitlevering'!$J:$V,AH$3+1,0))</f>
        <v>0</v>
      </c>
      <c r="AI219" s="48">
        <f>IF(ISERROR(VLOOKUP($B219,'[7]Overzicht uitlevering'!$J:$V,AI$3+1,0)),0,VLOOKUP($B219,'[7]Overzicht uitlevering'!$J:$V,AI$3+1,0))</f>
        <v>0</v>
      </c>
      <c r="AJ219" s="48">
        <f>IF(ISERROR(VLOOKUP($B219,'[7]Overzicht uitlevering'!$J:$V,AJ$3+1,0)),0,VLOOKUP($B219,'[7]Overzicht uitlevering'!$J:$V,AJ$3+1,0))</f>
        <v>0</v>
      </c>
      <c r="AK219" s="48">
        <f>IF(ISERROR(VLOOKUP($B219,'[7]Overzicht uitlevering'!$J:$V,AK$3+1,0)),0,VLOOKUP($B219,'[7]Overzicht uitlevering'!$J:$V,AK$3+1,0))</f>
        <v>0</v>
      </c>
      <c r="AL219" s="48">
        <f>IF(ISERROR(VLOOKUP($B219,'[7]Overzicht uitlevering'!$J:$V,AL$3+1,0)),0,VLOOKUP($B219,'[7]Overzicht uitlevering'!$J:$V,AL$3+1,0))</f>
        <v>0</v>
      </c>
      <c r="AM219" s="48">
        <f>IF(ISERROR(VLOOKUP($B219,'[7]Overzicht uitlevering'!$J:$V,AM$3+1,0)),0,VLOOKUP($B219,'[7]Overzicht uitlevering'!$J:$V,AM$3+1,0))</f>
        <v>0</v>
      </c>
      <c r="AN219" s="48">
        <f>IF(ISERROR(VLOOKUP($B219,'[7]Overzicht uitlevering'!$J:$V,AN$3+1,0)),0,VLOOKUP($B219,'[7]Overzicht uitlevering'!$J:$V,AN$3+1,0))</f>
        <v>0</v>
      </c>
      <c r="AO219" s="49">
        <f t="shared" si="56"/>
        <v>415425</v>
      </c>
      <c r="AP219" s="235">
        <f t="shared" si="57"/>
        <v>0</v>
      </c>
      <c r="AQ219" s="236">
        <f t="shared" si="58"/>
        <v>0</v>
      </c>
      <c r="AR219" s="235">
        <f t="shared" si="59"/>
        <v>5678.5959999999995</v>
      </c>
      <c r="AS219" s="236">
        <f t="shared" si="60"/>
        <v>137.35399999999987</v>
      </c>
      <c r="AT219" s="235">
        <f t="shared" si="61"/>
        <v>0</v>
      </c>
      <c r="AU219" s="236">
        <f t="shared" si="62"/>
        <v>0</v>
      </c>
      <c r="AV219" s="237">
        <f t="shared" si="63"/>
        <v>0</v>
      </c>
      <c r="AW219" s="236">
        <f t="shared" si="64"/>
        <v>0</v>
      </c>
      <c r="AX219" s="237">
        <f t="shared" si="65"/>
        <v>0</v>
      </c>
      <c r="AY219" s="236">
        <f t="shared" si="66"/>
        <v>0</v>
      </c>
      <c r="AZ219" s="237">
        <f t="shared" si="67"/>
        <v>0</v>
      </c>
      <c r="BA219" s="236">
        <f t="shared" si="68"/>
        <v>0</v>
      </c>
      <c r="BB219" s="50">
        <f t="shared" si="52"/>
        <v>5815.95</v>
      </c>
      <c r="BD219" s="113"/>
      <c r="BE219" s="113"/>
    </row>
    <row r="220" spans="2:57" ht="15" customHeight="1" x14ac:dyDescent="0.25">
      <c r="B220" s="82">
        <v>20160172</v>
      </c>
      <c r="C220" s="83" t="s">
        <v>40</v>
      </c>
      <c r="D220" s="83" t="s">
        <v>358</v>
      </c>
      <c r="E220" s="83" t="s">
        <v>525</v>
      </c>
      <c r="F220" s="83" t="s">
        <v>526</v>
      </c>
      <c r="G220" s="143">
        <v>42478</v>
      </c>
      <c r="H220" s="143">
        <v>42491</v>
      </c>
      <c r="I220" s="99" t="s">
        <v>153</v>
      </c>
      <c r="J220" s="31">
        <v>383822</v>
      </c>
      <c r="K220" s="32">
        <v>27415.857142857141</v>
      </c>
      <c r="L220" s="33">
        <v>13.5</v>
      </c>
      <c r="M220" s="100">
        <v>5181.5969999999998</v>
      </c>
      <c r="N220" s="101">
        <v>5181.5969999999998</v>
      </c>
      <c r="O220" s="88" t="s">
        <v>45</v>
      </c>
      <c r="P220" s="102" t="s">
        <v>46</v>
      </c>
      <c r="Q220" s="103">
        <v>468032</v>
      </c>
      <c r="R220" s="90" t="s">
        <v>47</v>
      </c>
      <c r="S220" s="90" t="s">
        <v>281</v>
      </c>
      <c r="T220" s="104" t="s">
        <v>155</v>
      </c>
      <c r="U220" s="92"/>
      <c r="V220" s="93"/>
      <c r="W220" s="94"/>
      <c r="X220" s="96" t="s">
        <v>527</v>
      </c>
      <c r="Y220" s="97" t="s">
        <v>156</v>
      </c>
      <c r="Z220" s="45" t="str">
        <f t="shared" si="53"/>
        <v>goed</v>
      </c>
      <c r="AA220" s="46">
        <f t="shared" si="54"/>
        <v>0</v>
      </c>
      <c r="AB220" s="47">
        <f t="shared" si="55"/>
        <v>1520.1</v>
      </c>
      <c r="AC220" s="48">
        <f>IF(ISERROR(VLOOKUP($B220,'[7]Overzicht uitlevering'!$J:$V,AC$3+1,0)),0,VLOOKUP($B220,'[7]Overzicht uitlevering'!$J:$V,AC$3+1,0))</f>
        <v>0</v>
      </c>
      <c r="AD220" s="48">
        <f>IF(ISERROR(VLOOKUP($B220,'[7]Overzicht uitlevering'!$J:$V,AD$3+1,0)),0,VLOOKUP($B220,'[7]Overzicht uitlevering'!$J:$V,AD$3+1,0))</f>
        <v>0</v>
      </c>
      <c r="AE220" s="48">
        <f>IF(ISERROR(VLOOKUP($B220,'[7]Overzicht uitlevering'!$J:$V,AE$3+1,0)),0,VLOOKUP($B220,'[7]Overzicht uitlevering'!$J:$V,AE$3+1,0))</f>
        <v>0</v>
      </c>
      <c r="AF220" s="48">
        <f>IF(ISERROR(VLOOKUP($B220,'[7]Overzicht uitlevering'!$J:$V,AF$3+1,0)),0,VLOOKUP($B220,'[7]Overzicht uitlevering'!$J:$V,AF$3+1,0))</f>
        <v>106945</v>
      </c>
      <c r="AG220" s="48">
        <f>IF(ISERROR(VLOOKUP($B220,'[7]Overzicht uitlevering'!$J:$V,AG$3+1,0)),0,VLOOKUP($B220,'[7]Overzicht uitlevering'!$J:$V,AG$3+1,0))</f>
        <v>5655</v>
      </c>
      <c r="AH220" s="48">
        <f>IF(ISERROR(VLOOKUP($B220,'[7]Overzicht uitlevering'!$J:$V,AH$3+1,0)),0,VLOOKUP($B220,'[7]Overzicht uitlevering'!$J:$V,AH$3+1,0))</f>
        <v>0</v>
      </c>
      <c r="AI220" s="48">
        <f>IF(ISERROR(VLOOKUP($B220,'[7]Overzicht uitlevering'!$J:$V,AI$3+1,0)),0,VLOOKUP($B220,'[7]Overzicht uitlevering'!$J:$V,AI$3+1,0))</f>
        <v>0</v>
      </c>
      <c r="AJ220" s="48">
        <f>IF(ISERROR(VLOOKUP($B220,'[7]Overzicht uitlevering'!$J:$V,AJ$3+1,0)),0,VLOOKUP($B220,'[7]Overzicht uitlevering'!$J:$V,AJ$3+1,0))</f>
        <v>0</v>
      </c>
      <c r="AK220" s="48">
        <f>IF(ISERROR(VLOOKUP($B220,'[7]Overzicht uitlevering'!$J:$V,AK$3+1,0)),0,VLOOKUP($B220,'[7]Overzicht uitlevering'!$J:$V,AK$3+1,0))</f>
        <v>0</v>
      </c>
      <c r="AL220" s="48">
        <f>IF(ISERROR(VLOOKUP($B220,'[7]Overzicht uitlevering'!$J:$V,AL$3+1,0)),0,VLOOKUP($B220,'[7]Overzicht uitlevering'!$J:$V,AL$3+1,0))</f>
        <v>0</v>
      </c>
      <c r="AM220" s="48">
        <f>IF(ISERROR(VLOOKUP($B220,'[7]Overzicht uitlevering'!$J:$V,AM$3+1,0)),0,VLOOKUP($B220,'[7]Overzicht uitlevering'!$J:$V,AM$3+1,0))</f>
        <v>0</v>
      </c>
      <c r="AN220" s="48">
        <f>IF(ISERROR(VLOOKUP($B220,'[7]Overzicht uitlevering'!$J:$V,AN$3+1,0)),0,VLOOKUP($B220,'[7]Overzicht uitlevering'!$J:$V,AN$3+1,0))</f>
        <v>0</v>
      </c>
      <c r="AO220" s="49">
        <f t="shared" si="56"/>
        <v>112600</v>
      </c>
      <c r="AP220" s="235">
        <f t="shared" si="57"/>
        <v>0</v>
      </c>
      <c r="AQ220" s="236">
        <f t="shared" si="58"/>
        <v>0</v>
      </c>
      <c r="AR220" s="235">
        <f t="shared" si="59"/>
        <v>0</v>
      </c>
      <c r="AS220" s="236">
        <f t="shared" si="60"/>
        <v>1443.7574999999999</v>
      </c>
      <c r="AT220" s="235">
        <f t="shared" si="61"/>
        <v>76.342500000000001</v>
      </c>
      <c r="AU220" s="236">
        <f t="shared" si="62"/>
        <v>0</v>
      </c>
      <c r="AV220" s="237">
        <f t="shared" si="63"/>
        <v>0</v>
      </c>
      <c r="AW220" s="236">
        <f t="shared" si="64"/>
        <v>0</v>
      </c>
      <c r="AX220" s="237">
        <f t="shared" si="65"/>
        <v>0</v>
      </c>
      <c r="AY220" s="236">
        <f t="shared" si="66"/>
        <v>0</v>
      </c>
      <c r="AZ220" s="237">
        <f t="shared" si="67"/>
        <v>0</v>
      </c>
      <c r="BA220" s="236">
        <f t="shared" si="68"/>
        <v>0</v>
      </c>
      <c r="BB220" s="50">
        <f t="shared" si="52"/>
        <v>1520.1</v>
      </c>
      <c r="BD220" s="113"/>
      <c r="BE220" s="113"/>
    </row>
    <row r="221" spans="2:57" ht="15" customHeight="1" x14ac:dyDescent="0.25">
      <c r="B221" s="82">
        <v>20160173</v>
      </c>
      <c r="C221" s="83" t="s">
        <v>40</v>
      </c>
      <c r="D221" s="83" t="s">
        <v>358</v>
      </c>
      <c r="E221" s="83" t="s">
        <v>528</v>
      </c>
      <c r="F221" s="83" t="s">
        <v>529</v>
      </c>
      <c r="G221" s="143">
        <v>42471</v>
      </c>
      <c r="H221" s="143">
        <v>42490</v>
      </c>
      <c r="I221" s="99" t="s">
        <v>153</v>
      </c>
      <c r="J221" s="31">
        <v>1011625</v>
      </c>
      <c r="K221" s="32">
        <v>50581.25</v>
      </c>
      <c r="L221" s="33">
        <v>13.5</v>
      </c>
      <c r="M221" s="100">
        <v>13656.9375</v>
      </c>
      <c r="N221" s="101">
        <v>13656.9375</v>
      </c>
      <c r="O221" s="88" t="s">
        <v>45</v>
      </c>
      <c r="P221" s="102" t="s">
        <v>46</v>
      </c>
      <c r="Q221" s="103">
        <v>468078</v>
      </c>
      <c r="R221" s="90" t="s">
        <v>60</v>
      </c>
      <c r="S221" s="90" t="s">
        <v>215</v>
      </c>
      <c r="T221" s="104" t="s">
        <v>155</v>
      </c>
      <c r="U221" s="92"/>
      <c r="V221" s="93"/>
      <c r="W221" s="94"/>
      <c r="X221" s="96" t="s">
        <v>530</v>
      </c>
      <c r="Y221" s="97" t="s">
        <v>156</v>
      </c>
      <c r="Z221" s="45" t="str">
        <f t="shared" si="53"/>
        <v>goed</v>
      </c>
      <c r="AA221" s="46">
        <f t="shared" si="54"/>
        <v>0</v>
      </c>
      <c r="AB221" s="47">
        <f t="shared" si="55"/>
        <v>13071.7125</v>
      </c>
      <c r="AC221" s="48">
        <f>IF(ISERROR(VLOOKUP($B221,'[7]Overzicht uitlevering'!$J:$V,AC$3+1,0)),0,VLOOKUP($B221,'[7]Overzicht uitlevering'!$J:$V,AC$3+1,0))</f>
        <v>0</v>
      </c>
      <c r="AD221" s="48">
        <f>IF(ISERROR(VLOOKUP($B221,'[7]Overzicht uitlevering'!$J:$V,AD$3+1,0)),0,VLOOKUP($B221,'[7]Overzicht uitlevering'!$J:$V,AD$3+1,0))</f>
        <v>0</v>
      </c>
      <c r="AE221" s="48">
        <f>IF(ISERROR(VLOOKUP($B221,'[7]Overzicht uitlevering'!$J:$V,AE$3+1,0)),0,VLOOKUP($B221,'[7]Overzicht uitlevering'!$J:$V,AE$3+1,0))</f>
        <v>0</v>
      </c>
      <c r="AF221" s="48">
        <f>IF(ISERROR(VLOOKUP($B221,'[7]Overzicht uitlevering'!$J:$V,AF$3+1,0)),0,VLOOKUP($B221,'[7]Overzicht uitlevering'!$J:$V,AF$3+1,0))</f>
        <v>915230</v>
      </c>
      <c r="AG221" s="48">
        <f>IF(ISERROR(VLOOKUP($B221,'[7]Overzicht uitlevering'!$J:$V,AG$3+1,0)),0,VLOOKUP($B221,'[7]Overzicht uitlevering'!$J:$V,AG$3+1,0))</f>
        <v>53045</v>
      </c>
      <c r="AH221" s="48">
        <f>IF(ISERROR(VLOOKUP($B221,'[7]Overzicht uitlevering'!$J:$V,AH$3+1,0)),0,VLOOKUP($B221,'[7]Overzicht uitlevering'!$J:$V,AH$3+1,0))</f>
        <v>0</v>
      </c>
      <c r="AI221" s="48">
        <f>IF(ISERROR(VLOOKUP($B221,'[7]Overzicht uitlevering'!$J:$V,AI$3+1,0)),0,VLOOKUP($B221,'[7]Overzicht uitlevering'!$J:$V,AI$3+1,0))</f>
        <v>0</v>
      </c>
      <c r="AJ221" s="48">
        <f>IF(ISERROR(VLOOKUP($B221,'[7]Overzicht uitlevering'!$J:$V,AJ$3+1,0)),0,VLOOKUP($B221,'[7]Overzicht uitlevering'!$J:$V,AJ$3+1,0))</f>
        <v>0</v>
      </c>
      <c r="AK221" s="48">
        <f>IF(ISERROR(VLOOKUP($B221,'[7]Overzicht uitlevering'!$J:$V,AK$3+1,0)),0,VLOOKUP($B221,'[7]Overzicht uitlevering'!$J:$V,AK$3+1,0))</f>
        <v>0</v>
      </c>
      <c r="AL221" s="48">
        <f>IF(ISERROR(VLOOKUP($B221,'[7]Overzicht uitlevering'!$J:$V,AL$3+1,0)),0,VLOOKUP($B221,'[7]Overzicht uitlevering'!$J:$V,AL$3+1,0))</f>
        <v>0</v>
      </c>
      <c r="AM221" s="48">
        <f>IF(ISERROR(VLOOKUP($B221,'[7]Overzicht uitlevering'!$J:$V,AM$3+1,0)),0,VLOOKUP($B221,'[7]Overzicht uitlevering'!$J:$V,AM$3+1,0))</f>
        <v>0</v>
      </c>
      <c r="AN221" s="48">
        <f>IF(ISERROR(VLOOKUP($B221,'[7]Overzicht uitlevering'!$J:$V,AN$3+1,0)),0,VLOOKUP($B221,'[7]Overzicht uitlevering'!$J:$V,AN$3+1,0))</f>
        <v>0</v>
      </c>
      <c r="AO221" s="49">
        <f t="shared" si="56"/>
        <v>968275</v>
      </c>
      <c r="AP221" s="235">
        <f t="shared" si="57"/>
        <v>0</v>
      </c>
      <c r="AQ221" s="236">
        <f t="shared" si="58"/>
        <v>0</v>
      </c>
      <c r="AR221" s="235">
        <f t="shared" si="59"/>
        <v>0</v>
      </c>
      <c r="AS221" s="236">
        <f t="shared" si="60"/>
        <v>12355.605</v>
      </c>
      <c r="AT221" s="235">
        <f t="shared" si="61"/>
        <v>716.10750000000007</v>
      </c>
      <c r="AU221" s="236">
        <f t="shared" si="62"/>
        <v>0</v>
      </c>
      <c r="AV221" s="237">
        <f t="shared" si="63"/>
        <v>0</v>
      </c>
      <c r="AW221" s="236">
        <f t="shared" si="64"/>
        <v>0</v>
      </c>
      <c r="AX221" s="237">
        <f t="shared" si="65"/>
        <v>0</v>
      </c>
      <c r="AY221" s="236">
        <f t="shared" si="66"/>
        <v>0</v>
      </c>
      <c r="AZ221" s="237">
        <f t="shared" si="67"/>
        <v>0</v>
      </c>
      <c r="BA221" s="236">
        <f t="shared" si="68"/>
        <v>0</v>
      </c>
      <c r="BB221" s="50">
        <f t="shared" si="52"/>
        <v>13071.7125</v>
      </c>
    </row>
    <row r="222" spans="2:57" ht="15" customHeight="1" x14ac:dyDescent="0.25">
      <c r="B222" s="82">
        <v>20160174</v>
      </c>
      <c r="C222" s="83" t="s">
        <v>55</v>
      </c>
      <c r="D222" s="83" t="s">
        <v>218</v>
      </c>
      <c r="E222" s="83" t="s">
        <v>531</v>
      </c>
      <c r="F222" s="83" t="s">
        <v>532</v>
      </c>
      <c r="G222" s="143">
        <v>42450</v>
      </c>
      <c r="H222" s="143">
        <v>42470</v>
      </c>
      <c r="I222" s="99" t="s">
        <v>153</v>
      </c>
      <c r="J222" s="31">
        <v>1335250</v>
      </c>
      <c r="K222" s="32">
        <v>63583.333333333336</v>
      </c>
      <c r="L222" s="33">
        <v>13.5</v>
      </c>
      <c r="M222" s="100">
        <v>18025.875</v>
      </c>
      <c r="N222" s="101">
        <v>18025.875</v>
      </c>
      <c r="O222" s="88" t="s">
        <v>45</v>
      </c>
      <c r="P222" s="102" t="s">
        <v>46</v>
      </c>
      <c r="Q222" s="103">
        <v>479694</v>
      </c>
      <c r="R222" s="90" t="s">
        <v>60</v>
      </c>
      <c r="S222" s="90" t="s">
        <v>65</v>
      </c>
      <c r="T222" s="104" t="s">
        <v>155</v>
      </c>
      <c r="U222" s="92"/>
      <c r="V222" s="93"/>
      <c r="W222" s="94"/>
      <c r="X222" s="96"/>
      <c r="Y222" s="97" t="s">
        <v>156</v>
      </c>
      <c r="Z222" s="45" t="str">
        <f t="shared" si="53"/>
        <v>goed</v>
      </c>
      <c r="AA222" s="46">
        <f t="shared" si="54"/>
        <v>0</v>
      </c>
      <c r="AB222" s="47">
        <f t="shared" si="55"/>
        <v>18025.875</v>
      </c>
      <c r="AC222" s="48">
        <f>IF(ISERROR(VLOOKUP($B222,'[7]Overzicht uitlevering'!$J:$V,AC$3+1,0)),0,VLOOKUP($B222,'[7]Overzicht uitlevering'!$J:$V,AC$3+1,0))</f>
        <v>0</v>
      </c>
      <c r="AD222" s="48">
        <f>IF(ISERROR(VLOOKUP($B222,'[7]Overzicht uitlevering'!$J:$V,AD$3+1,0)),0,VLOOKUP($B222,'[7]Overzicht uitlevering'!$J:$V,AD$3+1,0))</f>
        <v>0</v>
      </c>
      <c r="AE222" s="48">
        <f>IF(ISERROR(VLOOKUP($B222,'[7]Overzicht uitlevering'!$J:$V,AE$3+1,0)),0,VLOOKUP($B222,'[7]Overzicht uitlevering'!$J:$V,AE$3+1,0))</f>
        <v>442270</v>
      </c>
      <c r="AF222" s="48">
        <f>IF(ISERROR(VLOOKUP($B222,'[7]Overzicht uitlevering'!$J:$V,AF$3+1,0)),0,VLOOKUP($B222,'[7]Overzicht uitlevering'!$J:$V,AF$3+1,0))</f>
        <v>892980.00000000012</v>
      </c>
      <c r="AG222" s="48">
        <f>IF(ISERROR(VLOOKUP($B222,'[7]Overzicht uitlevering'!$J:$V,AG$3+1,0)),0,VLOOKUP($B222,'[7]Overzicht uitlevering'!$J:$V,AG$3+1,0))</f>
        <v>0</v>
      </c>
      <c r="AH222" s="48">
        <f>IF(ISERROR(VLOOKUP($B222,'[7]Overzicht uitlevering'!$J:$V,AH$3+1,0)),0,VLOOKUP($B222,'[7]Overzicht uitlevering'!$J:$V,AH$3+1,0))</f>
        <v>0</v>
      </c>
      <c r="AI222" s="48">
        <f>IF(ISERROR(VLOOKUP($B222,'[7]Overzicht uitlevering'!$J:$V,AI$3+1,0)),0,VLOOKUP($B222,'[7]Overzicht uitlevering'!$J:$V,AI$3+1,0))</f>
        <v>0</v>
      </c>
      <c r="AJ222" s="48">
        <f>IF(ISERROR(VLOOKUP($B222,'[7]Overzicht uitlevering'!$J:$V,AJ$3+1,0)),0,VLOOKUP($B222,'[7]Overzicht uitlevering'!$J:$V,AJ$3+1,0))</f>
        <v>0</v>
      </c>
      <c r="AK222" s="48">
        <f>IF(ISERROR(VLOOKUP($B222,'[7]Overzicht uitlevering'!$J:$V,AK$3+1,0)),0,VLOOKUP($B222,'[7]Overzicht uitlevering'!$J:$V,AK$3+1,0))</f>
        <v>0</v>
      </c>
      <c r="AL222" s="48">
        <f>IF(ISERROR(VLOOKUP($B222,'[7]Overzicht uitlevering'!$J:$V,AL$3+1,0)),0,VLOOKUP($B222,'[7]Overzicht uitlevering'!$J:$V,AL$3+1,0))</f>
        <v>0</v>
      </c>
      <c r="AM222" s="48">
        <f>IF(ISERROR(VLOOKUP($B222,'[7]Overzicht uitlevering'!$J:$V,AM$3+1,0)),0,VLOOKUP($B222,'[7]Overzicht uitlevering'!$J:$V,AM$3+1,0))</f>
        <v>0</v>
      </c>
      <c r="AN222" s="48">
        <f>IF(ISERROR(VLOOKUP($B222,'[7]Overzicht uitlevering'!$J:$V,AN$3+1,0)),0,VLOOKUP($B222,'[7]Overzicht uitlevering'!$J:$V,AN$3+1,0))</f>
        <v>0</v>
      </c>
      <c r="AO222" s="49">
        <f t="shared" si="56"/>
        <v>1335250</v>
      </c>
      <c r="AP222" s="235">
        <f t="shared" si="57"/>
        <v>0</v>
      </c>
      <c r="AQ222" s="236">
        <f t="shared" si="58"/>
        <v>0</v>
      </c>
      <c r="AR222" s="235">
        <f t="shared" si="59"/>
        <v>5970.6449999999995</v>
      </c>
      <c r="AS222" s="236">
        <f t="shared" si="60"/>
        <v>12055.230000000001</v>
      </c>
      <c r="AT222" s="235">
        <f t="shared" si="61"/>
        <v>0</v>
      </c>
      <c r="AU222" s="236">
        <f t="shared" si="62"/>
        <v>0</v>
      </c>
      <c r="AV222" s="237">
        <f t="shared" si="63"/>
        <v>0</v>
      </c>
      <c r="AW222" s="236">
        <f t="shared" si="64"/>
        <v>0</v>
      </c>
      <c r="AX222" s="237">
        <f t="shared" si="65"/>
        <v>0</v>
      </c>
      <c r="AY222" s="236">
        <f t="shared" si="66"/>
        <v>0</v>
      </c>
      <c r="AZ222" s="237">
        <f t="shared" si="67"/>
        <v>0</v>
      </c>
      <c r="BA222" s="236">
        <f t="shared" si="68"/>
        <v>0</v>
      </c>
      <c r="BB222" s="50">
        <f t="shared" si="52"/>
        <v>18025.875</v>
      </c>
    </row>
    <row r="223" spans="2:57" ht="15" customHeight="1" x14ac:dyDescent="0.25">
      <c r="B223" s="82">
        <v>20160175</v>
      </c>
      <c r="C223" s="83" t="s">
        <v>40</v>
      </c>
      <c r="D223" s="83" t="s">
        <v>157</v>
      </c>
      <c r="E223" s="83" t="s">
        <v>459</v>
      </c>
      <c r="F223" s="83" t="s">
        <v>533</v>
      </c>
      <c r="G223" s="143">
        <v>42442</v>
      </c>
      <c r="H223" s="143">
        <v>42446</v>
      </c>
      <c r="I223" s="99" t="s">
        <v>153</v>
      </c>
      <c r="J223" s="31">
        <v>497703</v>
      </c>
      <c r="K223" s="32">
        <v>99540.6</v>
      </c>
      <c r="L223" s="33">
        <v>13.5</v>
      </c>
      <c r="M223" s="100">
        <v>6718.9904999999999</v>
      </c>
      <c r="N223" s="101">
        <v>7682.5529999999999</v>
      </c>
      <c r="O223" s="88" t="s">
        <v>45</v>
      </c>
      <c r="P223" s="102" t="s">
        <v>46</v>
      </c>
      <c r="Q223" s="103">
        <v>479258</v>
      </c>
      <c r="R223" s="90" t="s">
        <v>60</v>
      </c>
      <c r="S223" s="90" t="s">
        <v>61</v>
      </c>
      <c r="T223" s="104" t="s">
        <v>155</v>
      </c>
      <c r="U223" s="92"/>
      <c r="V223" s="93"/>
      <c r="W223" s="94"/>
      <c r="X223" s="96"/>
      <c r="Y223" s="97" t="s">
        <v>156</v>
      </c>
      <c r="Z223" s="45" t="str">
        <f t="shared" si="53"/>
        <v>goed</v>
      </c>
      <c r="AA223" s="46">
        <f t="shared" si="54"/>
        <v>0</v>
      </c>
      <c r="AB223" s="47">
        <f t="shared" si="55"/>
        <v>6718.9904999999999</v>
      </c>
      <c r="AC223" s="48">
        <f>IF(ISERROR(VLOOKUP($B223,'[7]Overzicht uitlevering'!$J:$V,AC$3+1,0)),0,VLOOKUP($B223,'[7]Overzicht uitlevering'!$J:$V,AC$3+1,0))</f>
        <v>0</v>
      </c>
      <c r="AD223" s="48">
        <f>IF(ISERROR(VLOOKUP($B223,'[7]Overzicht uitlevering'!$J:$V,AD$3+1,0)),0,VLOOKUP($B223,'[7]Overzicht uitlevering'!$J:$V,AD$3+1,0))</f>
        <v>0</v>
      </c>
      <c r="AE223" s="48">
        <f>IF(ISERROR(VLOOKUP($B223,'[7]Overzicht uitlevering'!$J:$V,AE$3+1,0)),0,VLOOKUP($B223,'[7]Overzicht uitlevering'!$J:$V,AE$3+1,0))</f>
        <v>405322</v>
      </c>
      <c r="AF223" s="48">
        <f>IF(ISERROR(VLOOKUP($B223,'[7]Overzicht uitlevering'!$J:$V,AF$3+1,0)),0,VLOOKUP($B223,'[7]Overzicht uitlevering'!$J:$V,AF$3+1,0))</f>
        <v>0</v>
      </c>
      <c r="AG223" s="48">
        <f>IF(ISERROR(VLOOKUP($B223,'[7]Overzicht uitlevering'!$J:$V,AG$3+1,0)),0,VLOOKUP($B223,'[7]Overzicht uitlevering'!$J:$V,AG$3+1,0))</f>
        <v>92381</v>
      </c>
      <c r="AH223" s="48">
        <f>IF(ISERROR(VLOOKUP($B223,'[7]Overzicht uitlevering'!$J:$V,AH$3+1,0)),0,VLOOKUP($B223,'[7]Overzicht uitlevering'!$J:$V,AH$3+1,0))</f>
        <v>0</v>
      </c>
      <c r="AI223" s="48">
        <f>IF(ISERROR(VLOOKUP($B223,'[7]Overzicht uitlevering'!$J:$V,AI$3+1,0)),0,VLOOKUP($B223,'[7]Overzicht uitlevering'!$J:$V,AI$3+1,0))</f>
        <v>0</v>
      </c>
      <c r="AJ223" s="48">
        <f>IF(ISERROR(VLOOKUP($B223,'[7]Overzicht uitlevering'!$J:$V,AJ$3+1,0)),0,VLOOKUP($B223,'[7]Overzicht uitlevering'!$J:$V,AJ$3+1,0))</f>
        <v>0</v>
      </c>
      <c r="AK223" s="48">
        <f>IF(ISERROR(VLOOKUP($B223,'[7]Overzicht uitlevering'!$J:$V,AK$3+1,0)),0,VLOOKUP($B223,'[7]Overzicht uitlevering'!$J:$V,AK$3+1,0))</f>
        <v>0</v>
      </c>
      <c r="AL223" s="48">
        <f>IF(ISERROR(VLOOKUP($B223,'[7]Overzicht uitlevering'!$J:$V,AL$3+1,0)),0,VLOOKUP($B223,'[7]Overzicht uitlevering'!$J:$V,AL$3+1,0))</f>
        <v>0</v>
      </c>
      <c r="AM223" s="48">
        <f>IF(ISERROR(VLOOKUP($B223,'[7]Overzicht uitlevering'!$J:$V,AM$3+1,0)),0,VLOOKUP($B223,'[7]Overzicht uitlevering'!$J:$V,AM$3+1,0))</f>
        <v>0</v>
      </c>
      <c r="AN223" s="48">
        <f>IF(ISERROR(VLOOKUP($B223,'[7]Overzicht uitlevering'!$J:$V,AN$3+1,0)),0,VLOOKUP($B223,'[7]Overzicht uitlevering'!$J:$V,AN$3+1,0))</f>
        <v>0</v>
      </c>
      <c r="AO223" s="49">
        <f t="shared" si="56"/>
        <v>497703</v>
      </c>
      <c r="AP223" s="235">
        <f t="shared" si="57"/>
        <v>0</v>
      </c>
      <c r="AQ223" s="236">
        <f t="shared" si="58"/>
        <v>0</v>
      </c>
      <c r="AR223" s="235">
        <f t="shared" si="59"/>
        <v>5471.8469999999998</v>
      </c>
      <c r="AS223" s="236">
        <f t="shared" si="60"/>
        <v>0</v>
      </c>
      <c r="AT223" s="235">
        <f t="shared" si="61"/>
        <v>1247.1434999999999</v>
      </c>
      <c r="AU223" s="236">
        <f t="shared" si="62"/>
        <v>0</v>
      </c>
      <c r="AV223" s="237">
        <f t="shared" si="63"/>
        <v>0</v>
      </c>
      <c r="AW223" s="236">
        <f t="shared" si="64"/>
        <v>0</v>
      </c>
      <c r="AX223" s="237">
        <f t="shared" si="65"/>
        <v>0</v>
      </c>
      <c r="AY223" s="236">
        <f t="shared" si="66"/>
        <v>0</v>
      </c>
      <c r="AZ223" s="237">
        <f t="shared" si="67"/>
        <v>0</v>
      </c>
      <c r="BA223" s="236">
        <f t="shared" si="68"/>
        <v>0</v>
      </c>
      <c r="BB223" s="50">
        <f t="shared" si="52"/>
        <v>6718.9904999999999</v>
      </c>
    </row>
    <row r="224" spans="2:57" ht="15" customHeight="1" x14ac:dyDescent="0.25">
      <c r="B224" s="82">
        <v>20160176</v>
      </c>
      <c r="C224" s="83" t="s">
        <v>40</v>
      </c>
      <c r="D224" s="83" t="s">
        <v>150</v>
      </c>
      <c r="E224" s="83" t="s">
        <v>324</v>
      </c>
      <c r="F224" s="83" t="s">
        <v>534</v>
      </c>
      <c r="G224" s="143">
        <v>42477</v>
      </c>
      <c r="H224" s="143">
        <v>42497</v>
      </c>
      <c r="I224" s="99" t="s">
        <v>153</v>
      </c>
      <c r="J224" s="31">
        <v>940735</v>
      </c>
      <c r="K224" s="32">
        <v>44796.904761904763</v>
      </c>
      <c r="L224" s="33">
        <v>13.5</v>
      </c>
      <c r="M224" s="100">
        <v>12699.922500000001</v>
      </c>
      <c r="N224" s="101">
        <v>12699.922500000001</v>
      </c>
      <c r="O224" s="88" t="s">
        <v>45</v>
      </c>
      <c r="P224" s="102" t="s">
        <v>46</v>
      </c>
      <c r="Q224" s="103">
        <v>479298</v>
      </c>
      <c r="R224" s="90" t="s">
        <v>47</v>
      </c>
      <c r="S224" s="90" t="s">
        <v>91</v>
      </c>
      <c r="T224" s="104" t="s">
        <v>155</v>
      </c>
      <c r="U224" s="92"/>
      <c r="V224" s="93"/>
      <c r="W224" s="94"/>
      <c r="X224" s="96" t="s">
        <v>535</v>
      </c>
      <c r="Y224" s="97" t="s">
        <v>156</v>
      </c>
      <c r="Z224" s="45" t="str">
        <f t="shared" si="53"/>
        <v>goed</v>
      </c>
      <c r="AA224" s="46">
        <f t="shared" si="54"/>
        <v>0</v>
      </c>
      <c r="AB224" s="47">
        <f t="shared" si="55"/>
        <v>12685.383</v>
      </c>
      <c r="AC224" s="48">
        <f>IF(ISERROR(VLOOKUP($B224,'[7]Overzicht uitlevering'!$J:$V,AC$3+1,0)),0,VLOOKUP($B224,'[7]Overzicht uitlevering'!$J:$V,AC$3+1,0))</f>
        <v>0</v>
      </c>
      <c r="AD224" s="48">
        <f>IF(ISERROR(VLOOKUP($B224,'[7]Overzicht uitlevering'!$J:$V,AD$3+1,0)),0,VLOOKUP($B224,'[7]Overzicht uitlevering'!$J:$V,AD$3+1,0))</f>
        <v>0</v>
      </c>
      <c r="AE224" s="48">
        <f>IF(ISERROR(VLOOKUP($B224,'[7]Overzicht uitlevering'!$J:$V,AE$3+1,0)),0,VLOOKUP($B224,'[7]Overzicht uitlevering'!$J:$V,AE$3+1,0))</f>
        <v>0</v>
      </c>
      <c r="AF224" s="48">
        <f>IF(ISERROR(VLOOKUP($B224,'[7]Overzicht uitlevering'!$J:$V,AF$3+1,0)),0,VLOOKUP($B224,'[7]Overzicht uitlevering'!$J:$V,AF$3+1,0))</f>
        <v>211238</v>
      </c>
      <c r="AG224" s="48">
        <f>IF(ISERROR(VLOOKUP($B224,'[7]Overzicht uitlevering'!$J:$V,AG$3+1,0)),0,VLOOKUP($B224,'[7]Overzicht uitlevering'!$J:$V,AG$3+1,0))</f>
        <v>728420</v>
      </c>
      <c r="AH224" s="48">
        <f>IF(ISERROR(VLOOKUP($B224,'[7]Overzicht uitlevering'!$J:$V,AH$3+1,0)),0,VLOOKUP($B224,'[7]Overzicht uitlevering'!$J:$V,AH$3+1,0))</f>
        <v>0</v>
      </c>
      <c r="AI224" s="48">
        <f>IF(ISERROR(VLOOKUP($B224,'[7]Overzicht uitlevering'!$J:$V,AI$3+1,0)),0,VLOOKUP($B224,'[7]Overzicht uitlevering'!$J:$V,AI$3+1,0))</f>
        <v>0</v>
      </c>
      <c r="AJ224" s="48">
        <f>IF(ISERROR(VLOOKUP($B224,'[7]Overzicht uitlevering'!$J:$V,AJ$3+1,0)),0,VLOOKUP($B224,'[7]Overzicht uitlevering'!$J:$V,AJ$3+1,0))</f>
        <v>0</v>
      </c>
      <c r="AK224" s="48">
        <f>IF(ISERROR(VLOOKUP($B224,'[7]Overzicht uitlevering'!$J:$V,AK$3+1,0)),0,VLOOKUP($B224,'[7]Overzicht uitlevering'!$J:$V,AK$3+1,0))</f>
        <v>0</v>
      </c>
      <c r="AL224" s="48">
        <f>IF(ISERROR(VLOOKUP($B224,'[7]Overzicht uitlevering'!$J:$V,AL$3+1,0)),0,VLOOKUP($B224,'[7]Overzicht uitlevering'!$J:$V,AL$3+1,0))</f>
        <v>0</v>
      </c>
      <c r="AM224" s="48">
        <f>IF(ISERROR(VLOOKUP($B224,'[7]Overzicht uitlevering'!$J:$V,AM$3+1,0)),0,VLOOKUP($B224,'[7]Overzicht uitlevering'!$J:$V,AM$3+1,0))</f>
        <v>0</v>
      </c>
      <c r="AN224" s="48">
        <f>IF(ISERROR(VLOOKUP($B224,'[7]Overzicht uitlevering'!$J:$V,AN$3+1,0)),0,VLOOKUP($B224,'[7]Overzicht uitlevering'!$J:$V,AN$3+1,0))</f>
        <v>0</v>
      </c>
      <c r="AO224" s="49">
        <f t="shared" si="56"/>
        <v>939658</v>
      </c>
      <c r="AP224" s="235">
        <f t="shared" si="57"/>
        <v>0</v>
      </c>
      <c r="AQ224" s="236">
        <f t="shared" si="58"/>
        <v>0</v>
      </c>
      <c r="AR224" s="235">
        <f t="shared" si="59"/>
        <v>0</v>
      </c>
      <c r="AS224" s="236">
        <f t="shared" si="60"/>
        <v>2851.7130000000002</v>
      </c>
      <c r="AT224" s="235">
        <f t="shared" si="61"/>
        <v>9833.67</v>
      </c>
      <c r="AU224" s="236">
        <f t="shared" si="62"/>
        <v>0</v>
      </c>
      <c r="AV224" s="237">
        <f t="shared" si="63"/>
        <v>0</v>
      </c>
      <c r="AW224" s="236">
        <f t="shared" si="64"/>
        <v>0</v>
      </c>
      <c r="AX224" s="237">
        <f t="shared" si="65"/>
        <v>0</v>
      </c>
      <c r="AY224" s="236">
        <f t="shared" si="66"/>
        <v>0</v>
      </c>
      <c r="AZ224" s="237">
        <f t="shared" si="67"/>
        <v>0</v>
      </c>
      <c r="BA224" s="236">
        <f t="shared" si="68"/>
        <v>0</v>
      </c>
      <c r="BB224" s="50">
        <f t="shared" si="52"/>
        <v>12685.383</v>
      </c>
    </row>
    <row r="225" spans="2:54" ht="15" customHeight="1" x14ac:dyDescent="0.25">
      <c r="B225" s="82">
        <v>20160177</v>
      </c>
      <c r="C225" s="83" t="s">
        <v>55</v>
      </c>
      <c r="D225" s="83" t="s">
        <v>447</v>
      </c>
      <c r="E225" s="83" t="s">
        <v>536</v>
      </c>
      <c r="F225" s="83" t="s">
        <v>537</v>
      </c>
      <c r="G225" s="143">
        <v>42443</v>
      </c>
      <c r="H225" s="143">
        <v>42463</v>
      </c>
      <c r="I225" s="99" t="s">
        <v>153</v>
      </c>
      <c r="J225" s="31">
        <v>4365553</v>
      </c>
      <c r="K225" s="32">
        <v>207883.47619047618</v>
      </c>
      <c r="L225" s="33">
        <v>13.5</v>
      </c>
      <c r="M225" s="100">
        <v>58934.965499999998</v>
      </c>
      <c r="N225" s="101">
        <v>58934.965499999998</v>
      </c>
      <c r="O225" s="88" t="s">
        <v>45</v>
      </c>
      <c r="P225" s="102" t="s">
        <v>46</v>
      </c>
      <c r="Q225" s="103">
        <v>480032</v>
      </c>
      <c r="R225" s="90" t="s">
        <v>47</v>
      </c>
      <c r="S225" s="90" t="s">
        <v>65</v>
      </c>
      <c r="T225" s="104" t="s">
        <v>155</v>
      </c>
      <c r="U225" s="92"/>
      <c r="V225" s="93"/>
      <c r="W225" s="94"/>
      <c r="X225" s="96" t="s">
        <v>538</v>
      </c>
      <c r="Y225" s="97" t="s">
        <v>156</v>
      </c>
      <c r="Z225" s="45" t="str">
        <f t="shared" si="53"/>
        <v>goed</v>
      </c>
      <c r="AA225" s="46">
        <f t="shared" si="54"/>
        <v>0</v>
      </c>
      <c r="AB225" s="47">
        <f t="shared" si="55"/>
        <v>58934.965499999998</v>
      </c>
      <c r="AC225" s="48">
        <f>IF(ISERROR(VLOOKUP($B225,'[7]Overzicht uitlevering'!$J:$V,AC$3+1,0)),0,VLOOKUP($B225,'[7]Overzicht uitlevering'!$J:$V,AC$3+1,0))</f>
        <v>0</v>
      </c>
      <c r="AD225" s="48">
        <f>IF(ISERROR(VLOOKUP($B225,'[7]Overzicht uitlevering'!$J:$V,AD$3+1,0)),0,VLOOKUP($B225,'[7]Overzicht uitlevering'!$J:$V,AD$3+1,0))</f>
        <v>0</v>
      </c>
      <c r="AE225" s="48">
        <f>IF(ISERROR(VLOOKUP($B225,'[7]Overzicht uitlevering'!$J:$V,AE$3+1,0)),0,VLOOKUP($B225,'[7]Overzicht uitlevering'!$J:$V,AE$3+1,0))</f>
        <v>3327303</v>
      </c>
      <c r="AF225" s="48">
        <f>IF(ISERROR(VLOOKUP($B225,'[7]Overzicht uitlevering'!$J:$V,AF$3+1,0)),0,VLOOKUP($B225,'[7]Overzicht uitlevering'!$J:$V,AF$3+1,0))</f>
        <v>996522</v>
      </c>
      <c r="AG225" s="48">
        <f>IF(ISERROR(VLOOKUP($B225,'[7]Overzicht uitlevering'!$J:$V,AG$3+1,0)),0,VLOOKUP($B225,'[7]Overzicht uitlevering'!$J:$V,AG$3+1,0))</f>
        <v>41728</v>
      </c>
      <c r="AH225" s="48">
        <f>IF(ISERROR(VLOOKUP($B225,'[7]Overzicht uitlevering'!$J:$V,AH$3+1,0)),0,VLOOKUP($B225,'[7]Overzicht uitlevering'!$J:$V,AH$3+1,0))</f>
        <v>0</v>
      </c>
      <c r="AI225" s="48">
        <f>IF(ISERROR(VLOOKUP($B225,'[7]Overzicht uitlevering'!$J:$V,AI$3+1,0)),0,VLOOKUP($B225,'[7]Overzicht uitlevering'!$J:$V,AI$3+1,0))</f>
        <v>0</v>
      </c>
      <c r="AJ225" s="48">
        <f>IF(ISERROR(VLOOKUP($B225,'[7]Overzicht uitlevering'!$J:$V,AJ$3+1,0)),0,VLOOKUP($B225,'[7]Overzicht uitlevering'!$J:$V,AJ$3+1,0))</f>
        <v>0</v>
      </c>
      <c r="AK225" s="48">
        <f>IF(ISERROR(VLOOKUP($B225,'[7]Overzicht uitlevering'!$J:$V,AK$3+1,0)),0,VLOOKUP($B225,'[7]Overzicht uitlevering'!$J:$V,AK$3+1,0))</f>
        <v>0</v>
      </c>
      <c r="AL225" s="48">
        <f>IF(ISERROR(VLOOKUP($B225,'[7]Overzicht uitlevering'!$J:$V,AL$3+1,0)),0,VLOOKUP($B225,'[7]Overzicht uitlevering'!$J:$V,AL$3+1,0))</f>
        <v>0</v>
      </c>
      <c r="AM225" s="48">
        <f>IF(ISERROR(VLOOKUP($B225,'[7]Overzicht uitlevering'!$J:$V,AM$3+1,0)),0,VLOOKUP($B225,'[7]Overzicht uitlevering'!$J:$V,AM$3+1,0))</f>
        <v>0</v>
      </c>
      <c r="AN225" s="48">
        <f>IF(ISERROR(VLOOKUP($B225,'[7]Overzicht uitlevering'!$J:$V,AN$3+1,0)),0,VLOOKUP($B225,'[7]Overzicht uitlevering'!$J:$V,AN$3+1,0))</f>
        <v>0</v>
      </c>
      <c r="AO225" s="49">
        <f t="shared" si="56"/>
        <v>4365553</v>
      </c>
      <c r="AP225" s="235">
        <f t="shared" si="57"/>
        <v>0</v>
      </c>
      <c r="AQ225" s="236">
        <f t="shared" si="58"/>
        <v>0</v>
      </c>
      <c r="AR225" s="235">
        <f t="shared" si="59"/>
        <v>44918.590499999998</v>
      </c>
      <c r="AS225" s="236">
        <f t="shared" si="60"/>
        <v>13453.047</v>
      </c>
      <c r="AT225" s="235">
        <f t="shared" si="61"/>
        <v>563.32799999999997</v>
      </c>
      <c r="AU225" s="236">
        <f t="shared" si="62"/>
        <v>0</v>
      </c>
      <c r="AV225" s="237">
        <f t="shared" si="63"/>
        <v>0</v>
      </c>
      <c r="AW225" s="236">
        <f t="shared" si="64"/>
        <v>0</v>
      </c>
      <c r="AX225" s="237">
        <f t="shared" si="65"/>
        <v>0</v>
      </c>
      <c r="AY225" s="236">
        <f t="shared" si="66"/>
        <v>0</v>
      </c>
      <c r="AZ225" s="237">
        <f t="shared" si="67"/>
        <v>0</v>
      </c>
      <c r="BA225" s="236">
        <f t="shared" si="68"/>
        <v>0</v>
      </c>
      <c r="BB225" s="50">
        <f t="shared" si="52"/>
        <v>58934.965499999998</v>
      </c>
    </row>
    <row r="226" spans="2:54" ht="15" customHeight="1" x14ac:dyDescent="0.25">
      <c r="B226" s="82">
        <v>20160178</v>
      </c>
      <c r="C226" s="83" t="s">
        <v>211</v>
      </c>
      <c r="D226" s="83" t="s">
        <v>255</v>
      </c>
      <c r="E226" s="83" t="s">
        <v>353</v>
      </c>
      <c r="F226" s="83" t="s">
        <v>539</v>
      </c>
      <c r="G226" s="143">
        <v>42446</v>
      </c>
      <c r="H226" s="143">
        <v>42462</v>
      </c>
      <c r="I226" s="99" t="s">
        <v>134</v>
      </c>
      <c r="J226" s="31">
        <v>357142</v>
      </c>
      <c r="K226" s="32">
        <v>21008.352941176472</v>
      </c>
      <c r="L226" s="33">
        <v>14</v>
      </c>
      <c r="M226" s="100">
        <v>4999.9880000000003</v>
      </c>
      <c r="N226" s="101">
        <v>4999.9880000000003</v>
      </c>
      <c r="O226" s="88" t="s">
        <v>45</v>
      </c>
      <c r="P226" s="102" t="s">
        <v>46</v>
      </c>
      <c r="Q226" s="103">
        <v>480322</v>
      </c>
      <c r="R226" s="90" t="s">
        <v>47</v>
      </c>
      <c r="S226" s="90" t="s">
        <v>88</v>
      </c>
      <c r="T226" s="104" t="s">
        <v>155</v>
      </c>
      <c r="U226" s="92"/>
      <c r="V226" s="93" t="s">
        <v>540</v>
      </c>
      <c r="W226" s="94"/>
      <c r="X226" s="96"/>
      <c r="Y226" s="97" t="s">
        <v>133</v>
      </c>
      <c r="Z226" s="45" t="str">
        <f t="shared" si="53"/>
        <v>goed</v>
      </c>
      <c r="AA226" s="46">
        <f t="shared" si="54"/>
        <v>0</v>
      </c>
      <c r="AB226" s="47">
        <f t="shared" si="55"/>
        <v>4999.9880000000003</v>
      </c>
      <c r="AC226" s="48">
        <f>IF(ISERROR(VLOOKUP($B226,'[7]Overzicht uitlevering'!$J:$V,AC$3+1,0)),0,VLOOKUP($B226,'[7]Overzicht uitlevering'!$J:$V,AC$3+1,0))</f>
        <v>0</v>
      </c>
      <c r="AD226" s="48">
        <f>IF(ISERROR(VLOOKUP($B226,'[7]Overzicht uitlevering'!$J:$V,AD$3+1,0)),0,VLOOKUP($B226,'[7]Overzicht uitlevering'!$J:$V,AD$3+1,0))</f>
        <v>0</v>
      </c>
      <c r="AE226" s="48">
        <f>IF(ISERROR(VLOOKUP($B226,'[7]Overzicht uitlevering'!$J:$V,AE$3+1,0)),0,VLOOKUP($B226,'[7]Overzicht uitlevering'!$J:$V,AE$3+1,0))</f>
        <v>357142</v>
      </c>
      <c r="AF226" s="48">
        <f>IF(ISERROR(VLOOKUP($B226,'[7]Overzicht uitlevering'!$J:$V,AF$3+1,0)),0,VLOOKUP($B226,'[7]Overzicht uitlevering'!$J:$V,AF$3+1,0))</f>
        <v>0</v>
      </c>
      <c r="AG226" s="48">
        <f>IF(ISERROR(VLOOKUP($B226,'[7]Overzicht uitlevering'!$J:$V,AG$3+1,0)),0,VLOOKUP($B226,'[7]Overzicht uitlevering'!$J:$V,AG$3+1,0))</f>
        <v>0</v>
      </c>
      <c r="AH226" s="48">
        <f>IF(ISERROR(VLOOKUP($B226,'[7]Overzicht uitlevering'!$J:$V,AH$3+1,0)),0,VLOOKUP($B226,'[7]Overzicht uitlevering'!$J:$V,AH$3+1,0))</f>
        <v>0</v>
      </c>
      <c r="AI226" s="48">
        <f>IF(ISERROR(VLOOKUP($B226,'[7]Overzicht uitlevering'!$J:$V,AI$3+1,0)),0,VLOOKUP($B226,'[7]Overzicht uitlevering'!$J:$V,AI$3+1,0))</f>
        <v>0</v>
      </c>
      <c r="AJ226" s="48">
        <f>IF(ISERROR(VLOOKUP($B226,'[7]Overzicht uitlevering'!$J:$V,AJ$3+1,0)),0,VLOOKUP($B226,'[7]Overzicht uitlevering'!$J:$V,AJ$3+1,0))</f>
        <v>0</v>
      </c>
      <c r="AK226" s="48">
        <f>IF(ISERROR(VLOOKUP($B226,'[7]Overzicht uitlevering'!$J:$V,AK$3+1,0)),0,VLOOKUP($B226,'[7]Overzicht uitlevering'!$J:$V,AK$3+1,0))</f>
        <v>0</v>
      </c>
      <c r="AL226" s="48">
        <f>IF(ISERROR(VLOOKUP($B226,'[7]Overzicht uitlevering'!$J:$V,AL$3+1,0)),0,VLOOKUP($B226,'[7]Overzicht uitlevering'!$J:$V,AL$3+1,0))</f>
        <v>0</v>
      </c>
      <c r="AM226" s="48">
        <f>IF(ISERROR(VLOOKUP($B226,'[7]Overzicht uitlevering'!$J:$V,AM$3+1,0)),0,VLOOKUP($B226,'[7]Overzicht uitlevering'!$J:$V,AM$3+1,0))</f>
        <v>0</v>
      </c>
      <c r="AN226" s="48">
        <f>IF(ISERROR(VLOOKUP($B226,'[7]Overzicht uitlevering'!$J:$V,AN$3+1,0)),0,VLOOKUP($B226,'[7]Overzicht uitlevering'!$J:$V,AN$3+1,0))</f>
        <v>0</v>
      </c>
      <c r="AO226" s="49">
        <f t="shared" si="56"/>
        <v>357142</v>
      </c>
      <c r="AP226" s="235">
        <f t="shared" si="57"/>
        <v>0</v>
      </c>
      <c r="AQ226" s="236">
        <f t="shared" si="58"/>
        <v>0</v>
      </c>
      <c r="AR226" s="235">
        <f t="shared" si="59"/>
        <v>4999.9880000000003</v>
      </c>
      <c r="AS226" s="236">
        <f t="shared" si="60"/>
        <v>0</v>
      </c>
      <c r="AT226" s="235">
        <f t="shared" si="61"/>
        <v>0</v>
      </c>
      <c r="AU226" s="236">
        <f t="shared" si="62"/>
        <v>0</v>
      </c>
      <c r="AV226" s="237">
        <f t="shared" si="63"/>
        <v>0</v>
      </c>
      <c r="AW226" s="236">
        <f t="shared" si="64"/>
        <v>0</v>
      </c>
      <c r="AX226" s="237">
        <f t="shared" si="65"/>
        <v>0</v>
      </c>
      <c r="AY226" s="236">
        <f t="shared" si="66"/>
        <v>0</v>
      </c>
      <c r="AZ226" s="237">
        <f t="shared" si="67"/>
        <v>0</v>
      </c>
      <c r="BA226" s="236">
        <f t="shared" si="68"/>
        <v>0</v>
      </c>
      <c r="BB226" s="50">
        <f t="shared" si="52"/>
        <v>4999.9880000000003</v>
      </c>
    </row>
    <row r="227" spans="2:54" ht="15" customHeight="1" x14ac:dyDescent="0.25">
      <c r="B227" s="82">
        <v>20160179</v>
      </c>
      <c r="C227" s="83" t="s">
        <v>211</v>
      </c>
      <c r="D227" s="83" t="s">
        <v>334</v>
      </c>
      <c r="E227" s="83" t="s">
        <v>367</v>
      </c>
      <c r="F227" s="83" t="s">
        <v>541</v>
      </c>
      <c r="G227" s="143">
        <v>42463</v>
      </c>
      <c r="H227" s="143">
        <v>42477</v>
      </c>
      <c r="I227" s="99" t="s">
        <v>232</v>
      </c>
      <c r="J227" s="31">
        <v>757272</v>
      </c>
      <c r="K227" s="32">
        <v>50484.800000000003</v>
      </c>
      <c r="L227" s="33">
        <v>2.75</v>
      </c>
      <c r="M227" s="100">
        <v>2082.498</v>
      </c>
      <c r="N227" s="101">
        <v>2082.498</v>
      </c>
      <c r="O227" s="88" t="s">
        <v>45</v>
      </c>
      <c r="P227" s="102" t="s">
        <v>46</v>
      </c>
      <c r="Q227" s="103">
        <v>480668</v>
      </c>
      <c r="R227" s="90" t="s">
        <v>60</v>
      </c>
      <c r="S227" s="90" t="s">
        <v>210</v>
      </c>
      <c r="T227" s="104" t="s">
        <v>370</v>
      </c>
      <c r="U227" s="92"/>
      <c r="V227" s="93"/>
      <c r="W227" s="94"/>
      <c r="X227" s="96" t="s">
        <v>542</v>
      </c>
      <c r="Y227" s="97" t="s">
        <v>133</v>
      </c>
      <c r="Z227" s="45" t="str">
        <f t="shared" si="53"/>
        <v>goed</v>
      </c>
      <c r="AA227" s="46">
        <f t="shared" si="54"/>
        <v>0</v>
      </c>
      <c r="AB227" s="47">
        <f t="shared" si="55"/>
        <v>2082.498</v>
      </c>
      <c r="AC227" s="48">
        <f>IF(ISERROR(VLOOKUP($B227,'[7]Overzicht uitlevering'!$J:$V,AC$3+1,0)),0,VLOOKUP($B227,'[7]Overzicht uitlevering'!$J:$V,AC$3+1,0))</f>
        <v>0</v>
      </c>
      <c r="AD227" s="48">
        <f>IF(ISERROR(VLOOKUP($B227,'[7]Overzicht uitlevering'!$J:$V,AD$3+1,0)),0,VLOOKUP($B227,'[7]Overzicht uitlevering'!$J:$V,AD$3+1,0))</f>
        <v>0</v>
      </c>
      <c r="AE227" s="48">
        <f>IF(ISERROR(VLOOKUP($B227,'[7]Overzicht uitlevering'!$J:$V,AE$3+1,0)),0,VLOOKUP($B227,'[7]Overzicht uitlevering'!$J:$V,AE$3+1,0))</f>
        <v>0</v>
      </c>
      <c r="AF227" s="48">
        <f>IF(ISERROR(VLOOKUP($B227,'[7]Overzicht uitlevering'!$J:$V,AF$3+1,0)),0,VLOOKUP($B227,'[7]Overzicht uitlevering'!$J:$V,AF$3+1,0))</f>
        <v>757272</v>
      </c>
      <c r="AG227" s="48">
        <f>IF(ISERROR(VLOOKUP($B227,'[7]Overzicht uitlevering'!$J:$V,AG$3+1,0)),0,VLOOKUP($B227,'[7]Overzicht uitlevering'!$J:$V,AG$3+1,0))</f>
        <v>0</v>
      </c>
      <c r="AH227" s="48">
        <f>IF(ISERROR(VLOOKUP($B227,'[7]Overzicht uitlevering'!$J:$V,AH$3+1,0)),0,VLOOKUP($B227,'[7]Overzicht uitlevering'!$J:$V,AH$3+1,0))</f>
        <v>0</v>
      </c>
      <c r="AI227" s="48">
        <f>IF(ISERROR(VLOOKUP($B227,'[7]Overzicht uitlevering'!$J:$V,AI$3+1,0)),0,VLOOKUP($B227,'[7]Overzicht uitlevering'!$J:$V,AI$3+1,0))</f>
        <v>0</v>
      </c>
      <c r="AJ227" s="48">
        <f>IF(ISERROR(VLOOKUP($B227,'[7]Overzicht uitlevering'!$J:$V,AJ$3+1,0)),0,VLOOKUP($B227,'[7]Overzicht uitlevering'!$J:$V,AJ$3+1,0))</f>
        <v>0</v>
      </c>
      <c r="AK227" s="48">
        <f>IF(ISERROR(VLOOKUP($B227,'[7]Overzicht uitlevering'!$J:$V,AK$3+1,0)),0,VLOOKUP($B227,'[7]Overzicht uitlevering'!$J:$V,AK$3+1,0))</f>
        <v>0</v>
      </c>
      <c r="AL227" s="48">
        <f>IF(ISERROR(VLOOKUP($B227,'[7]Overzicht uitlevering'!$J:$V,AL$3+1,0)),0,VLOOKUP($B227,'[7]Overzicht uitlevering'!$J:$V,AL$3+1,0))</f>
        <v>0</v>
      </c>
      <c r="AM227" s="48">
        <f>IF(ISERROR(VLOOKUP($B227,'[7]Overzicht uitlevering'!$J:$V,AM$3+1,0)),0,VLOOKUP($B227,'[7]Overzicht uitlevering'!$J:$V,AM$3+1,0))</f>
        <v>0</v>
      </c>
      <c r="AN227" s="48">
        <f>IF(ISERROR(VLOOKUP($B227,'[7]Overzicht uitlevering'!$J:$V,AN$3+1,0)),0,VLOOKUP($B227,'[7]Overzicht uitlevering'!$J:$V,AN$3+1,0))</f>
        <v>0</v>
      </c>
      <c r="AO227" s="49">
        <f t="shared" si="56"/>
        <v>757272</v>
      </c>
      <c r="AP227" s="235">
        <f t="shared" si="57"/>
        <v>0</v>
      </c>
      <c r="AQ227" s="236">
        <f t="shared" si="58"/>
        <v>0</v>
      </c>
      <c r="AR227" s="235">
        <f t="shared" si="59"/>
        <v>0</v>
      </c>
      <c r="AS227" s="236">
        <f t="shared" si="60"/>
        <v>2082.498</v>
      </c>
      <c r="AT227" s="235">
        <f t="shared" si="61"/>
        <v>0</v>
      </c>
      <c r="AU227" s="236">
        <f t="shared" si="62"/>
        <v>0</v>
      </c>
      <c r="AV227" s="237">
        <f t="shared" si="63"/>
        <v>0</v>
      </c>
      <c r="AW227" s="236">
        <f t="shared" si="64"/>
        <v>0</v>
      </c>
      <c r="AX227" s="237">
        <f t="shared" si="65"/>
        <v>0</v>
      </c>
      <c r="AY227" s="236">
        <f t="shared" si="66"/>
        <v>0</v>
      </c>
      <c r="AZ227" s="237">
        <f t="shared" si="67"/>
        <v>0</v>
      </c>
      <c r="BA227" s="236">
        <f t="shared" si="68"/>
        <v>0</v>
      </c>
      <c r="BB227" s="50">
        <f t="shared" si="52"/>
        <v>2082.498</v>
      </c>
    </row>
    <row r="228" spans="2:54" ht="15" customHeight="1" x14ac:dyDescent="0.25">
      <c r="B228" s="82">
        <v>20160181</v>
      </c>
      <c r="C228" s="83" t="s">
        <v>238</v>
      </c>
      <c r="D228" s="83" t="s">
        <v>239</v>
      </c>
      <c r="E228" s="83" t="s">
        <v>543</v>
      </c>
      <c r="F228" s="83" t="s">
        <v>544</v>
      </c>
      <c r="G228" s="143">
        <v>42467</v>
      </c>
      <c r="H228" s="143">
        <v>42482</v>
      </c>
      <c r="I228" s="99" t="s">
        <v>153</v>
      </c>
      <c r="J228" s="31">
        <v>533333</v>
      </c>
      <c r="K228" s="32">
        <v>33333.3125</v>
      </c>
      <c r="L228" s="33">
        <v>13.5</v>
      </c>
      <c r="M228" s="100">
        <v>7199.9955</v>
      </c>
      <c r="N228" s="101">
        <v>7199.9955</v>
      </c>
      <c r="O228" s="88" t="s">
        <v>45</v>
      </c>
      <c r="P228" s="102" t="s">
        <v>46</v>
      </c>
      <c r="Q228" s="103">
        <v>479316</v>
      </c>
      <c r="R228" s="90" t="s">
        <v>60</v>
      </c>
      <c r="S228" s="90" t="s">
        <v>154</v>
      </c>
      <c r="T228" s="104" t="s">
        <v>155</v>
      </c>
      <c r="U228" s="92"/>
      <c r="V228" s="93"/>
      <c r="W228" s="94"/>
      <c r="X228" s="96" t="s">
        <v>545</v>
      </c>
      <c r="Y228" s="97" t="s">
        <v>156</v>
      </c>
      <c r="Z228" s="45" t="str">
        <f t="shared" si="53"/>
        <v>goed</v>
      </c>
      <c r="AA228" s="46">
        <f t="shared" si="54"/>
        <v>0</v>
      </c>
      <c r="AB228" s="47">
        <f t="shared" si="55"/>
        <v>7199.9955</v>
      </c>
      <c r="AC228" s="48">
        <f>IF(ISERROR(VLOOKUP($B228,'[7]Overzicht uitlevering'!$J:$V,AC$3+1,0)),0,VLOOKUP($B228,'[7]Overzicht uitlevering'!$J:$V,AC$3+1,0))</f>
        <v>0</v>
      </c>
      <c r="AD228" s="48">
        <f>IF(ISERROR(VLOOKUP($B228,'[7]Overzicht uitlevering'!$J:$V,AD$3+1,0)),0,VLOOKUP($B228,'[7]Overzicht uitlevering'!$J:$V,AD$3+1,0))</f>
        <v>0</v>
      </c>
      <c r="AE228" s="48">
        <f>IF(ISERROR(VLOOKUP($B228,'[7]Overzicht uitlevering'!$J:$V,AE$3+1,0)),0,VLOOKUP($B228,'[7]Overzicht uitlevering'!$J:$V,AE$3+1,0))</f>
        <v>0</v>
      </c>
      <c r="AF228" s="48">
        <f>IF(ISERROR(VLOOKUP($B228,'[7]Overzicht uitlevering'!$J:$V,AF$3+1,0)),0,VLOOKUP($B228,'[7]Overzicht uitlevering'!$J:$V,AF$3+1,0))</f>
        <v>491523</v>
      </c>
      <c r="AG228" s="48">
        <f>IF(ISERROR(VLOOKUP($B228,'[7]Overzicht uitlevering'!$J:$V,AG$3+1,0)),0,VLOOKUP($B228,'[7]Overzicht uitlevering'!$J:$V,AG$3+1,0))</f>
        <v>41810</v>
      </c>
      <c r="AH228" s="48">
        <f>IF(ISERROR(VLOOKUP($B228,'[7]Overzicht uitlevering'!$J:$V,AH$3+1,0)),0,VLOOKUP($B228,'[7]Overzicht uitlevering'!$J:$V,AH$3+1,0))</f>
        <v>0</v>
      </c>
      <c r="AI228" s="48">
        <f>IF(ISERROR(VLOOKUP($B228,'[7]Overzicht uitlevering'!$J:$V,AI$3+1,0)),0,VLOOKUP($B228,'[7]Overzicht uitlevering'!$J:$V,AI$3+1,0))</f>
        <v>0</v>
      </c>
      <c r="AJ228" s="48">
        <f>IF(ISERROR(VLOOKUP($B228,'[7]Overzicht uitlevering'!$J:$V,AJ$3+1,0)),0,VLOOKUP($B228,'[7]Overzicht uitlevering'!$J:$V,AJ$3+1,0))</f>
        <v>0</v>
      </c>
      <c r="AK228" s="48">
        <f>IF(ISERROR(VLOOKUP($B228,'[7]Overzicht uitlevering'!$J:$V,AK$3+1,0)),0,VLOOKUP($B228,'[7]Overzicht uitlevering'!$J:$V,AK$3+1,0))</f>
        <v>0</v>
      </c>
      <c r="AL228" s="48">
        <f>IF(ISERROR(VLOOKUP($B228,'[7]Overzicht uitlevering'!$J:$V,AL$3+1,0)),0,VLOOKUP($B228,'[7]Overzicht uitlevering'!$J:$V,AL$3+1,0))</f>
        <v>0</v>
      </c>
      <c r="AM228" s="48">
        <f>IF(ISERROR(VLOOKUP($B228,'[7]Overzicht uitlevering'!$J:$V,AM$3+1,0)),0,VLOOKUP($B228,'[7]Overzicht uitlevering'!$J:$V,AM$3+1,0))</f>
        <v>0</v>
      </c>
      <c r="AN228" s="48">
        <f>IF(ISERROR(VLOOKUP($B228,'[7]Overzicht uitlevering'!$J:$V,AN$3+1,0)),0,VLOOKUP($B228,'[7]Overzicht uitlevering'!$J:$V,AN$3+1,0))</f>
        <v>0</v>
      </c>
      <c r="AO228" s="49">
        <f t="shared" si="56"/>
        <v>533333</v>
      </c>
      <c r="AP228" s="235">
        <f t="shared" si="57"/>
        <v>0</v>
      </c>
      <c r="AQ228" s="236">
        <f t="shared" si="58"/>
        <v>0</v>
      </c>
      <c r="AR228" s="235">
        <f t="shared" si="59"/>
        <v>0</v>
      </c>
      <c r="AS228" s="236">
        <f t="shared" si="60"/>
        <v>6635.5605000000005</v>
      </c>
      <c r="AT228" s="235">
        <f t="shared" si="61"/>
        <v>564.43500000000006</v>
      </c>
      <c r="AU228" s="236">
        <f t="shared" si="62"/>
        <v>0</v>
      </c>
      <c r="AV228" s="237">
        <f t="shared" si="63"/>
        <v>0</v>
      </c>
      <c r="AW228" s="236">
        <f t="shared" si="64"/>
        <v>0</v>
      </c>
      <c r="AX228" s="237">
        <f t="shared" si="65"/>
        <v>0</v>
      </c>
      <c r="AY228" s="236">
        <f t="shared" si="66"/>
        <v>0</v>
      </c>
      <c r="AZ228" s="237">
        <f t="shared" si="67"/>
        <v>0</v>
      </c>
      <c r="BA228" s="236">
        <f t="shared" si="68"/>
        <v>0</v>
      </c>
      <c r="BB228" s="50">
        <f t="shared" si="52"/>
        <v>7199.9955000000009</v>
      </c>
    </row>
    <row r="229" spans="2:54" ht="15" customHeight="1" x14ac:dyDescent="0.25">
      <c r="B229" s="82">
        <v>20160182</v>
      </c>
      <c r="C229" s="83" t="s">
        <v>238</v>
      </c>
      <c r="D229" s="83" t="s">
        <v>239</v>
      </c>
      <c r="E229" s="83" t="s">
        <v>543</v>
      </c>
      <c r="F229" s="83" t="s">
        <v>546</v>
      </c>
      <c r="G229" s="143">
        <v>42464</v>
      </c>
      <c r="H229" s="143">
        <v>42484</v>
      </c>
      <c r="I229" s="99" t="s">
        <v>153</v>
      </c>
      <c r="J229" s="31">
        <v>711103</v>
      </c>
      <c r="K229" s="32">
        <v>33862.047619047618</v>
      </c>
      <c r="L229" s="33">
        <v>13.5</v>
      </c>
      <c r="M229" s="100">
        <v>9599.8904999999995</v>
      </c>
      <c r="N229" s="101">
        <v>9599.8904999999995</v>
      </c>
      <c r="O229" s="88" t="s">
        <v>45</v>
      </c>
      <c r="P229" s="102" t="s">
        <v>46</v>
      </c>
      <c r="Q229" s="103">
        <v>480796</v>
      </c>
      <c r="R229" s="90" t="s">
        <v>60</v>
      </c>
      <c r="S229" s="90" t="s">
        <v>61</v>
      </c>
      <c r="T229" s="104" t="s">
        <v>155</v>
      </c>
      <c r="U229" s="92"/>
      <c r="V229" s="93"/>
      <c r="W229" s="94"/>
      <c r="X229" s="96"/>
      <c r="Y229" s="97" t="s">
        <v>156</v>
      </c>
      <c r="Z229" s="45" t="str">
        <f t="shared" si="53"/>
        <v>goed</v>
      </c>
      <c r="AA229" s="46">
        <f t="shared" si="54"/>
        <v>0</v>
      </c>
      <c r="AB229" s="47">
        <f t="shared" si="55"/>
        <v>9599.8904999999995</v>
      </c>
      <c r="AC229" s="48">
        <f>IF(ISERROR(VLOOKUP($B229,'[7]Overzicht uitlevering'!$J:$V,AC$3+1,0)),0,VLOOKUP($B229,'[7]Overzicht uitlevering'!$J:$V,AC$3+1,0))</f>
        <v>0</v>
      </c>
      <c r="AD229" s="48">
        <f>IF(ISERROR(VLOOKUP($B229,'[7]Overzicht uitlevering'!$J:$V,AD$3+1,0)),0,VLOOKUP($B229,'[7]Overzicht uitlevering'!$J:$V,AD$3+1,0))</f>
        <v>0</v>
      </c>
      <c r="AE229" s="48">
        <f>IF(ISERROR(VLOOKUP($B229,'[7]Overzicht uitlevering'!$J:$V,AE$3+1,0)),0,VLOOKUP($B229,'[7]Overzicht uitlevering'!$J:$V,AE$3+1,0))</f>
        <v>0</v>
      </c>
      <c r="AF229" s="48">
        <f>IF(ISERROR(VLOOKUP($B229,'[7]Overzicht uitlevering'!$J:$V,AF$3+1,0)),0,VLOOKUP($B229,'[7]Overzicht uitlevering'!$J:$V,AF$3+1,0))</f>
        <v>711103</v>
      </c>
      <c r="AG229" s="48">
        <f>IF(ISERROR(VLOOKUP($B229,'[7]Overzicht uitlevering'!$J:$V,AG$3+1,0)),0,VLOOKUP($B229,'[7]Overzicht uitlevering'!$J:$V,AG$3+1,0))</f>
        <v>0</v>
      </c>
      <c r="AH229" s="48">
        <f>IF(ISERROR(VLOOKUP($B229,'[7]Overzicht uitlevering'!$J:$V,AH$3+1,0)),0,VLOOKUP($B229,'[7]Overzicht uitlevering'!$J:$V,AH$3+1,0))</f>
        <v>0</v>
      </c>
      <c r="AI229" s="48">
        <f>IF(ISERROR(VLOOKUP($B229,'[7]Overzicht uitlevering'!$J:$V,AI$3+1,0)),0,VLOOKUP($B229,'[7]Overzicht uitlevering'!$J:$V,AI$3+1,0))</f>
        <v>0</v>
      </c>
      <c r="AJ229" s="48">
        <f>IF(ISERROR(VLOOKUP($B229,'[7]Overzicht uitlevering'!$J:$V,AJ$3+1,0)),0,VLOOKUP($B229,'[7]Overzicht uitlevering'!$J:$V,AJ$3+1,0))</f>
        <v>0</v>
      </c>
      <c r="AK229" s="48">
        <f>IF(ISERROR(VLOOKUP($B229,'[7]Overzicht uitlevering'!$J:$V,AK$3+1,0)),0,VLOOKUP($B229,'[7]Overzicht uitlevering'!$J:$V,AK$3+1,0))</f>
        <v>0</v>
      </c>
      <c r="AL229" s="48">
        <f>IF(ISERROR(VLOOKUP($B229,'[7]Overzicht uitlevering'!$J:$V,AL$3+1,0)),0,VLOOKUP($B229,'[7]Overzicht uitlevering'!$J:$V,AL$3+1,0))</f>
        <v>0</v>
      </c>
      <c r="AM229" s="48">
        <f>IF(ISERROR(VLOOKUP($B229,'[7]Overzicht uitlevering'!$J:$V,AM$3+1,0)),0,VLOOKUP($B229,'[7]Overzicht uitlevering'!$J:$V,AM$3+1,0))</f>
        <v>0</v>
      </c>
      <c r="AN229" s="48">
        <f>IF(ISERROR(VLOOKUP($B229,'[7]Overzicht uitlevering'!$J:$V,AN$3+1,0)),0,VLOOKUP($B229,'[7]Overzicht uitlevering'!$J:$V,AN$3+1,0))</f>
        <v>0</v>
      </c>
      <c r="AO229" s="49">
        <f t="shared" si="56"/>
        <v>711103</v>
      </c>
      <c r="AP229" s="235">
        <f t="shared" si="57"/>
        <v>0</v>
      </c>
      <c r="AQ229" s="236">
        <f t="shared" si="58"/>
        <v>0</v>
      </c>
      <c r="AR229" s="235">
        <f t="shared" si="59"/>
        <v>0</v>
      </c>
      <c r="AS229" s="236">
        <f t="shared" si="60"/>
        <v>9599.8904999999995</v>
      </c>
      <c r="AT229" s="235">
        <f t="shared" si="61"/>
        <v>0</v>
      </c>
      <c r="AU229" s="236">
        <f t="shared" si="62"/>
        <v>0</v>
      </c>
      <c r="AV229" s="237">
        <f t="shared" si="63"/>
        <v>0</v>
      </c>
      <c r="AW229" s="236">
        <f t="shared" si="64"/>
        <v>0</v>
      </c>
      <c r="AX229" s="237">
        <f t="shared" si="65"/>
        <v>0</v>
      </c>
      <c r="AY229" s="236">
        <f t="shared" si="66"/>
        <v>0</v>
      </c>
      <c r="AZ229" s="237">
        <f t="shared" si="67"/>
        <v>0</v>
      </c>
      <c r="BA229" s="236">
        <f t="shared" si="68"/>
        <v>0</v>
      </c>
      <c r="BB229" s="50">
        <f t="shared" si="52"/>
        <v>9599.8904999999995</v>
      </c>
    </row>
    <row r="230" spans="2:54" ht="15" customHeight="1" x14ac:dyDescent="0.25">
      <c r="B230" s="82">
        <v>20160183</v>
      </c>
      <c r="C230" s="83" t="s">
        <v>238</v>
      </c>
      <c r="D230" s="83" t="s">
        <v>547</v>
      </c>
      <c r="E230" s="83" t="s">
        <v>548</v>
      </c>
      <c r="F230" s="83" t="s">
        <v>549</v>
      </c>
      <c r="G230" s="143">
        <v>42446</v>
      </c>
      <c r="H230" s="143">
        <v>42473</v>
      </c>
      <c r="I230" s="99" t="s">
        <v>153</v>
      </c>
      <c r="J230" s="31">
        <v>148148</v>
      </c>
      <c r="K230" s="32">
        <v>5291</v>
      </c>
      <c r="L230" s="33">
        <v>13.5</v>
      </c>
      <c r="M230" s="100">
        <v>1999.998</v>
      </c>
      <c r="N230" s="101">
        <v>1999.998</v>
      </c>
      <c r="O230" s="88" t="s">
        <v>188</v>
      </c>
      <c r="P230" s="102" t="s">
        <v>46</v>
      </c>
      <c r="Q230" s="103">
        <v>481270</v>
      </c>
      <c r="R230" s="90" t="s">
        <v>47</v>
      </c>
      <c r="S230" s="90" t="s">
        <v>360</v>
      </c>
      <c r="T230" s="104" t="s">
        <v>278</v>
      </c>
      <c r="U230" s="92"/>
      <c r="V230" s="93" t="s">
        <v>550</v>
      </c>
      <c r="W230" s="94"/>
      <c r="X230" s="96" t="s">
        <v>551</v>
      </c>
      <c r="Y230" s="97" t="s">
        <v>156</v>
      </c>
      <c r="Z230" s="45" t="str">
        <f t="shared" si="53"/>
        <v>goed</v>
      </c>
      <c r="AA230" s="46">
        <f t="shared" si="54"/>
        <v>0</v>
      </c>
      <c r="AB230" s="47">
        <f t="shared" si="55"/>
        <v>0</v>
      </c>
      <c r="AC230" s="48">
        <f>IF(ISERROR(VLOOKUP($B230,'[7]Overzicht uitlevering'!$J:$V,AC$3+1,0)),0,VLOOKUP($B230,'[7]Overzicht uitlevering'!$J:$V,AC$3+1,0))</f>
        <v>0</v>
      </c>
      <c r="AD230" s="48">
        <f>IF(ISERROR(VLOOKUP($B230,'[7]Overzicht uitlevering'!$J:$V,AD$3+1,0)),0,VLOOKUP($B230,'[7]Overzicht uitlevering'!$J:$V,AD$3+1,0))</f>
        <v>0</v>
      </c>
      <c r="AE230" s="48">
        <f>IF(ISERROR(VLOOKUP($B230,'[7]Overzicht uitlevering'!$J:$V,AE$3+1,0)),0,VLOOKUP($B230,'[7]Overzicht uitlevering'!$J:$V,AE$3+1,0))</f>
        <v>0</v>
      </c>
      <c r="AF230" s="48">
        <f>IF(ISERROR(VLOOKUP($B230,'[7]Overzicht uitlevering'!$J:$V,AF$3+1,0)),0,VLOOKUP($B230,'[7]Overzicht uitlevering'!$J:$V,AF$3+1,0))</f>
        <v>0</v>
      </c>
      <c r="AG230" s="48">
        <f>IF(ISERROR(VLOOKUP($B230,'[7]Overzicht uitlevering'!$J:$V,AG$3+1,0)),0,VLOOKUP($B230,'[7]Overzicht uitlevering'!$J:$V,AG$3+1,0))</f>
        <v>0</v>
      </c>
      <c r="AH230" s="48">
        <f>IF(ISERROR(VLOOKUP($B230,'[7]Overzicht uitlevering'!$J:$V,AH$3+1,0)),0,VLOOKUP($B230,'[7]Overzicht uitlevering'!$J:$V,AH$3+1,0))</f>
        <v>0</v>
      </c>
      <c r="AI230" s="48">
        <f>IF(ISERROR(VLOOKUP($B230,'[7]Overzicht uitlevering'!$J:$V,AI$3+1,0)),0,VLOOKUP($B230,'[7]Overzicht uitlevering'!$J:$V,AI$3+1,0))</f>
        <v>0</v>
      </c>
      <c r="AJ230" s="48">
        <f>IF(ISERROR(VLOOKUP($B230,'[7]Overzicht uitlevering'!$J:$V,AJ$3+1,0)),0,VLOOKUP($B230,'[7]Overzicht uitlevering'!$J:$V,AJ$3+1,0))</f>
        <v>0</v>
      </c>
      <c r="AK230" s="48">
        <f>IF(ISERROR(VLOOKUP($B230,'[7]Overzicht uitlevering'!$J:$V,AK$3+1,0)),0,VLOOKUP($B230,'[7]Overzicht uitlevering'!$J:$V,AK$3+1,0))</f>
        <v>0</v>
      </c>
      <c r="AL230" s="48">
        <f>IF(ISERROR(VLOOKUP($B230,'[7]Overzicht uitlevering'!$J:$V,AL$3+1,0)),0,VLOOKUP($B230,'[7]Overzicht uitlevering'!$J:$V,AL$3+1,0))</f>
        <v>0</v>
      </c>
      <c r="AM230" s="48">
        <f>IF(ISERROR(VLOOKUP($B230,'[7]Overzicht uitlevering'!$J:$V,AM$3+1,0)),0,VLOOKUP($B230,'[7]Overzicht uitlevering'!$J:$V,AM$3+1,0))</f>
        <v>0</v>
      </c>
      <c r="AN230" s="48">
        <f>IF(ISERROR(VLOOKUP($B230,'[7]Overzicht uitlevering'!$J:$V,AN$3+1,0)),0,VLOOKUP($B230,'[7]Overzicht uitlevering'!$J:$V,AN$3+1,0))</f>
        <v>0</v>
      </c>
      <c r="AO230" s="49">
        <f t="shared" si="56"/>
        <v>0</v>
      </c>
      <c r="AP230" s="235">
        <f t="shared" si="57"/>
        <v>0</v>
      </c>
      <c r="AQ230" s="236">
        <f t="shared" si="58"/>
        <v>0</v>
      </c>
      <c r="AR230" s="235">
        <f t="shared" si="59"/>
        <v>0</v>
      </c>
      <c r="AS230" s="236">
        <f t="shared" si="60"/>
        <v>0</v>
      </c>
      <c r="AT230" s="235">
        <f t="shared" si="61"/>
        <v>0</v>
      </c>
      <c r="AU230" s="236">
        <f t="shared" si="62"/>
        <v>0</v>
      </c>
      <c r="AV230" s="237">
        <f t="shared" si="63"/>
        <v>0</v>
      </c>
      <c r="AW230" s="236">
        <f t="shared" si="64"/>
        <v>0</v>
      </c>
      <c r="AX230" s="237">
        <f t="shared" si="65"/>
        <v>0</v>
      </c>
      <c r="AY230" s="236">
        <f t="shared" si="66"/>
        <v>0</v>
      </c>
      <c r="AZ230" s="237">
        <f t="shared" si="67"/>
        <v>0</v>
      </c>
      <c r="BA230" s="236">
        <f t="shared" si="68"/>
        <v>0</v>
      </c>
      <c r="BB230" s="50">
        <f t="shared" si="52"/>
        <v>0</v>
      </c>
    </row>
    <row r="231" spans="2:54" ht="15" customHeight="1" x14ac:dyDescent="0.25">
      <c r="B231" s="82">
        <v>20160184</v>
      </c>
      <c r="C231" s="83" t="s">
        <v>238</v>
      </c>
      <c r="D231" s="83" t="s">
        <v>85</v>
      </c>
      <c r="E231" s="83" t="s">
        <v>395</v>
      </c>
      <c r="F231" s="83" t="s">
        <v>552</v>
      </c>
      <c r="G231" s="143">
        <v>42464</v>
      </c>
      <c r="H231" s="143">
        <v>42493</v>
      </c>
      <c r="I231" s="99" t="s">
        <v>153</v>
      </c>
      <c r="J231" s="31">
        <v>499988</v>
      </c>
      <c r="K231" s="32">
        <v>16666.266666666666</v>
      </c>
      <c r="L231" s="33">
        <v>13.5</v>
      </c>
      <c r="M231" s="100">
        <v>6749.8379999999997</v>
      </c>
      <c r="N231" s="101">
        <v>6749.8379999999997</v>
      </c>
      <c r="O231" s="88" t="s">
        <v>45</v>
      </c>
      <c r="P231" s="102" t="s">
        <v>46</v>
      </c>
      <c r="Q231" s="103">
        <v>480339</v>
      </c>
      <c r="R231" s="90" t="s">
        <v>60</v>
      </c>
      <c r="S231" s="90" t="s">
        <v>202</v>
      </c>
      <c r="T231" s="104" t="s">
        <v>155</v>
      </c>
      <c r="U231" s="92"/>
      <c r="V231" s="93"/>
      <c r="W231" s="94"/>
      <c r="X231" s="96"/>
      <c r="Y231" s="97" t="s">
        <v>156</v>
      </c>
      <c r="Z231" s="45" t="str">
        <f t="shared" si="53"/>
        <v>goed</v>
      </c>
      <c r="AA231" s="46">
        <f t="shared" si="54"/>
        <v>0</v>
      </c>
      <c r="AB231" s="47">
        <f t="shared" si="55"/>
        <v>6749.8379999999988</v>
      </c>
      <c r="AC231" s="48">
        <f>IF(ISERROR(VLOOKUP($B231,'[7]Overzicht uitlevering'!$J:$V,AC$3+1,0)),0,VLOOKUP($B231,'[7]Overzicht uitlevering'!$J:$V,AC$3+1,0))</f>
        <v>0</v>
      </c>
      <c r="AD231" s="48">
        <f>IF(ISERROR(VLOOKUP($B231,'[7]Overzicht uitlevering'!$J:$V,AD$3+1,0)),0,VLOOKUP($B231,'[7]Overzicht uitlevering'!$J:$V,AD$3+1,0))</f>
        <v>0</v>
      </c>
      <c r="AE231" s="48">
        <f>IF(ISERROR(VLOOKUP($B231,'[7]Overzicht uitlevering'!$J:$V,AE$3+1,0)),0,VLOOKUP($B231,'[7]Overzicht uitlevering'!$J:$V,AE$3+1,0))</f>
        <v>0</v>
      </c>
      <c r="AF231" s="48">
        <f>IF(ISERROR(VLOOKUP($B231,'[7]Overzicht uitlevering'!$J:$V,AF$3+1,0)),0,VLOOKUP($B231,'[7]Overzicht uitlevering'!$J:$V,AF$3+1,0))</f>
        <v>488648</v>
      </c>
      <c r="AG231" s="48">
        <f>IF(ISERROR(VLOOKUP($B231,'[7]Overzicht uitlevering'!$J:$V,AG$3+1,0)),0,VLOOKUP($B231,'[7]Overzicht uitlevering'!$J:$V,AG$3+1,0))</f>
        <v>11339.999999999942</v>
      </c>
      <c r="AH231" s="48">
        <f>IF(ISERROR(VLOOKUP($B231,'[7]Overzicht uitlevering'!$J:$V,AH$3+1,0)),0,VLOOKUP($B231,'[7]Overzicht uitlevering'!$J:$V,AH$3+1,0))</f>
        <v>0</v>
      </c>
      <c r="AI231" s="48">
        <f>IF(ISERROR(VLOOKUP($B231,'[7]Overzicht uitlevering'!$J:$V,AI$3+1,0)),0,VLOOKUP($B231,'[7]Overzicht uitlevering'!$J:$V,AI$3+1,0))</f>
        <v>0</v>
      </c>
      <c r="AJ231" s="48">
        <f>IF(ISERROR(VLOOKUP($B231,'[7]Overzicht uitlevering'!$J:$V,AJ$3+1,0)),0,VLOOKUP($B231,'[7]Overzicht uitlevering'!$J:$V,AJ$3+1,0))</f>
        <v>0</v>
      </c>
      <c r="AK231" s="48">
        <f>IF(ISERROR(VLOOKUP($B231,'[7]Overzicht uitlevering'!$J:$V,AK$3+1,0)),0,VLOOKUP($B231,'[7]Overzicht uitlevering'!$J:$V,AK$3+1,0))</f>
        <v>0</v>
      </c>
      <c r="AL231" s="48">
        <f>IF(ISERROR(VLOOKUP($B231,'[7]Overzicht uitlevering'!$J:$V,AL$3+1,0)),0,VLOOKUP($B231,'[7]Overzicht uitlevering'!$J:$V,AL$3+1,0))</f>
        <v>0</v>
      </c>
      <c r="AM231" s="48">
        <f>IF(ISERROR(VLOOKUP($B231,'[7]Overzicht uitlevering'!$J:$V,AM$3+1,0)),0,VLOOKUP($B231,'[7]Overzicht uitlevering'!$J:$V,AM$3+1,0))</f>
        <v>0</v>
      </c>
      <c r="AN231" s="48">
        <f>IF(ISERROR(VLOOKUP($B231,'[7]Overzicht uitlevering'!$J:$V,AN$3+1,0)),0,VLOOKUP($B231,'[7]Overzicht uitlevering'!$J:$V,AN$3+1,0))</f>
        <v>0</v>
      </c>
      <c r="AO231" s="49">
        <f t="shared" si="56"/>
        <v>499987.99999999994</v>
      </c>
      <c r="AP231" s="235">
        <f t="shared" si="57"/>
        <v>0</v>
      </c>
      <c r="AQ231" s="236">
        <f t="shared" si="58"/>
        <v>0</v>
      </c>
      <c r="AR231" s="235">
        <f t="shared" si="59"/>
        <v>0</v>
      </c>
      <c r="AS231" s="236">
        <f t="shared" si="60"/>
        <v>6596.7480000000005</v>
      </c>
      <c r="AT231" s="235">
        <f t="shared" si="61"/>
        <v>153.08999999999921</v>
      </c>
      <c r="AU231" s="236">
        <f t="shared" si="62"/>
        <v>0</v>
      </c>
      <c r="AV231" s="237">
        <f t="shared" si="63"/>
        <v>0</v>
      </c>
      <c r="AW231" s="236">
        <f t="shared" si="64"/>
        <v>0</v>
      </c>
      <c r="AX231" s="237">
        <f t="shared" si="65"/>
        <v>0</v>
      </c>
      <c r="AY231" s="236">
        <f t="shared" si="66"/>
        <v>0</v>
      </c>
      <c r="AZ231" s="237">
        <f t="shared" si="67"/>
        <v>0</v>
      </c>
      <c r="BA231" s="236">
        <f t="shared" si="68"/>
        <v>0</v>
      </c>
      <c r="BB231" s="50">
        <f t="shared" si="52"/>
        <v>6749.8379999999997</v>
      </c>
    </row>
    <row r="232" spans="2:54" ht="15" customHeight="1" x14ac:dyDescent="0.25">
      <c r="B232" s="82">
        <v>20160185</v>
      </c>
      <c r="C232" s="83" t="s">
        <v>238</v>
      </c>
      <c r="D232" s="83" t="s">
        <v>85</v>
      </c>
      <c r="E232" s="83" t="s">
        <v>395</v>
      </c>
      <c r="F232" s="83" t="s">
        <v>553</v>
      </c>
      <c r="G232" s="143">
        <v>42492</v>
      </c>
      <c r="H232" s="143">
        <v>42498</v>
      </c>
      <c r="I232" s="99" t="s">
        <v>153</v>
      </c>
      <c r="J232" s="31">
        <v>655556</v>
      </c>
      <c r="K232" s="32">
        <v>93650.857142857145</v>
      </c>
      <c r="L232" s="33">
        <v>13.5</v>
      </c>
      <c r="M232" s="100">
        <v>8850.0060000000012</v>
      </c>
      <c r="N232" s="101">
        <v>8850.0060000000012</v>
      </c>
      <c r="O232" s="88" t="s">
        <v>188</v>
      </c>
      <c r="P232" s="102" t="s">
        <v>46</v>
      </c>
      <c r="Q232" s="103">
        <v>480430</v>
      </c>
      <c r="R232" s="90" t="s">
        <v>47</v>
      </c>
      <c r="S232" s="90" t="s">
        <v>554</v>
      </c>
      <c r="T232" s="104" t="s">
        <v>155</v>
      </c>
      <c r="U232" s="92"/>
      <c r="V232" s="93"/>
      <c r="W232" s="94"/>
      <c r="X232" s="96" t="s">
        <v>555</v>
      </c>
      <c r="Y232" s="97" t="s">
        <v>156</v>
      </c>
      <c r="Z232" s="45" t="str">
        <f t="shared" si="53"/>
        <v>goed</v>
      </c>
      <c r="AA232" s="46">
        <f t="shared" si="54"/>
        <v>0</v>
      </c>
      <c r="AB232" s="47">
        <f t="shared" si="55"/>
        <v>0</v>
      </c>
      <c r="AC232" s="48">
        <f>IF(ISERROR(VLOOKUP($B232,'[7]Overzicht uitlevering'!$J:$V,AC$3+1,0)),0,VLOOKUP($B232,'[7]Overzicht uitlevering'!$J:$V,AC$3+1,0))</f>
        <v>0</v>
      </c>
      <c r="AD232" s="48">
        <f>IF(ISERROR(VLOOKUP($B232,'[7]Overzicht uitlevering'!$J:$V,AD$3+1,0)),0,VLOOKUP($B232,'[7]Overzicht uitlevering'!$J:$V,AD$3+1,0))</f>
        <v>0</v>
      </c>
      <c r="AE232" s="48">
        <f>IF(ISERROR(VLOOKUP($B232,'[7]Overzicht uitlevering'!$J:$V,AE$3+1,0)),0,VLOOKUP($B232,'[7]Overzicht uitlevering'!$J:$V,AE$3+1,0))</f>
        <v>0</v>
      </c>
      <c r="AF232" s="48">
        <f>IF(ISERROR(VLOOKUP($B232,'[7]Overzicht uitlevering'!$J:$V,AF$3+1,0)),0,VLOOKUP($B232,'[7]Overzicht uitlevering'!$J:$V,AF$3+1,0))</f>
        <v>0</v>
      </c>
      <c r="AG232" s="48">
        <f>IF(ISERROR(VLOOKUP($B232,'[7]Overzicht uitlevering'!$J:$V,AG$3+1,0)),0,VLOOKUP($B232,'[7]Overzicht uitlevering'!$J:$V,AG$3+1,0))</f>
        <v>0</v>
      </c>
      <c r="AH232" s="48">
        <f>IF(ISERROR(VLOOKUP($B232,'[7]Overzicht uitlevering'!$J:$V,AH$3+1,0)),0,VLOOKUP($B232,'[7]Overzicht uitlevering'!$J:$V,AH$3+1,0))</f>
        <v>0</v>
      </c>
      <c r="AI232" s="48">
        <f>IF(ISERROR(VLOOKUP($B232,'[7]Overzicht uitlevering'!$J:$V,AI$3+1,0)),0,VLOOKUP($B232,'[7]Overzicht uitlevering'!$J:$V,AI$3+1,0))</f>
        <v>0</v>
      </c>
      <c r="AJ232" s="48">
        <f>IF(ISERROR(VLOOKUP($B232,'[7]Overzicht uitlevering'!$J:$V,AJ$3+1,0)),0,VLOOKUP($B232,'[7]Overzicht uitlevering'!$J:$V,AJ$3+1,0))</f>
        <v>0</v>
      </c>
      <c r="AK232" s="48">
        <f>IF(ISERROR(VLOOKUP($B232,'[7]Overzicht uitlevering'!$J:$V,AK$3+1,0)),0,VLOOKUP($B232,'[7]Overzicht uitlevering'!$J:$V,AK$3+1,0))</f>
        <v>0</v>
      </c>
      <c r="AL232" s="48">
        <f>IF(ISERROR(VLOOKUP($B232,'[7]Overzicht uitlevering'!$J:$V,AL$3+1,0)),0,VLOOKUP($B232,'[7]Overzicht uitlevering'!$J:$V,AL$3+1,0))</f>
        <v>0</v>
      </c>
      <c r="AM232" s="48">
        <f>IF(ISERROR(VLOOKUP($B232,'[7]Overzicht uitlevering'!$J:$V,AM$3+1,0)),0,VLOOKUP($B232,'[7]Overzicht uitlevering'!$J:$V,AM$3+1,0))</f>
        <v>0</v>
      </c>
      <c r="AN232" s="48">
        <f>IF(ISERROR(VLOOKUP($B232,'[7]Overzicht uitlevering'!$J:$V,AN$3+1,0)),0,VLOOKUP($B232,'[7]Overzicht uitlevering'!$J:$V,AN$3+1,0))</f>
        <v>0</v>
      </c>
      <c r="AO232" s="49">
        <f t="shared" si="56"/>
        <v>0</v>
      </c>
      <c r="AP232" s="235">
        <f t="shared" si="57"/>
        <v>0</v>
      </c>
      <c r="AQ232" s="236">
        <f t="shared" si="58"/>
        <v>0</v>
      </c>
      <c r="AR232" s="235">
        <f t="shared" si="59"/>
        <v>0</v>
      </c>
      <c r="AS232" s="236">
        <f t="shared" si="60"/>
        <v>0</v>
      </c>
      <c r="AT232" s="235">
        <f t="shared" si="61"/>
        <v>0</v>
      </c>
      <c r="AU232" s="236">
        <f t="shared" si="62"/>
        <v>0</v>
      </c>
      <c r="AV232" s="237">
        <f t="shared" si="63"/>
        <v>0</v>
      </c>
      <c r="AW232" s="236">
        <f t="shared" si="64"/>
        <v>0</v>
      </c>
      <c r="AX232" s="237">
        <f t="shared" si="65"/>
        <v>0</v>
      </c>
      <c r="AY232" s="236">
        <f t="shared" si="66"/>
        <v>0</v>
      </c>
      <c r="AZ232" s="237">
        <f t="shared" si="67"/>
        <v>0</v>
      </c>
      <c r="BA232" s="236">
        <f t="shared" si="68"/>
        <v>0</v>
      </c>
      <c r="BB232" s="50">
        <f t="shared" si="52"/>
        <v>0</v>
      </c>
    </row>
    <row r="233" spans="2:54" ht="15" customHeight="1" x14ac:dyDescent="0.25">
      <c r="B233" s="82">
        <v>20160186</v>
      </c>
      <c r="C233" s="83" t="s">
        <v>55</v>
      </c>
      <c r="D233" s="83" t="s">
        <v>172</v>
      </c>
      <c r="E233" s="83" t="s">
        <v>417</v>
      </c>
      <c r="F233" s="83" t="s">
        <v>556</v>
      </c>
      <c r="G233" s="143">
        <v>42470</v>
      </c>
      <c r="H233" s="143">
        <v>42476</v>
      </c>
      <c r="I233" s="99" t="s">
        <v>153</v>
      </c>
      <c r="J233" s="31">
        <v>399111</v>
      </c>
      <c r="K233" s="32">
        <v>57015.857142857145</v>
      </c>
      <c r="L233" s="33">
        <v>13.5</v>
      </c>
      <c r="M233" s="100">
        <v>5387.9984999999997</v>
      </c>
      <c r="N233" s="101">
        <v>7150.63</v>
      </c>
      <c r="O233" s="88" t="s">
        <v>45</v>
      </c>
      <c r="P233" s="102" t="s">
        <v>46</v>
      </c>
      <c r="Q233" s="103">
        <v>481557</v>
      </c>
      <c r="R233" s="90" t="s">
        <v>60</v>
      </c>
      <c r="S233" s="90" t="s">
        <v>65</v>
      </c>
      <c r="T233" s="104" t="s">
        <v>429</v>
      </c>
      <c r="U233" s="92"/>
      <c r="V233" s="93"/>
      <c r="W233" s="94"/>
      <c r="X233" s="96"/>
      <c r="Y233" s="97" t="s">
        <v>156</v>
      </c>
      <c r="Z233" s="45" t="str">
        <f t="shared" si="53"/>
        <v>goed</v>
      </c>
      <c r="AA233" s="46">
        <f t="shared" si="54"/>
        <v>0</v>
      </c>
      <c r="AB233" s="47">
        <f t="shared" si="55"/>
        <v>5387.9984999999997</v>
      </c>
      <c r="AC233" s="48">
        <f>IF(ISERROR(VLOOKUP($B233,'[7]Overzicht uitlevering'!$J:$V,AC$3+1,0)),0,VLOOKUP($B233,'[7]Overzicht uitlevering'!$J:$V,AC$3+1,0))</f>
        <v>0</v>
      </c>
      <c r="AD233" s="48">
        <f>IF(ISERROR(VLOOKUP($B233,'[7]Overzicht uitlevering'!$J:$V,AD$3+1,0)),0,VLOOKUP($B233,'[7]Overzicht uitlevering'!$J:$V,AD$3+1,0))</f>
        <v>0</v>
      </c>
      <c r="AE233" s="48">
        <f>IF(ISERROR(VLOOKUP($B233,'[7]Overzicht uitlevering'!$J:$V,AE$3+1,0)),0,VLOOKUP($B233,'[7]Overzicht uitlevering'!$J:$V,AE$3+1,0))</f>
        <v>0</v>
      </c>
      <c r="AF233" s="48">
        <f>IF(ISERROR(VLOOKUP($B233,'[7]Overzicht uitlevering'!$J:$V,AF$3+1,0)),0,VLOOKUP($B233,'[7]Overzicht uitlevering'!$J:$V,AF$3+1,0))</f>
        <v>392056</v>
      </c>
      <c r="AG233" s="48">
        <f>IF(ISERROR(VLOOKUP($B233,'[7]Overzicht uitlevering'!$J:$V,AG$3+1,0)),0,VLOOKUP($B233,'[7]Overzicht uitlevering'!$J:$V,AG$3+1,0))</f>
        <v>7055</v>
      </c>
      <c r="AH233" s="48">
        <f>IF(ISERROR(VLOOKUP($B233,'[7]Overzicht uitlevering'!$J:$V,AH$3+1,0)),0,VLOOKUP($B233,'[7]Overzicht uitlevering'!$J:$V,AH$3+1,0))</f>
        <v>0</v>
      </c>
      <c r="AI233" s="48">
        <f>IF(ISERROR(VLOOKUP($B233,'[7]Overzicht uitlevering'!$J:$V,AI$3+1,0)),0,VLOOKUP($B233,'[7]Overzicht uitlevering'!$J:$V,AI$3+1,0))</f>
        <v>0</v>
      </c>
      <c r="AJ233" s="48">
        <f>IF(ISERROR(VLOOKUP($B233,'[7]Overzicht uitlevering'!$J:$V,AJ$3+1,0)),0,VLOOKUP($B233,'[7]Overzicht uitlevering'!$J:$V,AJ$3+1,0))</f>
        <v>0</v>
      </c>
      <c r="AK233" s="48">
        <f>IF(ISERROR(VLOOKUP($B233,'[7]Overzicht uitlevering'!$J:$V,AK$3+1,0)),0,VLOOKUP($B233,'[7]Overzicht uitlevering'!$J:$V,AK$3+1,0))</f>
        <v>0</v>
      </c>
      <c r="AL233" s="48">
        <f>IF(ISERROR(VLOOKUP($B233,'[7]Overzicht uitlevering'!$J:$V,AL$3+1,0)),0,VLOOKUP($B233,'[7]Overzicht uitlevering'!$J:$V,AL$3+1,0))</f>
        <v>0</v>
      </c>
      <c r="AM233" s="48">
        <f>IF(ISERROR(VLOOKUP($B233,'[7]Overzicht uitlevering'!$J:$V,AM$3+1,0)),0,VLOOKUP($B233,'[7]Overzicht uitlevering'!$J:$V,AM$3+1,0))</f>
        <v>0</v>
      </c>
      <c r="AN233" s="48">
        <f>IF(ISERROR(VLOOKUP($B233,'[7]Overzicht uitlevering'!$J:$V,AN$3+1,0)),0,VLOOKUP($B233,'[7]Overzicht uitlevering'!$J:$V,AN$3+1,0))</f>
        <v>0</v>
      </c>
      <c r="AO233" s="49">
        <f t="shared" si="56"/>
        <v>399111</v>
      </c>
      <c r="AP233" s="235">
        <f t="shared" si="57"/>
        <v>0</v>
      </c>
      <c r="AQ233" s="236">
        <f t="shared" si="58"/>
        <v>0</v>
      </c>
      <c r="AR233" s="235">
        <f t="shared" si="59"/>
        <v>0</v>
      </c>
      <c r="AS233" s="236">
        <f t="shared" si="60"/>
        <v>5292.7559999999994</v>
      </c>
      <c r="AT233" s="235">
        <f t="shared" si="61"/>
        <v>95.242499999999993</v>
      </c>
      <c r="AU233" s="236">
        <f t="shared" si="62"/>
        <v>0</v>
      </c>
      <c r="AV233" s="237">
        <f t="shared" si="63"/>
        <v>0</v>
      </c>
      <c r="AW233" s="236">
        <f t="shared" si="64"/>
        <v>0</v>
      </c>
      <c r="AX233" s="237">
        <f t="shared" si="65"/>
        <v>0</v>
      </c>
      <c r="AY233" s="236">
        <f t="shared" si="66"/>
        <v>0</v>
      </c>
      <c r="AZ233" s="237">
        <f t="shared" si="67"/>
        <v>0</v>
      </c>
      <c r="BA233" s="236">
        <f t="shared" si="68"/>
        <v>0</v>
      </c>
      <c r="BB233" s="50">
        <f t="shared" si="52"/>
        <v>5387.9984999999997</v>
      </c>
    </row>
    <row r="234" spans="2:54" ht="15" customHeight="1" x14ac:dyDescent="0.25">
      <c r="B234" s="82">
        <v>20160187</v>
      </c>
      <c r="C234" s="83" t="s">
        <v>557</v>
      </c>
      <c r="D234" s="83" t="s">
        <v>558</v>
      </c>
      <c r="E234" s="83" t="s">
        <v>559</v>
      </c>
      <c r="F234" s="83" t="s">
        <v>560</v>
      </c>
      <c r="G234" s="143">
        <v>42450</v>
      </c>
      <c r="H234" s="143">
        <v>42680</v>
      </c>
      <c r="I234" s="99" t="s">
        <v>232</v>
      </c>
      <c r="J234" s="31">
        <v>1277710</v>
      </c>
      <c r="K234" s="32">
        <v>5531.212121212121</v>
      </c>
      <c r="L234" s="33">
        <v>2.75</v>
      </c>
      <c r="M234" s="100">
        <v>3513.7025000000003</v>
      </c>
      <c r="N234" s="101">
        <v>3513.7025000000003</v>
      </c>
      <c r="O234" s="88" t="s">
        <v>45</v>
      </c>
      <c r="P234" s="102" t="s">
        <v>46</v>
      </c>
      <c r="Q234" s="103" t="s">
        <v>561</v>
      </c>
      <c r="R234" s="90" t="s">
        <v>47</v>
      </c>
      <c r="S234" s="90"/>
      <c r="T234" s="104" t="s">
        <v>155</v>
      </c>
      <c r="U234" s="92"/>
      <c r="V234" s="93" t="s">
        <v>562</v>
      </c>
      <c r="W234" s="94"/>
      <c r="X234" s="96" t="s">
        <v>563</v>
      </c>
      <c r="Y234" s="97" t="s">
        <v>133</v>
      </c>
      <c r="Z234" s="45" t="str">
        <f t="shared" si="53"/>
        <v>goed</v>
      </c>
      <c r="AA234" s="46">
        <f t="shared" si="54"/>
        <v>0</v>
      </c>
      <c r="AB234" s="47">
        <f t="shared" si="55"/>
        <v>1291.45225</v>
      </c>
      <c r="AC234" s="48">
        <f>IF(ISERROR(VLOOKUP($B234,'[7]Overzicht uitlevering'!$J:$V,AC$3+1,0)),0,VLOOKUP($B234,'[7]Overzicht uitlevering'!$J:$V,AC$3+1,0))</f>
        <v>0</v>
      </c>
      <c r="AD234" s="48">
        <f>IF(ISERROR(VLOOKUP($B234,'[7]Overzicht uitlevering'!$J:$V,AD$3+1,0)),0,VLOOKUP($B234,'[7]Overzicht uitlevering'!$J:$V,AD$3+1,0))</f>
        <v>0</v>
      </c>
      <c r="AE234" s="48">
        <f>IF(ISERROR(VLOOKUP($B234,'[7]Overzicht uitlevering'!$J:$V,AE$3+1,0)),0,VLOOKUP($B234,'[7]Overzicht uitlevering'!$J:$V,AE$3+1,0))</f>
        <v>87691</v>
      </c>
      <c r="AF234" s="48">
        <f>IF(ISERROR(VLOOKUP($B234,'[7]Overzicht uitlevering'!$J:$V,AF$3+1,0)),0,VLOOKUP($B234,'[7]Overzicht uitlevering'!$J:$V,AF$3+1,0))</f>
        <v>192188</v>
      </c>
      <c r="AG234" s="48">
        <f>IF(ISERROR(VLOOKUP($B234,'[7]Overzicht uitlevering'!$J:$V,AG$3+1,0)),0,VLOOKUP($B234,'[7]Overzicht uitlevering'!$J:$V,AG$3+1,0))</f>
        <v>130327</v>
      </c>
      <c r="AH234" s="48">
        <f>IF(ISERROR(VLOOKUP($B234,'[7]Overzicht uitlevering'!$J:$V,AH$3+1,0)),0,VLOOKUP($B234,'[7]Overzicht uitlevering'!$J:$V,AH$3+1,0))</f>
        <v>59413</v>
      </c>
      <c r="AI234" s="48">
        <f>IF(ISERROR(VLOOKUP($B234,'[7]Overzicht uitlevering'!$J:$V,AI$3+1,0)),0,VLOOKUP($B234,'[7]Overzicht uitlevering'!$J:$V,AI$3+1,0))</f>
        <v>0</v>
      </c>
      <c r="AJ234" s="48">
        <f>IF(ISERROR(VLOOKUP($B234,'[7]Overzicht uitlevering'!$J:$V,AJ$3+1,0)),0,VLOOKUP($B234,'[7]Overzicht uitlevering'!$J:$V,AJ$3+1,0))</f>
        <v>0</v>
      </c>
      <c r="AK234" s="48">
        <f>IF(ISERROR(VLOOKUP($B234,'[7]Overzicht uitlevering'!$J:$V,AK$3+1,0)),0,VLOOKUP($B234,'[7]Overzicht uitlevering'!$J:$V,AK$3+1,0))</f>
        <v>0</v>
      </c>
      <c r="AL234" s="48">
        <f>IF(ISERROR(VLOOKUP($B234,'[7]Overzicht uitlevering'!$J:$V,AL$3+1,0)),0,VLOOKUP($B234,'[7]Overzicht uitlevering'!$J:$V,AL$3+1,0))</f>
        <v>0</v>
      </c>
      <c r="AM234" s="48">
        <f>IF(ISERROR(VLOOKUP($B234,'[7]Overzicht uitlevering'!$J:$V,AM$3+1,0)),0,VLOOKUP($B234,'[7]Overzicht uitlevering'!$J:$V,AM$3+1,0))</f>
        <v>0</v>
      </c>
      <c r="AN234" s="48">
        <f>IF(ISERROR(VLOOKUP($B234,'[7]Overzicht uitlevering'!$J:$V,AN$3+1,0)),0,VLOOKUP($B234,'[7]Overzicht uitlevering'!$J:$V,AN$3+1,0))</f>
        <v>0</v>
      </c>
      <c r="AO234" s="49">
        <f t="shared" si="56"/>
        <v>469619</v>
      </c>
      <c r="AP234" s="235">
        <f t="shared" si="57"/>
        <v>0</v>
      </c>
      <c r="AQ234" s="236">
        <f t="shared" si="58"/>
        <v>0</v>
      </c>
      <c r="AR234" s="235">
        <f t="shared" si="59"/>
        <v>241.15025</v>
      </c>
      <c r="AS234" s="236">
        <f t="shared" si="60"/>
        <v>528.51699999999994</v>
      </c>
      <c r="AT234" s="235">
        <f t="shared" si="61"/>
        <v>358.39924999999999</v>
      </c>
      <c r="AU234" s="236">
        <f t="shared" si="62"/>
        <v>163.38575</v>
      </c>
      <c r="AV234" s="237">
        <f t="shared" si="63"/>
        <v>0</v>
      </c>
      <c r="AW234" s="236">
        <f t="shared" si="64"/>
        <v>0</v>
      </c>
      <c r="AX234" s="237">
        <f t="shared" si="65"/>
        <v>0</v>
      </c>
      <c r="AY234" s="236">
        <f t="shared" si="66"/>
        <v>0</v>
      </c>
      <c r="AZ234" s="237">
        <f t="shared" si="67"/>
        <v>0</v>
      </c>
      <c r="BA234" s="236">
        <f t="shared" si="68"/>
        <v>0</v>
      </c>
      <c r="BB234" s="50">
        <f t="shared" si="52"/>
        <v>1291.4522499999998</v>
      </c>
    </row>
    <row r="235" spans="2:54" ht="15" customHeight="1" x14ac:dyDescent="0.25">
      <c r="B235" s="82">
        <v>20160188</v>
      </c>
      <c r="C235" s="83" t="s">
        <v>55</v>
      </c>
      <c r="D235" s="83" t="s">
        <v>447</v>
      </c>
      <c r="E235" s="83" t="s">
        <v>431</v>
      </c>
      <c r="F235" s="83" t="s">
        <v>564</v>
      </c>
      <c r="G235" s="143">
        <v>42445</v>
      </c>
      <c r="H235" s="143">
        <v>42449</v>
      </c>
      <c r="I235" s="99" t="s">
        <v>221</v>
      </c>
      <c r="J235" s="31">
        <v>182350</v>
      </c>
      <c r="K235" s="32">
        <v>36470</v>
      </c>
      <c r="L235" s="33">
        <v>11.5</v>
      </c>
      <c r="M235" s="100">
        <v>2097.0250000000001</v>
      </c>
      <c r="N235" s="101">
        <v>2097.0250000000001</v>
      </c>
      <c r="O235" s="88" t="s">
        <v>45</v>
      </c>
      <c r="P235" s="102" t="s">
        <v>46</v>
      </c>
      <c r="Q235" s="103">
        <v>481904</v>
      </c>
      <c r="R235" s="90" t="s">
        <v>60</v>
      </c>
      <c r="S235" s="90" t="s">
        <v>65</v>
      </c>
      <c r="T235" s="104" t="s">
        <v>429</v>
      </c>
      <c r="U235" s="92"/>
      <c r="V235" s="93"/>
      <c r="W235" s="94"/>
      <c r="X235" s="96"/>
      <c r="Y235" s="97" t="s">
        <v>156</v>
      </c>
      <c r="Z235" s="45" t="str">
        <f t="shared" si="53"/>
        <v>goed</v>
      </c>
      <c r="AA235" s="46">
        <f t="shared" si="54"/>
        <v>0</v>
      </c>
      <c r="AB235" s="47">
        <f t="shared" si="55"/>
        <v>2009.8779999999999</v>
      </c>
      <c r="AC235" s="48">
        <f>IF(ISERROR(VLOOKUP($B235,'[7]Overzicht uitlevering'!$J:$V,AC$3+1,0)),0,VLOOKUP($B235,'[7]Overzicht uitlevering'!$J:$V,AC$3+1,0))</f>
        <v>0</v>
      </c>
      <c r="AD235" s="48">
        <f>IF(ISERROR(VLOOKUP($B235,'[7]Overzicht uitlevering'!$J:$V,AD$3+1,0)),0,VLOOKUP($B235,'[7]Overzicht uitlevering'!$J:$V,AD$3+1,0))</f>
        <v>0</v>
      </c>
      <c r="AE235" s="48">
        <f>IF(ISERROR(VLOOKUP($B235,'[7]Overzicht uitlevering'!$J:$V,AE$3+1,0)),0,VLOOKUP($B235,'[7]Overzicht uitlevering'!$J:$V,AE$3+1,0))</f>
        <v>176872</v>
      </c>
      <c r="AF235" s="48">
        <f>IF(ISERROR(VLOOKUP($B235,'[7]Overzicht uitlevering'!$J:$V,AF$3+1,0)),0,VLOOKUP($B235,'[7]Overzicht uitlevering'!$J:$V,AF$3+1,0))</f>
        <v>-2100</v>
      </c>
      <c r="AG235" s="48">
        <f>IF(ISERROR(VLOOKUP($B235,'[7]Overzicht uitlevering'!$J:$V,AG$3+1,0)),0,VLOOKUP($B235,'[7]Overzicht uitlevering'!$J:$V,AG$3+1,0))</f>
        <v>0</v>
      </c>
      <c r="AH235" s="48">
        <f>IF(ISERROR(VLOOKUP($B235,'[7]Overzicht uitlevering'!$J:$V,AH$3+1,0)),0,VLOOKUP($B235,'[7]Overzicht uitlevering'!$J:$V,AH$3+1,0))</f>
        <v>0</v>
      </c>
      <c r="AI235" s="48">
        <f>IF(ISERROR(VLOOKUP($B235,'[7]Overzicht uitlevering'!$J:$V,AI$3+1,0)),0,VLOOKUP($B235,'[7]Overzicht uitlevering'!$J:$V,AI$3+1,0))</f>
        <v>0</v>
      </c>
      <c r="AJ235" s="48">
        <f>IF(ISERROR(VLOOKUP($B235,'[7]Overzicht uitlevering'!$J:$V,AJ$3+1,0)),0,VLOOKUP($B235,'[7]Overzicht uitlevering'!$J:$V,AJ$3+1,0))</f>
        <v>0</v>
      </c>
      <c r="AK235" s="48">
        <f>IF(ISERROR(VLOOKUP($B235,'[7]Overzicht uitlevering'!$J:$V,AK$3+1,0)),0,VLOOKUP($B235,'[7]Overzicht uitlevering'!$J:$V,AK$3+1,0))</f>
        <v>0</v>
      </c>
      <c r="AL235" s="48">
        <f>IF(ISERROR(VLOOKUP($B235,'[7]Overzicht uitlevering'!$J:$V,AL$3+1,0)),0,VLOOKUP($B235,'[7]Overzicht uitlevering'!$J:$V,AL$3+1,0))</f>
        <v>0</v>
      </c>
      <c r="AM235" s="48">
        <f>IF(ISERROR(VLOOKUP($B235,'[7]Overzicht uitlevering'!$J:$V,AM$3+1,0)),0,VLOOKUP($B235,'[7]Overzicht uitlevering'!$J:$V,AM$3+1,0))</f>
        <v>0</v>
      </c>
      <c r="AN235" s="48">
        <f>IF(ISERROR(VLOOKUP($B235,'[7]Overzicht uitlevering'!$J:$V,AN$3+1,0)),0,VLOOKUP($B235,'[7]Overzicht uitlevering'!$J:$V,AN$3+1,0))</f>
        <v>0</v>
      </c>
      <c r="AO235" s="49">
        <f t="shared" si="56"/>
        <v>174772</v>
      </c>
      <c r="AP235" s="235">
        <f t="shared" si="57"/>
        <v>0</v>
      </c>
      <c r="AQ235" s="236">
        <f t="shared" si="58"/>
        <v>0</v>
      </c>
      <c r="AR235" s="235">
        <f t="shared" si="59"/>
        <v>2034.0280000000002</v>
      </c>
      <c r="AS235" s="236">
        <f t="shared" si="60"/>
        <v>-24.150000000000002</v>
      </c>
      <c r="AT235" s="235">
        <f t="shared" si="61"/>
        <v>0</v>
      </c>
      <c r="AU235" s="236">
        <f t="shared" si="62"/>
        <v>0</v>
      </c>
      <c r="AV235" s="237">
        <f t="shared" si="63"/>
        <v>0</v>
      </c>
      <c r="AW235" s="236">
        <f t="shared" si="64"/>
        <v>0</v>
      </c>
      <c r="AX235" s="237">
        <f t="shared" si="65"/>
        <v>0</v>
      </c>
      <c r="AY235" s="236">
        <f t="shared" si="66"/>
        <v>0</v>
      </c>
      <c r="AZ235" s="237">
        <f t="shared" si="67"/>
        <v>0</v>
      </c>
      <c r="BA235" s="236">
        <f t="shared" si="68"/>
        <v>0</v>
      </c>
      <c r="BB235" s="50">
        <f t="shared" si="52"/>
        <v>2009.8780000000002</v>
      </c>
    </row>
    <row r="236" spans="2:54" ht="15" customHeight="1" x14ac:dyDescent="0.25">
      <c r="B236" s="82">
        <v>20160189</v>
      </c>
      <c r="C236" s="83" t="s">
        <v>40</v>
      </c>
      <c r="D236" s="83" t="s">
        <v>358</v>
      </c>
      <c r="E236" s="83" t="s">
        <v>565</v>
      </c>
      <c r="F236" s="83" t="s">
        <v>566</v>
      </c>
      <c r="G236" s="143">
        <v>42464</v>
      </c>
      <c r="H236" s="143">
        <v>42484</v>
      </c>
      <c r="I236" s="99" t="s">
        <v>153</v>
      </c>
      <c r="J236" s="31">
        <v>472222</v>
      </c>
      <c r="K236" s="32">
        <v>22486.761904761905</v>
      </c>
      <c r="L236" s="33">
        <v>13.5</v>
      </c>
      <c r="M236" s="100">
        <v>6374.9969999999994</v>
      </c>
      <c r="N236" s="101">
        <v>6374.9969999999994</v>
      </c>
      <c r="O236" s="88" t="s">
        <v>45</v>
      </c>
      <c r="P236" s="102" t="s">
        <v>46</v>
      </c>
      <c r="Q236" s="103">
        <v>481701</v>
      </c>
      <c r="R236" s="90" t="s">
        <v>104</v>
      </c>
      <c r="S236" s="90" t="s">
        <v>567</v>
      </c>
      <c r="T236" s="104" t="s">
        <v>155</v>
      </c>
      <c r="U236" s="92"/>
      <c r="V236" s="93"/>
      <c r="W236" s="94"/>
      <c r="X236" s="96" t="s">
        <v>568</v>
      </c>
      <c r="Y236" s="97" t="s">
        <v>156</v>
      </c>
      <c r="Z236" s="45" t="str">
        <f t="shared" si="53"/>
        <v>goed</v>
      </c>
      <c r="AA236" s="46">
        <f t="shared" si="54"/>
        <v>0</v>
      </c>
      <c r="AB236" s="47">
        <f t="shared" si="55"/>
        <v>6374.9969999999994</v>
      </c>
      <c r="AC236" s="48">
        <f>IF(ISERROR(VLOOKUP($B236,'[7]Overzicht uitlevering'!$J:$V,AC$3+1,0)),0,VLOOKUP($B236,'[7]Overzicht uitlevering'!$J:$V,AC$3+1,0))</f>
        <v>0</v>
      </c>
      <c r="AD236" s="48">
        <f>IF(ISERROR(VLOOKUP($B236,'[7]Overzicht uitlevering'!$J:$V,AD$3+1,0)),0,VLOOKUP($B236,'[7]Overzicht uitlevering'!$J:$V,AD$3+1,0))</f>
        <v>0</v>
      </c>
      <c r="AE236" s="48">
        <f>IF(ISERROR(VLOOKUP($B236,'[7]Overzicht uitlevering'!$J:$V,AE$3+1,0)),0,VLOOKUP($B236,'[7]Overzicht uitlevering'!$J:$V,AE$3+1,0))</f>
        <v>0</v>
      </c>
      <c r="AF236" s="48">
        <f>IF(ISERROR(VLOOKUP($B236,'[7]Overzicht uitlevering'!$J:$V,AF$3+1,0)),0,VLOOKUP($B236,'[7]Overzicht uitlevering'!$J:$V,AF$3+1,0))</f>
        <v>470559</v>
      </c>
      <c r="AG236" s="48">
        <f>IF(ISERROR(VLOOKUP($B236,'[7]Overzicht uitlevering'!$J:$V,AG$3+1,0)),0,VLOOKUP($B236,'[7]Overzicht uitlevering'!$J:$V,AG$3+1,0))</f>
        <v>1663</v>
      </c>
      <c r="AH236" s="48">
        <f>IF(ISERROR(VLOOKUP($B236,'[7]Overzicht uitlevering'!$J:$V,AH$3+1,0)),0,VLOOKUP($B236,'[7]Overzicht uitlevering'!$J:$V,AH$3+1,0))</f>
        <v>0</v>
      </c>
      <c r="AI236" s="48">
        <f>IF(ISERROR(VLOOKUP($B236,'[7]Overzicht uitlevering'!$J:$V,AI$3+1,0)),0,VLOOKUP($B236,'[7]Overzicht uitlevering'!$J:$V,AI$3+1,0))</f>
        <v>0</v>
      </c>
      <c r="AJ236" s="48">
        <f>IF(ISERROR(VLOOKUP($B236,'[7]Overzicht uitlevering'!$J:$V,AJ$3+1,0)),0,VLOOKUP($B236,'[7]Overzicht uitlevering'!$J:$V,AJ$3+1,0))</f>
        <v>0</v>
      </c>
      <c r="AK236" s="48">
        <f>IF(ISERROR(VLOOKUP($B236,'[7]Overzicht uitlevering'!$J:$V,AK$3+1,0)),0,VLOOKUP($B236,'[7]Overzicht uitlevering'!$J:$V,AK$3+1,0))</f>
        <v>0</v>
      </c>
      <c r="AL236" s="48">
        <f>IF(ISERROR(VLOOKUP($B236,'[7]Overzicht uitlevering'!$J:$V,AL$3+1,0)),0,VLOOKUP($B236,'[7]Overzicht uitlevering'!$J:$V,AL$3+1,0))</f>
        <v>0</v>
      </c>
      <c r="AM236" s="48">
        <f>IF(ISERROR(VLOOKUP($B236,'[7]Overzicht uitlevering'!$J:$V,AM$3+1,0)),0,VLOOKUP($B236,'[7]Overzicht uitlevering'!$J:$V,AM$3+1,0))</f>
        <v>0</v>
      </c>
      <c r="AN236" s="48">
        <f>IF(ISERROR(VLOOKUP($B236,'[7]Overzicht uitlevering'!$J:$V,AN$3+1,0)),0,VLOOKUP($B236,'[7]Overzicht uitlevering'!$J:$V,AN$3+1,0))</f>
        <v>0</v>
      </c>
      <c r="AO236" s="49">
        <f t="shared" si="56"/>
        <v>472222</v>
      </c>
      <c r="AP236" s="235">
        <f t="shared" si="57"/>
        <v>0</v>
      </c>
      <c r="AQ236" s="236">
        <f t="shared" si="58"/>
        <v>0</v>
      </c>
      <c r="AR236" s="235">
        <f t="shared" si="59"/>
        <v>0</v>
      </c>
      <c r="AS236" s="236">
        <f t="shared" si="60"/>
        <v>6352.5465000000004</v>
      </c>
      <c r="AT236" s="235">
        <f t="shared" si="61"/>
        <v>22.450500000000002</v>
      </c>
      <c r="AU236" s="236">
        <f t="shared" si="62"/>
        <v>0</v>
      </c>
      <c r="AV236" s="237">
        <f t="shared" si="63"/>
        <v>0</v>
      </c>
      <c r="AW236" s="236">
        <f t="shared" si="64"/>
        <v>0</v>
      </c>
      <c r="AX236" s="237">
        <f t="shared" si="65"/>
        <v>0</v>
      </c>
      <c r="AY236" s="236">
        <f t="shared" si="66"/>
        <v>0</v>
      </c>
      <c r="AZ236" s="237">
        <f t="shared" si="67"/>
        <v>0</v>
      </c>
      <c r="BA236" s="236">
        <f t="shared" si="68"/>
        <v>0</v>
      </c>
      <c r="BB236" s="50">
        <f t="shared" si="52"/>
        <v>6374.9970000000003</v>
      </c>
    </row>
    <row r="237" spans="2:54" ht="15" customHeight="1" x14ac:dyDescent="0.25">
      <c r="B237" s="82">
        <v>20160190</v>
      </c>
      <c r="C237" s="83" t="s">
        <v>211</v>
      </c>
      <c r="D237" s="83" t="s">
        <v>255</v>
      </c>
      <c r="E237" s="83" t="s">
        <v>569</v>
      </c>
      <c r="F237" s="83" t="s">
        <v>570</v>
      </c>
      <c r="G237" s="143">
        <v>42451</v>
      </c>
      <c r="H237" s="143">
        <v>42471</v>
      </c>
      <c r="I237" s="99" t="s">
        <v>153</v>
      </c>
      <c r="J237" s="31">
        <v>1414814</v>
      </c>
      <c r="K237" s="32">
        <v>67372.095238095237</v>
      </c>
      <c r="L237" s="33">
        <v>13.5</v>
      </c>
      <c r="M237" s="100">
        <v>19099.989000000001</v>
      </c>
      <c r="N237" s="101">
        <v>19099.989000000001</v>
      </c>
      <c r="O237" s="88" t="s">
        <v>45</v>
      </c>
      <c r="P237" s="102" t="s">
        <v>46</v>
      </c>
      <c r="Q237" s="103">
        <v>481791</v>
      </c>
      <c r="R237" s="90" t="s">
        <v>104</v>
      </c>
      <c r="S237" s="90" t="s">
        <v>170</v>
      </c>
      <c r="T237" s="104" t="s">
        <v>155</v>
      </c>
      <c r="U237" s="92"/>
      <c r="V237" s="93"/>
      <c r="W237" s="94"/>
      <c r="X237" s="96" t="s">
        <v>571</v>
      </c>
      <c r="Y237" s="97" t="s">
        <v>156</v>
      </c>
      <c r="Z237" s="45" t="str">
        <f t="shared" si="53"/>
        <v>goed</v>
      </c>
      <c r="AA237" s="46">
        <f t="shared" si="54"/>
        <v>0</v>
      </c>
      <c r="AB237" s="47">
        <f t="shared" si="55"/>
        <v>19099.989000000001</v>
      </c>
      <c r="AC237" s="48">
        <f>IF(ISERROR(VLOOKUP($B237,'[7]Overzicht uitlevering'!$J:$V,AC$3+1,0)),0,VLOOKUP($B237,'[7]Overzicht uitlevering'!$J:$V,AC$3+1,0))</f>
        <v>0</v>
      </c>
      <c r="AD237" s="48">
        <f>IF(ISERROR(VLOOKUP($B237,'[7]Overzicht uitlevering'!$J:$V,AD$3+1,0)),0,VLOOKUP($B237,'[7]Overzicht uitlevering'!$J:$V,AD$3+1,0))</f>
        <v>0</v>
      </c>
      <c r="AE237" s="48">
        <f>IF(ISERROR(VLOOKUP($B237,'[7]Overzicht uitlevering'!$J:$V,AE$3+1,0)),0,VLOOKUP($B237,'[7]Overzicht uitlevering'!$J:$V,AE$3+1,0))</f>
        <v>553644</v>
      </c>
      <c r="AF237" s="48">
        <f>IF(ISERROR(VLOOKUP($B237,'[7]Overzicht uitlevering'!$J:$V,AF$3+1,0)),0,VLOOKUP($B237,'[7]Overzicht uitlevering'!$J:$V,AF$3+1,0))</f>
        <v>861170.00000000012</v>
      </c>
      <c r="AG237" s="48">
        <f>IF(ISERROR(VLOOKUP($B237,'[7]Overzicht uitlevering'!$J:$V,AG$3+1,0)),0,VLOOKUP($B237,'[7]Overzicht uitlevering'!$J:$V,AG$3+1,0))</f>
        <v>0</v>
      </c>
      <c r="AH237" s="48">
        <f>IF(ISERROR(VLOOKUP($B237,'[7]Overzicht uitlevering'!$J:$V,AH$3+1,0)),0,VLOOKUP($B237,'[7]Overzicht uitlevering'!$J:$V,AH$3+1,0))</f>
        <v>0</v>
      </c>
      <c r="AI237" s="48">
        <f>IF(ISERROR(VLOOKUP($B237,'[7]Overzicht uitlevering'!$J:$V,AI$3+1,0)),0,VLOOKUP($B237,'[7]Overzicht uitlevering'!$J:$V,AI$3+1,0))</f>
        <v>0</v>
      </c>
      <c r="AJ237" s="48">
        <f>IF(ISERROR(VLOOKUP($B237,'[7]Overzicht uitlevering'!$J:$V,AJ$3+1,0)),0,VLOOKUP($B237,'[7]Overzicht uitlevering'!$J:$V,AJ$3+1,0))</f>
        <v>0</v>
      </c>
      <c r="AK237" s="48">
        <f>IF(ISERROR(VLOOKUP($B237,'[7]Overzicht uitlevering'!$J:$V,AK$3+1,0)),0,VLOOKUP($B237,'[7]Overzicht uitlevering'!$J:$V,AK$3+1,0))</f>
        <v>0</v>
      </c>
      <c r="AL237" s="48">
        <f>IF(ISERROR(VLOOKUP($B237,'[7]Overzicht uitlevering'!$J:$V,AL$3+1,0)),0,VLOOKUP($B237,'[7]Overzicht uitlevering'!$J:$V,AL$3+1,0))</f>
        <v>0</v>
      </c>
      <c r="AM237" s="48">
        <f>IF(ISERROR(VLOOKUP($B237,'[7]Overzicht uitlevering'!$J:$V,AM$3+1,0)),0,VLOOKUP($B237,'[7]Overzicht uitlevering'!$J:$V,AM$3+1,0))</f>
        <v>0</v>
      </c>
      <c r="AN237" s="48">
        <f>IF(ISERROR(VLOOKUP($B237,'[7]Overzicht uitlevering'!$J:$V,AN$3+1,0)),0,VLOOKUP($B237,'[7]Overzicht uitlevering'!$J:$V,AN$3+1,0))</f>
        <v>0</v>
      </c>
      <c r="AO237" s="49">
        <f t="shared" si="56"/>
        <v>1414814</v>
      </c>
      <c r="AP237" s="235">
        <f t="shared" si="57"/>
        <v>0</v>
      </c>
      <c r="AQ237" s="236">
        <f t="shared" si="58"/>
        <v>0</v>
      </c>
      <c r="AR237" s="235">
        <f t="shared" si="59"/>
        <v>7474.1940000000004</v>
      </c>
      <c r="AS237" s="236">
        <f t="shared" si="60"/>
        <v>11625.795000000002</v>
      </c>
      <c r="AT237" s="235">
        <f t="shared" si="61"/>
        <v>0</v>
      </c>
      <c r="AU237" s="236">
        <f t="shared" si="62"/>
        <v>0</v>
      </c>
      <c r="AV237" s="237">
        <f t="shared" si="63"/>
        <v>0</v>
      </c>
      <c r="AW237" s="236">
        <f t="shared" si="64"/>
        <v>0</v>
      </c>
      <c r="AX237" s="237">
        <f t="shared" si="65"/>
        <v>0</v>
      </c>
      <c r="AY237" s="236">
        <f t="shared" si="66"/>
        <v>0</v>
      </c>
      <c r="AZ237" s="237">
        <f t="shared" si="67"/>
        <v>0</v>
      </c>
      <c r="BA237" s="236">
        <f t="shared" si="68"/>
        <v>0</v>
      </c>
      <c r="BB237" s="50">
        <f t="shared" si="52"/>
        <v>19099.989000000001</v>
      </c>
    </row>
    <row r="238" spans="2:54" ht="15" customHeight="1" x14ac:dyDescent="0.25">
      <c r="B238" s="82">
        <v>20160191</v>
      </c>
      <c r="C238" s="83" t="s">
        <v>211</v>
      </c>
      <c r="D238" s="83" t="s">
        <v>255</v>
      </c>
      <c r="E238" s="83" t="s">
        <v>569</v>
      </c>
      <c r="F238" s="83" t="s">
        <v>572</v>
      </c>
      <c r="G238" s="143">
        <v>42445</v>
      </c>
      <c r="H238" s="143">
        <v>42470</v>
      </c>
      <c r="I238" s="99" t="s">
        <v>134</v>
      </c>
      <c r="J238" s="31">
        <v>714285</v>
      </c>
      <c r="K238" s="32">
        <v>27472.5</v>
      </c>
      <c r="L238" s="33">
        <v>14</v>
      </c>
      <c r="M238" s="100">
        <v>9999.99</v>
      </c>
      <c r="N238" s="101">
        <v>9999.99</v>
      </c>
      <c r="O238" s="88" t="s">
        <v>45</v>
      </c>
      <c r="P238" s="102" t="s">
        <v>46</v>
      </c>
      <c r="Q238" s="103">
        <v>481792</v>
      </c>
      <c r="R238" s="90" t="s">
        <v>104</v>
      </c>
      <c r="S238" s="90" t="s">
        <v>170</v>
      </c>
      <c r="T238" s="104" t="s">
        <v>155</v>
      </c>
      <c r="U238" s="92"/>
      <c r="V238" s="93"/>
      <c r="W238" s="94"/>
      <c r="X238" s="96" t="s">
        <v>573</v>
      </c>
      <c r="Y238" s="97" t="s">
        <v>133</v>
      </c>
      <c r="Z238" s="45" t="str">
        <f t="shared" si="53"/>
        <v>goed</v>
      </c>
      <c r="AA238" s="46">
        <f t="shared" si="54"/>
        <v>0</v>
      </c>
      <c r="AB238" s="47">
        <f t="shared" si="55"/>
        <v>9999.99</v>
      </c>
      <c r="AC238" s="48">
        <f>IF(ISERROR(VLOOKUP($B238,'[7]Overzicht uitlevering'!$J:$V,AC$3+1,0)),0,VLOOKUP($B238,'[7]Overzicht uitlevering'!$J:$V,AC$3+1,0))</f>
        <v>0</v>
      </c>
      <c r="AD238" s="48">
        <f>IF(ISERROR(VLOOKUP($B238,'[7]Overzicht uitlevering'!$J:$V,AD$3+1,0)),0,VLOOKUP($B238,'[7]Overzicht uitlevering'!$J:$V,AD$3+1,0))</f>
        <v>0</v>
      </c>
      <c r="AE238" s="48">
        <f>IF(ISERROR(VLOOKUP($B238,'[7]Overzicht uitlevering'!$J:$V,AE$3+1,0)),0,VLOOKUP($B238,'[7]Overzicht uitlevering'!$J:$V,AE$3+1,0))</f>
        <v>558984</v>
      </c>
      <c r="AF238" s="48">
        <f>IF(ISERROR(VLOOKUP($B238,'[7]Overzicht uitlevering'!$J:$V,AF$3+1,0)),0,VLOOKUP($B238,'[7]Overzicht uitlevering'!$J:$V,AF$3+1,0))</f>
        <v>155300.99999999997</v>
      </c>
      <c r="AG238" s="48">
        <f>IF(ISERROR(VLOOKUP($B238,'[7]Overzicht uitlevering'!$J:$V,AG$3+1,0)),0,VLOOKUP($B238,'[7]Overzicht uitlevering'!$J:$V,AG$3+1,0))</f>
        <v>0</v>
      </c>
      <c r="AH238" s="48">
        <f>IF(ISERROR(VLOOKUP($B238,'[7]Overzicht uitlevering'!$J:$V,AH$3+1,0)),0,VLOOKUP($B238,'[7]Overzicht uitlevering'!$J:$V,AH$3+1,0))</f>
        <v>0</v>
      </c>
      <c r="AI238" s="48">
        <f>IF(ISERROR(VLOOKUP($B238,'[7]Overzicht uitlevering'!$J:$V,AI$3+1,0)),0,VLOOKUP($B238,'[7]Overzicht uitlevering'!$J:$V,AI$3+1,0))</f>
        <v>0</v>
      </c>
      <c r="AJ238" s="48">
        <f>IF(ISERROR(VLOOKUP($B238,'[7]Overzicht uitlevering'!$J:$V,AJ$3+1,0)),0,VLOOKUP($B238,'[7]Overzicht uitlevering'!$J:$V,AJ$3+1,0))</f>
        <v>0</v>
      </c>
      <c r="AK238" s="48">
        <f>IF(ISERROR(VLOOKUP($B238,'[7]Overzicht uitlevering'!$J:$V,AK$3+1,0)),0,VLOOKUP($B238,'[7]Overzicht uitlevering'!$J:$V,AK$3+1,0))</f>
        <v>0</v>
      </c>
      <c r="AL238" s="48">
        <f>IF(ISERROR(VLOOKUP($B238,'[7]Overzicht uitlevering'!$J:$V,AL$3+1,0)),0,VLOOKUP($B238,'[7]Overzicht uitlevering'!$J:$V,AL$3+1,0))</f>
        <v>0</v>
      </c>
      <c r="AM238" s="48">
        <f>IF(ISERROR(VLOOKUP($B238,'[7]Overzicht uitlevering'!$J:$V,AM$3+1,0)),0,VLOOKUP($B238,'[7]Overzicht uitlevering'!$J:$V,AM$3+1,0))</f>
        <v>0</v>
      </c>
      <c r="AN238" s="48">
        <f>IF(ISERROR(VLOOKUP($B238,'[7]Overzicht uitlevering'!$J:$V,AN$3+1,0)),0,VLOOKUP($B238,'[7]Overzicht uitlevering'!$J:$V,AN$3+1,0))</f>
        <v>0</v>
      </c>
      <c r="AO238" s="49">
        <f t="shared" si="56"/>
        <v>714285</v>
      </c>
      <c r="AP238" s="235">
        <f t="shared" si="57"/>
        <v>0</v>
      </c>
      <c r="AQ238" s="236">
        <f t="shared" si="58"/>
        <v>0</v>
      </c>
      <c r="AR238" s="235">
        <f t="shared" si="59"/>
        <v>7825.7760000000007</v>
      </c>
      <c r="AS238" s="236">
        <f t="shared" si="60"/>
        <v>2174.2139999999995</v>
      </c>
      <c r="AT238" s="235">
        <f t="shared" si="61"/>
        <v>0</v>
      </c>
      <c r="AU238" s="236">
        <f t="shared" si="62"/>
        <v>0</v>
      </c>
      <c r="AV238" s="237">
        <f t="shared" si="63"/>
        <v>0</v>
      </c>
      <c r="AW238" s="236">
        <f t="shared" si="64"/>
        <v>0</v>
      </c>
      <c r="AX238" s="237">
        <f t="shared" si="65"/>
        <v>0</v>
      </c>
      <c r="AY238" s="236">
        <f t="shared" si="66"/>
        <v>0</v>
      </c>
      <c r="AZ238" s="237">
        <f t="shared" si="67"/>
        <v>0</v>
      </c>
      <c r="BA238" s="236">
        <f t="shared" si="68"/>
        <v>0</v>
      </c>
      <c r="BB238" s="50">
        <f t="shared" si="52"/>
        <v>9999.99</v>
      </c>
    </row>
    <row r="239" spans="2:54" ht="15" customHeight="1" x14ac:dyDescent="0.25">
      <c r="B239" s="82">
        <v>20160192</v>
      </c>
      <c r="C239" s="83" t="s">
        <v>211</v>
      </c>
      <c r="D239" s="83" t="s">
        <v>255</v>
      </c>
      <c r="E239" s="83" t="s">
        <v>569</v>
      </c>
      <c r="F239" s="83" t="s">
        <v>574</v>
      </c>
      <c r="G239" s="143">
        <v>42464</v>
      </c>
      <c r="H239" s="143">
        <v>42484</v>
      </c>
      <c r="I239" s="99" t="s">
        <v>134</v>
      </c>
      <c r="J239" s="31">
        <v>593964</v>
      </c>
      <c r="K239" s="32">
        <v>28284</v>
      </c>
      <c r="L239" s="33">
        <v>14</v>
      </c>
      <c r="M239" s="100">
        <v>8315.496000000001</v>
      </c>
      <c r="N239" s="101">
        <v>10000</v>
      </c>
      <c r="O239" s="88" t="s">
        <v>45</v>
      </c>
      <c r="P239" s="102" t="s">
        <v>46</v>
      </c>
      <c r="Q239" s="103">
        <v>481793</v>
      </c>
      <c r="R239" s="90" t="s">
        <v>104</v>
      </c>
      <c r="S239" s="90" t="s">
        <v>170</v>
      </c>
      <c r="T239" s="104" t="s">
        <v>155</v>
      </c>
      <c r="U239" s="92"/>
      <c r="V239" s="93"/>
      <c r="W239" s="94"/>
      <c r="X239" s="96"/>
      <c r="Y239" s="97" t="s">
        <v>133</v>
      </c>
      <c r="Z239" s="45" t="str">
        <f t="shared" si="53"/>
        <v>goed</v>
      </c>
      <c r="AA239" s="46">
        <f t="shared" si="54"/>
        <v>0</v>
      </c>
      <c r="AB239" s="47">
        <f t="shared" si="55"/>
        <v>8315.496000000001</v>
      </c>
      <c r="AC239" s="48">
        <f>IF(ISERROR(VLOOKUP($B239,'[7]Overzicht uitlevering'!$J:$V,AC$3+1,0)),0,VLOOKUP($B239,'[7]Overzicht uitlevering'!$J:$V,AC$3+1,0))</f>
        <v>0</v>
      </c>
      <c r="AD239" s="48">
        <f>IF(ISERROR(VLOOKUP($B239,'[7]Overzicht uitlevering'!$J:$V,AD$3+1,0)),0,VLOOKUP($B239,'[7]Overzicht uitlevering'!$J:$V,AD$3+1,0))</f>
        <v>0</v>
      </c>
      <c r="AE239" s="48">
        <f>IF(ISERROR(VLOOKUP($B239,'[7]Overzicht uitlevering'!$J:$V,AE$3+1,0)),0,VLOOKUP($B239,'[7]Overzicht uitlevering'!$J:$V,AE$3+1,0))</f>
        <v>0</v>
      </c>
      <c r="AF239" s="48">
        <f>IF(ISERROR(VLOOKUP($B239,'[7]Overzicht uitlevering'!$J:$V,AF$3+1,0)),0,VLOOKUP($B239,'[7]Overzicht uitlevering'!$J:$V,AF$3+1,0))</f>
        <v>593989</v>
      </c>
      <c r="AG239" s="48">
        <f>IF(ISERROR(VLOOKUP($B239,'[7]Overzicht uitlevering'!$J:$V,AG$3+1,0)),0,VLOOKUP($B239,'[7]Overzicht uitlevering'!$J:$V,AG$3+1,0))</f>
        <v>-25.000000000025985</v>
      </c>
      <c r="AH239" s="48">
        <f>IF(ISERROR(VLOOKUP($B239,'[7]Overzicht uitlevering'!$J:$V,AH$3+1,0)),0,VLOOKUP($B239,'[7]Overzicht uitlevering'!$J:$V,AH$3+1,0))</f>
        <v>0</v>
      </c>
      <c r="AI239" s="48">
        <f>IF(ISERROR(VLOOKUP($B239,'[7]Overzicht uitlevering'!$J:$V,AI$3+1,0)),0,VLOOKUP($B239,'[7]Overzicht uitlevering'!$J:$V,AI$3+1,0))</f>
        <v>0</v>
      </c>
      <c r="AJ239" s="48">
        <f>IF(ISERROR(VLOOKUP($B239,'[7]Overzicht uitlevering'!$J:$V,AJ$3+1,0)),0,VLOOKUP($B239,'[7]Overzicht uitlevering'!$J:$V,AJ$3+1,0))</f>
        <v>0</v>
      </c>
      <c r="AK239" s="48">
        <f>IF(ISERROR(VLOOKUP($B239,'[7]Overzicht uitlevering'!$J:$V,AK$3+1,0)),0,VLOOKUP($B239,'[7]Overzicht uitlevering'!$J:$V,AK$3+1,0))</f>
        <v>0</v>
      </c>
      <c r="AL239" s="48">
        <f>IF(ISERROR(VLOOKUP($B239,'[7]Overzicht uitlevering'!$J:$V,AL$3+1,0)),0,VLOOKUP($B239,'[7]Overzicht uitlevering'!$J:$V,AL$3+1,0))</f>
        <v>0</v>
      </c>
      <c r="AM239" s="48">
        <f>IF(ISERROR(VLOOKUP($B239,'[7]Overzicht uitlevering'!$J:$V,AM$3+1,0)),0,VLOOKUP($B239,'[7]Overzicht uitlevering'!$J:$V,AM$3+1,0))</f>
        <v>0</v>
      </c>
      <c r="AN239" s="48">
        <f>IF(ISERROR(VLOOKUP($B239,'[7]Overzicht uitlevering'!$J:$V,AN$3+1,0)),0,VLOOKUP($B239,'[7]Overzicht uitlevering'!$J:$V,AN$3+1,0))</f>
        <v>0</v>
      </c>
      <c r="AO239" s="49">
        <f t="shared" si="56"/>
        <v>593964</v>
      </c>
      <c r="AP239" s="235">
        <f t="shared" si="57"/>
        <v>0</v>
      </c>
      <c r="AQ239" s="236">
        <f t="shared" si="58"/>
        <v>0</v>
      </c>
      <c r="AR239" s="235">
        <f t="shared" si="59"/>
        <v>0</v>
      </c>
      <c r="AS239" s="236">
        <f t="shared" si="60"/>
        <v>8315.8460000000014</v>
      </c>
      <c r="AT239" s="235">
        <f t="shared" si="61"/>
        <v>-0.3500000000003638</v>
      </c>
      <c r="AU239" s="236">
        <f t="shared" si="62"/>
        <v>0</v>
      </c>
      <c r="AV239" s="237">
        <f t="shared" si="63"/>
        <v>0</v>
      </c>
      <c r="AW239" s="236">
        <f t="shared" si="64"/>
        <v>0</v>
      </c>
      <c r="AX239" s="237">
        <f t="shared" si="65"/>
        <v>0</v>
      </c>
      <c r="AY239" s="236">
        <f t="shared" si="66"/>
        <v>0</v>
      </c>
      <c r="AZ239" s="237">
        <f t="shared" si="67"/>
        <v>0</v>
      </c>
      <c r="BA239" s="236">
        <f t="shared" si="68"/>
        <v>0</v>
      </c>
      <c r="BB239" s="50">
        <f t="shared" si="52"/>
        <v>8315.496000000001</v>
      </c>
    </row>
    <row r="240" spans="2:54" ht="15" customHeight="1" x14ac:dyDescent="0.25">
      <c r="B240" s="82">
        <v>20160193</v>
      </c>
      <c r="C240" s="83" t="s">
        <v>211</v>
      </c>
      <c r="D240" s="83" t="s">
        <v>255</v>
      </c>
      <c r="E240" s="83" t="s">
        <v>569</v>
      </c>
      <c r="F240" s="83" t="s">
        <v>575</v>
      </c>
      <c r="G240" s="143">
        <v>42492</v>
      </c>
      <c r="H240" s="143">
        <v>42512</v>
      </c>
      <c r="I240" s="99" t="s">
        <v>134</v>
      </c>
      <c r="J240" s="31">
        <v>834607</v>
      </c>
      <c r="K240" s="32">
        <v>39743.190476190473</v>
      </c>
      <c r="L240" s="33">
        <v>14</v>
      </c>
      <c r="M240" s="100">
        <v>11684.498</v>
      </c>
      <c r="N240" s="101">
        <v>11684.498</v>
      </c>
      <c r="O240" s="88" t="s">
        <v>45</v>
      </c>
      <c r="P240" s="102" t="s">
        <v>46</v>
      </c>
      <c r="Q240" s="103">
        <v>481794</v>
      </c>
      <c r="R240" s="90" t="s">
        <v>104</v>
      </c>
      <c r="S240" s="90" t="s">
        <v>170</v>
      </c>
      <c r="T240" s="104" t="s">
        <v>155</v>
      </c>
      <c r="U240" s="92"/>
      <c r="V240" s="93"/>
      <c r="W240" s="94"/>
      <c r="X240" s="96" t="s">
        <v>573</v>
      </c>
      <c r="Y240" s="97" t="s">
        <v>133</v>
      </c>
      <c r="Z240" s="45" t="str">
        <f t="shared" si="53"/>
        <v>goed</v>
      </c>
      <c r="AA240" s="46">
        <f t="shared" si="54"/>
        <v>0</v>
      </c>
      <c r="AB240" s="47">
        <f t="shared" si="55"/>
        <v>11548.432000000001</v>
      </c>
      <c r="AC240" s="48">
        <f>IF(ISERROR(VLOOKUP($B240,'[7]Overzicht uitlevering'!$J:$V,AC$3+1,0)),0,VLOOKUP($B240,'[7]Overzicht uitlevering'!$J:$V,AC$3+1,0))</f>
        <v>0</v>
      </c>
      <c r="AD240" s="48">
        <f>IF(ISERROR(VLOOKUP($B240,'[7]Overzicht uitlevering'!$J:$V,AD$3+1,0)),0,VLOOKUP($B240,'[7]Overzicht uitlevering'!$J:$V,AD$3+1,0))</f>
        <v>0</v>
      </c>
      <c r="AE240" s="48">
        <f>IF(ISERROR(VLOOKUP($B240,'[7]Overzicht uitlevering'!$J:$V,AE$3+1,0)),0,VLOOKUP($B240,'[7]Overzicht uitlevering'!$J:$V,AE$3+1,0))</f>
        <v>0</v>
      </c>
      <c r="AF240" s="48">
        <f>IF(ISERROR(VLOOKUP($B240,'[7]Overzicht uitlevering'!$J:$V,AF$3+1,0)),0,VLOOKUP($B240,'[7]Overzicht uitlevering'!$J:$V,AF$3+1,0))</f>
        <v>0</v>
      </c>
      <c r="AG240" s="48">
        <f>IF(ISERROR(VLOOKUP($B240,'[7]Overzicht uitlevering'!$J:$V,AG$3+1,0)),0,VLOOKUP($B240,'[7]Overzicht uitlevering'!$J:$V,AG$3+1,0))</f>
        <v>824888</v>
      </c>
      <c r="AH240" s="48">
        <f>IF(ISERROR(VLOOKUP($B240,'[7]Overzicht uitlevering'!$J:$V,AH$3+1,0)),0,VLOOKUP($B240,'[7]Overzicht uitlevering'!$J:$V,AH$3+1,0))</f>
        <v>0</v>
      </c>
      <c r="AI240" s="48">
        <f>IF(ISERROR(VLOOKUP($B240,'[7]Overzicht uitlevering'!$J:$V,AI$3+1,0)),0,VLOOKUP($B240,'[7]Overzicht uitlevering'!$J:$V,AI$3+1,0))</f>
        <v>0</v>
      </c>
      <c r="AJ240" s="48">
        <f>IF(ISERROR(VLOOKUP($B240,'[7]Overzicht uitlevering'!$J:$V,AJ$3+1,0)),0,VLOOKUP($B240,'[7]Overzicht uitlevering'!$J:$V,AJ$3+1,0))</f>
        <v>0</v>
      </c>
      <c r="AK240" s="48">
        <f>IF(ISERROR(VLOOKUP($B240,'[7]Overzicht uitlevering'!$J:$V,AK$3+1,0)),0,VLOOKUP($B240,'[7]Overzicht uitlevering'!$J:$V,AK$3+1,0))</f>
        <v>0</v>
      </c>
      <c r="AL240" s="48">
        <f>IF(ISERROR(VLOOKUP($B240,'[7]Overzicht uitlevering'!$J:$V,AL$3+1,0)),0,VLOOKUP($B240,'[7]Overzicht uitlevering'!$J:$V,AL$3+1,0))</f>
        <v>0</v>
      </c>
      <c r="AM240" s="48">
        <f>IF(ISERROR(VLOOKUP($B240,'[7]Overzicht uitlevering'!$J:$V,AM$3+1,0)),0,VLOOKUP($B240,'[7]Overzicht uitlevering'!$J:$V,AM$3+1,0))</f>
        <v>0</v>
      </c>
      <c r="AN240" s="48">
        <f>IF(ISERROR(VLOOKUP($B240,'[7]Overzicht uitlevering'!$J:$V,AN$3+1,0)),0,VLOOKUP($B240,'[7]Overzicht uitlevering'!$J:$V,AN$3+1,0))</f>
        <v>0</v>
      </c>
      <c r="AO240" s="49">
        <f t="shared" si="56"/>
        <v>824888</v>
      </c>
      <c r="AP240" s="235">
        <f t="shared" si="57"/>
        <v>0</v>
      </c>
      <c r="AQ240" s="236">
        <f t="shared" si="58"/>
        <v>0</v>
      </c>
      <c r="AR240" s="235">
        <f t="shared" si="59"/>
        <v>0</v>
      </c>
      <c r="AS240" s="236">
        <f t="shared" si="60"/>
        <v>0</v>
      </c>
      <c r="AT240" s="235">
        <f t="shared" si="61"/>
        <v>11548.432000000001</v>
      </c>
      <c r="AU240" s="236">
        <f t="shared" si="62"/>
        <v>0</v>
      </c>
      <c r="AV240" s="237">
        <f t="shared" si="63"/>
        <v>0</v>
      </c>
      <c r="AW240" s="236">
        <f t="shared" si="64"/>
        <v>0</v>
      </c>
      <c r="AX240" s="237">
        <f t="shared" si="65"/>
        <v>0</v>
      </c>
      <c r="AY240" s="236">
        <f t="shared" si="66"/>
        <v>0</v>
      </c>
      <c r="AZ240" s="237">
        <f t="shared" si="67"/>
        <v>0</v>
      </c>
      <c r="BA240" s="236">
        <f t="shared" si="68"/>
        <v>0</v>
      </c>
      <c r="BB240" s="50">
        <f t="shared" si="52"/>
        <v>11548.432000000001</v>
      </c>
    </row>
    <row r="241" spans="2:54" ht="15" customHeight="1" x14ac:dyDescent="0.25">
      <c r="B241" s="82">
        <v>20160194</v>
      </c>
      <c r="C241" s="83" t="s">
        <v>211</v>
      </c>
      <c r="D241" s="83" t="s">
        <v>255</v>
      </c>
      <c r="E241" s="83" t="s">
        <v>569</v>
      </c>
      <c r="F241" s="83" t="s">
        <v>576</v>
      </c>
      <c r="G241" s="143">
        <v>42527</v>
      </c>
      <c r="H241" s="143">
        <v>42539</v>
      </c>
      <c r="I241" s="99" t="s">
        <v>134</v>
      </c>
      <c r="J241" s="31">
        <v>508821</v>
      </c>
      <c r="K241" s="32">
        <v>39140.076923076922</v>
      </c>
      <c r="L241" s="33">
        <v>14</v>
      </c>
      <c r="M241" s="100">
        <v>7123.4940000000006</v>
      </c>
      <c r="N241" s="101">
        <v>7123.4940000000006</v>
      </c>
      <c r="O241" s="88" t="s">
        <v>45</v>
      </c>
      <c r="P241" s="102" t="s">
        <v>46</v>
      </c>
      <c r="Q241" s="103">
        <v>481795</v>
      </c>
      <c r="R241" s="90" t="s">
        <v>104</v>
      </c>
      <c r="S241" s="90" t="s">
        <v>170</v>
      </c>
      <c r="T241" s="104" t="s">
        <v>155</v>
      </c>
      <c r="U241" s="92"/>
      <c r="V241" s="93"/>
      <c r="W241" s="94"/>
      <c r="X241" s="96" t="s">
        <v>573</v>
      </c>
      <c r="Y241" s="97" t="s">
        <v>133</v>
      </c>
      <c r="Z241" s="45" t="str">
        <f t="shared" si="53"/>
        <v>goed</v>
      </c>
      <c r="AA241" s="46">
        <f t="shared" si="54"/>
        <v>0</v>
      </c>
      <c r="AB241" s="47">
        <f t="shared" si="55"/>
        <v>7123.4940000000006</v>
      </c>
      <c r="AC241" s="48">
        <f>IF(ISERROR(VLOOKUP($B241,'[7]Overzicht uitlevering'!$J:$V,AC$3+1,0)),0,VLOOKUP($B241,'[7]Overzicht uitlevering'!$J:$V,AC$3+1,0))</f>
        <v>0</v>
      </c>
      <c r="AD241" s="48">
        <f>IF(ISERROR(VLOOKUP($B241,'[7]Overzicht uitlevering'!$J:$V,AD$3+1,0)),0,VLOOKUP($B241,'[7]Overzicht uitlevering'!$J:$V,AD$3+1,0))</f>
        <v>0</v>
      </c>
      <c r="AE241" s="48">
        <f>IF(ISERROR(VLOOKUP($B241,'[7]Overzicht uitlevering'!$J:$V,AE$3+1,0)),0,VLOOKUP($B241,'[7]Overzicht uitlevering'!$J:$V,AE$3+1,0))</f>
        <v>0</v>
      </c>
      <c r="AF241" s="48">
        <f>IF(ISERROR(VLOOKUP($B241,'[7]Overzicht uitlevering'!$J:$V,AF$3+1,0)),0,VLOOKUP($B241,'[7]Overzicht uitlevering'!$J:$V,AF$3+1,0))</f>
        <v>0</v>
      </c>
      <c r="AG241" s="48">
        <f>IF(ISERROR(VLOOKUP($B241,'[7]Overzicht uitlevering'!$J:$V,AG$3+1,0)),0,VLOOKUP($B241,'[7]Overzicht uitlevering'!$J:$V,AG$3+1,0))</f>
        <v>0</v>
      </c>
      <c r="AH241" s="48">
        <f>IF(ISERROR(VLOOKUP($B241,'[7]Overzicht uitlevering'!$J:$V,AH$3+1,0)),0,VLOOKUP($B241,'[7]Overzicht uitlevering'!$J:$V,AH$3+1,0))</f>
        <v>508821</v>
      </c>
      <c r="AI241" s="48">
        <f>IF(ISERROR(VLOOKUP($B241,'[7]Overzicht uitlevering'!$J:$V,AI$3+1,0)),0,VLOOKUP($B241,'[7]Overzicht uitlevering'!$J:$V,AI$3+1,0))</f>
        <v>0</v>
      </c>
      <c r="AJ241" s="48">
        <f>IF(ISERROR(VLOOKUP($B241,'[7]Overzicht uitlevering'!$J:$V,AJ$3+1,0)),0,VLOOKUP($B241,'[7]Overzicht uitlevering'!$J:$V,AJ$3+1,0))</f>
        <v>0</v>
      </c>
      <c r="AK241" s="48">
        <f>IF(ISERROR(VLOOKUP($B241,'[7]Overzicht uitlevering'!$J:$V,AK$3+1,0)),0,VLOOKUP($B241,'[7]Overzicht uitlevering'!$J:$V,AK$3+1,0))</f>
        <v>0</v>
      </c>
      <c r="AL241" s="48">
        <f>IF(ISERROR(VLOOKUP($B241,'[7]Overzicht uitlevering'!$J:$V,AL$3+1,0)),0,VLOOKUP($B241,'[7]Overzicht uitlevering'!$J:$V,AL$3+1,0))</f>
        <v>0</v>
      </c>
      <c r="AM241" s="48">
        <f>IF(ISERROR(VLOOKUP($B241,'[7]Overzicht uitlevering'!$J:$V,AM$3+1,0)),0,VLOOKUP($B241,'[7]Overzicht uitlevering'!$J:$V,AM$3+1,0))</f>
        <v>0</v>
      </c>
      <c r="AN241" s="48">
        <f>IF(ISERROR(VLOOKUP($B241,'[7]Overzicht uitlevering'!$J:$V,AN$3+1,0)),0,VLOOKUP($B241,'[7]Overzicht uitlevering'!$J:$V,AN$3+1,0))</f>
        <v>0</v>
      </c>
      <c r="AO241" s="49">
        <f t="shared" si="56"/>
        <v>508821</v>
      </c>
      <c r="AP241" s="235">
        <f t="shared" si="57"/>
        <v>0</v>
      </c>
      <c r="AQ241" s="236">
        <f t="shared" si="58"/>
        <v>0</v>
      </c>
      <c r="AR241" s="235">
        <f t="shared" si="59"/>
        <v>0</v>
      </c>
      <c r="AS241" s="236">
        <f t="shared" si="60"/>
        <v>0</v>
      </c>
      <c r="AT241" s="235">
        <f t="shared" si="61"/>
        <v>0</v>
      </c>
      <c r="AU241" s="236">
        <f t="shared" si="62"/>
        <v>7123.4940000000006</v>
      </c>
      <c r="AV241" s="237">
        <f t="shared" si="63"/>
        <v>0</v>
      </c>
      <c r="AW241" s="236">
        <f t="shared" si="64"/>
        <v>0</v>
      </c>
      <c r="AX241" s="237">
        <f t="shared" si="65"/>
        <v>0</v>
      </c>
      <c r="AY241" s="236">
        <f t="shared" si="66"/>
        <v>0</v>
      </c>
      <c r="AZ241" s="237">
        <f t="shared" si="67"/>
        <v>0</v>
      </c>
      <c r="BA241" s="236">
        <f t="shared" si="68"/>
        <v>0</v>
      </c>
      <c r="BB241" s="50">
        <f t="shared" si="52"/>
        <v>7123.4940000000006</v>
      </c>
    </row>
    <row r="242" spans="2:54" ht="15" customHeight="1" x14ac:dyDescent="0.25">
      <c r="B242" s="82">
        <v>20160195</v>
      </c>
      <c r="C242" s="83" t="s">
        <v>55</v>
      </c>
      <c r="D242" s="83" t="s">
        <v>218</v>
      </c>
      <c r="E242" s="83" t="s">
        <v>510</v>
      </c>
      <c r="F242" s="83" t="s">
        <v>511</v>
      </c>
      <c r="G242" s="143">
        <v>42443</v>
      </c>
      <c r="H242" s="143">
        <v>42463</v>
      </c>
      <c r="I242" s="99" t="s">
        <v>221</v>
      </c>
      <c r="J242" s="31">
        <v>710685</v>
      </c>
      <c r="K242" s="32">
        <v>33842.142857142855</v>
      </c>
      <c r="L242" s="33">
        <v>11.5</v>
      </c>
      <c r="M242" s="100">
        <v>8172.8774999999996</v>
      </c>
      <c r="N242" s="101">
        <v>17708.900000000001</v>
      </c>
      <c r="O242" s="88" t="s">
        <v>45</v>
      </c>
      <c r="P242" s="102" t="s">
        <v>46</v>
      </c>
      <c r="Q242" s="103">
        <v>482267</v>
      </c>
      <c r="R242" s="90" t="s">
        <v>47</v>
      </c>
      <c r="S242" s="90" t="s">
        <v>360</v>
      </c>
      <c r="T242" s="104" t="s">
        <v>155</v>
      </c>
      <c r="U242" s="92"/>
      <c r="V242" s="93"/>
      <c r="W242" s="94"/>
      <c r="X242" s="96"/>
      <c r="Y242" s="97" t="s">
        <v>156</v>
      </c>
      <c r="Z242" s="45" t="str">
        <f t="shared" si="53"/>
        <v>goed</v>
      </c>
      <c r="AA242" s="46">
        <f t="shared" si="54"/>
        <v>0</v>
      </c>
      <c r="AB242" s="47">
        <f t="shared" si="55"/>
        <v>8172.8774999999996</v>
      </c>
      <c r="AC242" s="48">
        <f>IF(ISERROR(VLOOKUP($B242,'[7]Overzicht uitlevering'!$J:$V,AC$3+1,0)),0,VLOOKUP($B242,'[7]Overzicht uitlevering'!$J:$V,AC$3+1,0))</f>
        <v>0</v>
      </c>
      <c r="AD242" s="48">
        <f>IF(ISERROR(VLOOKUP($B242,'[7]Overzicht uitlevering'!$J:$V,AD$3+1,0)),0,VLOOKUP($B242,'[7]Overzicht uitlevering'!$J:$V,AD$3+1,0))</f>
        <v>0</v>
      </c>
      <c r="AE242" s="48">
        <f>IF(ISERROR(VLOOKUP($B242,'[7]Overzicht uitlevering'!$J:$V,AE$3+1,0)),0,VLOOKUP($B242,'[7]Overzicht uitlevering'!$J:$V,AE$3+1,0))</f>
        <v>710685</v>
      </c>
      <c r="AF242" s="48">
        <f>IF(ISERROR(VLOOKUP($B242,'[7]Overzicht uitlevering'!$J:$V,AF$3+1,0)),0,VLOOKUP($B242,'[7]Overzicht uitlevering'!$J:$V,AF$3+1,0))</f>
        <v>-5404</v>
      </c>
      <c r="AG242" s="48">
        <f>IF(ISERROR(VLOOKUP($B242,'[7]Overzicht uitlevering'!$J:$V,AG$3+1,0)),0,VLOOKUP($B242,'[7]Overzicht uitlevering'!$J:$V,AG$3+1,0))</f>
        <v>5403.9999999999563</v>
      </c>
      <c r="AH242" s="48">
        <f>IF(ISERROR(VLOOKUP($B242,'[7]Overzicht uitlevering'!$J:$V,AH$3+1,0)),0,VLOOKUP($B242,'[7]Overzicht uitlevering'!$J:$V,AH$3+1,0))</f>
        <v>0</v>
      </c>
      <c r="AI242" s="48">
        <f>IF(ISERROR(VLOOKUP($B242,'[7]Overzicht uitlevering'!$J:$V,AI$3+1,0)),0,VLOOKUP($B242,'[7]Overzicht uitlevering'!$J:$V,AI$3+1,0))</f>
        <v>0</v>
      </c>
      <c r="AJ242" s="48">
        <f>IF(ISERROR(VLOOKUP($B242,'[7]Overzicht uitlevering'!$J:$V,AJ$3+1,0)),0,VLOOKUP($B242,'[7]Overzicht uitlevering'!$J:$V,AJ$3+1,0))</f>
        <v>0</v>
      </c>
      <c r="AK242" s="48">
        <f>IF(ISERROR(VLOOKUP($B242,'[7]Overzicht uitlevering'!$J:$V,AK$3+1,0)),0,VLOOKUP($B242,'[7]Overzicht uitlevering'!$J:$V,AK$3+1,0))</f>
        <v>0</v>
      </c>
      <c r="AL242" s="48">
        <f>IF(ISERROR(VLOOKUP($B242,'[7]Overzicht uitlevering'!$J:$V,AL$3+1,0)),0,VLOOKUP($B242,'[7]Overzicht uitlevering'!$J:$V,AL$3+1,0))</f>
        <v>0</v>
      </c>
      <c r="AM242" s="48">
        <f>IF(ISERROR(VLOOKUP($B242,'[7]Overzicht uitlevering'!$J:$V,AM$3+1,0)),0,VLOOKUP($B242,'[7]Overzicht uitlevering'!$J:$V,AM$3+1,0))</f>
        <v>0</v>
      </c>
      <c r="AN242" s="48">
        <f>IF(ISERROR(VLOOKUP($B242,'[7]Overzicht uitlevering'!$J:$V,AN$3+1,0)),0,VLOOKUP($B242,'[7]Overzicht uitlevering'!$J:$V,AN$3+1,0))</f>
        <v>0</v>
      </c>
      <c r="AO242" s="49">
        <f t="shared" si="56"/>
        <v>710685</v>
      </c>
      <c r="AP242" s="235">
        <f t="shared" si="57"/>
        <v>0</v>
      </c>
      <c r="AQ242" s="236">
        <f t="shared" si="58"/>
        <v>0</v>
      </c>
      <c r="AR242" s="235">
        <f t="shared" si="59"/>
        <v>8172.8774999999996</v>
      </c>
      <c r="AS242" s="236">
        <f t="shared" si="60"/>
        <v>-62.146000000000001</v>
      </c>
      <c r="AT242" s="235">
        <f t="shared" si="61"/>
        <v>62.145999999999496</v>
      </c>
      <c r="AU242" s="236">
        <f t="shared" si="62"/>
        <v>0</v>
      </c>
      <c r="AV242" s="237">
        <f t="shared" si="63"/>
        <v>0</v>
      </c>
      <c r="AW242" s="236">
        <f t="shared" si="64"/>
        <v>0</v>
      </c>
      <c r="AX242" s="237">
        <f t="shared" si="65"/>
        <v>0</v>
      </c>
      <c r="AY242" s="236">
        <f t="shared" si="66"/>
        <v>0</v>
      </c>
      <c r="AZ242" s="237">
        <f t="shared" si="67"/>
        <v>0</v>
      </c>
      <c r="BA242" s="236">
        <f t="shared" si="68"/>
        <v>0</v>
      </c>
      <c r="BB242" s="50">
        <f t="shared" si="52"/>
        <v>8172.8774999999996</v>
      </c>
    </row>
    <row r="243" spans="2:54" ht="15" customHeight="1" x14ac:dyDescent="0.25">
      <c r="B243" s="82">
        <v>20160196</v>
      </c>
      <c r="C243" s="83" t="s">
        <v>55</v>
      </c>
      <c r="D243" s="83" t="s">
        <v>400</v>
      </c>
      <c r="E243" s="83" t="s">
        <v>340</v>
      </c>
      <c r="F243" s="83" t="s">
        <v>341</v>
      </c>
      <c r="G243" s="143">
        <v>42451</v>
      </c>
      <c r="H243" s="143">
        <v>42456</v>
      </c>
      <c r="I243" s="99" t="s">
        <v>221</v>
      </c>
      <c r="J243" s="31">
        <v>104460</v>
      </c>
      <c r="K243" s="32">
        <v>17410</v>
      </c>
      <c r="L243" s="33">
        <v>11.5</v>
      </c>
      <c r="M243" s="100">
        <v>1201.29</v>
      </c>
      <c r="N243" s="101">
        <v>2415</v>
      </c>
      <c r="O243" s="88" t="s">
        <v>45</v>
      </c>
      <c r="P243" s="102" t="s">
        <v>46</v>
      </c>
      <c r="Q243" s="103">
        <v>483388</v>
      </c>
      <c r="R243" s="90" t="s">
        <v>47</v>
      </c>
      <c r="S243" s="90" t="s">
        <v>343</v>
      </c>
      <c r="T243" s="104" t="s">
        <v>429</v>
      </c>
      <c r="U243" s="92"/>
      <c r="V243" s="93"/>
      <c r="W243" s="94"/>
      <c r="X243" s="96"/>
      <c r="Y243" s="97" t="s">
        <v>156</v>
      </c>
      <c r="Z243" s="45" t="str">
        <f t="shared" si="53"/>
        <v>goed</v>
      </c>
      <c r="AA243" s="46">
        <f t="shared" si="54"/>
        <v>0</v>
      </c>
      <c r="AB243" s="47">
        <f t="shared" si="55"/>
        <v>1201.29</v>
      </c>
      <c r="AC243" s="48">
        <f>IF(ISERROR(VLOOKUP($B243,'[7]Overzicht uitlevering'!$J:$V,AC$3+1,0)),0,VLOOKUP($B243,'[7]Overzicht uitlevering'!$J:$V,AC$3+1,0))</f>
        <v>0</v>
      </c>
      <c r="AD243" s="48">
        <f>IF(ISERROR(VLOOKUP($B243,'[7]Overzicht uitlevering'!$J:$V,AD$3+1,0)),0,VLOOKUP($B243,'[7]Overzicht uitlevering'!$J:$V,AD$3+1,0))</f>
        <v>0</v>
      </c>
      <c r="AE243" s="48">
        <f>IF(ISERROR(VLOOKUP($B243,'[7]Overzicht uitlevering'!$J:$V,AE$3+1,0)),0,VLOOKUP($B243,'[7]Overzicht uitlevering'!$J:$V,AE$3+1,0))</f>
        <v>105197</v>
      </c>
      <c r="AF243" s="48">
        <f>IF(ISERROR(VLOOKUP($B243,'[7]Overzicht uitlevering'!$J:$V,AF$3+1,0)),0,VLOOKUP($B243,'[7]Overzicht uitlevering'!$J:$V,AF$3+1,0))</f>
        <v>-391</v>
      </c>
      <c r="AG243" s="48">
        <f>IF(ISERROR(VLOOKUP($B243,'[7]Overzicht uitlevering'!$J:$V,AG$3+1,0)),0,VLOOKUP($B243,'[7]Overzicht uitlevering'!$J:$V,AG$3+1,0))</f>
        <v>-346.00000000000364</v>
      </c>
      <c r="AH243" s="48">
        <f>IF(ISERROR(VLOOKUP($B243,'[7]Overzicht uitlevering'!$J:$V,AH$3+1,0)),0,VLOOKUP($B243,'[7]Overzicht uitlevering'!$J:$V,AH$3+1,0))</f>
        <v>0</v>
      </c>
      <c r="AI243" s="48">
        <f>IF(ISERROR(VLOOKUP($B243,'[7]Overzicht uitlevering'!$J:$V,AI$3+1,0)),0,VLOOKUP($B243,'[7]Overzicht uitlevering'!$J:$V,AI$3+1,0))</f>
        <v>0</v>
      </c>
      <c r="AJ243" s="48">
        <f>IF(ISERROR(VLOOKUP($B243,'[7]Overzicht uitlevering'!$J:$V,AJ$3+1,0)),0,VLOOKUP($B243,'[7]Overzicht uitlevering'!$J:$V,AJ$3+1,0))</f>
        <v>0</v>
      </c>
      <c r="AK243" s="48">
        <f>IF(ISERROR(VLOOKUP($B243,'[7]Overzicht uitlevering'!$J:$V,AK$3+1,0)),0,VLOOKUP($B243,'[7]Overzicht uitlevering'!$J:$V,AK$3+1,0))</f>
        <v>0</v>
      </c>
      <c r="AL243" s="48">
        <f>IF(ISERROR(VLOOKUP($B243,'[7]Overzicht uitlevering'!$J:$V,AL$3+1,0)),0,VLOOKUP($B243,'[7]Overzicht uitlevering'!$J:$V,AL$3+1,0))</f>
        <v>0</v>
      </c>
      <c r="AM243" s="48">
        <f>IF(ISERROR(VLOOKUP($B243,'[7]Overzicht uitlevering'!$J:$V,AM$3+1,0)),0,VLOOKUP($B243,'[7]Overzicht uitlevering'!$J:$V,AM$3+1,0))</f>
        <v>0</v>
      </c>
      <c r="AN243" s="48">
        <f>IF(ISERROR(VLOOKUP($B243,'[7]Overzicht uitlevering'!$J:$V,AN$3+1,0)),0,VLOOKUP($B243,'[7]Overzicht uitlevering'!$J:$V,AN$3+1,0))</f>
        <v>0</v>
      </c>
      <c r="AO243" s="49">
        <f t="shared" si="56"/>
        <v>104460</v>
      </c>
      <c r="AP243" s="235">
        <f t="shared" si="57"/>
        <v>0</v>
      </c>
      <c r="AQ243" s="236">
        <f t="shared" si="58"/>
        <v>0</v>
      </c>
      <c r="AR243" s="235">
        <f t="shared" si="59"/>
        <v>1209.7655</v>
      </c>
      <c r="AS243" s="236">
        <f t="shared" si="60"/>
        <v>-4.4965000000000002</v>
      </c>
      <c r="AT243" s="235">
        <f t="shared" si="61"/>
        <v>-3.9790000000000418</v>
      </c>
      <c r="AU243" s="236">
        <f t="shared" si="62"/>
        <v>0</v>
      </c>
      <c r="AV243" s="237">
        <f t="shared" si="63"/>
        <v>0</v>
      </c>
      <c r="AW243" s="236">
        <f t="shared" si="64"/>
        <v>0</v>
      </c>
      <c r="AX243" s="237">
        <f t="shared" si="65"/>
        <v>0</v>
      </c>
      <c r="AY243" s="236">
        <f t="shared" si="66"/>
        <v>0</v>
      </c>
      <c r="AZ243" s="237">
        <f t="shared" si="67"/>
        <v>0</v>
      </c>
      <c r="BA243" s="236">
        <f t="shared" si="68"/>
        <v>0</v>
      </c>
      <c r="BB243" s="50">
        <f t="shared" si="52"/>
        <v>1201.29</v>
      </c>
    </row>
    <row r="244" spans="2:54" ht="15" customHeight="1" x14ac:dyDescent="0.25">
      <c r="B244" s="82">
        <v>20160197</v>
      </c>
      <c r="C244" s="83" t="s">
        <v>55</v>
      </c>
      <c r="D244" s="83" t="s">
        <v>577</v>
      </c>
      <c r="E244" s="83" t="s">
        <v>578</v>
      </c>
      <c r="F244" s="83" t="s">
        <v>579</v>
      </c>
      <c r="G244" s="143">
        <v>42486</v>
      </c>
      <c r="H244" s="143">
        <v>42519</v>
      </c>
      <c r="I244" s="99" t="s">
        <v>134</v>
      </c>
      <c r="J244" s="31">
        <v>5999785</v>
      </c>
      <c r="K244" s="32">
        <v>176464.26470588235</v>
      </c>
      <c r="L244" s="33">
        <v>14</v>
      </c>
      <c r="M244" s="100">
        <v>83996.989999999991</v>
      </c>
      <c r="N244" s="101">
        <v>83996.989999999991</v>
      </c>
      <c r="O244" s="88" t="s">
        <v>45</v>
      </c>
      <c r="P244" s="102" t="s">
        <v>46</v>
      </c>
      <c r="Q244" s="103">
        <v>482933</v>
      </c>
      <c r="R244" s="90" t="s">
        <v>104</v>
      </c>
      <c r="S244" s="90" t="s">
        <v>242</v>
      </c>
      <c r="T244" s="104" t="s">
        <v>288</v>
      </c>
      <c r="U244" s="92"/>
      <c r="V244" s="93"/>
      <c r="W244" s="94"/>
      <c r="X244" s="96" t="s">
        <v>580</v>
      </c>
      <c r="Y244" s="97" t="s">
        <v>133</v>
      </c>
      <c r="Z244" s="45" t="str">
        <f t="shared" si="53"/>
        <v>goed</v>
      </c>
      <c r="AA244" s="46">
        <f t="shared" si="54"/>
        <v>0</v>
      </c>
      <c r="AB244" s="47">
        <f t="shared" si="55"/>
        <v>83944.671999999991</v>
      </c>
      <c r="AC244" s="48">
        <f>IF(ISERROR(VLOOKUP($B244,'[7]Overzicht uitlevering'!$J:$V,AC$3+1,0)),0,VLOOKUP($B244,'[7]Overzicht uitlevering'!$J:$V,AC$3+1,0))</f>
        <v>0</v>
      </c>
      <c r="AD244" s="48">
        <f>IF(ISERROR(VLOOKUP($B244,'[7]Overzicht uitlevering'!$J:$V,AD$3+1,0)),0,VLOOKUP($B244,'[7]Overzicht uitlevering'!$J:$V,AD$3+1,0))</f>
        <v>0</v>
      </c>
      <c r="AE244" s="48">
        <f>IF(ISERROR(VLOOKUP($B244,'[7]Overzicht uitlevering'!$J:$V,AE$3+1,0)),0,VLOOKUP($B244,'[7]Overzicht uitlevering'!$J:$V,AE$3+1,0))</f>
        <v>0</v>
      </c>
      <c r="AF244" s="48">
        <f>IF(ISERROR(VLOOKUP($B244,'[7]Overzicht uitlevering'!$J:$V,AF$3+1,0)),0,VLOOKUP($B244,'[7]Overzicht uitlevering'!$J:$V,AF$3+1,0))</f>
        <v>1023080</v>
      </c>
      <c r="AG244" s="48">
        <f>IF(ISERROR(VLOOKUP($B244,'[7]Overzicht uitlevering'!$J:$V,AG$3+1,0)),0,VLOOKUP($B244,'[7]Overzicht uitlevering'!$J:$V,AG$3+1,0))</f>
        <v>4972968</v>
      </c>
      <c r="AH244" s="48">
        <f>IF(ISERROR(VLOOKUP($B244,'[7]Overzicht uitlevering'!$J:$V,AH$3+1,0)),0,VLOOKUP($B244,'[7]Overzicht uitlevering'!$J:$V,AH$3+1,0))</f>
        <v>0</v>
      </c>
      <c r="AI244" s="48">
        <f>IF(ISERROR(VLOOKUP($B244,'[7]Overzicht uitlevering'!$J:$V,AI$3+1,0)),0,VLOOKUP($B244,'[7]Overzicht uitlevering'!$J:$V,AI$3+1,0))</f>
        <v>0</v>
      </c>
      <c r="AJ244" s="48">
        <f>IF(ISERROR(VLOOKUP($B244,'[7]Overzicht uitlevering'!$J:$V,AJ$3+1,0)),0,VLOOKUP($B244,'[7]Overzicht uitlevering'!$J:$V,AJ$3+1,0))</f>
        <v>0</v>
      </c>
      <c r="AK244" s="48">
        <f>IF(ISERROR(VLOOKUP($B244,'[7]Overzicht uitlevering'!$J:$V,AK$3+1,0)),0,VLOOKUP($B244,'[7]Overzicht uitlevering'!$J:$V,AK$3+1,0))</f>
        <v>0</v>
      </c>
      <c r="AL244" s="48">
        <f>IF(ISERROR(VLOOKUP($B244,'[7]Overzicht uitlevering'!$J:$V,AL$3+1,0)),0,VLOOKUP($B244,'[7]Overzicht uitlevering'!$J:$V,AL$3+1,0))</f>
        <v>0</v>
      </c>
      <c r="AM244" s="48">
        <f>IF(ISERROR(VLOOKUP($B244,'[7]Overzicht uitlevering'!$J:$V,AM$3+1,0)),0,VLOOKUP($B244,'[7]Overzicht uitlevering'!$J:$V,AM$3+1,0))</f>
        <v>0</v>
      </c>
      <c r="AN244" s="48">
        <f>IF(ISERROR(VLOOKUP($B244,'[7]Overzicht uitlevering'!$J:$V,AN$3+1,0)),0,VLOOKUP($B244,'[7]Overzicht uitlevering'!$J:$V,AN$3+1,0))</f>
        <v>0</v>
      </c>
      <c r="AO244" s="49">
        <f t="shared" si="56"/>
        <v>5996048</v>
      </c>
      <c r="AP244" s="235">
        <f t="shared" si="57"/>
        <v>0</v>
      </c>
      <c r="AQ244" s="236">
        <f t="shared" si="58"/>
        <v>0</v>
      </c>
      <c r="AR244" s="235">
        <f t="shared" si="59"/>
        <v>0</v>
      </c>
      <c r="AS244" s="236">
        <f t="shared" si="60"/>
        <v>14323.12</v>
      </c>
      <c r="AT244" s="235">
        <f t="shared" si="61"/>
        <v>69621.551999999996</v>
      </c>
      <c r="AU244" s="236">
        <f t="shared" si="62"/>
        <v>0</v>
      </c>
      <c r="AV244" s="237">
        <f t="shared" si="63"/>
        <v>0</v>
      </c>
      <c r="AW244" s="236">
        <f t="shared" si="64"/>
        <v>0</v>
      </c>
      <c r="AX244" s="237">
        <f t="shared" si="65"/>
        <v>0</v>
      </c>
      <c r="AY244" s="236">
        <f t="shared" si="66"/>
        <v>0</v>
      </c>
      <c r="AZ244" s="237">
        <f t="shared" si="67"/>
        <v>0</v>
      </c>
      <c r="BA244" s="236">
        <f t="shared" si="68"/>
        <v>0</v>
      </c>
      <c r="BB244" s="50">
        <f t="shared" si="52"/>
        <v>83944.671999999991</v>
      </c>
    </row>
    <row r="245" spans="2:54" ht="15" customHeight="1" x14ac:dyDescent="0.25">
      <c r="B245" s="82">
        <v>20160198</v>
      </c>
      <c r="C245" s="83" t="s">
        <v>333</v>
      </c>
      <c r="D245" s="83" t="s">
        <v>334</v>
      </c>
      <c r="E245" s="83" t="s">
        <v>367</v>
      </c>
      <c r="F245" s="83" t="s">
        <v>581</v>
      </c>
      <c r="G245" s="143">
        <v>42460</v>
      </c>
      <c r="H245" s="143">
        <v>42488</v>
      </c>
      <c r="I245" s="99" t="s">
        <v>232</v>
      </c>
      <c r="J245" s="31">
        <v>618182</v>
      </c>
      <c r="K245" s="32">
        <v>21316.620689655174</v>
      </c>
      <c r="L245" s="33">
        <v>2.75</v>
      </c>
      <c r="M245" s="100">
        <v>1700.0005000000001</v>
      </c>
      <c r="N245" s="101">
        <v>1700.0005000000001</v>
      </c>
      <c r="O245" s="88" t="s">
        <v>45</v>
      </c>
      <c r="P245" s="102" t="s">
        <v>46</v>
      </c>
      <c r="Q245" s="103">
        <v>482876</v>
      </c>
      <c r="R245" s="90" t="s">
        <v>47</v>
      </c>
      <c r="S245" s="90" t="s">
        <v>582</v>
      </c>
      <c r="T245" s="104" t="s">
        <v>583</v>
      </c>
      <c r="U245" s="92"/>
      <c r="V245" s="93"/>
      <c r="W245" s="94"/>
      <c r="X245" s="96" t="s">
        <v>584</v>
      </c>
      <c r="Y245" s="97" t="s">
        <v>133</v>
      </c>
      <c r="Z245" s="45" t="str">
        <f t="shared" si="53"/>
        <v>goed</v>
      </c>
      <c r="AA245" s="46">
        <f t="shared" si="54"/>
        <v>0</v>
      </c>
      <c r="AB245" s="47">
        <f t="shared" si="55"/>
        <v>1700.0005000000001</v>
      </c>
      <c r="AC245" s="48">
        <f>IF(ISERROR(VLOOKUP($B245,'[7]Overzicht uitlevering'!$J:$V,AC$3+1,0)),0,VLOOKUP($B245,'[7]Overzicht uitlevering'!$J:$V,AC$3+1,0))</f>
        <v>0</v>
      </c>
      <c r="AD245" s="48">
        <f>IF(ISERROR(VLOOKUP($B245,'[7]Overzicht uitlevering'!$J:$V,AD$3+1,0)),0,VLOOKUP($B245,'[7]Overzicht uitlevering'!$J:$V,AD$3+1,0))</f>
        <v>0</v>
      </c>
      <c r="AE245" s="48">
        <f>IF(ISERROR(VLOOKUP($B245,'[7]Overzicht uitlevering'!$J:$V,AE$3+1,0)),0,VLOOKUP($B245,'[7]Overzicht uitlevering'!$J:$V,AE$3+1,0))</f>
        <v>24069</v>
      </c>
      <c r="AF245" s="48">
        <f>IF(ISERROR(VLOOKUP($B245,'[7]Overzicht uitlevering'!$J:$V,AF$3+1,0)),0,VLOOKUP($B245,'[7]Overzicht uitlevering'!$J:$V,AF$3+1,0))</f>
        <v>594113</v>
      </c>
      <c r="AG245" s="48">
        <f>IF(ISERROR(VLOOKUP($B245,'[7]Overzicht uitlevering'!$J:$V,AG$3+1,0)),0,VLOOKUP($B245,'[7]Overzicht uitlevering'!$J:$V,AG$3+1,0))</f>
        <v>0</v>
      </c>
      <c r="AH245" s="48">
        <f>IF(ISERROR(VLOOKUP($B245,'[7]Overzicht uitlevering'!$J:$V,AH$3+1,0)),0,VLOOKUP($B245,'[7]Overzicht uitlevering'!$J:$V,AH$3+1,0))</f>
        <v>0</v>
      </c>
      <c r="AI245" s="48">
        <f>IF(ISERROR(VLOOKUP($B245,'[7]Overzicht uitlevering'!$J:$V,AI$3+1,0)),0,VLOOKUP($B245,'[7]Overzicht uitlevering'!$J:$V,AI$3+1,0))</f>
        <v>0</v>
      </c>
      <c r="AJ245" s="48">
        <f>IF(ISERROR(VLOOKUP($B245,'[7]Overzicht uitlevering'!$J:$V,AJ$3+1,0)),0,VLOOKUP($B245,'[7]Overzicht uitlevering'!$J:$V,AJ$3+1,0))</f>
        <v>0</v>
      </c>
      <c r="AK245" s="48">
        <f>IF(ISERROR(VLOOKUP($B245,'[7]Overzicht uitlevering'!$J:$V,AK$3+1,0)),0,VLOOKUP($B245,'[7]Overzicht uitlevering'!$J:$V,AK$3+1,0))</f>
        <v>0</v>
      </c>
      <c r="AL245" s="48">
        <f>IF(ISERROR(VLOOKUP($B245,'[7]Overzicht uitlevering'!$J:$V,AL$3+1,0)),0,VLOOKUP($B245,'[7]Overzicht uitlevering'!$J:$V,AL$3+1,0))</f>
        <v>0</v>
      </c>
      <c r="AM245" s="48">
        <f>IF(ISERROR(VLOOKUP($B245,'[7]Overzicht uitlevering'!$J:$V,AM$3+1,0)),0,VLOOKUP($B245,'[7]Overzicht uitlevering'!$J:$V,AM$3+1,0))</f>
        <v>0</v>
      </c>
      <c r="AN245" s="48">
        <f>IF(ISERROR(VLOOKUP($B245,'[7]Overzicht uitlevering'!$J:$V,AN$3+1,0)),0,VLOOKUP($B245,'[7]Overzicht uitlevering'!$J:$V,AN$3+1,0))</f>
        <v>0</v>
      </c>
      <c r="AO245" s="49">
        <f t="shared" si="56"/>
        <v>618182</v>
      </c>
      <c r="AP245" s="235">
        <f t="shared" si="57"/>
        <v>0</v>
      </c>
      <c r="AQ245" s="236">
        <f t="shared" si="58"/>
        <v>0</v>
      </c>
      <c r="AR245" s="235">
        <f t="shared" si="59"/>
        <v>66.189750000000004</v>
      </c>
      <c r="AS245" s="236">
        <f t="shared" si="60"/>
        <v>1633.8107500000001</v>
      </c>
      <c r="AT245" s="235">
        <f t="shared" si="61"/>
        <v>0</v>
      </c>
      <c r="AU245" s="236">
        <f t="shared" si="62"/>
        <v>0</v>
      </c>
      <c r="AV245" s="237">
        <f t="shared" si="63"/>
        <v>0</v>
      </c>
      <c r="AW245" s="236">
        <f t="shared" si="64"/>
        <v>0</v>
      </c>
      <c r="AX245" s="237">
        <f t="shared" si="65"/>
        <v>0</v>
      </c>
      <c r="AY245" s="236">
        <f t="shared" si="66"/>
        <v>0</v>
      </c>
      <c r="AZ245" s="237">
        <f t="shared" si="67"/>
        <v>0</v>
      </c>
      <c r="BA245" s="236">
        <f t="shared" si="68"/>
        <v>0</v>
      </c>
      <c r="BB245" s="50">
        <f t="shared" si="52"/>
        <v>1700.0005000000001</v>
      </c>
    </row>
    <row r="246" spans="2:54" ht="15" customHeight="1" x14ac:dyDescent="0.25">
      <c r="B246" s="82">
        <v>20160199</v>
      </c>
      <c r="C246" s="83" t="s">
        <v>55</v>
      </c>
      <c r="D246" s="83" t="s">
        <v>447</v>
      </c>
      <c r="E246" s="83" t="s">
        <v>57</v>
      </c>
      <c r="F246" s="83" t="s">
        <v>585</v>
      </c>
      <c r="G246" s="143">
        <v>42457</v>
      </c>
      <c r="H246" s="143">
        <v>42470</v>
      </c>
      <c r="I246" s="99" t="s">
        <v>153</v>
      </c>
      <c r="J246" s="31">
        <v>502275</v>
      </c>
      <c r="K246" s="32">
        <v>35876.785714285717</v>
      </c>
      <c r="L246" s="33">
        <v>13.5</v>
      </c>
      <c r="M246" s="100">
        <v>6780.7124999999996</v>
      </c>
      <c r="N246" s="101">
        <v>6780.7124999999996</v>
      </c>
      <c r="O246" s="88" t="s">
        <v>45</v>
      </c>
      <c r="P246" s="102" t="s">
        <v>46</v>
      </c>
      <c r="Q246" s="103">
        <v>483060</v>
      </c>
      <c r="R246" s="90" t="s">
        <v>60</v>
      </c>
      <c r="S246" s="90" t="s">
        <v>65</v>
      </c>
      <c r="T246" s="104" t="s">
        <v>429</v>
      </c>
      <c r="U246" s="92"/>
      <c r="V246" s="93"/>
      <c r="W246" s="94"/>
      <c r="X246" s="96"/>
      <c r="Y246" s="97" t="s">
        <v>156</v>
      </c>
      <c r="Z246" s="45" t="str">
        <f t="shared" si="53"/>
        <v>goed</v>
      </c>
      <c r="AA246" s="46">
        <f t="shared" si="54"/>
        <v>0</v>
      </c>
      <c r="AB246" s="47">
        <f t="shared" si="55"/>
        <v>6780.7124999999996</v>
      </c>
      <c r="AC246" s="48">
        <f>IF(ISERROR(VLOOKUP($B246,'[7]Overzicht uitlevering'!$J:$V,AC$3+1,0)),0,VLOOKUP($B246,'[7]Overzicht uitlevering'!$J:$V,AC$3+1,0))</f>
        <v>0</v>
      </c>
      <c r="AD246" s="48">
        <f>IF(ISERROR(VLOOKUP($B246,'[7]Overzicht uitlevering'!$J:$V,AD$3+1,0)),0,VLOOKUP($B246,'[7]Overzicht uitlevering'!$J:$V,AD$3+1,0))</f>
        <v>0</v>
      </c>
      <c r="AE246" s="48">
        <f>IF(ISERROR(VLOOKUP($B246,'[7]Overzicht uitlevering'!$J:$V,AE$3+1,0)),0,VLOOKUP($B246,'[7]Overzicht uitlevering'!$J:$V,AE$3+1,0))</f>
        <v>130947</v>
      </c>
      <c r="AF246" s="48">
        <f>IF(ISERROR(VLOOKUP($B246,'[7]Overzicht uitlevering'!$J:$V,AF$3+1,0)),0,VLOOKUP($B246,'[7]Overzicht uitlevering'!$J:$V,AF$3+1,0))</f>
        <v>371328</v>
      </c>
      <c r="AG246" s="48">
        <f>IF(ISERROR(VLOOKUP($B246,'[7]Overzicht uitlevering'!$J:$V,AG$3+1,0)),0,VLOOKUP($B246,'[7]Overzicht uitlevering'!$J:$V,AG$3+1,0))</f>
        <v>0</v>
      </c>
      <c r="AH246" s="48">
        <f>IF(ISERROR(VLOOKUP($B246,'[7]Overzicht uitlevering'!$J:$V,AH$3+1,0)),0,VLOOKUP($B246,'[7]Overzicht uitlevering'!$J:$V,AH$3+1,0))</f>
        <v>0</v>
      </c>
      <c r="AI246" s="48">
        <f>IF(ISERROR(VLOOKUP($B246,'[7]Overzicht uitlevering'!$J:$V,AI$3+1,0)),0,VLOOKUP($B246,'[7]Overzicht uitlevering'!$J:$V,AI$3+1,0))</f>
        <v>0</v>
      </c>
      <c r="AJ246" s="48">
        <f>IF(ISERROR(VLOOKUP($B246,'[7]Overzicht uitlevering'!$J:$V,AJ$3+1,0)),0,VLOOKUP($B246,'[7]Overzicht uitlevering'!$J:$V,AJ$3+1,0))</f>
        <v>0</v>
      </c>
      <c r="AK246" s="48">
        <f>IF(ISERROR(VLOOKUP($B246,'[7]Overzicht uitlevering'!$J:$V,AK$3+1,0)),0,VLOOKUP($B246,'[7]Overzicht uitlevering'!$J:$V,AK$3+1,0))</f>
        <v>0</v>
      </c>
      <c r="AL246" s="48">
        <f>IF(ISERROR(VLOOKUP($B246,'[7]Overzicht uitlevering'!$J:$V,AL$3+1,0)),0,VLOOKUP($B246,'[7]Overzicht uitlevering'!$J:$V,AL$3+1,0))</f>
        <v>0</v>
      </c>
      <c r="AM246" s="48">
        <f>IF(ISERROR(VLOOKUP($B246,'[7]Overzicht uitlevering'!$J:$V,AM$3+1,0)),0,VLOOKUP($B246,'[7]Overzicht uitlevering'!$J:$V,AM$3+1,0))</f>
        <v>0</v>
      </c>
      <c r="AN246" s="48">
        <f>IF(ISERROR(VLOOKUP($B246,'[7]Overzicht uitlevering'!$J:$V,AN$3+1,0)),0,VLOOKUP($B246,'[7]Overzicht uitlevering'!$J:$V,AN$3+1,0))</f>
        <v>0</v>
      </c>
      <c r="AO246" s="49">
        <f t="shared" si="56"/>
        <v>502275</v>
      </c>
      <c r="AP246" s="235">
        <f t="shared" si="57"/>
        <v>0</v>
      </c>
      <c r="AQ246" s="236">
        <f t="shared" si="58"/>
        <v>0</v>
      </c>
      <c r="AR246" s="235">
        <f t="shared" si="59"/>
        <v>1767.7845</v>
      </c>
      <c r="AS246" s="236">
        <f t="shared" si="60"/>
        <v>5012.9279999999999</v>
      </c>
      <c r="AT246" s="235">
        <f t="shared" si="61"/>
        <v>0</v>
      </c>
      <c r="AU246" s="236">
        <f t="shared" si="62"/>
        <v>0</v>
      </c>
      <c r="AV246" s="237">
        <f t="shared" si="63"/>
        <v>0</v>
      </c>
      <c r="AW246" s="236">
        <f t="shared" si="64"/>
        <v>0</v>
      </c>
      <c r="AX246" s="237">
        <f t="shared" si="65"/>
        <v>0</v>
      </c>
      <c r="AY246" s="236">
        <f t="shared" si="66"/>
        <v>0</v>
      </c>
      <c r="AZ246" s="237">
        <f t="shared" si="67"/>
        <v>0</v>
      </c>
      <c r="BA246" s="236">
        <f t="shared" si="68"/>
        <v>0</v>
      </c>
      <c r="BB246" s="50">
        <f t="shared" ref="BB246:BB309" si="69">SUM(AP246:BA246)</f>
        <v>6780.7124999999996</v>
      </c>
    </row>
    <row r="247" spans="2:54" ht="15" customHeight="1" x14ac:dyDescent="0.25">
      <c r="B247" s="82">
        <v>20160200</v>
      </c>
      <c r="C247" s="83" t="s">
        <v>238</v>
      </c>
      <c r="D247" s="83" t="s">
        <v>113</v>
      </c>
      <c r="E247" s="83" t="s">
        <v>86</v>
      </c>
      <c r="F247" s="83" t="s">
        <v>586</v>
      </c>
      <c r="G247" s="143">
        <v>42485</v>
      </c>
      <c r="H247" s="143">
        <v>42505</v>
      </c>
      <c r="I247" s="99" t="s">
        <v>153</v>
      </c>
      <c r="J247" s="31">
        <v>474048</v>
      </c>
      <c r="K247" s="32">
        <v>22573.714285714286</v>
      </c>
      <c r="L247" s="33">
        <v>13.5</v>
      </c>
      <c r="M247" s="100">
        <v>6399.6480000000001</v>
      </c>
      <c r="N247" s="101">
        <v>6399.6480000000001</v>
      </c>
      <c r="O247" s="88" t="s">
        <v>188</v>
      </c>
      <c r="P247" s="102" t="s">
        <v>46</v>
      </c>
      <c r="Q247" s="103">
        <v>482918</v>
      </c>
      <c r="R247" s="90" t="s">
        <v>60</v>
      </c>
      <c r="S247" s="90" t="s">
        <v>242</v>
      </c>
      <c r="T247" s="104" t="s">
        <v>155</v>
      </c>
      <c r="U247" s="92"/>
      <c r="V247" s="93"/>
      <c r="W247" s="94"/>
      <c r="X247" s="96" t="s">
        <v>587</v>
      </c>
      <c r="Y247" s="97" t="s">
        <v>156</v>
      </c>
      <c r="Z247" s="45" t="str">
        <f t="shared" si="53"/>
        <v>goed</v>
      </c>
      <c r="AA247" s="46">
        <f t="shared" si="54"/>
        <v>0</v>
      </c>
      <c r="AB247" s="47">
        <f t="shared" si="55"/>
        <v>0</v>
      </c>
      <c r="AC247" s="48">
        <f>IF(ISERROR(VLOOKUP($B247,'[7]Overzicht uitlevering'!$J:$V,AC$3+1,0)),0,VLOOKUP($B247,'[7]Overzicht uitlevering'!$J:$V,AC$3+1,0))</f>
        <v>0</v>
      </c>
      <c r="AD247" s="48">
        <f>IF(ISERROR(VLOOKUP($B247,'[7]Overzicht uitlevering'!$J:$V,AD$3+1,0)),0,VLOOKUP($B247,'[7]Overzicht uitlevering'!$J:$V,AD$3+1,0))</f>
        <v>0</v>
      </c>
      <c r="AE247" s="48">
        <f>IF(ISERROR(VLOOKUP($B247,'[7]Overzicht uitlevering'!$J:$V,AE$3+1,0)),0,VLOOKUP($B247,'[7]Overzicht uitlevering'!$J:$V,AE$3+1,0))</f>
        <v>0</v>
      </c>
      <c r="AF247" s="48">
        <f>IF(ISERROR(VLOOKUP($B247,'[7]Overzicht uitlevering'!$J:$V,AF$3+1,0)),0,VLOOKUP($B247,'[7]Overzicht uitlevering'!$J:$V,AF$3+1,0))</f>
        <v>0</v>
      </c>
      <c r="AG247" s="48">
        <f>IF(ISERROR(VLOOKUP($B247,'[7]Overzicht uitlevering'!$J:$V,AG$3+1,0)),0,VLOOKUP($B247,'[7]Overzicht uitlevering'!$J:$V,AG$3+1,0))</f>
        <v>0</v>
      </c>
      <c r="AH247" s="48">
        <f>IF(ISERROR(VLOOKUP($B247,'[7]Overzicht uitlevering'!$J:$V,AH$3+1,0)),0,VLOOKUP($B247,'[7]Overzicht uitlevering'!$J:$V,AH$3+1,0))</f>
        <v>0</v>
      </c>
      <c r="AI247" s="48">
        <f>IF(ISERROR(VLOOKUP($B247,'[7]Overzicht uitlevering'!$J:$V,AI$3+1,0)),0,VLOOKUP($B247,'[7]Overzicht uitlevering'!$J:$V,AI$3+1,0))</f>
        <v>0</v>
      </c>
      <c r="AJ247" s="48">
        <f>IF(ISERROR(VLOOKUP($B247,'[7]Overzicht uitlevering'!$J:$V,AJ$3+1,0)),0,VLOOKUP($B247,'[7]Overzicht uitlevering'!$J:$V,AJ$3+1,0))</f>
        <v>0</v>
      </c>
      <c r="AK247" s="48">
        <f>IF(ISERROR(VLOOKUP($B247,'[7]Overzicht uitlevering'!$J:$V,AK$3+1,0)),0,VLOOKUP($B247,'[7]Overzicht uitlevering'!$J:$V,AK$3+1,0))</f>
        <v>0</v>
      </c>
      <c r="AL247" s="48">
        <f>IF(ISERROR(VLOOKUP($B247,'[7]Overzicht uitlevering'!$J:$V,AL$3+1,0)),0,VLOOKUP($B247,'[7]Overzicht uitlevering'!$J:$V,AL$3+1,0))</f>
        <v>0</v>
      </c>
      <c r="AM247" s="48">
        <f>IF(ISERROR(VLOOKUP($B247,'[7]Overzicht uitlevering'!$J:$V,AM$3+1,0)),0,VLOOKUP($B247,'[7]Overzicht uitlevering'!$J:$V,AM$3+1,0))</f>
        <v>0</v>
      </c>
      <c r="AN247" s="48">
        <f>IF(ISERROR(VLOOKUP($B247,'[7]Overzicht uitlevering'!$J:$V,AN$3+1,0)),0,VLOOKUP($B247,'[7]Overzicht uitlevering'!$J:$V,AN$3+1,0))</f>
        <v>0</v>
      </c>
      <c r="AO247" s="49">
        <f t="shared" si="56"/>
        <v>0</v>
      </c>
      <c r="AP247" s="235">
        <f t="shared" si="57"/>
        <v>0</v>
      </c>
      <c r="AQ247" s="236">
        <f t="shared" si="58"/>
        <v>0</v>
      </c>
      <c r="AR247" s="235">
        <f t="shared" si="59"/>
        <v>0</v>
      </c>
      <c r="AS247" s="236">
        <f t="shared" si="60"/>
        <v>0</v>
      </c>
      <c r="AT247" s="235">
        <f t="shared" si="61"/>
        <v>0</v>
      </c>
      <c r="AU247" s="236">
        <f t="shared" si="62"/>
        <v>0</v>
      </c>
      <c r="AV247" s="237">
        <f t="shared" si="63"/>
        <v>0</v>
      </c>
      <c r="AW247" s="236">
        <f t="shared" si="64"/>
        <v>0</v>
      </c>
      <c r="AX247" s="237">
        <f t="shared" si="65"/>
        <v>0</v>
      </c>
      <c r="AY247" s="236">
        <f t="shared" si="66"/>
        <v>0</v>
      </c>
      <c r="AZ247" s="237">
        <f t="shared" si="67"/>
        <v>0</v>
      </c>
      <c r="BA247" s="236">
        <f t="shared" si="68"/>
        <v>0</v>
      </c>
      <c r="BB247" s="50">
        <f t="shared" si="69"/>
        <v>0</v>
      </c>
    </row>
    <row r="248" spans="2:54" ht="15" customHeight="1" x14ac:dyDescent="0.25">
      <c r="B248" s="82">
        <v>20160201</v>
      </c>
      <c r="C248" s="83" t="s">
        <v>55</v>
      </c>
      <c r="D248" s="83" t="s">
        <v>400</v>
      </c>
      <c r="E248" s="83" t="s">
        <v>401</v>
      </c>
      <c r="F248" s="83" t="s">
        <v>402</v>
      </c>
      <c r="G248" s="143">
        <v>42452</v>
      </c>
      <c r="H248" s="143">
        <v>42456</v>
      </c>
      <c r="I248" s="99" t="s">
        <v>221</v>
      </c>
      <c r="J248" s="31">
        <v>166735</v>
      </c>
      <c r="K248" s="32">
        <v>33347</v>
      </c>
      <c r="L248" s="33">
        <v>11.5</v>
      </c>
      <c r="M248" s="100">
        <v>1917.4525000000001</v>
      </c>
      <c r="N248" s="101">
        <v>1917.4525000000001</v>
      </c>
      <c r="O248" s="88" t="s">
        <v>45</v>
      </c>
      <c r="P248" s="102" t="s">
        <v>46</v>
      </c>
      <c r="Q248" s="103">
        <v>483837</v>
      </c>
      <c r="R248" s="90" t="s">
        <v>60</v>
      </c>
      <c r="S248" s="90" t="s">
        <v>588</v>
      </c>
      <c r="T248" s="104" t="s">
        <v>155</v>
      </c>
      <c r="U248" s="92"/>
      <c r="V248" s="93"/>
      <c r="W248" s="94"/>
      <c r="X248" s="96"/>
      <c r="Y248" s="97" t="s">
        <v>156</v>
      </c>
      <c r="Z248" s="45" t="str">
        <f t="shared" si="53"/>
        <v>goed</v>
      </c>
      <c r="AA248" s="46">
        <f t="shared" si="54"/>
        <v>0</v>
      </c>
      <c r="AB248" s="47">
        <f t="shared" si="55"/>
        <v>1860.9415000000004</v>
      </c>
      <c r="AC248" s="48">
        <f>IF(ISERROR(VLOOKUP($B248,'[7]Overzicht uitlevering'!$J:$V,AC$3+1,0)),0,VLOOKUP($B248,'[7]Overzicht uitlevering'!$J:$V,AC$3+1,0))</f>
        <v>0</v>
      </c>
      <c r="AD248" s="48">
        <f>IF(ISERROR(VLOOKUP($B248,'[7]Overzicht uitlevering'!$J:$V,AD$3+1,0)),0,VLOOKUP($B248,'[7]Overzicht uitlevering'!$J:$V,AD$3+1,0))</f>
        <v>0</v>
      </c>
      <c r="AE248" s="48">
        <f>IF(ISERROR(VLOOKUP($B248,'[7]Overzicht uitlevering'!$J:$V,AE$3+1,0)),0,VLOOKUP($B248,'[7]Overzicht uitlevering'!$J:$V,AE$3+1,0))</f>
        <v>166735.00000000003</v>
      </c>
      <c r="AF248" s="48">
        <f>IF(ISERROR(VLOOKUP($B248,'[7]Overzicht uitlevering'!$J:$V,AF$3+1,0)),0,VLOOKUP($B248,'[7]Overzicht uitlevering'!$J:$V,AF$3+1,0))</f>
        <v>-4914</v>
      </c>
      <c r="AG248" s="48">
        <f>IF(ISERROR(VLOOKUP($B248,'[7]Overzicht uitlevering'!$J:$V,AG$3+1,0)),0,VLOOKUP($B248,'[7]Overzicht uitlevering'!$J:$V,AG$3+1,0))</f>
        <v>0</v>
      </c>
      <c r="AH248" s="48">
        <f>IF(ISERROR(VLOOKUP($B248,'[7]Overzicht uitlevering'!$J:$V,AH$3+1,0)),0,VLOOKUP($B248,'[7]Overzicht uitlevering'!$J:$V,AH$3+1,0))</f>
        <v>0</v>
      </c>
      <c r="AI248" s="48">
        <f>IF(ISERROR(VLOOKUP($B248,'[7]Overzicht uitlevering'!$J:$V,AI$3+1,0)),0,VLOOKUP($B248,'[7]Overzicht uitlevering'!$J:$V,AI$3+1,0))</f>
        <v>0</v>
      </c>
      <c r="AJ248" s="48">
        <f>IF(ISERROR(VLOOKUP($B248,'[7]Overzicht uitlevering'!$J:$V,AJ$3+1,0)),0,VLOOKUP($B248,'[7]Overzicht uitlevering'!$J:$V,AJ$3+1,0))</f>
        <v>0</v>
      </c>
      <c r="AK248" s="48">
        <f>IF(ISERROR(VLOOKUP($B248,'[7]Overzicht uitlevering'!$J:$V,AK$3+1,0)),0,VLOOKUP($B248,'[7]Overzicht uitlevering'!$J:$V,AK$3+1,0))</f>
        <v>0</v>
      </c>
      <c r="AL248" s="48">
        <f>IF(ISERROR(VLOOKUP($B248,'[7]Overzicht uitlevering'!$J:$V,AL$3+1,0)),0,VLOOKUP($B248,'[7]Overzicht uitlevering'!$J:$V,AL$3+1,0))</f>
        <v>0</v>
      </c>
      <c r="AM248" s="48">
        <f>IF(ISERROR(VLOOKUP($B248,'[7]Overzicht uitlevering'!$J:$V,AM$3+1,0)),0,VLOOKUP($B248,'[7]Overzicht uitlevering'!$J:$V,AM$3+1,0))</f>
        <v>0</v>
      </c>
      <c r="AN248" s="48">
        <f>IF(ISERROR(VLOOKUP($B248,'[7]Overzicht uitlevering'!$J:$V,AN$3+1,0)),0,VLOOKUP($B248,'[7]Overzicht uitlevering'!$J:$V,AN$3+1,0))</f>
        <v>0</v>
      </c>
      <c r="AO248" s="49">
        <f t="shared" si="56"/>
        <v>161821.00000000003</v>
      </c>
      <c r="AP248" s="235">
        <f t="shared" si="57"/>
        <v>0</v>
      </c>
      <c r="AQ248" s="236">
        <f t="shared" si="58"/>
        <v>0</v>
      </c>
      <c r="AR248" s="235">
        <f t="shared" si="59"/>
        <v>1917.4525000000006</v>
      </c>
      <c r="AS248" s="236">
        <f t="shared" si="60"/>
        <v>-56.510999999999996</v>
      </c>
      <c r="AT248" s="235">
        <f t="shared" si="61"/>
        <v>0</v>
      </c>
      <c r="AU248" s="236">
        <f t="shared" si="62"/>
        <v>0</v>
      </c>
      <c r="AV248" s="237">
        <f t="shared" si="63"/>
        <v>0</v>
      </c>
      <c r="AW248" s="236">
        <f t="shared" si="64"/>
        <v>0</v>
      </c>
      <c r="AX248" s="237">
        <f t="shared" si="65"/>
        <v>0</v>
      </c>
      <c r="AY248" s="236">
        <f t="shared" si="66"/>
        <v>0</v>
      </c>
      <c r="AZ248" s="237">
        <f t="shared" si="67"/>
        <v>0</v>
      </c>
      <c r="BA248" s="236">
        <f t="shared" si="68"/>
        <v>0</v>
      </c>
      <c r="BB248" s="50">
        <f t="shared" si="69"/>
        <v>1860.9415000000006</v>
      </c>
    </row>
    <row r="249" spans="2:54" ht="15" customHeight="1" x14ac:dyDescent="0.25">
      <c r="B249" s="82">
        <v>20160202</v>
      </c>
      <c r="C249" s="83" t="s">
        <v>40</v>
      </c>
      <c r="D249" s="83" t="s">
        <v>157</v>
      </c>
      <c r="E249" s="83" t="s">
        <v>385</v>
      </c>
      <c r="F249" s="83" t="s">
        <v>589</v>
      </c>
      <c r="G249" s="143">
        <v>42471</v>
      </c>
      <c r="H249" s="143">
        <v>42491</v>
      </c>
      <c r="I249" s="99" t="s">
        <v>153</v>
      </c>
      <c r="J249" s="31">
        <v>717111</v>
      </c>
      <c r="K249" s="32">
        <v>34148.142857142855</v>
      </c>
      <c r="L249" s="33">
        <v>13.5</v>
      </c>
      <c r="M249" s="100">
        <v>9680.9984999999997</v>
      </c>
      <c r="N249" s="101">
        <v>11795.45</v>
      </c>
      <c r="O249" s="88" t="s">
        <v>45</v>
      </c>
      <c r="P249" s="102" t="s">
        <v>46</v>
      </c>
      <c r="Q249" s="103">
        <v>483325</v>
      </c>
      <c r="R249" s="90" t="s">
        <v>47</v>
      </c>
      <c r="S249" s="90" t="s">
        <v>65</v>
      </c>
      <c r="T249" s="104" t="s">
        <v>155</v>
      </c>
      <c r="U249" s="92"/>
      <c r="V249" s="93"/>
      <c r="W249" s="94"/>
      <c r="X249" s="96" t="s">
        <v>590</v>
      </c>
      <c r="Y249" s="97" t="s">
        <v>156</v>
      </c>
      <c r="Z249" s="45" t="str">
        <f t="shared" si="53"/>
        <v>goed</v>
      </c>
      <c r="AA249" s="46">
        <f t="shared" si="54"/>
        <v>0</v>
      </c>
      <c r="AB249" s="47">
        <f t="shared" si="55"/>
        <v>9268.2494999999999</v>
      </c>
      <c r="AC249" s="48">
        <f>IF(ISERROR(VLOOKUP($B249,'[7]Overzicht uitlevering'!$J:$V,AC$3+1,0)),0,VLOOKUP($B249,'[7]Overzicht uitlevering'!$J:$V,AC$3+1,0))</f>
        <v>0</v>
      </c>
      <c r="AD249" s="48">
        <f>IF(ISERROR(VLOOKUP($B249,'[7]Overzicht uitlevering'!$J:$V,AD$3+1,0)),0,VLOOKUP($B249,'[7]Overzicht uitlevering'!$J:$V,AD$3+1,0))</f>
        <v>0</v>
      </c>
      <c r="AE249" s="48">
        <f>IF(ISERROR(VLOOKUP($B249,'[7]Overzicht uitlevering'!$J:$V,AE$3+1,0)),0,VLOOKUP($B249,'[7]Overzicht uitlevering'!$J:$V,AE$3+1,0))</f>
        <v>0</v>
      </c>
      <c r="AF249" s="48">
        <f>IF(ISERROR(VLOOKUP($B249,'[7]Overzicht uitlevering'!$J:$V,AF$3+1,0)),0,VLOOKUP($B249,'[7]Overzicht uitlevering'!$J:$V,AF$3+1,0))</f>
        <v>654661</v>
      </c>
      <c r="AG249" s="48">
        <f>IF(ISERROR(VLOOKUP($B249,'[7]Overzicht uitlevering'!$J:$V,AG$3+1,0)),0,VLOOKUP($B249,'[7]Overzicht uitlevering'!$J:$V,AG$3+1,0))</f>
        <v>31876</v>
      </c>
      <c r="AH249" s="48">
        <f>IF(ISERROR(VLOOKUP($B249,'[7]Overzicht uitlevering'!$J:$V,AH$3+1,0)),0,VLOOKUP($B249,'[7]Overzicht uitlevering'!$J:$V,AH$3+1,0))</f>
        <v>0</v>
      </c>
      <c r="AI249" s="48">
        <f>IF(ISERROR(VLOOKUP($B249,'[7]Overzicht uitlevering'!$J:$V,AI$3+1,0)),0,VLOOKUP($B249,'[7]Overzicht uitlevering'!$J:$V,AI$3+1,0))</f>
        <v>0</v>
      </c>
      <c r="AJ249" s="48">
        <f>IF(ISERROR(VLOOKUP($B249,'[7]Overzicht uitlevering'!$J:$V,AJ$3+1,0)),0,VLOOKUP($B249,'[7]Overzicht uitlevering'!$J:$V,AJ$3+1,0))</f>
        <v>0</v>
      </c>
      <c r="AK249" s="48">
        <f>IF(ISERROR(VLOOKUP($B249,'[7]Overzicht uitlevering'!$J:$V,AK$3+1,0)),0,VLOOKUP($B249,'[7]Overzicht uitlevering'!$J:$V,AK$3+1,0))</f>
        <v>0</v>
      </c>
      <c r="AL249" s="48">
        <f>IF(ISERROR(VLOOKUP($B249,'[7]Overzicht uitlevering'!$J:$V,AL$3+1,0)),0,VLOOKUP($B249,'[7]Overzicht uitlevering'!$J:$V,AL$3+1,0))</f>
        <v>0</v>
      </c>
      <c r="AM249" s="48">
        <f>IF(ISERROR(VLOOKUP($B249,'[7]Overzicht uitlevering'!$J:$V,AM$3+1,0)),0,VLOOKUP($B249,'[7]Overzicht uitlevering'!$J:$V,AM$3+1,0))</f>
        <v>0</v>
      </c>
      <c r="AN249" s="48">
        <f>IF(ISERROR(VLOOKUP($B249,'[7]Overzicht uitlevering'!$J:$V,AN$3+1,0)),0,VLOOKUP($B249,'[7]Overzicht uitlevering'!$J:$V,AN$3+1,0))</f>
        <v>0</v>
      </c>
      <c r="AO249" s="49">
        <f t="shared" si="56"/>
        <v>686537</v>
      </c>
      <c r="AP249" s="235">
        <f t="shared" si="57"/>
        <v>0</v>
      </c>
      <c r="AQ249" s="236">
        <f t="shared" si="58"/>
        <v>0</v>
      </c>
      <c r="AR249" s="235">
        <f t="shared" si="59"/>
        <v>0</v>
      </c>
      <c r="AS249" s="236">
        <f t="shared" si="60"/>
        <v>8837.923499999999</v>
      </c>
      <c r="AT249" s="235">
        <f t="shared" si="61"/>
        <v>430.32600000000002</v>
      </c>
      <c r="AU249" s="236">
        <f t="shared" si="62"/>
        <v>0</v>
      </c>
      <c r="AV249" s="237">
        <f t="shared" si="63"/>
        <v>0</v>
      </c>
      <c r="AW249" s="236">
        <f t="shared" si="64"/>
        <v>0</v>
      </c>
      <c r="AX249" s="237">
        <f t="shared" si="65"/>
        <v>0</v>
      </c>
      <c r="AY249" s="236">
        <f t="shared" si="66"/>
        <v>0</v>
      </c>
      <c r="AZ249" s="237">
        <f t="shared" si="67"/>
        <v>0</v>
      </c>
      <c r="BA249" s="236">
        <f t="shared" si="68"/>
        <v>0</v>
      </c>
      <c r="BB249" s="50">
        <f t="shared" si="69"/>
        <v>9268.2494999999981</v>
      </c>
    </row>
    <row r="250" spans="2:54" ht="15" customHeight="1" x14ac:dyDescent="0.25">
      <c r="B250" s="82">
        <v>20160203</v>
      </c>
      <c r="C250" s="83" t="s">
        <v>40</v>
      </c>
      <c r="D250" s="83" t="s">
        <v>591</v>
      </c>
      <c r="E250" s="83" t="s">
        <v>592</v>
      </c>
      <c r="F250" s="83" t="s">
        <v>593</v>
      </c>
      <c r="G250" s="143">
        <v>42485</v>
      </c>
      <c r="H250" s="143">
        <v>42540</v>
      </c>
      <c r="I250" s="99" t="s">
        <v>153</v>
      </c>
      <c r="J250" s="31">
        <v>1552815</v>
      </c>
      <c r="K250" s="32">
        <v>27728.839285714286</v>
      </c>
      <c r="L250" s="33">
        <v>13.5</v>
      </c>
      <c r="M250" s="100">
        <v>20963.002500000002</v>
      </c>
      <c r="N250" s="101">
        <v>20963.002500000002</v>
      </c>
      <c r="O250" s="88" t="s">
        <v>45</v>
      </c>
      <c r="P250" s="102" t="s">
        <v>46</v>
      </c>
      <c r="Q250" s="103">
        <v>482008</v>
      </c>
      <c r="R250" s="90" t="s">
        <v>47</v>
      </c>
      <c r="S250" s="90" t="s">
        <v>65</v>
      </c>
      <c r="T250" s="104" t="s">
        <v>155</v>
      </c>
      <c r="U250" s="92"/>
      <c r="V250" s="93"/>
      <c r="W250" s="94"/>
      <c r="X250" s="96" t="s">
        <v>594</v>
      </c>
      <c r="Y250" s="97" t="s">
        <v>156</v>
      </c>
      <c r="Z250" s="45" t="str">
        <f t="shared" si="53"/>
        <v>goed</v>
      </c>
      <c r="AA250" s="46">
        <f t="shared" si="54"/>
        <v>0</v>
      </c>
      <c r="AB250" s="47">
        <f t="shared" si="55"/>
        <v>20963.002500000002</v>
      </c>
      <c r="AC250" s="48">
        <f>IF(ISERROR(VLOOKUP($B250,'[7]Overzicht uitlevering'!$J:$V,AC$3+1,0)),0,VLOOKUP($B250,'[7]Overzicht uitlevering'!$J:$V,AC$3+1,0))</f>
        <v>0</v>
      </c>
      <c r="AD250" s="48">
        <f>IF(ISERROR(VLOOKUP($B250,'[7]Overzicht uitlevering'!$J:$V,AD$3+1,0)),0,VLOOKUP($B250,'[7]Overzicht uitlevering'!$J:$V,AD$3+1,0))</f>
        <v>0</v>
      </c>
      <c r="AE250" s="48">
        <f>IF(ISERROR(VLOOKUP($B250,'[7]Overzicht uitlevering'!$J:$V,AE$3+1,0)),0,VLOOKUP($B250,'[7]Overzicht uitlevering'!$J:$V,AE$3+1,0))</f>
        <v>0</v>
      </c>
      <c r="AF250" s="48">
        <f>IF(ISERROR(VLOOKUP($B250,'[7]Overzicht uitlevering'!$J:$V,AF$3+1,0)),0,VLOOKUP($B250,'[7]Overzicht uitlevering'!$J:$V,AF$3+1,0))</f>
        <v>14060</v>
      </c>
      <c r="AG250" s="48">
        <f>IF(ISERROR(VLOOKUP($B250,'[7]Overzicht uitlevering'!$J:$V,AG$3+1,0)),0,VLOOKUP($B250,'[7]Overzicht uitlevering'!$J:$V,AG$3+1,0))</f>
        <v>603372</v>
      </c>
      <c r="AH250" s="48">
        <f>IF(ISERROR(VLOOKUP($B250,'[7]Overzicht uitlevering'!$J:$V,AH$3+1,0)),0,VLOOKUP($B250,'[7]Overzicht uitlevering'!$J:$V,AH$3+1,0))</f>
        <v>935383.00000000023</v>
      </c>
      <c r="AI250" s="48">
        <f>IF(ISERROR(VLOOKUP($B250,'[7]Overzicht uitlevering'!$J:$V,AI$3+1,0)),0,VLOOKUP($B250,'[7]Overzicht uitlevering'!$J:$V,AI$3+1,0))</f>
        <v>0</v>
      </c>
      <c r="AJ250" s="48">
        <f>IF(ISERROR(VLOOKUP($B250,'[7]Overzicht uitlevering'!$J:$V,AJ$3+1,0)),0,VLOOKUP($B250,'[7]Overzicht uitlevering'!$J:$V,AJ$3+1,0))</f>
        <v>0</v>
      </c>
      <c r="AK250" s="48">
        <f>IF(ISERROR(VLOOKUP($B250,'[7]Overzicht uitlevering'!$J:$V,AK$3+1,0)),0,VLOOKUP($B250,'[7]Overzicht uitlevering'!$J:$V,AK$3+1,0))</f>
        <v>0</v>
      </c>
      <c r="AL250" s="48">
        <f>IF(ISERROR(VLOOKUP($B250,'[7]Overzicht uitlevering'!$J:$V,AL$3+1,0)),0,VLOOKUP($B250,'[7]Overzicht uitlevering'!$J:$V,AL$3+1,0))</f>
        <v>0</v>
      </c>
      <c r="AM250" s="48">
        <f>IF(ISERROR(VLOOKUP($B250,'[7]Overzicht uitlevering'!$J:$V,AM$3+1,0)),0,VLOOKUP($B250,'[7]Overzicht uitlevering'!$J:$V,AM$3+1,0))</f>
        <v>0</v>
      </c>
      <c r="AN250" s="48">
        <f>IF(ISERROR(VLOOKUP($B250,'[7]Overzicht uitlevering'!$J:$V,AN$3+1,0)),0,VLOOKUP($B250,'[7]Overzicht uitlevering'!$J:$V,AN$3+1,0))</f>
        <v>0</v>
      </c>
      <c r="AO250" s="49">
        <f t="shared" si="56"/>
        <v>1552815.0000000002</v>
      </c>
      <c r="AP250" s="235">
        <f t="shared" si="57"/>
        <v>0</v>
      </c>
      <c r="AQ250" s="236">
        <f t="shared" si="58"/>
        <v>0</v>
      </c>
      <c r="AR250" s="235">
        <f t="shared" si="59"/>
        <v>0</v>
      </c>
      <c r="AS250" s="236">
        <f t="shared" si="60"/>
        <v>189.81</v>
      </c>
      <c r="AT250" s="235">
        <f t="shared" si="61"/>
        <v>8145.521999999999</v>
      </c>
      <c r="AU250" s="236">
        <f t="shared" si="62"/>
        <v>12627.670500000004</v>
      </c>
      <c r="AV250" s="237">
        <f t="shared" si="63"/>
        <v>0</v>
      </c>
      <c r="AW250" s="236">
        <f t="shared" si="64"/>
        <v>0</v>
      </c>
      <c r="AX250" s="237">
        <f t="shared" si="65"/>
        <v>0</v>
      </c>
      <c r="AY250" s="236">
        <f t="shared" si="66"/>
        <v>0</v>
      </c>
      <c r="AZ250" s="237">
        <f t="shared" si="67"/>
        <v>0</v>
      </c>
      <c r="BA250" s="236">
        <f t="shared" si="68"/>
        <v>0</v>
      </c>
      <c r="BB250" s="50">
        <f t="shared" si="69"/>
        <v>20963.002500000002</v>
      </c>
    </row>
    <row r="251" spans="2:54" ht="15" customHeight="1" x14ac:dyDescent="0.25">
      <c r="B251" s="82">
        <v>20160204</v>
      </c>
      <c r="C251" s="83" t="s">
        <v>40</v>
      </c>
      <c r="D251" s="83" t="s">
        <v>157</v>
      </c>
      <c r="E251" s="83" t="s">
        <v>595</v>
      </c>
      <c r="F251" s="83" t="s">
        <v>596</v>
      </c>
      <c r="G251" s="143">
        <v>42461</v>
      </c>
      <c r="H251" s="143">
        <v>42498</v>
      </c>
      <c r="I251" s="99" t="s">
        <v>187</v>
      </c>
      <c r="J251" s="31">
        <v>1709133</v>
      </c>
      <c r="K251" s="32">
        <v>44977.184210526313</v>
      </c>
      <c r="L251" s="33">
        <v>15</v>
      </c>
      <c r="M251" s="100">
        <v>25636.994999999999</v>
      </c>
      <c r="N251" s="101">
        <v>25636.994999999999</v>
      </c>
      <c r="O251" s="88" t="s">
        <v>45</v>
      </c>
      <c r="P251" s="102" t="s">
        <v>46</v>
      </c>
      <c r="Q251" s="103">
        <v>483352</v>
      </c>
      <c r="R251" s="90" t="s">
        <v>104</v>
      </c>
      <c r="S251" s="90" t="s">
        <v>65</v>
      </c>
      <c r="T251" s="104" t="s">
        <v>155</v>
      </c>
      <c r="U251" s="92"/>
      <c r="V251" s="93"/>
      <c r="W251" s="94"/>
      <c r="X251" s="96" t="s">
        <v>597</v>
      </c>
      <c r="Y251" s="97" t="s">
        <v>156</v>
      </c>
      <c r="Z251" s="45" t="str">
        <f t="shared" si="53"/>
        <v>goed</v>
      </c>
      <c r="AA251" s="46">
        <f t="shared" si="54"/>
        <v>0</v>
      </c>
      <c r="AB251" s="47">
        <f t="shared" si="55"/>
        <v>5539.41</v>
      </c>
      <c r="AC251" s="48">
        <f>IF(ISERROR(VLOOKUP($B251,'[7]Overzicht uitlevering'!$J:$V,AC$3+1,0)),0,VLOOKUP($B251,'[7]Overzicht uitlevering'!$J:$V,AC$3+1,0))</f>
        <v>0</v>
      </c>
      <c r="AD251" s="48">
        <f>IF(ISERROR(VLOOKUP($B251,'[7]Overzicht uitlevering'!$J:$V,AD$3+1,0)),0,VLOOKUP($B251,'[7]Overzicht uitlevering'!$J:$V,AD$3+1,0))</f>
        <v>0</v>
      </c>
      <c r="AE251" s="48">
        <f>IF(ISERROR(VLOOKUP($B251,'[7]Overzicht uitlevering'!$J:$V,AE$3+1,0)),0,VLOOKUP($B251,'[7]Overzicht uitlevering'!$J:$V,AE$3+1,0))</f>
        <v>0</v>
      </c>
      <c r="AF251" s="48">
        <f>IF(ISERROR(VLOOKUP($B251,'[7]Overzicht uitlevering'!$J:$V,AF$3+1,0)),0,VLOOKUP($B251,'[7]Overzicht uitlevering'!$J:$V,AF$3+1,0))</f>
        <v>264814</v>
      </c>
      <c r="AG251" s="48">
        <f>IF(ISERROR(VLOOKUP($B251,'[7]Overzicht uitlevering'!$J:$V,AG$3+1,0)),0,VLOOKUP($B251,'[7]Overzicht uitlevering'!$J:$V,AG$3+1,0))</f>
        <v>104480</v>
      </c>
      <c r="AH251" s="48">
        <f>IF(ISERROR(VLOOKUP($B251,'[7]Overzicht uitlevering'!$J:$V,AH$3+1,0)),0,VLOOKUP($B251,'[7]Overzicht uitlevering'!$J:$V,AH$3+1,0))</f>
        <v>0</v>
      </c>
      <c r="AI251" s="48">
        <f>IF(ISERROR(VLOOKUP($B251,'[7]Overzicht uitlevering'!$J:$V,AI$3+1,0)),0,VLOOKUP($B251,'[7]Overzicht uitlevering'!$J:$V,AI$3+1,0))</f>
        <v>0</v>
      </c>
      <c r="AJ251" s="48">
        <f>IF(ISERROR(VLOOKUP($B251,'[7]Overzicht uitlevering'!$J:$V,AJ$3+1,0)),0,VLOOKUP($B251,'[7]Overzicht uitlevering'!$J:$V,AJ$3+1,0))</f>
        <v>0</v>
      </c>
      <c r="AK251" s="48">
        <f>IF(ISERROR(VLOOKUP($B251,'[7]Overzicht uitlevering'!$J:$V,AK$3+1,0)),0,VLOOKUP($B251,'[7]Overzicht uitlevering'!$J:$V,AK$3+1,0))</f>
        <v>0</v>
      </c>
      <c r="AL251" s="48">
        <f>IF(ISERROR(VLOOKUP($B251,'[7]Overzicht uitlevering'!$J:$V,AL$3+1,0)),0,VLOOKUP($B251,'[7]Overzicht uitlevering'!$J:$V,AL$3+1,0))</f>
        <v>0</v>
      </c>
      <c r="AM251" s="48">
        <f>IF(ISERROR(VLOOKUP($B251,'[7]Overzicht uitlevering'!$J:$V,AM$3+1,0)),0,VLOOKUP($B251,'[7]Overzicht uitlevering'!$J:$V,AM$3+1,0))</f>
        <v>0</v>
      </c>
      <c r="AN251" s="48">
        <f>IF(ISERROR(VLOOKUP($B251,'[7]Overzicht uitlevering'!$J:$V,AN$3+1,0)),0,VLOOKUP($B251,'[7]Overzicht uitlevering'!$J:$V,AN$3+1,0))</f>
        <v>0</v>
      </c>
      <c r="AO251" s="49">
        <f t="shared" si="56"/>
        <v>369294</v>
      </c>
      <c r="AP251" s="235">
        <f t="shared" si="57"/>
        <v>0</v>
      </c>
      <c r="AQ251" s="236">
        <f t="shared" si="58"/>
        <v>0</v>
      </c>
      <c r="AR251" s="235">
        <f t="shared" si="59"/>
        <v>0</v>
      </c>
      <c r="AS251" s="236">
        <f t="shared" si="60"/>
        <v>3972.2100000000005</v>
      </c>
      <c r="AT251" s="235">
        <f t="shared" si="61"/>
        <v>1567.2</v>
      </c>
      <c r="AU251" s="236">
        <f t="shared" si="62"/>
        <v>0</v>
      </c>
      <c r="AV251" s="237">
        <f t="shared" si="63"/>
        <v>0</v>
      </c>
      <c r="AW251" s="236">
        <f t="shared" si="64"/>
        <v>0</v>
      </c>
      <c r="AX251" s="237">
        <f t="shared" si="65"/>
        <v>0</v>
      </c>
      <c r="AY251" s="236">
        <f t="shared" si="66"/>
        <v>0</v>
      </c>
      <c r="AZ251" s="237">
        <f t="shared" si="67"/>
        <v>0</v>
      </c>
      <c r="BA251" s="236">
        <f t="shared" si="68"/>
        <v>0</v>
      </c>
      <c r="BB251" s="50">
        <f t="shared" si="69"/>
        <v>5539.4100000000008</v>
      </c>
    </row>
    <row r="252" spans="2:54" ht="15" customHeight="1" x14ac:dyDescent="0.25">
      <c r="B252" s="82">
        <v>20160205</v>
      </c>
      <c r="C252" s="83" t="s">
        <v>40</v>
      </c>
      <c r="D252" s="83" t="s">
        <v>157</v>
      </c>
      <c r="E252" s="83" t="s">
        <v>459</v>
      </c>
      <c r="F252" s="83" t="s">
        <v>598</v>
      </c>
      <c r="G252" s="143">
        <v>42467</v>
      </c>
      <c r="H252" s="143">
        <v>42476</v>
      </c>
      <c r="I252" s="99" t="s">
        <v>153</v>
      </c>
      <c r="J252" s="31">
        <v>781445</v>
      </c>
      <c r="K252" s="32">
        <v>78144.5</v>
      </c>
      <c r="L252" s="33">
        <v>13.5</v>
      </c>
      <c r="M252" s="100">
        <v>10549.507500000002</v>
      </c>
      <c r="N252" s="101">
        <v>10549.507500000002</v>
      </c>
      <c r="O252" s="88" t="s">
        <v>45</v>
      </c>
      <c r="P252" s="102" t="s">
        <v>46</v>
      </c>
      <c r="Q252" s="103">
        <v>483259</v>
      </c>
      <c r="R252" s="90" t="s">
        <v>47</v>
      </c>
      <c r="S252" s="90" t="s">
        <v>65</v>
      </c>
      <c r="T252" s="104" t="s">
        <v>155</v>
      </c>
      <c r="U252" s="92"/>
      <c r="V252" s="93"/>
      <c r="W252" s="94"/>
      <c r="X252" s="96"/>
      <c r="Y252" s="97" t="s">
        <v>156</v>
      </c>
      <c r="Z252" s="45" t="str">
        <f t="shared" si="53"/>
        <v>goed</v>
      </c>
      <c r="AA252" s="46">
        <f t="shared" si="54"/>
        <v>0</v>
      </c>
      <c r="AB252" s="47">
        <f t="shared" si="55"/>
        <v>10549.507500000002</v>
      </c>
      <c r="AC252" s="48">
        <f>IF(ISERROR(VLOOKUP($B252,'[7]Overzicht uitlevering'!$J:$V,AC$3+1,0)),0,VLOOKUP($B252,'[7]Overzicht uitlevering'!$J:$V,AC$3+1,0))</f>
        <v>0</v>
      </c>
      <c r="AD252" s="48">
        <f>IF(ISERROR(VLOOKUP($B252,'[7]Overzicht uitlevering'!$J:$V,AD$3+1,0)),0,VLOOKUP($B252,'[7]Overzicht uitlevering'!$J:$V,AD$3+1,0))</f>
        <v>0</v>
      </c>
      <c r="AE252" s="48">
        <f>IF(ISERROR(VLOOKUP($B252,'[7]Overzicht uitlevering'!$J:$V,AE$3+1,0)),0,VLOOKUP($B252,'[7]Overzicht uitlevering'!$J:$V,AE$3+1,0))</f>
        <v>0</v>
      </c>
      <c r="AF252" s="48">
        <f>IF(ISERROR(VLOOKUP($B252,'[7]Overzicht uitlevering'!$J:$V,AF$3+1,0)),0,VLOOKUP($B252,'[7]Overzicht uitlevering'!$J:$V,AF$3+1,0))</f>
        <v>781445.00000000012</v>
      </c>
      <c r="AG252" s="48">
        <f>IF(ISERROR(VLOOKUP($B252,'[7]Overzicht uitlevering'!$J:$V,AG$3+1,0)),0,VLOOKUP($B252,'[7]Overzicht uitlevering'!$J:$V,AG$3+1,0))</f>
        <v>0</v>
      </c>
      <c r="AH252" s="48">
        <f>IF(ISERROR(VLOOKUP($B252,'[7]Overzicht uitlevering'!$J:$V,AH$3+1,0)),0,VLOOKUP($B252,'[7]Overzicht uitlevering'!$J:$V,AH$3+1,0))</f>
        <v>0</v>
      </c>
      <c r="AI252" s="48">
        <f>IF(ISERROR(VLOOKUP($B252,'[7]Overzicht uitlevering'!$J:$V,AI$3+1,0)),0,VLOOKUP($B252,'[7]Overzicht uitlevering'!$J:$V,AI$3+1,0))</f>
        <v>0</v>
      </c>
      <c r="AJ252" s="48">
        <f>IF(ISERROR(VLOOKUP($B252,'[7]Overzicht uitlevering'!$J:$V,AJ$3+1,0)),0,VLOOKUP($B252,'[7]Overzicht uitlevering'!$J:$V,AJ$3+1,0))</f>
        <v>0</v>
      </c>
      <c r="AK252" s="48">
        <f>IF(ISERROR(VLOOKUP($B252,'[7]Overzicht uitlevering'!$J:$V,AK$3+1,0)),0,VLOOKUP($B252,'[7]Overzicht uitlevering'!$J:$V,AK$3+1,0))</f>
        <v>0</v>
      </c>
      <c r="AL252" s="48">
        <f>IF(ISERROR(VLOOKUP($B252,'[7]Overzicht uitlevering'!$J:$V,AL$3+1,0)),0,VLOOKUP($B252,'[7]Overzicht uitlevering'!$J:$V,AL$3+1,0))</f>
        <v>0</v>
      </c>
      <c r="AM252" s="48">
        <f>IF(ISERROR(VLOOKUP($B252,'[7]Overzicht uitlevering'!$J:$V,AM$3+1,0)),0,VLOOKUP($B252,'[7]Overzicht uitlevering'!$J:$V,AM$3+1,0))</f>
        <v>0</v>
      </c>
      <c r="AN252" s="48">
        <f>IF(ISERROR(VLOOKUP($B252,'[7]Overzicht uitlevering'!$J:$V,AN$3+1,0)),0,VLOOKUP($B252,'[7]Overzicht uitlevering'!$J:$V,AN$3+1,0))</f>
        <v>0</v>
      </c>
      <c r="AO252" s="49">
        <f t="shared" si="56"/>
        <v>781445.00000000012</v>
      </c>
      <c r="AP252" s="235">
        <f t="shared" si="57"/>
        <v>0</v>
      </c>
      <c r="AQ252" s="236">
        <f t="shared" si="58"/>
        <v>0</v>
      </c>
      <c r="AR252" s="235">
        <f t="shared" si="59"/>
        <v>0</v>
      </c>
      <c r="AS252" s="236">
        <f t="shared" si="60"/>
        <v>10549.507500000002</v>
      </c>
      <c r="AT252" s="235">
        <f t="shared" si="61"/>
        <v>0</v>
      </c>
      <c r="AU252" s="236">
        <f t="shared" si="62"/>
        <v>0</v>
      </c>
      <c r="AV252" s="237">
        <f t="shared" si="63"/>
        <v>0</v>
      </c>
      <c r="AW252" s="236">
        <f t="shared" si="64"/>
        <v>0</v>
      </c>
      <c r="AX252" s="237">
        <f t="shared" si="65"/>
        <v>0</v>
      </c>
      <c r="AY252" s="236">
        <f t="shared" si="66"/>
        <v>0</v>
      </c>
      <c r="AZ252" s="237">
        <f t="shared" si="67"/>
        <v>0</v>
      </c>
      <c r="BA252" s="236">
        <f t="shared" si="68"/>
        <v>0</v>
      </c>
      <c r="BB252" s="50">
        <f t="shared" si="69"/>
        <v>10549.507500000002</v>
      </c>
    </row>
    <row r="253" spans="2:54" ht="15" customHeight="1" x14ac:dyDescent="0.25">
      <c r="B253" s="82">
        <v>20160206</v>
      </c>
      <c r="C253" s="83" t="s">
        <v>238</v>
      </c>
      <c r="D253" s="83" t="s">
        <v>275</v>
      </c>
      <c r="E253" s="83" t="s">
        <v>599</v>
      </c>
      <c r="F253" s="83" t="s">
        <v>600</v>
      </c>
      <c r="G253" s="143">
        <v>42478</v>
      </c>
      <c r="H253" s="143">
        <v>42498</v>
      </c>
      <c r="I253" s="99" t="s">
        <v>153</v>
      </c>
      <c r="J253" s="31">
        <v>777778</v>
      </c>
      <c r="K253" s="32">
        <v>37037.047619047618</v>
      </c>
      <c r="L253" s="33">
        <v>13.5</v>
      </c>
      <c r="M253" s="100">
        <v>10500.003000000001</v>
      </c>
      <c r="N253" s="101">
        <v>10500.003000000001</v>
      </c>
      <c r="O253" s="88" t="s">
        <v>45</v>
      </c>
      <c r="P253" s="102" t="s">
        <v>46</v>
      </c>
      <c r="Q253" s="103">
        <v>483146</v>
      </c>
      <c r="R253" s="90" t="s">
        <v>47</v>
      </c>
      <c r="S253" s="90" t="s">
        <v>61</v>
      </c>
      <c r="T253" s="104" t="s">
        <v>278</v>
      </c>
      <c r="U253" s="92"/>
      <c r="V253" s="93"/>
      <c r="W253" s="94"/>
      <c r="X253" s="96"/>
      <c r="Y253" s="97" t="s">
        <v>156</v>
      </c>
      <c r="Z253" s="45" t="str">
        <f t="shared" si="53"/>
        <v>goed</v>
      </c>
      <c r="AA253" s="46">
        <f t="shared" si="54"/>
        <v>0</v>
      </c>
      <c r="AB253" s="47">
        <f t="shared" si="55"/>
        <v>10500.003000000001</v>
      </c>
      <c r="AC253" s="48">
        <f>IF(ISERROR(VLOOKUP($B253,'[7]Overzicht uitlevering'!$J:$V,AC$3+1,0)),0,VLOOKUP($B253,'[7]Overzicht uitlevering'!$J:$V,AC$3+1,0))</f>
        <v>0</v>
      </c>
      <c r="AD253" s="48">
        <f>IF(ISERROR(VLOOKUP($B253,'[7]Overzicht uitlevering'!$J:$V,AD$3+1,0)),0,VLOOKUP($B253,'[7]Overzicht uitlevering'!$J:$V,AD$3+1,0))</f>
        <v>0</v>
      </c>
      <c r="AE253" s="48">
        <f>IF(ISERROR(VLOOKUP($B253,'[7]Overzicht uitlevering'!$J:$V,AE$3+1,0)),0,VLOOKUP($B253,'[7]Overzicht uitlevering'!$J:$V,AE$3+1,0))</f>
        <v>0</v>
      </c>
      <c r="AF253" s="48">
        <f>IF(ISERROR(VLOOKUP($B253,'[7]Overzicht uitlevering'!$J:$V,AF$3+1,0)),0,VLOOKUP($B253,'[7]Overzicht uitlevering'!$J:$V,AF$3+1,0))</f>
        <v>205722</v>
      </c>
      <c r="AG253" s="48">
        <f>IF(ISERROR(VLOOKUP($B253,'[7]Overzicht uitlevering'!$J:$V,AG$3+1,0)),0,VLOOKUP($B253,'[7]Overzicht uitlevering'!$J:$V,AG$3+1,0))</f>
        <v>572056</v>
      </c>
      <c r="AH253" s="48">
        <f>IF(ISERROR(VLOOKUP($B253,'[7]Overzicht uitlevering'!$J:$V,AH$3+1,0)),0,VLOOKUP($B253,'[7]Overzicht uitlevering'!$J:$V,AH$3+1,0))</f>
        <v>0</v>
      </c>
      <c r="AI253" s="48">
        <f>IF(ISERROR(VLOOKUP($B253,'[7]Overzicht uitlevering'!$J:$V,AI$3+1,0)),0,VLOOKUP($B253,'[7]Overzicht uitlevering'!$J:$V,AI$3+1,0))</f>
        <v>0</v>
      </c>
      <c r="AJ253" s="48">
        <f>IF(ISERROR(VLOOKUP($B253,'[7]Overzicht uitlevering'!$J:$V,AJ$3+1,0)),0,VLOOKUP($B253,'[7]Overzicht uitlevering'!$J:$V,AJ$3+1,0))</f>
        <v>0</v>
      </c>
      <c r="AK253" s="48">
        <f>IF(ISERROR(VLOOKUP($B253,'[7]Overzicht uitlevering'!$J:$V,AK$3+1,0)),0,VLOOKUP($B253,'[7]Overzicht uitlevering'!$J:$V,AK$3+1,0))</f>
        <v>0</v>
      </c>
      <c r="AL253" s="48">
        <f>IF(ISERROR(VLOOKUP($B253,'[7]Overzicht uitlevering'!$J:$V,AL$3+1,0)),0,VLOOKUP($B253,'[7]Overzicht uitlevering'!$J:$V,AL$3+1,0))</f>
        <v>0</v>
      </c>
      <c r="AM253" s="48">
        <f>IF(ISERROR(VLOOKUP($B253,'[7]Overzicht uitlevering'!$J:$V,AM$3+1,0)),0,VLOOKUP($B253,'[7]Overzicht uitlevering'!$J:$V,AM$3+1,0))</f>
        <v>0</v>
      </c>
      <c r="AN253" s="48">
        <f>IF(ISERROR(VLOOKUP($B253,'[7]Overzicht uitlevering'!$J:$V,AN$3+1,0)),0,VLOOKUP($B253,'[7]Overzicht uitlevering'!$J:$V,AN$3+1,0))</f>
        <v>0</v>
      </c>
      <c r="AO253" s="49">
        <f t="shared" si="56"/>
        <v>777778</v>
      </c>
      <c r="AP253" s="235">
        <f t="shared" si="57"/>
        <v>0</v>
      </c>
      <c r="AQ253" s="236">
        <f t="shared" si="58"/>
        <v>0</v>
      </c>
      <c r="AR253" s="235">
        <f t="shared" si="59"/>
        <v>0</v>
      </c>
      <c r="AS253" s="236">
        <f t="shared" si="60"/>
        <v>2777.2470000000003</v>
      </c>
      <c r="AT253" s="235">
        <f t="shared" si="61"/>
        <v>7722.7560000000003</v>
      </c>
      <c r="AU253" s="236">
        <f t="shared" si="62"/>
        <v>0</v>
      </c>
      <c r="AV253" s="237">
        <f t="shared" si="63"/>
        <v>0</v>
      </c>
      <c r="AW253" s="236">
        <f t="shared" si="64"/>
        <v>0</v>
      </c>
      <c r="AX253" s="237">
        <f t="shared" si="65"/>
        <v>0</v>
      </c>
      <c r="AY253" s="236">
        <f t="shared" si="66"/>
        <v>0</v>
      </c>
      <c r="AZ253" s="237">
        <f t="shared" si="67"/>
        <v>0</v>
      </c>
      <c r="BA253" s="236">
        <f t="shared" si="68"/>
        <v>0</v>
      </c>
      <c r="BB253" s="50">
        <f t="shared" si="69"/>
        <v>10500.003000000001</v>
      </c>
    </row>
    <row r="254" spans="2:54" ht="15" customHeight="1" x14ac:dyDescent="0.25">
      <c r="B254" s="82">
        <v>20160207</v>
      </c>
      <c r="C254" s="83" t="s">
        <v>238</v>
      </c>
      <c r="D254" s="83" t="s">
        <v>275</v>
      </c>
      <c r="E254" s="83" t="s">
        <v>601</v>
      </c>
      <c r="F254" s="83" t="s">
        <v>602</v>
      </c>
      <c r="G254" s="143">
        <v>42488</v>
      </c>
      <c r="H254" s="143">
        <v>42507</v>
      </c>
      <c r="I254" s="99" t="s">
        <v>153</v>
      </c>
      <c r="J254" s="31">
        <v>533333</v>
      </c>
      <c r="K254" s="32">
        <v>26666.65</v>
      </c>
      <c r="L254" s="33">
        <v>13.5</v>
      </c>
      <c r="M254" s="100">
        <v>7199.9955</v>
      </c>
      <c r="N254" s="101">
        <v>7199.9955</v>
      </c>
      <c r="O254" s="88" t="s">
        <v>45</v>
      </c>
      <c r="P254" s="102" t="s">
        <v>46</v>
      </c>
      <c r="Q254" s="103">
        <v>483320</v>
      </c>
      <c r="R254" s="90" t="s">
        <v>60</v>
      </c>
      <c r="S254" s="90" t="s">
        <v>65</v>
      </c>
      <c r="T254" s="104" t="s">
        <v>278</v>
      </c>
      <c r="U254" s="92"/>
      <c r="V254" s="93"/>
      <c r="W254" s="94"/>
      <c r="X254" s="96" t="s">
        <v>603</v>
      </c>
      <c r="Y254" s="97" t="s">
        <v>156</v>
      </c>
      <c r="Z254" s="45" t="str">
        <f t="shared" si="53"/>
        <v>goed</v>
      </c>
      <c r="AA254" s="46">
        <f t="shared" si="54"/>
        <v>0</v>
      </c>
      <c r="AB254" s="47">
        <f t="shared" si="55"/>
        <v>7153.5959999999995</v>
      </c>
      <c r="AC254" s="48">
        <f>IF(ISERROR(VLOOKUP($B254,'[7]Overzicht uitlevering'!$J:$V,AC$3+1,0)),0,VLOOKUP($B254,'[7]Overzicht uitlevering'!$J:$V,AC$3+1,0))</f>
        <v>0</v>
      </c>
      <c r="AD254" s="48">
        <f>IF(ISERROR(VLOOKUP($B254,'[7]Overzicht uitlevering'!$J:$V,AD$3+1,0)),0,VLOOKUP($B254,'[7]Overzicht uitlevering'!$J:$V,AD$3+1,0))</f>
        <v>0</v>
      </c>
      <c r="AE254" s="48">
        <f>IF(ISERROR(VLOOKUP($B254,'[7]Overzicht uitlevering'!$J:$V,AE$3+1,0)),0,VLOOKUP($B254,'[7]Overzicht uitlevering'!$J:$V,AE$3+1,0))</f>
        <v>0</v>
      </c>
      <c r="AF254" s="48">
        <f>IF(ISERROR(VLOOKUP($B254,'[7]Overzicht uitlevering'!$J:$V,AF$3+1,0)),0,VLOOKUP($B254,'[7]Overzicht uitlevering'!$J:$V,AF$3+1,0))</f>
        <v>70611</v>
      </c>
      <c r="AG254" s="48">
        <f>IF(ISERROR(VLOOKUP($B254,'[7]Overzicht uitlevering'!$J:$V,AG$3+1,0)),0,VLOOKUP($B254,'[7]Overzicht uitlevering'!$J:$V,AG$3+1,0))</f>
        <v>459285</v>
      </c>
      <c r="AH254" s="48">
        <f>IF(ISERROR(VLOOKUP($B254,'[7]Overzicht uitlevering'!$J:$V,AH$3+1,0)),0,VLOOKUP($B254,'[7]Overzicht uitlevering'!$J:$V,AH$3+1,0))</f>
        <v>0</v>
      </c>
      <c r="AI254" s="48">
        <f>IF(ISERROR(VLOOKUP($B254,'[7]Overzicht uitlevering'!$J:$V,AI$3+1,0)),0,VLOOKUP($B254,'[7]Overzicht uitlevering'!$J:$V,AI$3+1,0))</f>
        <v>0</v>
      </c>
      <c r="AJ254" s="48">
        <f>IF(ISERROR(VLOOKUP($B254,'[7]Overzicht uitlevering'!$J:$V,AJ$3+1,0)),0,VLOOKUP($B254,'[7]Overzicht uitlevering'!$J:$V,AJ$3+1,0))</f>
        <v>0</v>
      </c>
      <c r="AK254" s="48">
        <f>IF(ISERROR(VLOOKUP($B254,'[7]Overzicht uitlevering'!$J:$V,AK$3+1,0)),0,VLOOKUP($B254,'[7]Overzicht uitlevering'!$J:$V,AK$3+1,0))</f>
        <v>0</v>
      </c>
      <c r="AL254" s="48">
        <f>IF(ISERROR(VLOOKUP($B254,'[7]Overzicht uitlevering'!$J:$V,AL$3+1,0)),0,VLOOKUP($B254,'[7]Overzicht uitlevering'!$J:$V,AL$3+1,0))</f>
        <v>0</v>
      </c>
      <c r="AM254" s="48">
        <f>IF(ISERROR(VLOOKUP($B254,'[7]Overzicht uitlevering'!$J:$V,AM$3+1,0)),0,VLOOKUP($B254,'[7]Overzicht uitlevering'!$J:$V,AM$3+1,0))</f>
        <v>0</v>
      </c>
      <c r="AN254" s="48">
        <f>IF(ISERROR(VLOOKUP($B254,'[7]Overzicht uitlevering'!$J:$V,AN$3+1,0)),0,VLOOKUP($B254,'[7]Overzicht uitlevering'!$J:$V,AN$3+1,0))</f>
        <v>0</v>
      </c>
      <c r="AO254" s="49">
        <f t="shared" si="56"/>
        <v>529896</v>
      </c>
      <c r="AP254" s="235">
        <f t="shared" si="57"/>
        <v>0</v>
      </c>
      <c r="AQ254" s="236">
        <f t="shared" si="58"/>
        <v>0</v>
      </c>
      <c r="AR254" s="235">
        <f t="shared" si="59"/>
        <v>0</v>
      </c>
      <c r="AS254" s="236">
        <f t="shared" si="60"/>
        <v>953.24850000000004</v>
      </c>
      <c r="AT254" s="235">
        <f t="shared" si="61"/>
        <v>6200.3475000000008</v>
      </c>
      <c r="AU254" s="236">
        <f t="shared" si="62"/>
        <v>0</v>
      </c>
      <c r="AV254" s="237">
        <f t="shared" si="63"/>
        <v>0</v>
      </c>
      <c r="AW254" s="236">
        <f t="shared" si="64"/>
        <v>0</v>
      </c>
      <c r="AX254" s="237">
        <f t="shared" si="65"/>
        <v>0</v>
      </c>
      <c r="AY254" s="236">
        <f t="shared" si="66"/>
        <v>0</v>
      </c>
      <c r="AZ254" s="237">
        <f t="shared" si="67"/>
        <v>0</v>
      </c>
      <c r="BA254" s="236">
        <f t="shared" si="68"/>
        <v>0</v>
      </c>
      <c r="BB254" s="50">
        <f t="shared" si="69"/>
        <v>7153.5960000000005</v>
      </c>
    </row>
    <row r="255" spans="2:54" ht="15" customHeight="1" x14ac:dyDescent="0.25">
      <c r="B255" s="82">
        <v>20160208</v>
      </c>
      <c r="C255" s="83" t="s">
        <v>333</v>
      </c>
      <c r="D255" s="83" t="s">
        <v>604</v>
      </c>
      <c r="E255" s="83" t="s">
        <v>367</v>
      </c>
      <c r="F255" s="83" t="s">
        <v>605</v>
      </c>
      <c r="G255" s="143">
        <v>42471</v>
      </c>
      <c r="H255" s="143">
        <v>42489</v>
      </c>
      <c r="I255" s="99" t="s">
        <v>232</v>
      </c>
      <c r="J255" s="31">
        <v>924141</v>
      </c>
      <c r="K255" s="32">
        <v>48639</v>
      </c>
      <c r="L255" s="33">
        <v>2.75</v>
      </c>
      <c r="M255" s="100">
        <v>2541.3877499999999</v>
      </c>
      <c r="N255" s="101">
        <v>2541.3877499999999</v>
      </c>
      <c r="O255" s="88" t="s">
        <v>45</v>
      </c>
      <c r="P255" s="102" t="s">
        <v>46</v>
      </c>
      <c r="Q255" s="103">
        <v>483583</v>
      </c>
      <c r="R255" s="90" t="s">
        <v>47</v>
      </c>
      <c r="S255" s="90" t="s">
        <v>202</v>
      </c>
      <c r="T255" s="104" t="s">
        <v>237</v>
      </c>
      <c r="U255" s="92"/>
      <c r="V255" s="93"/>
      <c r="W255" s="94"/>
      <c r="X255" s="96" t="s">
        <v>606</v>
      </c>
      <c r="Y255" s="97" t="s">
        <v>133</v>
      </c>
      <c r="Z255" s="45" t="str">
        <f t="shared" si="53"/>
        <v>goed</v>
      </c>
      <c r="AA255" s="46">
        <f t="shared" si="54"/>
        <v>0</v>
      </c>
      <c r="AB255" s="47">
        <f t="shared" si="55"/>
        <v>2541.3877499999994</v>
      </c>
      <c r="AC255" s="48">
        <f>IF(ISERROR(VLOOKUP($B255,'[7]Overzicht uitlevering'!$J:$V,AC$3+1,0)),0,VLOOKUP($B255,'[7]Overzicht uitlevering'!$J:$V,AC$3+1,0))</f>
        <v>0</v>
      </c>
      <c r="AD255" s="48">
        <f>IF(ISERROR(VLOOKUP($B255,'[7]Overzicht uitlevering'!$J:$V,AD$3+1,0)),0,VLOOKUP($B255,'[7]Overzicht uitlevering'!$J:$V,AD$3+1,0))</f>
        <v>0</v>
      </c>
      <c r="AE255" s="48">
        <f>IF(ISERROR(VLOOKUP($B255,'[7]Overzicht uitlevering'!$J:$V,AE$3+1,0)),0,VLOOKUP($B255,'[7]Overzicht uitlevering'!$J:$V,AE$3+1,0))</f>
        <v>0</v>
      </c>
      <c r="AF255" s="48">
        <f>IF(ISERROR(VLOOKUP($B255,'[7]Overzicht uitlevering'!$J:$V,AF$3+1,0)),0,VLOOKUP($B255,'[7]Overzicht uitlevering'!$J:$V,AF$3+1,0))</f>
        <v>924140.99999999988</v>
      </c>
      <c r="AG255" s="48">
        <f>IF(ISERROR(VLOOKUP($B255,'[7]Overzicht uitlevering'!$J:$V,AG$3+1,0)),0,VLOOKUP($B255,'[7]Overzicht uitlevering'!$J:$V,AG$3+1,0))</f>
        <v>0</v>
      </c>
      <c r="AH255" s="48">
        <f>IF(ISERROR(VLOOKUP($B255,'[7]Overzicht uitlevering'!$J:$V,AH$3+1,0)),0,VLOOKUP($B255,'[7]Overzicht uitlevering'!$J:$V,AH$3+1,0))</f>
        <v>0</v>
      </c>
      <c r="AI255" s="48">
        <f>IF(ISERROR(VLOOKUP($B255,'[7]Overzicht uitlevering'!$J:$V,AI$3+1,0)),0,VLOOKUP($B255,'[7]Overzicht uitlevering'!$J:$V,AI$3+1,0))</f>
        <v>0</v>
      </c>
      <c r="AJ255" s="48">
        <f>IF(ISERROR(VLOOKUP($B255,'[7]Overzicht uitlevering'!$J:$V,AJ$3+1,0)),0,VLOOKUP($B255,'[7]Overzicht uitlevering'!$J:$V,AJ$3+1,0))</f>
        <v>0</v>
      </c>
      <c r="AK255" s="48">
        <f>IF(ISERROR(VLOOKUP($B255,'[7]Overzicht uitlevering'!$J:$V,AK$3+1,0)),0,VLOOKUP($B255,'[7]Overzicht uitlevering'!$J:$V,AK$3+1,0))</f>
        <v>0</v>
      </c>
      <c r="AL255" s="48">
        <f>IF(ISERROR(VLOOKUP($B255,'[7]Overzicht uitlevering'!$J:$V,AL$3+1,0)),0,VLOOKUP($B255,'[7]Overzicht uitlevering'!$J:$V,AL$3+1,0))</f>
        <v>0</v>
      </c>
      <c r="AM255" s="48">
        <f>IF(ISERROR(VLOOKUP($B255,'[7]Overzicht uitlevering'!$J:$V,AM$3+1,0)),0,VLOOKUP($B255,'[7]Overzicht uitlevering'!$J:$V,AM$3+1,0))</f>
        <v>0</v>
      </c>
      <c r="AN255" s="48">
        <f>IF(ISERROR(VLOOKUP($B255,'[7]Overzicht uitlevering'!$J:$V,AN$3+1,0)),0,VLOOKUP($B255,'[7]Overzicht uitlevering'!$J:$V,AN$3+1,0))</f>
        <v>0</v>
      </c>
      <c r="AO255" s="49">
        <f t="shared" si="56"/>
        <v>924140.99999999988</v>
      </c>
      <c r="AP255" s="235">
        <f t="shared" si="57"/>
        <v>0</v>
      </c>
      <c r="AQ255" s="236">
        <f t="shared" si="58"/>
        <v>0</v>
      </c>
      <c r="AR255" s="235">
        <f t="shared" si="59"/>
        <v>0</v>
      </c>
      <c r="AS255" s="236">
        <f t="shared" si="60"/>
        <v>2541.3877499999994</v>
      </c>
      <c r="AT255" s="235">
        <f t="shared" si="61"/>
        <v>0</v>
      </c>
      <c r="AU255" s="236">
        <f t="shared" si="62"/>
        <v>0</v>
      </c>
      <c r="AV255" s="237">
        <f t="shared" si="63"/>
        <v>0</v>
      </c>
      <c r="AW255" s="236">
        <f t="shared" si="64"/>
        <v>0</v>
      </c>
      <c r="AX255" s="237">
        <f t="shared" si="65"/>
        <v>0</v>
      </c>
      <c r="AY255" s="236">
        <f t="shared" si="66"/>
        <v>0</v>
      </c>
      <c r="AZ255" s="237">
        <f t="shared" si="67"/>
        <v>0</v>
      </c>
      <c r="BA255" s="236">
        <f t="shared" si="68"/>
        <v>0</v>
      </c>
      <c r="BB255" s="50">
        <f t="shared" si="69"/>
        <v>2541.3877499999994</v>
      </c>
    </row>
    <row r="256" spans="2:54" ht="15" customHeight="1" x14ac:dyDescent="0.25">
      <c r="B256" s="82">
        <v>20160209</v>
      </c>
      <c r="C256" s="83" t="s">
        <v>40</v>
      </c>
      <c r="D256" s="83" t="s">
        <v>157</v>
      </c>
      <c r="E256" s="83" t="s">
        <v>459</v>
      </c>
      <c r="F256" s="83" t="s">
        <v>607</v>
      </c>
      <c r="G256" s="143">
        <v>42463</v>
      </c>
      <c r="H256" s="143">
        <v>42468</v>
      </c>
      <c r="I256" s="99" t="s">
        <v>153</v>
      </c>
      <c r="J256" s="31">
        <v>426808</v>
      </c>
      <c r="K256" s="32">
        <v>71134.666666666672</v>
      </c>
      <c r="L256" s="33">
        <v>13.5</v>
      </c>
      <c r="M256" s="100">
        <v>5761.9079999999994</v>
      </c>
      <c r="N256" s="101">
        <v>5761.9079999999994</v>
      </c>
      <c r="O256" s="88" t="s">
        <v>45</v>
      </c>
      <c r="P256" s="102" t="s">
        <v>46</v>
      </c>
      <c r="Q256" s="103">
        <v>483751</v>
      </c>
      <c r="R256" s="90" t="s">
        <v>60</v>
      </c>
      <c r="S256" s="90" t="s">
        <v>61</v>
      </c>
      <c r="T256" s="104" t="s">
        <v>155</v>
      </c>
      <c r="U256" s="92"/>
      <c r="V256" s="93"/>
      <c r="W256" s="94"/>
      <c r="X256" s="96"/>
      <c r="Y256" s="97" t="s">
        <v>156</v>
      </c>
      <c r="Z256" s="45" t="str">
        <f t="shared" si="53"/>
        <v>goed</v>
      </c>
      <c r="AA256" s="46">
        <f t="shared" si="54"/>
        <v>0</v>
      </c>
      <c r="AB256" s="47">
        <f t="shared" si="55"/>
        <v>5761.9079999999994</v>
      </c>
      <c r="AC256" s="48">
        <f>IF(ISERROR(VLOOKUP($B256,'[7]Overzicht uitlevering'!$J:$V,AC$3+1,0)),0,VLOOKUP($B256,'[7]Overzicht uitlevering'!$J:$V,AC$3+1,0))</f>
        <v>0</v>
      </c>
      <c r="AD256" s="48">
        <f>IF(ISERROR(VLOOKUP($B256,'[7]Overzicht uitlevering'!$J:$V,AD$3+1,0)),0,VLOOKUP($B256,'[7]Overzicht uitlevering'!$J:$V,AD$3+1,0))</f>
        <v>0</v>
      </c>
      <c r="AE256" s="48">
        <f>IF(ISERROR(VLOOKUP($B256,'[7]Overzicht uitlevering'!$J:$V,AE$3+1,0)),0,VLOOKUP($B256,'[7]Overzicht uitlevering'!$J:$V,AE$3+1,0))</f>
        <v>0</v>
      </c>
      <c r="AF256" s="48">
        <f>IF(ISERROR(VLOOKUP($B256,'[7]Overzicht uitlevering'!$J:$V,AF$3+1,0)),0,VLOOKUP($B256,'[7]Overzicht uitlevering'!$J:$V,AF$3+1,0))</f>
        <v>426808</v>
      </c>
      <c r="AG256" s="48">
        <f>IF(ISERROR(VLOOKUP($B256,'[7]Overzicht uitlevering'!$J:$V,AG$3+1,0)),0,VLOOKUP($B256,'[7]Overzicht uitlevering'!$J:$V,AG$3+1,0))</f>
        <v>0</v>
      </c>
      <c r="AH256" s="48">
        <f>IF(ISERROR(VLOOKUP($B256,'[7]Overzicht uitlevering'!$J:$V,AH$3+1,0)),0,VLOOKUP($B256,'[7]Overzicht uitlevering'!$J:$V,AH$3+1,0))</f>
        <v>0</v>
      </c>
      <c r="AI256" s="48">
        <f>IF(ISERROR(VLOOKUP($B256,'[7]Overzicht uitlevering'!$J:$V,AI$3+1,0)),0,VLOOKUP($B256,'[7]Overzicht uitlevering'!$J:$V,AI$3+1,0))</f>
        <v>0</v>
      </c>
      <c r="AJ256" s="48">
        <f>IF(ISERROR(VLOOKUP($B256,'[7]Overzicht uitlevering'!$J:$V,AJ$3+1,0)),0,VLOOKUP($B256,'[7]Overzicht uitlevering'!$J:$V,AJ$3+1,0))</f>
        <v>0</v>
      </c>
      <c r="AK256" s="48">
        <f>IF(ISERROR(VLOOKUP($B256,'[7]Overzicht uitlevering'!$J:$V,AK$3+1,0)),0,VLOOKUP($B256,'[7]Overzicht uitlevering'!$J:$V,AK$3+1,0))</f>
        <v>0</v>
      </c>
      <c r="AL256" s="48">
        <f>IF(ISERROR(VLOOKUP($B256,'[7]Overzicht uitlevering'!$J:$V,AL$3+1,0)),0,VLOOKUP($B256,'[7]Overzicht uitlevering'!$J:$V,AL$3+1,0))</f>
        <v>0</v>
      </c>
      <c r="AM256" s="48">
        <f>IF(ISERROR(VLOOKUP($B256,'[7]Overzicht uitlevering'!$J:$V,AM$3+1,0)),0,VLOOKUP($B256,'[7]Overzicht uitlevering'!$J:$V,AM$3+1,0))</f>
        <v>0</v>
      </c>
      <c r="AN256" s="48">
        <f>IF(ISERROR(VLOOKUP($B256,'[7]Overzicht uitlevering'!$J:$V,AN$3+1,0)),0,VLOOKUP($B256,'[7]Overzicht uitlevering'!$J:$V,AN$3+1,0))</f>
        <v>0</v>
      </c>
      <c r="AO256" s="49">
        <f t="shared" si="56"/>
        <v>426808</v>
      </c>
      <c r="AP256" s="235">
        <f t="shared" si="57"/>
        <v>0</v>
      </c>
      <c r="AQ256" s="236">
        <f t="shared" si="58"/>
        <v>0</v>
      </c>
      <c r="AR256" s="235">
        <f t="shared" si="59"/>
        <v>0</v>
      </c>
      <c r="AS256" s="236">
        <f t="shared" si="60"/>
        <v>5761.9079999999994</v>
      </c>
      <c r="AT256" s="235">
        <f t="shared" si="61"/>
        <v>0</v>
      </c>
      <c r="AU256" s="236">
        <f t="shared" si="62"/>
        <v>0</v>
      </c>
      <c r="AV256" s="237">
        <f t="shared" si="63"/>
        <v>0</v>
      </c>
      <c r="AW256" s="236">
        <f t="shared" si="64"/>
        <v>0</v>
      </c>
      <c r="AX256" s="237">
        <f t="shared" si="65"/>
        <v>0</v>
      </c>
      <c r="AY256" s="236">
        <f t="shared" si="66"/>
        <v>0</v>
      </c>
      <c r="AZ256" s="237">
        <f t="shared" si="67"/>
        <v>0</v>
      </c>
      <c r="BA256" s="236">
        <f t="shared" si="68"/>
        <v>0</v>
      </c>
      <c r="BB256" s="50">
        <f t="shared" si="69"/>
        <v>5761.9079999999994</v>
      </c>
    </row>
    <row r="257" spans="2:54" ht="15" customHeight="1" x14ac:dyDescent="0.25">
      <c r="B257" s="82">
        <v>20160211</v>
      </c>
      <c r="C257" s="83" t="s">
        <v>55</v>
      </c>
      <c r="D257" s="83" t="s">
        <v>177</v>
      </c>
      <c r="E257" s="83" t="s">
        <v>57</v>
      </c>
      <c r="F257" s="83" t="s">
        <v>608</v>
      </c>
      <c r="G257" s="143">
        <v>42478</v>
      </c>
      <c r="H257" s="143">
        <v>42498</v>
      </c>
      <c r="I257" s="99" t="s">
        <v>153</v>
      </c>
      <c r="J257" s="31">
        <v>1243333</v>
      </c>
      <c r="K257" s="32">
        <v>59206.333333333336</v>
      </c>
      <c r="L257" s="33">
        <v>13.5</v>
      </c>
      <c r="M257" s="100">
        <v>16784.995500000001</v>
      </c>
      <c r="N257" s="101">
        <v>18783.3</v>
      </c>
      <c r="O257" s="88" t="s">
        <v>45</v>
      </c>
      <c r="P257" s="102" t="s">
        <v>46</v>
      </c>
      <c r="Q257" s="103">
        <v>484178</v>
      </c>
      <c r="R257" s="90" t="s">
        <v>60</v>
      </c>
      <c r="S257" s="90" t="s">
        <v>61</v>
      </c>
      <c r="T257" s="104" t="s">
        <v>429</v>
      </c>
      <c r="U257" s="92"/>
      <c r="V257" s="93"/>
      <c r="W257" s="94"/>
      <c r="X257" s="96"/>
      <c r="Y257" s="97" t="s">
        <v>156</v>
      </c>
      <c r="Z257" s="45" t="str">
        <f t="shared" si="53"/>
        <v>goed</v>
      </c>
      <c r="AA257" s="46">
        <f t="shared" si="54"/>
        <v>0</v>
      </c>
      <c r="AB257" s="47">
        <f t="shared" si="55"/>
        <v>16024.378499999999</v>
      </c>
      <c r="AC257" s="48">
        <f>IF(ISERROR(VLOOKUP($B257,'[7]Overzicht uitlevering'!$J:$V,AC$3+1,0)),0,VLOOKUP($B257,'[7]Overzicht uitlevering'!$J:$V,AC$3+1,0))</f>
        <v>0</v>
      </c>
      <c r="AD257" s="48">
        <f>IF(ISERROR(VLOOKUP($B257,'[7]Overzicht uitlevering'!$J:$V,AD$3+1,0)),0,VLOOKUP($B257,'[7]Overzicht uitlevering'!$J:$V,AD$3+1,0))</f>
        <v>0</v>
      </c>
      <c r="AE257" s="48">
        <f>IF(ISERROR(VLOOKUP($B257,'[7]Overzicht uitlevering'!$J:$V,AE$3+1,0)),0,VLOOKUP($B257,'[7]Overzicht uitlevering'!$J:$V,AE$3+1,0))</f>
        <v>0</v>
      </c>
      <c r="AF257" s="48">
        <f>IF(ISERROR(VLOOKUP($B257,'[7]Overzicht uitlevering'!$J:$V,AF$3+1,0)),0,VLOOKUP($B257,'[7]Overzicht uitlevering'!$J:$V,AF$3+1,0))</f>
        <v>153357</v>
      </c>
      <c r="AG257" s="48">
        <f>IF(ISERROR(VLOOKUP($B257,'[7]Overzicht uitlevering'!$J:$V,AG$3+1,0)),0,VLOOKUP($B257,'[7]Overzicht uitlevering'!$J:$V,AG$3+1,0))</f>
        <v>1033634</v>
      </c>
      <c r="AH257" s="48">
        <f>IF(ISERROR(VLOOKUP($B257,'[7]Overzicht uitlevering'!$J:$V,AH$3+1,0)),0,VLOOKUP($B257,'[7]Overzicht uitlevering'!$J:$V,AH$3+1,0))</f>
        <v>0</v>
      </c>
      <c r="AI257" s="48">
        <f>IF(ISERROR(VLOOKUP($B257,'[7]Overzicht uitlevering'!$J:$V,AI$3+1,0)),0,VLOOKUP($B257,'[7]Overzicht uitlevering'!$J:$V,AI$3+1,0))</f>
        <v>0</v>
      </c>
      <c r="AJ257" s="48">
        <f>IF(ISERROR(VLOOKUP($B257,'[7]Overzicht uitlevering'!$J:$V,AJ$3+1,0)),0,VLOOKUP($B257,'[7]Overzicht uitlevering'!$J:$V,AJ$3+1,0))</f>
        <v>0</v>
      </c>
      <c r="AK257" s="48">
        <f>IF(ISERROR(VLOOKUP($B257,'[7]Overzicht uitlevering'!$J:$V,AK$3+1,0)),0,VLOOKUP($B257,'[7]Overzicht uitlevering'!$J:$V,AK$3+1,0))</f>
        <v>0</v>
      </c>
      <c r="AL257" s="48">
        <f>IF(ISERROR(VLOOKUP($B257,'[7]Overzicht uitlevering'!$J:$V,AL$3+1,0)),0,VLOOKUP($B257,'[7]Overzicht uitlevering'!$J:$V,AL$3+1,0))</f>
        <v>0</v>
      </c>
      <c r="AM257" s="48">
        <f>IF(ISERROR(VLOOKUP($B257,'[7]Overzicht uitlevering'!$J:$V,AM$3+1,0)),0,VLOOKUP($B257,'[7]Overzicht uitlevering'!$J:$V,AM$3+1,0))</f>
        <v>0</v>
      </c>
      <c r="AN257" s="48">
        <f>IF(ISERROR(VLOOKUP($B257,'[7]Overzicht uitlevering'!$J:$V,AN$3+1,0)),0,VLOOKUP($B257,'[7]Overzicht uitlevering'!$J:$V,AN$3+1,0))</f>
        <v>0</v>
      </c>
      <c r="AO257" s="49">
        <f t="shared" si="56"/>
        <v>1186991</v>
      </c>
      <c r="AP257" s="235">
        <f t="shared" si="57"/>
        <v>0</v>
      </c>
      <c r="AQ257" s="236">
        <f t="shared" si="58"/>
        <v>0</v>
      </c>
      <c r="AR257" s="235">
        <f t="shared" si="59"/>
        <v>0</v>
      </c>
      <c r="AS257" s="236">
        <f t="shared" si="60"/>
        <v>2070.3195000000001</v>
      </c>
      <c r="AT257" s="235">
        <f t="shared" si="61"/>
        <v>13954.059000000001</v>
      </c>
      <c r="AU257" s="236">
        <f t="shared" si="62"/>
        <v>0</v>
      </c>
      <c r="AV257" s="237">
        <f t="shared" si="63"/>
        <v>0</v>
      </c>
      <c r="AW257" s="236">
        <f t="shared" si="64"/>
        <v>0</v>
      </c>
      <c r="AX257" s="237">
        <f t="shared" si="65"/>
        <v>0</v>
      </c>
      <c r="AY257" s="236">
        <f t="shared" si="66"/>
        <v>0</v>
      </c>
      <c r="AZ257" s="237">
        <f t="shared" si="67"/>
        <v>0</v>
      </c>
      <c r="BA257" s="236">
        <f t="shared" si="68"/>
        <v>0</v>
      </c>
      <c r="BB257" s="50">
        <f t="shared" si="69"/>
        <v>16024.378500000001</v>
      </c>
    </row>
    <row r="258" spans="2:54" ht="15" customHeight="1" x14ac:dyDescent="0.25">
      <c r="B258" s="82">
        <v>20160212</v>
      </c>
      <c r="C258" s="83" t="s">
        <v>55</v>
      </c>
      <c r="D258" s="83" t="s">
        <v>177</v>
      </c>
      <c r="E258" s="83" t="s">
        <v>57</v>
      </c>
      <c r="F258" s="83" t="s">
        <v>609</v>
      </c>
      <c r="G258" s="143">
        <v>42471</v>
      </c>
      <c r="H258" s="143">
        <v>42491</v>
      </c>
      <c r="I258" s="99" t="s">
        <v>153</v>
      </c>
      <c r="J258" s="31">
        <v>1284074</v>
      </c>
      <c r="K258" s="32">
        <v>61146.380952380954</v>
      </c>
      <c r="L258" s="33">
        <v>13.5</v>
      </c>
      <c r="M258" s="100">
        <v>17334.999</v>
      </c>
      <c r="N258" s="101">
        <v>18783.3</v>
      </c>
      <c r="O258" s="88" t="s">
        <v>45</v>
      </c>
      <c r="P258" s="102" t="s">
        <v>46</v>
      </c>
      <c r="Q258" s="103">
        <v>484201</v>
      </c>
      <c r="R258" s="90" t="s">
        <v>60</v>
      </c>
      <c r="S258" s="90" t="s">
        <v>61</v>
      </c>
      <c r="T258" s="104" t="s">
        <v>429</v>
      </c>
      <c r="U258" s="92"/>
      <c r="V258" s="93"/>
      <c r="W258" s="94"/>
      <c r="X258" s="96"/>
      <c r="Y258" s="97" t="s">
        <v>156</v>
      </c>
      <c r="Z258" s="45" t="str">
        <f t="shared" si="53"/>
        <v>goed</v>
      </c>
      <c r="AA258" s="46">
        <f t="shared" si="54"/>
        <v>0</v>
      </c>
      <c r="AB258" s="47">
        <f t="shared" si="55"/>
        <v>16749.2745</v>
      </c>
      <c r="AC258" s="48">
        <f>IF(ISERROR(VLOOKUP($B258,'[7]Overzicht uitlevering'!$J:$V,AC$3+1,0)),0,VLOOKUP($B258,'[7]Overzicht uitlevering'!$J:$V,AC$3+1,0))</f>
        <v>0</v>
      </c>
      <c r="AD258" s="48">
        <f>IF(ISERROR(VLOOKUP($B258,'[7]Overzicht uitlevering'!$J:$V,AD$3+1,0)),0,VLOOKUP($B258,'[7]Overzicht uitlevering'!$J:$V,AD$3+1,0))</f>
        <v>0</v>
      </c>
      <c r="AE258" s="48">
        <f>IF(ISERROR(VLOOKUP($B258,'[7]Overzicht uitlevering'!$J:$V,AE$3+1,0)),0,VLOOKUP($B258,'[7]Overzicht uitlevering'!$J:$V,AE$3+1,0))</f>
        <v>0</v>
      </c>
      <c r="AF258" s="48">
        <f>IF(ISERROR(VLOOKUP($B258,'[7]Overzicht uitlevering'!$J:$V,AF$3+1,0)),0,VLOOKUP($B258,'[7]Overzicht uitlevering'!$J:$V,AF$3+1,0))</f>
        <v>1154175</v>
      </c>
      <c r="AG258" s="48">
        <f>IF(ISERROR(VLOOKUP($B258,'[7]Overzicht uitlevering'!$J:$V,AG$3+1,0)),0,VLOOKUP($B258,'[7]Overzicht uitlevering'!$J:$V,AG$3+1,0))</f>
        <v>86512</v>
      </c>
      <c r="AH258" s="48">
        <f>IF(ISERROR(VLOOKUP($B258,'[7]Overzicht uitlevering'!$J:$V,AH$3+1,0)),0,VLOOKUP($B258,'[7]Overzicht uitlevering'!$J:$V,AH$3+1,0))</f>
        <v>0</v>
      </c>
      <c r="AI258" s="48">
        <f>IF(ISERROR(VLOOKUP($B258,'[7]Overzicht uitlevering'!$J:$V,AI$3+1,0)),0,VLOOKUP($B258,'[7]Overzicht uitlevering'!$J:$V,AI$3+1,0))</f>
        <v>0</v>
      </c>
      <c r="AJ258" s="48">
        <f>IF(ISERROR(VLOOKUP($B258,'[7]Overzicht uitlevering'!$J:$V,AJ$3+1,0)),0,VLOOKUP($B258,'[7]Overzicht uitlevering'!$J:$V,AJ$3+1,0))</f>
        <v>0</v>
      </c>
      <c r="AK258" s="48">
        <f>IF(ISERROR(VLOOKUP($B258,'[7]Overzicht uitlevering'!$J:$V,AK$3+1,0)),0,VLOOKUP($B258,'[7]Overzicht uitlevering'!$J:$V,AK$3+1,0))</f>
        <v>0</v>
      </c>
      <c r="AL258" s="48">
        <f>IF(ISERROR(VLOOKUP($B258,'[7]Overzicht uitlevering'!$J:$V,AL$3+1,0)),0,VLOOKUP($B258,'[7]Overzicht uitlevering'!$J:$V,AL$3+1,0))</f>
        <v>0</v>
      </c>
      <c r="AM258" s="48">
        <f>IF(ISERROR(VLOOKUP($B258,'[7]Overzicht uitlevering'!$J:$V,AM$3+1,0)),0,VLOOKUP($B258,'[7]Overzicht uitlevering'!$J:$V,AM$3+1,0))</f>
        <v>0</v>
      </c>
      <c r="AN258" s="48">
        <f>IF(ISERROR(VLOOKUP($B258,'[7]Overzicht uitlevering'!$J:$V,AN$3+1,0)),0,VLOOKUP($B258,'[7]Overzicht uitlevering'!$J:$V,AN$3+1,0))</f>
        <v>0</v>
      </c>
      <c r="AO258" s="49">
        <f t="shared" si="56"/>
        <v>1240687</v>
      </c>
      <c r="AP258" s="235">
        <f t="shared" si="57"/>
        <v>0</v>
      </c>
      <c r="AQ258" s="236">
        <f t="shared" si="58"/>
        <v>0</v>
      </c>
      <c r="AR258" s="235">
        <f t="shared" si="59"/>
        <v>0</v>
      </c>
      <c r="AS258" s="236">
        <f t="shared" si="60"/>
        <v>15581.362499999999</v>
      </c>
      <c r="AT258" s="235">
        <f t="shared" si="61"/>
        <v>1167.912</v>
      </c>
      <c r="AU258" s="236">
        <f t="shared" si="62"/>
        <v>0</v>
      </c>
      <c r="AV258" s="237">
        <f t="shared" si="63"/>
        <v>0</v>
      </c>
      <c r="AW258" s="236">
        <f t="shared" si="64"/>
        <v>0</v>
      </c>
      <c r="AX258" s="237">
        <f t="shared" si="65"/>
        <v>0</v>
      </c>
      <c r="AY258" s="236">
        <f t="shared" si="66"/>
        <v>0</v>
      </c>
      <c r="AZ258" s="237">
        <f t="shared" si="67"/>
        <v>0</v>
      </c>
      <c r="BA258" s="236">
        <f t="shared" si="68"/>
        <v>0</v>
      </c>
      <c r="BB258" s="50">
        <f t="shared" si="69"/>
        <v>16749.2745</v>
      </c>
    </row>
    <row r="259" spans="2:54" ht="15" customHeight="1" x14ac:dyDescent="0.25">
      <c r="B259" s="82">
        <v>20160213</v>
      </c>
      <c r="C259" s="83" t="s">
        <v>55</v>
      </c>
      <c r="D259" s="83" t="s">
        <v>272</v>
      </c>
      <c r="E259" s="83" t="s">
        <v>57</v>
      </c>
      <c r="F259" s="83" t="s">
        <v>610</v>
      </c>
      <c r="G259" s="143">
        <v>42464</v>
      </c>
      <c r="H259" s="143">
        <v>42491</v>
      </c>
      <c r="I259" s="99" t="s">
        <v>153</v>
      </c>
      <c r="J259" s="31">
        <v>1100370</v>
      </c>
      <c r="K259" s="32">
        <v>39298.928571428572</v>
      </c>
      <c r="L259" s="33">
        <v>13.5</v>
      </c>
      <c r="M259" s="100">
        <v>14854.994999999999</v>
      </c>
      <c r="N259" s="101">
        <v>24203.9205</v>
      </c>
      <c r="O259" s="88" t="s">
        <v>45</v>
      </c>
      <c r="P259" s="102" t="s">
        <v>46</v>
      </c>
      <c r="Q259" s="103">
        <v>484312</v>
      </c>
      <c r="R259" s="90" t="s">
        <v>60</v>
      </c>
      <c r="S259" s="90" t="s">
        <v>61</v>
      </c>
      <c r="T259" s="104" t="s">
        <v>429</v>
      </c>
      <c r="U259" s="92"/>
      <c r="V259" s="93"/>
      <c r="W259" s="94"/>
      <c r="X259" s="96" t="s">
        <v>611</v>
      </c>
      <c r="Y259" s="97" t="s">
        <v>156</v>
      </c>
      <c r="Z259" s="45" t="str">
        <f t="shared" si="53"/>
        <v>goed</v>
      </c>
      <c r="AA259" s="46">
        <f t="shared" si="54"/>
        <v>0</v>
      </c>
      <c r="AB259" s="47">
        <f t="shared" si="55"/>
        <v>14046.318000000001</v>
      </c>
      <c r="AC259" s="48">
        <f>IF(ISERROR(VLOOKUP($B259,'[7]Overzicht uitlevering'!$J:$V,AC$3+1,0)),0,VLOOKUP($B259,'[7]Overzicht uitlevering'!$J:$V,AC$3+1,0))</f>
        <v>0</v>
      </c>
      <c r="AD259" s="48">
        <f>IF(ISERROR(VLOOKUP($B259,'[7]Overzicht uitlevering'!$J:$V,AD$3+1,0)),0,VLOOKUP($B259,'[7]Overzicht uitlevering'!$J:$V,AD$3+1,0))</f>
        <v>0</v>
      </c>
      <c r="AE259" s="48">
        <f>IF(ISERROR(VLOOKUP($B259,'[7]Overzicht uitlevering'!$J:$V,AE$3+1,0)),0,VLOOKUP($B259,'[7]Overzicht uitlevering'!$J:$V,AE$3+1,0))</f>
        <v>0</v>
      </c>
      <c r="AF259" s="48">
        <f>IF(ISERROR(VLOOKUP($B259,'[7]Overzicht uitlevering'!$J:$V,AF$3+1,0)),0,VLOOKUP($B259,'[7]Overzicht uitlevering'!$J:$V,AF$3+1,0))</f>
        <v>1018078</v>
      </c>
      <c r="AG259" s="48">
        <f>IF(ISERROR(VLOOKUP($B259,'[7]Overzicht uitlevering'!$J:$V,AG$3+1,0)),0,VLOOKUP($B259,'[7]Overzicht uitlevering'!$J:$V,AG$3+1,0))</f>
        <v>22390</v>
      </c>
      <c r="AH259" s="48">
        <f>IF(ISERROR(VLOOKUP($B259,'[7]Overzicht uitlevering'!$J:$V,AH$3+1,0)),0,VLOOKUP($B259,'[7]Overzicht uitlevering'!$J:$V,AH$3+1,0))</f>
        <v>0</v>
      </c>
      <c r="AI259" s="48">
        <f>IF(ISERROR(VLOOKUP($B259,'[7]Overzicht uitlevering'!$J:$V,AI$3+1,0)),0,VLOOKUP($B259,'[7]Overzicht uitlevering'!$J:$V,AI$3+1,0))</f>
        <v>0</v>
      </c>
      <c r="AJ259" s="48">
        <f>IF(ISERROR(VLOOKUP($B259,'[7]Overzicht uitlevering'!$J:$V,AJ$3+1,0)),0,VLOOKUP($B259,'[7]Overzicht uitlevering'!$J:$V,AJ$3+1,0))</f>
        <v>0</v>
      </c>
      <c r="AK259" s="48">
        <f>IF(ISERROR(VLOOKUP($B259,'[7]Overzicht uitlevering'!$J:$V,AK$3+1,0)),0,VLOOKUP($B259,'[7]Overzicht uitlevering'!$J:$V,AK$3+1,0))</f>
        <v>0</v>
      </c>
      <c r="AL259" s="48">
        <f>IF(ISERROR(VLOOKUP($B259,'[7]Overzicht uitlevering'!$J:$V,AL$3+1,0)),0,VLOOKUP($B259,'[7]Overzicht uitlevering'!$J:$V,AL$3+1,0))</f>
        <v>0</v>
      </c>
      <c r="AM259" s="48">
        <f>IF(ISERROR(VLOOKUP($B259,'[7]Overzicht uitlevering'!$J:$V,AM$3+1,0)),0,VLOOKUP($B259,'[7]Overzicht uitlevering'!$J:$V,AM$3+1,0))</f>
        <v>0</v>
      </c>
      <c r="AN259" s="48">
        <f>IF(ISERROR(VLOOKUP($B259,'[7]Overzicht uitlevering'!$J:$V,AN$3+1,0)),0,VLOOKUP($B259,'[7]Overzicht uitlevering'!$J:$V,AN$3+1,0))</f>
        <v>0</v>
      </c>
      <c r="AO259" s="49">
        <f t="shared" si="56"/>
        <v>1040468</v>
      </c>
      <c r="AP259" s="235">
        <f t="shared" si="57"/>
        <v>0</v>
      </c>
      <c r="AQ259" s="236">
        <f t="shared" si="58"/>
        <v>0</v>
      </c>
      <c r="AR259" s="235">
        <f t="shared" si="59"/>
        <v>0</v>
      </c>
      <c r="AS259" s="236">
        <f t="shared" si="60"/>
        <v>13744.053</v>
      </c>
      <c r="AT259" s="235">
        <f t="shared" si="61"/>
        <v>302.26499999999999</v>
      </c>
      <c r="AU259" s="236">
        <f t="shared" si="62"/>
        <v>0</v>
      </c>
      <c r="AV259" s="237">
        <f t="shared" si="63"/>
        <v>0</v>
      </c>
      <c r="AW259" s="236">
        <f t="shared" si="64"/>
        <v>0</v>
      </c>
      <c r="AX259" s="237">
        <f t="shared" si="65"/>
        <v>0</v>
      </c>
      <c r="AY259" s="236">
        <f t="shared" si="66"/>
        <v>0</v>
      </c>
      <c r="AZ259" s="237">
        <f t="shared" si="67"/>
        <v>0</v>
      </c>
      <c r="BA259" s="236">
        <f t="shared" si="68"/>
        <v>0</v>
      </c>
      <c r="BB259" s="50">
        <f t="shared" si="69"/>
        <v>14046.317999999999</v>
      </c>
    </row>
    <row r="260" spans="2:54" ht="15" customHeight="1" x14ac:dyDescent="0.25">
      <c r="B260" s="82">
        <v>20160214</v>
      </c>
      <c r="C260" s="83" t="s">
        <v>55</v>
      </c>
      <c r="D260" s="83" t="s">
        <v>130</v>
      </c>
      <c r="E260" s="83" t="s">
        <v>417</v>
      </c>
      <c r="F260" s="83" t="s">
        <v>612</v>
      </c>
      <c r="G260" s="143">
        <v>42458</v>
      </c>
      <c r="H260" s="143">
        <v>42478</v>
      </c>
      <c r="I260" s="99" t="s">
        <v>198</v>
      </c>
      <c r="J260" s="31">
        <v>344141</v>
      </c>
      <c r="K260" s="32">
        <v>16387.666666666668</v>
      </c>
      <c r="L260" s="33">
        <v>6</v>
      </c>
      <c r="M260" s="100">
        <v>2064.846</v>
      </c>
      <c r="N260" s="101">
        <v>2550</v>
      </c>
      <c r="O260" s="88" t="s">
        <v>45</v>
      </c>
      <c r="P260" s="102" t="s">
        <v>46</v>
      </c>
      <c r="Q260" s="103">
        <v>484765</v>
      </c>
      <c r="R260" s="90"/>
      <c r="S260" s="90"/>
      <c r="T260" s="104" t="s">
        <v>155</v>
      </c>
      <c r="U260" s="92"/>
      <c r="V260" s="93"/>
      <c r="W260" s="94" t="s">
        <v>613</v>
      </c>
      <c r="X260" s="96" t="s">
        <v>614</v>
      </c>
      <c r="Y260" s="97" t="s">
        <v>133</v>
      </c>
      <c r="Z260" s="45" t="str">
        <f t="shared" si="53"/>
        <v>goed</v>
      </c>
      <c r="AA260" s="46">
        <f t="shared" si="54"/>
        <v>0</v>
      </c>
      <c r="AB260" s="47">
        <f t="shared" si="55"/>
        <v>2064.846</v>
      </c>
      <c r="AC260" s="48">
        <f>IF(ISERROR(VLOOKUP($B260,'[7]Overzicht uitlevering'!$J:$V,AC$3+1,0)),0,VLOOKUP($B260,'[7]Overzicht uitlevering'!$J:$V,AC$3+1,0))</f>
        <v>0</v>
      </c>
      <c r="AD260" s="48">
        <f>IF(ISERROR(VLOOKUP($B260,'[7]Overzicht uitlevering'!$J:$V,AD$3+1,0)),0,VLOOKUP($B260,'[7]Overzicht uitlevering'!$J:$V,AD$3+1,0))</f>
        <v>0</v>
      </c>
      <c r="AE260" s="48">
        <f>IF(ISERROR(VLOOKUP($B260,'[7]Overzicht uitlevering'!$J:$V,AE$3+1,0)),0,VLOOKUP($B260,'[7]Overzicht uitlevering'!$J:$V,AE$3+1,0))</f>
        <v>10</v>
      </c>
      <c r="AF260" s="48">
        <f>IF(ISERROR(VLOOKUP($B260,'[7]Overzicht uitlevering'!$J:$V,AF$3+1,0)),0,VLOOKUP($B260,'[7]Overzicht uitlevering'!$J:$V,AF$3+1,0))</f>
        <v>404820</v>
      </c>
      <c r="AG260" s="48">
        <f>IF(ISERROR(VLOOKUP($B260,'[7]Overzicht uitlevering'!$J:$V,AG$3+1,0)),0,VLOOKUP($B260,'[7]Overzicht uitlevering'!$J:$V,AG$3+1,0))</f>
        <v>3001</v>
      </c>
      <c r="AH260" s="48">
        <f>IF(ISERROR(VLOOKUP($B260,'[7]Overzicht uitlevering'!$J:$V,AH$3+1,0)),0,VLOOKUP($B260,'[7]Overzicht uitlevering'!$J:$V,AH$3+1,0))</f>
        <v>-63690</v>
      </c>
      <c r="AI260" s="48">
        <f>IF(ISERROR(VLOOKUP($B260,'[7]Overzicht uitlevering'!$J:$V,AI$3+1,0)),0,VLOOKUP($B260,'[7]Overzicht uitlevering'!$J:$V,AI$3+1,0))</f>
        <v>0</v>
      </c>
      <c r="AJ260" s="48">
        <f>IF(ISERROR(VLOOKUP($B260,'[7]Overzicht uitlevering'!$J:$V,AJ$3+1,0)),0,VLOOKUP($B260,'[7]Overzicht uitlevering'!$J:$V,AJ$3+1,0))</f>
        <v>0</v>
      </c>
      <c r="AK260" s="48">
        <f>IF(ISERROR(VLOOKUP($B260,'[7]Overzicht uitlevering'!$J:$V,AK$3+1,0)),0,VLOOKUP($B260,'[7]Overzicht uitlevering'!$J:$V,AK$3+1,0))</f>
        <v>0</v>
      </c>
      <c r="AL260" s="48">
        <f>IF(ISERROR(VLOOKUP($B260,'[7]Overzicht uitlevering'!$J:$V,AL$3+1,0)),0,VLOOKUP($B260,'[7]Overzicht uitlevering'!$J:$V,AL$3+1,0))</f>
        <v>0</v>
      </c>
      <c r="AM260" s="48">
        <f>IF(ISERROR(VLOOKUP($B260,'[7]Overzicht uitlevering'!$J:$V,AM$3+1,0)),0,VLOOKUP($B260,'[7]Overzicht uitlevering'!$J:$V,AM$3+1,0))</f>
        <v>0</v>
      </c>
      <c r="AN260" s="48">
        <f>IF(ISERROR(VLOOKUP($B260,'[7]Overzicht uitlevering'!$J:$V,AN$3+1,0)),0,VLOOKUP($B260,'[7]Overzicht uitlevering'!$J:$V,AN$3+1,0))</f>
        <v>0</v>
      </c>
      <c r="AO260" s="49">
        <f t="shared" si="56"/>
        <v>344141</v>
      </c>
      <c r="AP260" s="235">
        <f t="shared" si="57"/>
        <v>0</v>
      </c>
      <c r="AQ260" s="236">
        <f t="shared" si="58"/>
        <v>0</v>
      </c>
      <c r="AR260" s="235">
        <f t="shared" si="59"/>
        <v>0.06</v>
      </c>
      <c r="AS260" s="236">
        <f t="shared" si="60"/>
        <v>2428.92</v>
      </c>
      <c r="AT260" s="235">
        <f t="shared" si="61"/>
        <v>18.006</v>
      </c>
      <c r="AU260" s="236">
        <f t="shared" si="62"/>
        <v>-382.14</v>
      </c>
      <c r="AV260" s="237">
        <f t="shared" si="63"/>
        <v>0</v>
      </c>
      <c r="AW260" s="236">
        <f t="shared" si="64"/>
        <v>0</v>
      </c>
      <c r="AX260" s="237">
        <f t="shared" si="65"/>
        <v>0</v>
      </c>
      <c r="AY260" s="236">
        <f t="shared" si="66"/>
        <v>0</v>
      </c>
      <c r="AZ260" s="237">
        <f t="shared" si="67"/>
        <v>0</v>
      </c>
      <c r="BA260" s="236">
        <f t="shared" si="68"/>
        <v>0</v>
      </c>
      <c r="BB260" s="50">
        <f t="shared" si="69"/>
        <v>2064.846</v>
      </c>
    </row>
    <row r="261" spans="2:54" ht="15" customHeight="1" x14ac:dyDescent="0.25">
      <c r="B261" s="82">
        <v>20160215</v>
      </c>
      <c r="C261" s="83" t="s">
        <v>55</v>
      </c>
      <c r="D261" s="83" t="s">
        <v>130</v>
      </c>
      <c r="E261" s="83" t="s">
        <v>417</v>
      </c>
      <c r="F261" s="83" t="s">
        <v>612</v>
      </c>
      <c r="G261" s="143">
        <v>42458</v>
      </c>
      <c r="H261" s="143">
        <v>42478</v>
      </c>
      <c r="I261" s="99" t="s">
        <v>187</v>
      </c>
      <c r="J261" s="31">
        <v>400000</v>
      </c>
      <c r="K261" s="32">
        <v>19047.619047619046</v>
      </c>
      <c r="L261" s="33">
        <v>15</v>
      </c>
      <c r="M261" s="100">
        <v>6000</v>
      </c>
      <c r="N261" s="101">
        <v>6000</v>
      </c>
      <c r="O261" s="88" t="s">
        <v>45</v>
      </c>
      <c r="P261" s="102" t="s">
        <v>46</v>
      </c>
      <c r="Q261" s="103">
        <v>484766</v>
      </c>
      <c r="R261" s="90"/>
      <c r="S261" s="90"/>
      <c r="T261" s="104" t="s">
        <v>429</v>
      </c>
      <c r="U261" s="92"/>
      <c r="V261" s="93" t="s">
        <v>615</v>
      </c>
      <c r="W261" s="94"/>
      <c r="X261" s="96" t="s">
        <v>616</v>
      </c>
      <c r="Y261" s="97" t="s">
        <v>156</v>
      </c>
      <c r="Z261" s="45" t="str">
        <f t="shared" si="53"/>
        <v>goed</v>
      </c>
      <c r="AA261" s="46">
        <f t="shared" si="54"/>
        <v>0</v>
      </c>
      <c r="AB261" s="47">
        <f t="shared" si="55"/>
        <v>5513.7</v>
      </c>
      <c r="AC261" s="48">
        <f>IF(ISERROR(VLOOKUP($B261,'[7]Overzicht uitlevering'!$J:$V,AC$3+1,0)),0,VLOOKUP($B261,'[7]Overzicht uitlevering'!$J:$V,AC$3+1,0))</f>
        <v>0</v>
      </c>
      <c r="AD261" s="48">
        <f>IF(ISERROR(VLOOKUP($B261,'[7]Overzicht uitlevering'!$J:$V,AD$3+1,0)),0,VLOOKUP($B261,'[7]Overzicht uitlevering'!$J:$V,AD$3+1,0))</f>
        <v>0</v>
      </c>
      <c r="AE261" s="48">
        <f>IF(ISERROR(VLOOKUP($B261,'[7]Overzicht uitlevering'!$J:$V,AE$3+1,0)),0,VLOOKUP($B261,'[7]Overzicht uitlevering'!$J:$V,AE$3+1,0))</f>
        <v>5328</v>
      </c>
      <c r="AF261" s="48">
        <f>IF(ISERROR(VLOOKUP($B261,'[7]Overzicht uitlevering'!$J:$V,AF$3+1,0)),0,VLOOKUP($B261,'[7]Overzicht uitlevering'!$J:$V,AF$3+1,0))</f>
        <v>356184</v>
      </c>
      <c r="AG261" s="48">
        <f>IF(ISERROR(VLOOKUP($B261,'[7]Overzicht uitlevering'!$J:$V,AG$3+1,0)),0,VLOOKUP($B261,'[7]Overzicht uitlevering'!$J:$V,AG$3+1,0))</f>
        <v>6068</v>
      </c>
      <c r="AH261" s="48">
        <f>IF(ISERROR(VLOOKUP($B261,'[7]Overzicht uitlevering'!$J:$V,AH$3+1,0)),0,VLOOKUP($B261,'[7]Overzicht uitlevering'!$J:$V,AH$3+1,0))</f>
        <v>0</v>
      </c>
      <c r="AI261" s="48">
        <f>IF(ISERROR(VLOOKUP($B261,'[7]Overzicht uitlevering'!$J:$V,AI$3+1,0)),0,VLOOKUP($B261,'[7]Overzicht uitlevering'!$J:$V,AI$3+1,0))</f>
        <v>0</v>
      </c>
      <c r="AJ261" s="48">
        <f>IF(ISERROR(VLOOKUP($B261,'[7]Overzicht uitlevering'!$J:$V,AJ$3+1,0)),0,VLOOKUP($B261,'[7]Overzicht uitlevering'!$J:$V,AJ$3+1,0))</f>
        <v>0</v>
      </c>
      <c r="AK261" s="48">
        <f>IF(ISERROR(VLOOKUP($B261,'[7]Overzicht uitlevering'!$J:$V,AK$3+1,0)),0,VLOOKUP($B261,'[7]Overzicht uitlevering'!$J:$V,AK$3+1,0))</f>
        <v>0</v>
      </c>
      <c r="AL261" s="48">
        <f>IF(ISERROR(VLOOKUP($B261,'[7]Overzicht uitlevering'!$J:$V,AL$3+1,0)),0,VLOOKUP($B261,'[7]Overzicht uitlevering'!$J:$V,AL$3+1,0))</f>
        <v>0</v>
      </c>
      <c r="AM261" s="48">
        <f>IF(ISERROR(VLOOKUP($B261,'[7]Overzicht uitlevering'!$J:$V,AM$3+1,0)),0,VLOOKUP($B261,'[7]Overzicht uitlevering'!$J:$V,AM$3+1,0))</f>
        <v>0</v>
      </c>
      <c r="AN261" s="48">
        <f>IF(ISERROR(VLOOKUP($B261,'[7]Overzicht uitlevering'!$J:$V,AN$3+1,0)),0,VLOOKUP($B261,'[7]Overzicht uitlevering'!$J:$V,AN$3+1,0))</f>
        <v>0</v>
      </c>
      <c r="AO261" s="49">
        <f t="shared" si="56"/>
        <v>367580</v>
      </c>
      <c r="AP261" s="235">
        <f t="shared" si="57"/>
        <v>0</v>
      </c>
      <c r="AQ261" s="236">
        <f t="shared" si="58"/>
        <v>0</v>
      </c>
      <c r="AR261" s="235">
        <f t="shared" si="59"/>
        <v>79.92</v>
      </c>
      <c r="AS261" s="236">
        <f t="shared" si="60"/>
        <v>5342.76</v>
      </c>
      <c r="AT261" s="235">
        <f t="shared" si="61"/>
        <v>91.02</v>
      </c>
      <c r="AU261" s="236">
        <f t="shared" si="62"/>
        <v>0</v>
      </c>
      <c r="AV261" s="237">
        <f t="shared" si="63"/>
        <v>0</v>
      </c>
      <c r="AW261" s="236">
        <f t="shared" si="64"/>
        <v>0</v>
      </c>
      <c r="AX261" s="237">
        <f t="shared" si="65"/>
        <v>0</v>
      </c>
      <c r="AY261" s="236">
        <f t="shared" si="66"/>
        <v>0</v>
      </c>
      <c r="AZ261" s="237">
        <f t="shared" si="67"/>
        <v>0</v>
      </c>
      <c r="BA261" s="236">
        <f t="shared" si="68"/>
        <v>0</v>
      </c>
      <c r="BB261" s="50">
        <f t="shared" si="69"/>
        <v>5513.7000000000007</v>
      </c>
    </row>
    <row r="262" spans="2:54" ht="15" customHeight="1" x14ac:dyDescent="0.25">
      <c r="B262" s="82">
        <v>20160216</v>
      </c>
      <c r="C262" s="83" t="s">
        <v>55</v>
      </c>
      <c r="D262" s="83" t="s">
        <v>130</v>
      </c>
      <c r="E262" s="83" t="s">
        <v>417</v>
      </c>
      <c r="F262" s="83" t="s">
        <v>612</v>
      </c>
      <c r="G262" s="143">
        <v>42458</v>
      </c>
      <c r="H262" s="143">
        <v>42478</v>
      </c>
      <c r="I262" s="99" t="s">
        <v>134</v>
      </c>
      <c r="J262" s="31">
        <v>240000</v>
      </c>
      <c r="K262" s="32">
        <v>11428.571428571429</v>
      </c>
      <c r="L262" s="33">
        <v>14</v>
      </c>
      <c r="M262" s="100">
        <v>3360</v>
      </c>
      <c r="N262" s="101">
        <v>3360</v>
      </c>
      <c r="O262" s="88" t="s">
        <v>45</v>
      </c>
      <c r="P262" s="102" t="s">
        <v>46</v>
      </c>
      <c r="Q262" s="103">
        <v>484767</v>
      </c>
      <c r="R262" s="90"/>
      <c r="S262" s="90"/>
      <c r="T262" s="104" t="s">
        <v>155</v>
      </c>
      <c r="U262" s="92"/>
      <c r="V262" s="93"/>
      <c r="W262" s="94"/>
      <c r="X262" s="96" t="s">
        <v>617</v>
      </c>
      <c r="Y262" s="97" t="s">
        <v>133</v>
      </c>
      <c r="Z262" s="45" t="str">
        <f t="shared" si="53"/>
        <v>goed</v>
      </c>
      <c r="AA262" s="46">
        <f t="shared" si="54"/>
        <v>0</v>
      </c>
      <c r="AB262" s="47">
        <f t="shared" si="55"/>
        <v>3360</v>
      </c>
      <c r="AC262" s="48">
        <f>IF(ISERROR(VLOOKUP($B262,'[7]Overzicht uitlevering'!$J:$V,AC$3+1,0)),0,VLOOKUP($B262,'[7]Overzicht uitlevering'!$J:$V,AC$3+1,0))</f>
        <v>0</v>
      </c>
      <c r="AD262" s="48">
        <f>IF(ISERROR(VLOOKUP($B262,'[7]Overzicht uitlevering'!$J:$V,AD$3+1,0)),0,VLOOKUP($B262,'[7]Overzicht uitlevering'!$J:$V,AD$3+1,0))</f>
        <v>0</v>
      </c>
      <c r="AE262" s="48">
        <f>IF(ISERROR(VLOOKUP($B262,'[7]Overzicht uitlevering'!$J:$V,AE$3+1,0)),0,VLOOKUP($B262,'[7]Overzicht uitlevering'!$J:$V,AE$3+1,0))</f>
        <v>0</v>
      </c>
      <c r="AF262" s="48">
        <f>IF(ISERROR(VLOOKUP($B262,'[7]Overzicht uitlevering'!$J:$V,AF$3+1,0)),0,VLOOKUP($B262,'[7]Overzicht uitlevering'!$J:$V,AF$3+1,0))</f>
        <v>240000</v>
      </c>
      <c r="AG262" s="48">
        <f>IF(ISERROR(VLOOKUP($B262,'[7]Overzicht uitlevering'!$J:$V,AG$3+1,0)),0,VLOOKUP($B262,'[7]Overzicht uitlevering'!$J:$V,AG$3+1,0))</f>
        <v>0</v>
      </c>
      <c r="AH262" s="48">
        <f>IF(ISERROR(VLOOKUP($B262,'[7]Overzicht uitlevering'!$J:$V,AH$3+1,0)),0,VLOOKUP($B262,'[7]Overzicht uitlevering'!$J:$V,AH$3+1,0))</f>
        <v>0</v>
      </c>
      <c r="AI262" s="48">
        <f>IF(ISERROR(VLOOKUP($B262,'[7]Overzicht uitlevering'!$J:$V,AI$3+1,0)),0,VLOOKUP($B262,'[7]Overzicht uitlevering'!$J:$V,AI$3+1,0))</f>
        <v>0</v>
      </c>
      <c r="AJ262" s="48">
        <f>IF(ISERROR(VLOOKUP($B262,'[7]Overzicht uitlevering'!$J:$V,AJ$3+1,0)),0,VLOOKUP($B262,'[7]Overzicht uitlevering'!$J:$V,AJ$3+1,0))</f>
        <v>0</v>
      </c>
      <c r="AK262" s="48">
        <f>IF(ISERROR(VLOOKUP($B262,'[7]Overzicht uitlevering'!$J:$V,AK$3+1,0)),0,VLOOKUP($B262,'[7]Overzicht uitlevering'!$J:$V,AK$3+1,0))</f>
        <v>0</v>
      </c>
      <c r="AL262" s="48">
        <f>IF(ISERROR(VLOOKUP($B262,'[7]Overzicht uitlevering'!$J:$V,AL$3+1,0)),0,VLOOKUP($B262,'[7]Overzicht uitlevering'!$J:$V,AL$3+1,0))</f>
        <v>0</v>
      </c>
      <c r="AM262" s="48">
        <f>IF(ISERROR(VLOOKUP($B262,'[7]Overzicht uitlevering'!$J:$V,AM$3+1,0)),0,VLOOKUP($B262,'[7]Overzicht uitlevering'!$J:$V,AM$3+1,0))</f>
        <v>0</v>
      </c>
      <c r="AN262" s="48">
        <f>IF(ISERROR(VLOOKUP($B262,'[7]Overzicht uitlevering'!$J:$V,AN$3+1,0)),0,VLOOKUP($B262,'[7]Overzicht uitlevering'!$J:$V,AN$3+1,0))</f>
        <v>0</v>
      </c>
      <c r="AO262" s="49">
        <f t="shared" si="56"/>
        <v>240000</v>
      </c>
      <c r="AP262" s="235">
        <f t="shared" si="57"/>
        <v>0</v>
      </c>
      <c r="AQ262" s="236">
        <f t="shared" si="58"/>
        <v>0</v>
      </c>
      <c r="AR262" s="235">
        <f t="shared" si="59"/>
        <v>0</v>
      </c>
      <c r="AS262" s="236">
        <f t="shared" si="60"/>
        <v>3360</v>
      </c>
      <c r="AT262" s="235">
        <f t="shared" si="61"/>
        <v>0</v>
      </c>
      <c r="AU262" s="236">
        <f t="shared" si="62"/>
        <v>0</v>
      </c>
      <c r="AV262" s="237">
        <f t="shared" si="63"/>
        <v>0</v>
      </c>
      <c r="AW262" s="236">
        <f t="shared" si="64"/>
        <v>0</v>
      </c>
      <c r="AX262" s="237">
        <f t="shared" si="65"/>
        <v>0</v>
      </c>
      <c r="AY262" s="236">
        <f t="shared" si="66"/>
        <v>0</v>
      </c>
      <c r="AZ262" s="237">
        <f t="shared" si="67"/>
        <v>0</v>
      </c>
      <c r="BA262" s="236">
        <f t="shared" si="68"/>
        <v>0</v>
      </c>
      <c r="BB262" s="50">
        <f t="shared" si="69"/>
        <v>3360</v>
      </c>
    </row>
    <row r="263" spans="2:54" ht="15" customHeight="1" x14ac:dyDescent="0.25">
      <c r="B263" s="82">
        <v>20160217</v>
      </c>
      <c r="C263" s="83" t="s">
        <v>40</v>
      </c>
      <c r="D263" s="83" t="s">
        <v>222</v>
      </c>
      <c r="E263" s="83" t="s">
        <v>618</v>
      </c>
      <c r="F263" s="83" t="s">
        <v>619</v>
      </c>
      <c r="G263" s="143">
        <v>42461</v>
      </c>
      <c r="H263" s="143">
        <v>42551</v>
      </c>
      <c r="I263" s="99" t="s">
        <v>134</v>
      </c>
      <c r="J263" s="31">
        <v>2091428</v>
      </c>
      <c r="K263" s="32">
        <v>22982.725274725275</v>
      </c>
      <c r="L263" s="33">
        <v>14</v>
      </c>
      <c r="M263" s="100">
        <v>29279.991999999998</v>
      </c>
      <c r="N263" s="101">
        <v>29279.991999999998</v>
      </c>
      <c r="O263" s="88" t="s">
        <v>45</v>
      </c>
      <c r="P263" s="102" t="s">
        <v>46</v>
      </c>
      <c r="Q263" s="103">
        <v>484198</v>
      </c>
      <c r="R263" s="90"/>
      <c r="S263" s="90"/>
      <c r="T263" s="104" t="s">
        <v>224</v>
      </c>
      <c r="U263" s="92">
        <v>0.65</v>
      </c>
      <c r="V263" s="93" t="s">
        <v>620</v>
      </c>
      <c r="W263" s="94"/>
      <c r="X263" s="96" t="s">
        <v>621</v>
      </c>
      <c r="Y263" s="97" t="s">
        <v>133</v>
      </c>
      <c r="Z263" s="45" t="str">
        <f t="shared" si="53"/>
        <v>goed</v>
      </c>
      <c r="AA263" s="46">
        <f t="shared" si="54"/>
        <v>0</v>
      </c>
      <c r="AB263" s="47">
        <f t="shared" si="55"/>
        <v>29262.324000000001</v>
      </c>
      <c r="AC263" s="48">
        <f>IF(ISERROR(VLOOKUP($B263,'[7]Overzicht uitlevering'!$J:$V,AC$3+1,0)),0,VLOOKUP($B263,'[7]Overzicht uitlevering'!$J:$V,AC$3+1,0))</f>
        <v>0</v>
      </c>
      <c r="AD263" s="48">
        <f>IF(ISERROR(VLOOKUP($B263,'[7]Overzicht uitlevering'!$J:$V,AD$3+1,0)),0,VLOOKUP($B263,'[7]Overzicht uitlevering'!$J:$V,AD$3+1,0))</f>
        <v>0</v>
      </c>
      <c r="AE263" s="48">
        <f>IF(ISERROR(VLOOKUP($B263,'[7]Overzicht uitlevering'!$J:$V,AE$3+1,0)),0,VLOOKUP($B263,'[7]Overzicht uitlevering'!$J:$V,AE$3+1,0))</f>
        <v>0</v>
      </c>
      <c r="AF263" s="48">
        <f>IF(ISERROR(VLOOKUP($B263,'[7]Overzicht uitlevering'!$J:$V,AF$3+1,0)),0,VLOOKUP($B263,'[7]Overzicht uitlevering'!$J:$V,AF$3+1,0))</f>
        <v>895187</v>
      </c>
      <c r="AG263" s="48">
        <f>IF(ISERROR(VLOOKUP($B263,'[7]Overzicht uitlevering'!$J:$V,AG$3+1,0)),0,VLOOKUP($B263,'[7]Overzicht uitlevering'!$J:$V,AG$3+1,0))</f>
        <v>789924</v>
      </c>
      <c r="AH263" s="48">
        <f>IF(ISERROR(VLOOKUP($B263,'[7]Overzicht uitlevering'!$J:$V,AH$3+1,0)),0,VLOOKUP($B263,'[7]Overzicht uitlevering'!$J:$V,AH$3+1,0))</f>
        <v>405055</v>
      </c>
      <c r="AI263" s="48">
        <f>IF(ISERROR(VLOOKUP($B263,'[7]Overzicht uitlevering'!$J:$V,AI$3+1,0)),0,VLOOKUP($B263,'[7]Overzicht uitlevering'!$J:$V,AI$3+1,0))</f>
        <v>0</v>
      </c>
      <c r="AJ263" s="48">
        <f>IF(ISERROR(VLOOKUP($B263,'[7]Overzicht uitlevering'!$J:$V,AJ$3+1,0)),0,VLOOKUP($B263,'[7]Overzicht uitlevering'!$J:$V,AJ$3+1,0))</f>
        <v>0</v>
      </c>
      <c r="AK263" s="48">
        <f>IF(ISERROR(VLOOKUP($B263,'[7]Overzicht uitlevering'!$J:$V,AK$3+1,0)),0,VLOOKUP($B263,'[7]Overzicht uitlevering'!$J:$V,AK$3+1,0))</f>
        <v>0</v>
      </c>
      <c r="AL263" s="48">
        <f>IF(ISERROR(VLOOKUP($B263,'[7]Overzicht uitlevering'!$J:$V,AL$3+1,0)),0,VLOOKUP($B263,'[7]Overzicht uitlevering'!$J:$V,AL$3+1,0))</f>
        <v>0</v>
      </c>
      <c r="AM263" s="48">
        <f>IF(ISERROR(VLOOKUP($B263,'[7]Overzicht uitlevering'!$J:$V,AM$3+1,0)),0,VLOOKUP($B263,'[7]Overzicht uitlevering'!$J:$V,AM$3+1,0))</f>
        <v>0</v>
      </c>
      <c r="AN263" s="48">
        <f>IF(ISERROR(VLOOKUP($B263,'[7]Overzicht uitlevering'!$J:$V,AN$3+1,0)),0,VLOOKUP($B263,'[7]Overzicht uitlevering'!$J:$V,AN$3+1,0))</f>
        <v>0</v>
      </c>
      <c r="AO263" s="49">
        <f t="shared" si="56"/>
        <v>2090166</v>
      </c>
      <c r="AP263" s="235">
        <f t="shared" si="57"/>
        <v>0</v>
      </c>
      <c r="AQ263" s="236">
        <f t="shared" si="58"/>
        <v>0</v>
      </c>
      <c r="AR263" s="235">
        <f t="shared" si="59"/>
        <v>0</v>
      </c>
      <c r="AS263" s="236">
        <f t="shared" si="60"/>
        <v>12532.618</v>
      </c>
      <c r="AT263" s="235">
        <f t="shared" si="61"/>
        <v>11058.936</v>
      </c>
      <c r="AU263" s="236">
        <f t="shared" si="62"/>
        <v>5670.77</v>
      </c>
      <c r="AV263" s="237">
        <f t="shared" si="63"/>
        <v>0</v>
      </c>
      <c r="AW263" s="236">
        <f t="shared" si="64"/>
        <v>0</v>
      </c>
      <c r="AX263" s="237">
        <f t="shared" si="65"/>
        <v>0</v>
      </c>
      <c r="AY263" s="236">
        <f t="shared" si="66"/>
        <v>0</v>
      </c>
      <c r="AZ263" s="237">
        <f t="shared" si="67"/>
        <v>0</v>
      </c>
      <c r="BA263" s="236">
        <f t="shared" si="68"/>
        <v>0</v>
      </c>
      <c r="BB263" s="50">
        <f t="shared" si="69"/>
        <v>29262.324000000001</v>
      </c>
    </row>
    <row r="264" spans="2:54" ht="15" customHeight="1" x14ac:dyDescent="0.25">
      <c r="B264" s="82">
        <v>20160218</v>
      </c>
      <c r="C264" s="83" t="s">
        <v>40</v>
      </c>
      <c r="D264" s="83" t="s">
        <v>591</v>
      </c>
      <c r="E264" s="83" t="s">
        <v>622</v>
      </c>
      <c r="F264" s="83" t="s">
        <v>623</v>
      </c>
      <c r="G264" s="143">
        <v>42457</v>
      </c>
      <c r="H264" s="143">
        <v>42547</v>
      </c>
      <c r="I264" s="99" t="s">
        <v>198</v>
      </c>
      <c r="J264" s="31">
        <v>267450</v>
      </c>
      <c r="K264" s="32">
        <v>2939.0109890109889</v>
      </c>
      <c r="L264" s="33">
        <v>6</v>
      </c>
      <c r="M264" s="100">
        <v>1604.6999999999998</v>
      </c>
      <c r="N264" s="101">
        <v>1604.6999999999998</v>
      </c>
      <c r="O264" s="88" t="s">
        <v>45</v>
      </c>
      <c r="P264" s="102" t="s">
        <v>46</v>
      </c>
      <c r="Q264" s="103">
        <v>482265</v>
      </c>
      <c r="R264" s="90"/>
      <c r="S264" s="90"/>
      <c r="T264" s="104" t="s">
        <v>155</v>
      </c>
      <c r="U264" s="92"/>
      <c r="V264" s="93"/>
      <c r="W264" s="94"/>
      <c r="X264" s="96" t="s">
        <v>624</v>
      </c>
      <c r="Y264" s="97" t="s">
        <v>133</v>
      </c>
      <c r="Z264" s="45" t="str">
        <f t="shared" ref="Z264:Z327" si="70">IF(BB264&lt;=M264,"goed", "fout")</f>
        <v>goed</v>
      </c>
      <c r="AA264" s="46">
        <f t="shared" ref="AA264:AA327" si="71">IF(Z264="fout",(BB264-M264)/L264*1000,0)</f>
        <v>0</v>
      </c>
      <c r="AB264" s="47">
        <f t="shared" ref="AB264:AB327" si="72">SUM((AO264/1000)*L264)-AA264</f>
        <v>1604.6999999999996</v>
      </c>
      <c r="AC264" s="48">
        <f>IF(ISERROR(VLOOKUP($B264,'[7]Overzicht uitlevering'!$J:$V,AC$3+1,0)),0,VLOOKUP($B264,'[7]Overzicht uitlevering'!$J:$V,AC$3+1,0))</f>
        <v>0</v>
      </c>
      <c r="AD264" s="48">
        <f>IF(ISERROR(VLOOKUP($B264,'[7]Overzicht uitlevering'!$J:$V,AD$3+1,0)),0,VLOOKUP($B264,'[7]Overzicht uitlevering'!$J:$V,AD$3+1,0))</f>
        <v>0</v>
      </c>
      <c r="AE264" s="48">
        <f>IF(ISERROR(VLOOKUP($B264,'[7]Overzicht uitlevering'!$J:$V,AE$3+1,0)),0,VLOOKUP($B264,'[7]Overzicht uitlevering'!$J:$V,AE$3+1,0))</f>
        <v>0</v>
      </c>
      <c r="AF264" s="48">
        <f>IF(ISERROR(VLOOKUP($B264,'[7]Overzicht uitlevering'!$J:$V,AF$3+1,0)),0,VLOOKUP($B264,'[7]Overzicht uitlevering'!$J:$V,AF$3+1,0))</f>
        <v>183473</v>
      </c>
      <c r="AG264" s="48">
        <f>IF(ISERROR(VLOOKUP($B264,'[7]Overzicht uitlevering'!$J:$V,AG$3+1,0)),0,VLOOKUP($B264,'[7]Overzicht uitlevering'!$J:$V,AG$3+1,0))</f>
        <v>53622</v>
      </c>
      <c r="AH264" s="48">
        <f>IF(ISERROR(VLOOKUP($B264,'[7]Overzicht uitlevering'!$J:$V,AH$3+1,0)),0,VLOOKUP($B264,'[7]Overzicht uitlevering'!$J:$V,AH$3+1,0))</f>
        <v>30354.999999999935</v>
      </c>
      <c r="AI264" s="48">
        <f>IF(ISERROR(VLOOKUP($B264,'[7]Overzicht uitlevering'!$J:$V,AI$3+1,0)),0,VLOOKUP($B264,'[7]Overzicht uitlevering'!$J:$V,AI$3+1,0))</f>
        <v>8.4696694102603942E-12</v>
      </c>
      <c r="AJ264" s="48">
        <f>IF(ISERROR(VLOOKUP($B264,'[7]Overzicht uitlevering'!$J:$V,AJ$3+1,0)),0,VLOOKUP($B264,'[7]Overzicht uitlevering'!$J:$V,AJ$3+1,0))</f>
        <v>0</v>
      </c>
      <c r="AK264" s="48">
        <f>IF(ISERROR(VLOOKUP($B264,'[7]Overzicht uitlevering'!$J:$V,AK$3+1,0)),0,VLOOKUP($B264,'[7]Overzicht uitlevering'!$J:$V,AK$3+1,0))</f>
        <v>0</v>
      </c>
      <c r="AL264" s="48">
        <f>IF(ISERROR(VLOOKUP($B264,'[7]Overzicht uitlevering'!$J:$V,AL$3+1,0)),0,VLOOKUP($B264,'[7]Overzicht uitlevering'!$J:$V,AL$3+1,0))</f>
        <v>0</v>
      </c>
      <c r="AM264" s="48">
        <f>IF(ISERROR(VLOOKUP($B264,'[7]Overzicht uitlevering'!$J:$V,AM$3+1,0)),0,VLOOKUP($B264,'[7]Overzicht uitlevering'!$J:$V,AM$3+1,0))</f>
        <v>0</v>
      </c>
      <c r="AN264" s="48">
        <f>IF(ISERROR(VLOOKUP($B264,'[7]Overzicht uitlevering'!$J:$V,AN$3+1,0)),0,VLOOKUP($B264,'[7]Overzicht uitlevering'!$J:$V,AN$3+1,0))</f>
        <v>0</v>
      </c>
      <c r="AO264" s="49">
        <f t="shared" ref="AO264:AO327" si="73">SUM(AC264:AN264)</f>
        <v>267449.99999999994</v>
      </c>
      <c r="AP264" s="235">
        <f t="shared" ref="AP264:AP327" si="74">SUM(AC264/1000)*L264</f>
        <v>0</v>
      </c>
      <c r="AQ264" s="236">
        <f t="shared" ref="AQ264:AQ327" si="75">SUM(AD264/1000)*L264</f>
        <v>0</v>
      </c>
      <c r="AR264" s="235">
        <f t="shared" ref="AR264:AR327" si="76">SUM(AE264/1000)*L264</f>
        <v>0</v>
      </c>
      <c r="AS264" s="236">
        <f t="shared" ref="AS264:AS327" si="77">SUM(AF264/1000)*L264</f>
        <v>1100.8380000000002</v>
      </c>
      <c r="AT264" s="235">
        <f t="shared" ref="AT264:AT327" si="78">SUM(AG264/1000)*L264</f>
        <v>321.73199999999997</v>
      </c>
      <c r="AU264" s="236">
        <f t="shared" ref="AU264:AU327" si="79">SUM(AH264/1000)*L264</f>
        <v>182.1299999999996</v>
      </c>
      <c r="AV264" s="237">
        <f t="shared" ref="AV264:AV327" si="80">SUM(AI264/1000)*L264</f>
        <v>5.081801646156236E-14</v>
      </c>
      <c r="AW264" s="236">
        <f t="shared" ref="AW264:AW327" si="81">SUM(AJ264/1000)*L264</f>
        <v>0</v>
      </c>
      <c r="AX264" s="237">
        <f t="shared" ref="AX264:AX327" si="82">SUM(AK264/1000)*L264</f>
        <v>0</v>
      </c>
      <c r="AY264" s="236">
        <f t="shared" ref="AY264:AY327" si="83">SUM(AL264/1000)*L264</f>
        <v>0</v>
      </c>
      <c r="AZ264" s="237">
        <f t="shared" ref="AZ264:AZ327" si="84">SUM(AM264/1000)*L264</f>
        <v>0</v>
      </c>
      <c r="BA264" s="236">
        <f t="shared" ref="BA264:BA327" si="85">SUM(AN264/1000)*L264</f>
        <v>0</v>
      </c>
      <c r="BB264" s="50">
        <f t="shared" si="69"/>
        <v>1604.6999999999998</v>
      </c>
    </row>
    <row r="265" spans="2:54" ht="15" customHeight="1" x14ac:dyDescent="0.25">
      <c r="B265" s="82">
        <v>20160219</v>
      </c>
      <c r="C265" s="83" t="s">
        <v>40</v>
      </c>
      <c r="D265" s="83" t="s">
        <v>591</v>
      </c>
      <c r="E265" s="83" t="s">
        <v>622</v>
      </c>
      <c r="F265" s="83" t="s">
        <v>625</v>
      </c>
      <c r="G265" s="143">
        <v>42457</v>
      </c>
      <c r="H265" s="143">
        <v>42547</v>
      </c>
      <c r="I265" s="99" t="s">
        <v>198</v>
      </c>
      <c r="J265" s="31">
        <v>267450</v>
      </c>
      <c r="K265" s="32">
        <v>2939.0109890109889</v>
      </c>
      <c r="L265" s="33">
        <v>6</v>
      </c>
      <c r="M265" s="100">
        <v>1604.6999999999998</v>
      </c>
      <c r="N265" s="101">
        <v>1604.6999999999998</v>
      </c>
      <c r="O265" s="88" t="s">
        <v>45</v>
      </c>
      <c r="P265" s="102" t="s">
        <v>46</v>
      </c>
      <c r="Q265" s="103">
        <v>482252</v>
      </c>
      <c r="R265" s="90"/>
      <c r="S265" s="90"/>
      <c r="T265" s="104" t="s">
        <v>155</v>
      </c>
      <c r="U265" s="92"/>
      <c r="V265" s="93"/>
      <c r="W265" s="94"/>
      <c r="X265" s="96" t="s">
        <v>626</v>
      </c>
      <c r="Y265" s="97" t="s">
        <v>133</v>
      </c>
      <c r="Z265" s="45" t="str">
        <f t="shared" si="70"/>
        <v>goed</v>
      </c>
      <c r="AA265" s="46">
        <f t="shared" si="71"/>
        <v>0</v>
      </c>
      <c r="AB265" s="47">
        <f t="shared" si="72"/>
        <v>1604.6999999999996</v>
      </c>
      <c r="AC265" s="48">
        <f>IF(ISERROR(VLOOKUP($B265,'[7]Overzicht uitlevering'!$J:$V,AC$3+1,0)),0,VLOOKUP($B265,'[7]Overzicht uitlevering'!$J:$V,AC$3+1,0))</f>
        <v>0</v>
      </c>
      <c r="AD265" s="48">
        <f>IF(ISERROR(VLOOKUP($B265,'[7]Overzicht uitlevering'!$J:$V,AD$3+1,0)),0,VLOOKUP($B265,'[7]Overzicht uitlevering'!$J:$V,AD$3+1,0))</f>
        <v>0</v>
      </c>
      <c r="AE265" s="48">
        <f>IF(ISERROR(VLOOKUP($B265,'[7]Overzicht uitlevering'!$J:$V,AE$3+1,0)),0,VLOOKUP($B265,'[7]Overzicht uitlevering'!$J:$V,AE$3+1,0))</f>
        <v>0</v>
      </c>
      <c r="AF265" s="48">
        <f>IF(ISERROR(VLOOKUP($B265,'[7]Overzicht uitlevering'!$J:$V,AF$3+1,0)),0,VLOOKUP($B265,'[7]Overzicht uitlevering'!$J:$V,AF$3+1,0))</f>
        <v>183149</v>
      </c>
      <c r="AG265" s="48">
        <f>IF(ISERROR(VLOOKUP($B265,'[7]Overzicht uitlevering'!$J:$V,AG$3+1,0)),0,VLOOKUP($B265,'[7]Overzicht uitlevering'!$J:$V,AG$3+1,0))</f>
        <v>53942</v>
      </c>
      <c r="AH265" s="48">
        <f>IF(ISERROR(VLOOKUP($B265,'[7]Overzicht uitlevering'!$J:$V,AH$3+1,0)),0,VLOOKUP($B265,'[7]Overzicht uitlevering'!$J:$V,AH$3+1,0))</f>
        <v>30358.999999999942</v>
      </c>
      <c r="AI265" s="48">
        <f>IF(ISERROR(VLOOKUP($B265,'[7]Overzicht uitlevering'!$J:$V,AI$3+1,0)),0,VLOOKUP($B265,'[7]Overzicht uitlevering'!$J:$V,AI$3+1,0))</f>
        <v>-3.922195901395753E-12</v>
      </c>
      <c r="AJ265" s="48">
        <f>IF(ISERROR(VLOOKUP($B265,'[7]Overzicht uitlevering'!$J:$V,AJ$3+1,0)),0,VLOOKUP($B265,'[7]Overzicht uitlevering'!$J:$V,AJ$3+1,0))</f>
        <v>0</v>
      </c>
      <c r="AK265" s="48">
        <f>IF(ISERROR(VLOOKUP($B265,'[7]Overzicht uitlevering'!$J:$V,AK$3+1,0)),0,VLOOKUP($B265,'[7]Overzicht uitlevering'!$J:$V,AK$3+1,0))</f>
        <v>0</v>
      </c>
      <c r="AL265" s="48">
        <f>IF(ISERROR(VLOOKUP($B265,'[7]Overzicht uitlevering'!$J:$V,AL$3+1,0)),0,VLOOKUP($B265,'[7]Overzicht uitlevering'!$J:$V,AL$3+1,0))</f>
        <v>0</v>
      </c>
      <c r="AM265" s="48">
        <f>IF(ISERROR(VLOOKUP($B265,'[7]Overzicht uitlevering'!$J:$V,AM$3+1,0)),0,VLOOKUP($B265,'[7]Overzicht uitlevering'!$J:$V,AM$3+1,0))</f>
        <v>0</v>
      </c>
      <c r="AN265" s="48">
        <f>IF(ISERROR(VLOOKUP($B265,'[7]Overzicht uitlevering'!$J:$V,AN$3+1,0)),0,VLOOKUP($B265,'[7]Overzicht uitlevering'!$J:$V,AN$3+1,0))</f>
        <v>0</v>
      </c>
      <c r="AO265" s="49">
        <f t="shared" si="73"/>
        <v>267449.99999999994</v>
      </c>
      <c r="AP265" s="235">
        <f t="shared" si="74"/>
        <v>0</v>
      </c>
      <c r="AQ265" s="236">
        <f t="shared" si="75"/>
        <v>0</v>
      </c>
      <c r="AR265" s="235">
        <f t="shared" si="76"/>
        <v>0</v>
      </c>
      <c r="AS265" s="236">
        <f t="shared" si="77"/>
        <v>1098.894</v>
      </c>
      <c r="AT265" s="235">
        <f t="shared" si="78"/>
        <v>323.65199999999999</v>
      </c>
      <c r="AU265" s="236">
        <f t="shared" si="79"/>
        <v>182.15399999999966</v>
      </c>
      <c r="AV265" s="237">
        <f t="shared" si="80"/>
        <v>-2.353317540837452E-14</v>
      </c>
      <c r="AW265" s="236">
        <f t="shared" si="81"/>
        <v>0</v>
      </c>
      <c r="AX265" s="237">
        <f t="shared" si="82"/>
        <v>0</v>
      </c>
      <c r="AY265" s="236">
        <f t="shared" si="83"/>
        <v>0</v>
      </c>
      <c r="AZ265" s="237">
        <f t="shared" si="84"/>
        <v>0</v>
      </c>
      <c r="BA265" s="236">
        <f t="shared" si="85"/>
        <v>0</v>
      </c>
      <c r="BB265" s="50">
        <f t="shared" si="69"/>
        <v>1604.6999999999998</v>
      </c>
    </row>
    <row r="266" spans="2:54" ht="15" customHeight="1" x14ac:dyDescent="0.25">
      <c r="B266" s="82">
        <v>20160220</v>
      </c>
      <c r="C266" s="83" t="s">
        <v>211</v>
      </c>
      <c r="D266" s="83" t="s">
        <v>212</v>
      </c>
      <c r="E266" s="83" t="s">
        <v>569</v>
      </c>
      <c r="F266" s="83" t="s">
        <v>627</v>
      </c>
      <c r="G266" s="143">
        <v>42464</v>
      </c>
      <c r="H266" s="143">
        <v>42484</v>
      </c>
      <c r="I266" s="99" t="s">
        <v>153</v>
      </c>
      <c r="J266" s="31">
        <v>689131</v>
      </c>
      <c r="K266" s="32">
        <v>32815.761904761908</v>
      </c>
      <c r="L266" s="33">
        <v>13.5</v>
      </c>
      <c r="M266" s="100">
        <v>9303.2685000000001</v>
      </c>
      <c r="N266" s="101">
        <v>9303.2685000000001</v>
      </c>
      <c r="O266" s="88" t="s">
        <v>45</v>
      </c>
      <c r="P266" s="102" t="s">
        <v>46</v>
      </c>
      <c r="Q266" s="103">
        <v>484182</v>
      </c>
      <c r="R266" s="90" t="s">
        <v>60</v>
      </c>
      <c r="S266" s="90" t="s">
        <v>628</v>
      </c>
      <c r="T266" s="104" t="s">
        <v>155</v>
      </c>
      <c r="U266" s="92"/>
      <c r="V266" s="93"/>
      <c r="W266" s="94"/>
      <c r="X266" s="96"/>
      <c r="Y266" s="97" t="s">
        <v>156</v>
      </c>
      <c r="Z266" s="45" t="str">
        <f t="shared" si="70"/>
        <v>goed</v>
      </c>
      <c r="AA266" s="46">
        <f t="shared" si="71"/>
        <v>0</v>
      </c>
      <c r="AB266" s="47">
        <f t="shared" si="72"/>
        <v>9023.2515000000003</v>
      </c>
      <c r="AC266" s="48">
        <f>IF(ISERROR(VLOOKUP($B266,'[7]Overzicht uitlevering'!$J:$V,AC$3+1,0)),0,VLOOKUP($B266,'[7]Overzicht uitlevering'!$J:$V,AC$3+1,0))</f>
        <v>0</v>
      </c>
      <c r="AD266" s="48">
        <f>IF(ISERROR(VLOOKUP($B266,'[7]Overzicht uitlevering'!$J:$V,AD$3+1,0)),0,VLOOKUP($B266,'[7]Overzicht uitlevering'!$J:$V,AD$3+1,0))</f>
        <v>0</v>
      </c>
      <c r="AE266" s="48">
        <f>IF(ISERROR(VLOOKUP($B266,'[7]Overzicht uitlevering'!$J:$V,AE$3+1,0)),0,VLOOKUP($B266,'[7]Overzicht uitlevering'!$J:$V,AE$3+1,0))</f>
        <v>0</v>
      </c>
      <c r="AF266" s="48">
        <f>IF(ISERROR(VLOOKUP($B266,'[7]Overzicht uitlevering'!$J:$V,AF$3+1,0)),0,VLOOKUP($B266,'[7]Overzicht uitlevering'!$J:$V,AF$3+1,0))</f>
        <v>627747</v>
      </c>
      <c r="AG266" s="48">
        <f>IF(ISERROR(VLOOKUP($B266,'[7]Overzicht uitlevering'!$J:$V,AG$3+1,0)),0,VLOOKUP($B266,'[7]Overzicht uitlevering'!$J:$V,AG$3+1,0))</f>
        <v>40642</v>
      </c>
      <c r="AH266" s="48">
        <f>IF(ISERROR(VLOOKUP($B266,'[7]Overzicht uitlevering'!$J:$V,AH$3+1,0)),0,VLOOKUP($B266,'[7]Overzicht uitlevering'!$J:$V,AH$3+1,0))</f>
        <v>0</v>
      </c>
      <c r="AI266" s="48">
        <f>IF(ISERROR(VLOOKUP($B266,'[7]Overzicht uitlevering'!$J:$V,AI$3+1,0)),0,VLOOKUP($B266,'[7]Overzicht uitlevering'!$J:$V,AI$3+1,0))</f>
        <v>0</v>
      </c>
      <c r="AJ266" s="48">
        <f>IF(ISERROR(VLOOKUP($B266,'[7]Overzicht uitlevering'!$J:$V,AJ$3+1,0)),0,VLOOKUP($B266,'[7]Overzicht uitlevering'!$J:$V,AJ$3+1,0))</f>
        <v>0</v>
      </c>
      <c r="AK266" s="48">
        <f>IF(ISERROR(VLOOKUP($B266,'[7]Overzicht uitlevering'!$J:$V,AK$3+1,0)),0,VLOOKUP($B266,'[7]Overzicht uitlevering'!$J:$V,AK$3+1,0))</f>
        <v>0</v>
      </c>
      <c r="AL266" s="48">
        <f>IF(ISERROR(VLOOKUP($B266,'[7]Overzicht uitlevering'!$J:$V,AL$3+1,0)),0,VLOOKUP($B266,'[7]Overzicht uitlevering'!$J:$V,AL$3+1,0))</f>
        <v>0</v>
      </c>
      <c r="AM266" s="48">
        <f>IF(ISERROR(VLOOKUP($B266,'[7]Overzicht uitlevering'!$J:$V,AM$3+1,0)),0,VLOOKUP($B266,'[7]Overzicht uitlevering'!$J:$V,AM$3+1,0))</f>
        <v>0</v>
      </c>
      <c r="AN266" s="48">
        <f>IF(ISERROR(VLOOKUP($B266,'[7]Overzicht uitlevering'!$J:$V,AN$3+1,0)),0,VLOOKUP($B266,'[7]Overzicht uitlevering'!$J:$V,AN$3+1,0))</f>
        <v>0</v>
      </c>
      <c r="AO266" s="49">
        <f t="shared" si="73"/>
        <v>668389</v>
      </c>
      <c r="AP266" s="235">
        <f t="shared" si="74"/>
        <v>0</v>
      </c>
      <c r="AQ266" s="236">
        <f t="shared" si="75"/>
        <v>0</v>
      </c>
      <c r="AR266" s="235">
        <f t="shared" si="76"/>
        <v>0</v>
      </c>
      <c r="AS266" s="236">
        <f t="shared" si="77"/>
        <v>8474.584499999999</v>
      </c>
      <c r="AT266" s="235">
        <f t="shared" si="78"/>
        <v>548.66700000000003</v>
      </c>
      <c r="AU266" s="236">
        <f t="shared" si="79"/>
        <v>0</v>
      </c>
      <c r="AV266" s="237">
        <f t="shared" si="80"/>
        <v>0</v>
      </c>
      <c r="AW266" s="236">
        <f t="shared" si="81"/>
        <v>0</v>
      </c>
      <c r="AX266" s="237">
        <f t="shared" si="82"/>
        <v>0</v>
      </c>
      <c r="AY266" s="236">
        <f t="shared" si="83"/>
        <v>0</v>
      </c>
      <c r="AZ266" s="237">
        <f t="shared" si="84"/>
        <v>0</v>
      </c>
      <c r="BA266" s="236">
        <f t="shared" si="85"/>
        <v>0</v>
      </c>
      <c r="BB266" s="50">
        <f t="shared" si="69"/>
        <v>9023.2514999999985</v>
      </c>
    </row>
    <row r="267" spans="2:54" ht="15" customHeight="1" x14ac:dyDescent="0.25">
      <c r="B267" s="82">
        <v>20160221</v>
      </c>
      <c r="C267" s="83" t="s">
        <v>55</v>
      </c>
      <c r="D267" s="83" t="s">
        <v>172</v>
      </c>
      <c r="E267" s="83" t="s">
        <v>405</v>
      </c>
      <c r="F267" s="83" t="s">
        <v>629</v>
      </c>
      <c r="G267" s="143">
        <v>42464</v>
      </c>
      <c r="H267" s="143">
        <v>42475</v>
      </c>
      <c r="I267" s="99" t="s">
        <v>153</v>
      </c>
      <c r="J267" s="31">
        <v>1438200</v>
      </c>
      <c r="K267" s="32">
        <v>119850</v>
      </c>
      <c r="L267" s="33">
        <v>13.5</v>
      </c>
      <c r="M267" s="100">
        <v>19415.7</v>
      </c>
      <c r="N267" s="101">
        <v>20586.580000000002</v>
      </c>
      <c r="O267" s="88" t="s">
        <v>45</v>
      </c>
      <c r="P267" s="102" t="s">
        <v>46</v>
      </c>
      <c r="Q267" s="103">
        <v>484761</v>
      </c>
      <c r="R267" s="90" t="s">
        <v>60</v>
      </c>
      <c r="S267" s="90" t="s">
        <v>65</v>
      </c>
      <c r="T267" s="104" t="s">
        <v>155</v>
      </c>
      <c r="U267" s="92"/>
      <c r="V267" s="93"/>
      <c r="W267" s="94"/>
      <c r="X267" s="96"/>
      <c r="Y267" s="97" t="s">
        <v>156</v>
      </c>
      <c r="Z267" s="45" t="str">
        <f t="shared" si="70"/>
        <v>goed</v>
      </c>
      <c r="AA267" s="46">
        <f t="shared" si="71"/>
        <v>0</v>
      </c>
      <c r="AB267" s="47">
        <f t="shared" si="72"/>
        <v>19415.7</v>
      </c>
      <c r="AC267" s="48">
        <f>IF(ISERROR(VLOOKUP($B267,'[7]Overzicht uitlevering'!$J:$V,AC$3+1,0)),0,VLOOKUP($B267,'[7]Overzicht uitlevering'!$J:$V,AC$3+1,0))</f>
        <v>0</v>
      </c>
      <c r="AD267" s="48">
        <f>IF(ISERROR(VLOOKUP($B267,'[7]Overzicht uitlevering'!$J:$V,AD$3+1,0)),0,VLOOKUP($B267,'[7]Overzicht uitlevering'!$J:$V,AD$3+1,0))</f>
        <v>0</v>
      </c>
      <c r="AE267" s="48">
        <f>IF(ISERROR(VLOOKUP($B267,'[7]Overzicht uitlevering'!$J:$V,AE$3+1,0)),0,VLOOKUP($B267,'[7]Overzicht uitlevering'!$J:$V,AE$3+1,0))</f>
        <v>0</v>
      </c>
      <c r="AF267" s="48">
        <f>IF(ISERROR(VLOOKUP($B267,'[7]Overzicht uitlevering'!$J:$V,AF$3+1,0)),0,VLOOKUP($B267,'[7]Overzicht uitlevering'!$J:$V,AF$3+1,0))</f>
        <v>1418400</v>
      </c>
      <c r="AG267" s="48">
        <f>IF(ISERROR(VLOOKUP($B267,'[7]Overzicht uitlevering'!$J:$V,AG$3+1,0)),0,VLOOKUP($B267,'[7]Overzicht uitlevering'!$J:$V,AG$3+1,0))</f>
        <v>19973</v>
      </c>
      <c r="AH267" s="48">
        <f>IF(ISERROR(VLOOKUP($B267,'[7]Overzicht uitlevering'!$J:$V,AH$3+1,0)),0,VLOOKUP($B267,'[7]Overzicht uitlevering'!$J:$V,AH$3+1,0))</f>
        <v>-173</v>
      </c>
      <c r="AI267" s="48">
        <f>IF(ISERROR(VLOOKUP($B267,'[7]Overzicht uitlevering'!$J:$V,AI$3+1,0)),0,VLOOKUP($B267,'[7]Overzicht uitlevering'!$J:$V,AI$3+1,0))</f>
        <v>0</v>
      </c>
      <c r="AJ267" s="48">
        <f>IF(ISERROR(VLOOKUP($B267,'[7]Overzicht uitlevering'!$J:$V,AJ$3+1,0)),0,VLOOKUP($B267,'[7]Overzicht uitlevering'!$J:$V,AJ$3+1,0))</f>
        <v>0</v>
      </c>
      <c r="AK267" s="48">
        <f>IF(ISERROR(VLOOKUP($B267,'[7]Overzicht uitlevering'!$J:$V,AK$3+1,0)),0,VLOOKUP($B267,'[7]Overzicht uitlevering'!$J:$V,AK$3+1,0))</f>
        <v>0</v>
      </c>
      <c r="AL267" s="48">
        <f>IF(ISERROR(VLOOKUP($B267,'[7]Overzicht uitlevering'!$J:$V,AL$3+1,0)),0,VLOOKUP($B267,'[7]Overzicht uitlevering'!$J:$V,AL$3+1,0))</f>
        <v>0</v>
      </c>
      <c r="AM267" s="48">
        <f>IF(ISERROR(VLOOKUP($B267,'[7]Overzicht uitlevering'!$J:$V,AM$3+1,0)),0,VLOOKUP($B267,'[7]Overzicht uitlevering'!$J:$V,AM$3+1,0))</f>
        <v>0</v>
      </c>
      <c r="AN267" s="48">
        <f>IF(ISERROR(VLOOKUP($B267,'[7]Overzicht uitlevering'!$J:$V,AN$3+1,0)),0,VLOOKUP($B267,'[7]Overzicht uitlevering'!$J:$V,AN$3+1,0))</f>
        <v>0</v>
      </c>
      <c r="AO267" s="49">
        <f t="shared" si="73"/>
        <v>1438200</v>
      </c>
      <c r="AP267" s="235">
        <f t="shared" si="74"/>
        <v>0</v>
      </c>
      <c r="AQ267" s="236">
        <f t="shared" si="75"/>
        <v>0</v>
      </c>
      <c r="AR267" s="235">
        <f t="shared" si="76"/>
        <v>0</v>
      </c>
      <c r="AS267" s="236">
        <f t="shared" si="77"/>
        <v>19148.400000000001</v>
      </c>
      <c r="AT267" s="235">
        <f t="shared" si="78"/>
        <v>269.63549999999998</v>
      </c>
      <c r="AU267" s="236">
        <f t="shared" si="79"/>
        <v>-2.3354999999999997</v>
      </c>
      <c r="AV267" s="237">
        <f t="shared" si="80"/>
        <v>0</v>
      </c>
      <c r="AW267" s="236">
        <f t="shared" si="81"/>
        <v>0</v>
      </c>
      <c r="AX267" s="237">
        <f t="shared" si="82"/>
        <v>0</v>
      </c>
      <c r="AY267" s="236">
        <f t="shared" si="83"/>
        <v>0</v>
      </c>
      <c r="AZ267" s="237">
        <f t="shared" si="84"/>
        <v>0</v>
      </c>
      <c r="BA267" s="236">
        <f t="shared" si="85"/>
        <v>0</v>
      </c>
      <c r="BB267" s="50">
        <f t="shared" si="69"/>
        <v>19415.7</v>
      </c>
    </row>
    <row r="268" spans="2:54" ht="15" customHeight="1" x14ac:dyDescent="0.25">
      <c r="B268" s="82">
        <v>20160222</v>
      </c>
      <c r="C268" s="83" t="s">
        <v>40</v>
      </c>
      <c r="D268" s="83" t="s">
        <v>189</v>
      </c>
      <c r="E268" s="83" t="s">
        <v>324</v>
      </c>
      <c r="F268" s="83" t="s">
        <v>630</v>
      </c>
      <c r="G268" s="143">
        <v>42484</v>
      </c>
      <c r="H268" s="143">
        <v>42486</v>
      </c>
      <c r="I268" s="99" t="s">
        <v>153</v>
      </c>
      <c r="J268" s="31">
        <v>467878</v>
      </c>
      <c r="K268" s="32">
        <v>155959.33333333334</v>
      </c>
      <c r="L268" s="33">
        <v>13.5</v>
      </c>
      <c r="M268" s="100">
        <v>6316.3530000000001</v>
      </c>
      <c r="N268" s="101">
        <v>6316.3530000000001</v>
      </c>
      <c r="O268" s="88" t="s">
        <v>45</v>
      </c>
      <c r="P268" s="102" t="s">
        <v>46</v>
      </c>
      <c r="Q268" s="103">
        <v>491312</v>
      </c>
      <c r="R268" s="90" t="s">
        <v>47</v>
      </c>
      <c r="S268" s="90" t="s">
        <v>91</v>
      </c>
      <c r="T268" s="104" t="s">
        <v>155</v>
      </c>
      <c r="U268" s="92"/>
      <c r="V268" s="93"/>
      <c r="W268" s="94"/>
      <c r="X268" s="96" t="s">
        <v>631</v>
      </c>
      <c r="Y268" s="97" t="s">
        <v>156</v>
      </c>
      <c r="Z268" s="45" t="str">
        <f t="shared" si="70"/>
        <v>goed</v>
      </c>
      <c r="AA268" s="46">
        <f t="shared" si="71"/>
        <v>0</v>
      </c>
      <c r="AB268" s="47">
        <f t="shared" si="72"/>
        <v>6316.3530000000001</v>
      </c>
      <c r="AC268" s="48">
        <f>IF(ISERROR(VLOOKUP($B268,'[7]Overzicht uitlevering'!$J:$V,AC$3+1,0)),0,VLOOKUP($B268,'[7]Overzicht uitlevering'!$J:$V,AC$3+1,0))</f>
        <v>0</v>
      </c>
      <c r="AD268" s="48">
        <f>IF(ISERROR(VLOOKUP($B268,'[7]Overzicht uitlevering'!$J:$V,AD$3+1,0)),0,VLOOKUP($B268,'[7]Overzicht uitlevering'!$J:$V,AD$3+1,0))</f>
        <v>0</v>
      </c>
      <c r="AE268" s="48">
        <f>IF(ISERROR(VLOOKUP($B268,'[7]Overzicht uitlevering'!$J:$V,AE$3+1,0)),0,VLOOKUP($B268,'[7]Overzicht uitlevering'!$J:$V,AE$3+1,0))</f>
        <v>0</v>
      </c>
      <c r="AF268" s="48">
        <f>IF(ISERROR(VLOOKUP($B268,'[7]Overzicht uitlevering'!$J:$V,AF$3+1,0)),0,VLOOKUP($B268,'[7]Overzicht uitlevering'!$J:$V,AF$3+1,0))</f>
        <v>467878</v>
      </c>
      <c r="AG268" s="48">
        <f>IF(ISERROR(VLOOKUP($B268,'[7]Overzicht uitlevering'!$J:$V,AG$3+1,0)),0,VLOOKUP($B268,'[7]Overzicht uitlevering'!$J:$V,AG$3+1,0))</f>
        <v>0</v>
      </c>
      <c r="AH268" s="48">
        <f>IF(ISERROR(VLOOKUP($B268,'[7]Overzicht uitlevering'!$J:$V,AH$3+1,0)),0,VLOOKUP($B268,'[7]Overzicht uitlevering'!$J:$V,AH$3+1,0))</f>
        <v>0</v>
      </c>
      <c r="AI268" s="48">
        <f>IF(ISERROR(VLOOKUP($B268,'[7]Overzicht uitlevering'!$J:$V,AI$3+1,0)),0,VLOOKUP($B268,'[7]Overzicht uitlevering'!$J:$V,AI$3+1,0))</f>
        <v>0</v>
      </c>
      <c r="AJ268" s="48">
        <f>IF(ISERROR(VLOOKUP($B268,'[7]Overzicht uitlevering'!$J:$V,AJ$3+1,0)),0,VLOOKUP($B268,'[7]Overzicht uitlevering'!$J:$V,AJ$3+1,0))</f>
        <v>0</v>
      </c>
      <c r="AK268" s="48">
        <f>IF(ISERROR(VLOOKUP($B268,'[7]Overzicht uitlevering'!$J:$V,AK$3+1,0)),0,VLOOKUP($B268,'[7]Overzicht uitlevering'!$J:$V,AK$3+1,0))</f>
        <v>0</v>
      </c>
      <c r="AL268" s="48">
        <f>IF(ISERROR(VLOOKUP($B268,'[7]Overzicht uitlevering'!$J:$V,AL$3+1,0)),0,VLOOKUP($B268,'[7]Overzicht uitlevering'!$J:$V,AL$3+1,0))</f>
        <v>0</v>
      </c>
      <c r="AM268" s="48">
        <f>IF(ISERROR(VLOOKUP($B268,'[7]Overzicht uitlevering'!$J:$V,AM$3+1,0)),0,VLOOKUP($B268,'[7]Overzicht uitlevering'!$J:$V,AM$3+1,0))</f>
        <v>0</v>
      </c>
      <c r="AN268" s="48">
        <f>IF(ISERROR(VLOOKUP($B268,'[7]Overzicht uitlevering'!$J:$V,AN$3+1,0)),0,VLOOKUP($B268,'[7]Overzicht uitlevering'!$J:$V,AN$3+1,0))</f>
        <v>0</v>
      </c>
      <c r="AO268" s="49">
        <f t="shared" si="73"/>
        <v>467878</v>
      </c>
      <c r="AP268" s="235">
        <f t="shared" si="74"/>
        <v>0</v>
      </c>
      <c r="AQ268" s="236">
        <f t="shared" si="75"/>
        <v>0</v>
      </c>
      <c r="AR268" s="235">
        <f t="shared" si="76"/>
        <v>0</v>
      </c>
      <c r="AS268" s="236">
        <f t="shared" si="77"/>
        <v>6316.3530000000001</v>
      </c>
      <c r="AT268" s="235">
        <f t="shared" si="78"/>
        <v>0</v>
      </c>
      <c r="AU268" s="236">
        <f t="shared" si="79"/>
        <v>0</v>
      </c>
      <c r="AV268" s="237">
        <f t="shared" si="80"/>
        <v>0</v>
      </c>
      <c r="AW268" s="236">
        <f t="shared" si="81"/>
        <v>0</v>
      </c>
      <c r="AX268" s="237">
        <f t="shared" si="82"/>
        <v>0</v>
      </c>
      <c r="AY268" s="236">
        <f t="shared" si="83"/>
        <v>0</v>
      </c>
      <c r="AZ268" s="237">
        <f t="shared" si="84"/>
        <v>0</v>
      </c>
      <c r="BA268" s="236">
        <f t="shared" si="85"/>
        <v>0</v>
      </c>
      <c r="BB268" s="50">
        <f t="shared" si="69"/>
        <v>6316.3530000000001</v>
      </c>
    </row>
    <row r="269" spans="2:54" ht="15" customHeight="1" x14ac:dyDescent="0.25">
      <c r="B269" s="82">
        <v>20160223</v>
      </c>
      <c r="C269" s="115" t="s">
        <v>40</v>
      </c>
      <c r="D269" s="115" t="s">
        <v>189</v>
      </c>
      <c r="E269" s="115" t="s">
        <v>324</v>
      </c>
      <c r="F269" s="115" t="s">
        <v>630</v>
      </c>
      <c r="G269" s="241">
        <v>42491</v>
      </c>
      <c r="H269" s="241">
        <v>42495</v>
      </c>
      <c r="I269" s="116" t="s">
        <v>153</v>
      </c>
      <c r="J269" s="117">
        <v>447300</v>
      </c>
      <c r="K269" s="118">
        <v>89460</v>
      </c>
      <c r="L269" s="119">
        <v>13.5</v>
      </c>
      <c r="M269" s="120">
        <v>6038.55</v>
      </c>
      <c r="N269" s="120">
        <v>6316.3530000000001</v>
      </c>
      <c r="O269" s="115" t="s">
        <v>45</v>
      </c>
      <c r="P269" s="115" t="s">
        <v>46</v>
      </c>
      <c r="Q269" s="121">
        <v>491313</v>
      </c>
      <c r="R269" s="122" t="s">
        <v>47</v>
      </c>
      <c r="S269" s="123" t="s">
        <v>91</v>
      </c>
      <c r="T269" s="94" t="s">
        <v>155</v>
      </c>
      <c r="U269" s="95"/>
      <c r="W269" s="94"/>
      <c r="X269" s="124" t="s">
        <v>535</v>
      </c>
      <c r="Y269" s="125" t="s">
        <v>156</v>
      </c>
      <c r="Z269" s="45" t="str">
        <f t="shared" si="70"/>
        <v>goed</v>
      </c>
      <c r="AA269" s="46">
        <f t="shared" si="71"/>
        <v>0</v>
      </c>
      <c r="AB269" s="47">
        <f t="shared" si="72"/>
        <v>5687.6850000000004</v>
      </c>
      <c r="AC269" s="48">
        <f>IF(ISERROR(VLOOKUP($B269,'[7]Overzicht uitlevering'!$J:$V,AC$3+1,0)),0,VLOOKUP($B269,'[7]Overzicht uitlevering'!$J:$V,AC$3+1,0))</f>
        <v>0</v>
      </c>
      <c r="AD269" s="48">
        <f>IF(ISERROR(VLOOKUP($B269,'[7]Overzicht uitlevering'!$J:$V,AD$3+1,0)),0,VLOOKUP($B269,'[7]Overzicht uitlevering'!$J:$V,AD$3+1,0))</f>
        <v>0</v>
      </c>
      <c r="AE269" s="48">
        <f>IF(ISERROR(VLOOKUP($B269,'[7]Overzicht uitlevering'!$J:$V,AE$3+1,0)),0,VLOOKUP($B269,'[7]Overzicht uitlevering'!$J:$V,AE$3+1,0))</f>
        <v>0</v>
      </c>
      <c r="AF269" s="48">
        <f>IF(ISERROR(VLOOKUP($B269,'[7]Overzicht uitlevering'!$J:$V,AF$3+1,0)),0,VLOOKUP($B269,'[7]Overzicht uitlevering'!$J:$V,AF$3+1,0))</f>
        <v>0</v>
      </c>
      <c r="AG269" s="48">
        <f>IF(ISERROR(VLOOKUP($B269,'[7]Overzicht uitlevering'!$J:$V,AG$3+1,0)),0,VLOOKUP($B269,'[7]Overzicht uitlevering'!$J:$V,AG$3+1,0))</f>
        <v>421310</v>
      </c>
      <c r="AH269" s="48">
        <f>IF(ISERROR(VLOOKUP($B269,'[7]Overzicht uitlevering'!$J:$V,AH$3+1,0)),0,VLOOKUP($B269,'[7]Overzicht uitlevering'!$J:$V,AH$3+1,0))</f>
        <v>0</v>
      </c>
      <c r="AI269" s="48">
        <f>IF(ISERROR(VLOOKUP($B269,'[7]Overzicht uitlevering'!$J:$V,AI$3+1,0)),0,VLOOKUP($B269,'[7]Overzicht uitlevering'!$J:$V,AI$3+1,0))</f>
        <v>0</v>
      </c>
      <c r="AJ269" s="48">
        <f>IF(ISERROR(VLOOKUP($B269,'[7]Overzicht uitlevering'!$J:$V,AJ$3+1,0)),0,VLOOKUP($B269,'[7]Overzicht uitlevering'!$J:$V,AJ$3+1,0))</f>
        <v>0</v>
      </c>
      <c r="AK269" s="48">
        <f>IF(ISERROR(VLOOKUP($B269,'[7]Overzicht uitlevering'!$J:$V,AK$3+1,0)),0,VLOOKUP($B269,'[7]Overzicht uitlevering'!$J:$V,AK$3+1,0))</f>
        <v>0</v>
      </c>
      <c r="AL269" s="48">
        <f>IF(ISERROR(VLOOKUP($B269,'[7]Overzicht uitlevering'!$J:$V,AL$3+1,0)),0,VLOOKUP($B269,'[7]Overzicht uitlevering'!$J:$V,AL$3+1,0))</f>
        <v>0</v>
      </c>
      <c r="AM269" s="48">
        <f>IF(ISERROR(VLOOKUP($B269,'[7]Overzicht uitlevering'!$J:$V,AM$3+1,0)),0,VLOOKUP($B269,'[7]Overzicht uitlevering'!$J:$V,AM$3+1,0))</f>
        <v>0</v>
      </c>
      <c r="AN269" s="48">
        <f>IF(ISERROR(VLOOKUP($B269,'[7]Overzicht uitlevering'!$J:$V,AN$3+1,0)),0,VLOOKUP($B269,'[7]Overzicht uitlevering'!$J:$V,AN$3+1,0))</f>
        <v>0</v>
      </c>
      <c r="AO269" s="49">
        <f t="shared" si="73"/>
        <v>421310</v>
      </c>
      <c r="AP269" s="235">
        <f t="shared" si="74"/>
        <v>0</v>
      </c>
      <c r="AQ269" s="236">
        <f t="shared" si="75"/>
        <v>0</v>
      </c>
      <c r="AR269" s="235">
        <f t="shared" si="76"/>
        <v>0</v>
      </c>
      <c r="AS269" s="236">
        <f t="shared" si="77"/>
        <v>0</v>
      </c>
      <c r="AT269" s="235">
        <f t="shared" si="78"/>
        <v>5687.6850000000004</v>
      </c>
      <c r="AU269" s="236">
        <f t="shared" si="79"/>
        <v>0</v>
      </c>
      <c r="AV269" s="237">
        <f t="shared" si="80"/>
        <v>0</v>
      </c>
      <c r="AW269" s="236">
        <f t="shared" si="81"/>
        <v>0</v>
      </c>
      <c r="AX269" s="237">
        <f t="shared" si="82"/>
        <v>0</v>
      </c>
      <c r="AY269" s="236">
        <f t="shared" si="83"/>
        <v>0</v>
      </c>
      <c r="AZ269" s="237">
        <f t="shared" si="84"/>
        <v>0</v>
      </c>
      <c r="BA269" s="236">
        <f t="shared" si="85"/>
        <v>0</v>
      </c>
      <c r="BB269" s="50">
        <f t="shared" si="69"/>
        <v>5687.6850000000004</v>
      </c>
    </row>
    <row r="270" spans="2:54" ht="15" customHeight="1" x14ac:dyDescent="0.25">
      <c r="B270" s="82">
        <v>20160224</v>
      </c>
      <c r="C270" s="115" t="s">
        <v>55</v>
      </c>
      <c r="D270" s="115" t="s">
        <v>82</v>
      </c>
      <c r="E270" s="115" t="s">
        <v>632</v>
      </c>
      <c r="F270" s="115" t="s">
        <v>633</v>
      </c>
      <c r="G270" s="241">
        <v>42482</v>
      </c>
      <c r="H270" s="241">
        <v>42508</v>
      </c>
      <c r="I270" s="116" t="s">
        <v>153</v>
      </c>
      <c r="J270" s="117">
        <v>799876</v>
      </c>
      <c r="K270" s="118">
        <v>29625.037037037036</v>
      </c>
      <c r="L270" s="119">
        <v>13.5</v>
      </c>
      <c r="M270" s="120">
        <v>10798.325999999999</v>
      </c>
      <c r="N270" s="120">
        <v>10798.325999999999</v>
      </c>
      <c r="O270" s="115" t="s">
        <v>45</v>
      </c>
      <c r="P270" s="115" t="s">
        <v>46</v>
      </c>
      <c r="Q270" s="121">
        <v>485742</v>
      </c>
      <c r="R270" s="122" t="s">
        <v>47</v>
      </c>
      <c r="S270" s="123" t="s">
        <v>70</v>
      </c>
      <c r="T270" s="94" t="s">
        <v>165</v>
      </c>
      <c r="U270" s="95"/>
      <c r="W270" s="94"/>
      <c r="X270" s="96"/>
      <c r="Y270" s="97" t="s">
        <v>156</v>
      </c>
      <c r="Z270" s="45" t="str">
        <f t="shared" si="70"/>
        <v>goed</v>
      </c>
      <c r="AA270" s="46">
        <f t="shared" si="71"/>
        <v>0</v>
      </c>
      <c r="AB270" s="47">
        <f t="shared" si="72"/>
        <v>10798.326000000001</v>
      </c>
      <c r="AC270" s="48">
        <f>IF(ISERROR(VLOOKUP($B270,'[7]Overzicht uitlevering'!$J:$V,AC$3+1,0)),0,VLOOKUP($B270,'[7]Overzicht uitlevering'!$J:$V,AC$3+1,0))</f>
        <v>0</v>
      </c>
      <c r="AD270" s="48">
        <f>IF(ISERROR(VLOOKUP($B270,'[7]Overzicht uitlevering'!$J:$V,AD$3+1,0)),0,VLOOKUP($B270,'[7]Overzicht uitlevering'!$J:$V,AD$3+1,0))</f>
        <v>0</v>
      </c>
      <c r="AE270" s="48">
        <f>IF(ISERROR(VLOOKUP($B270,'[7]Overzicht uitlevering'!$J:$V,AE$3+1,0)),0,VLOOKUP($B270,'[7]Overzicht uitlevering'!$J:$V,AE$3+1,0))</f>
        <v>0</v>
      </c>
      <c r="AF270" s="48">
        <f>IF(ISERROR(VLOOKUP($B270,'[7]Overzicht uitlevering'!$J:$V,AF$3+1,0)),0,VLOOKUP($B270,'[7]Overzicht uitlevering'!$J:$V,AF$3+1,0))</f>
        <v>109544</v>
      </c>
      <c r="AG270" s="48">
        <f>IF(ISERROR(VLOOKUP($B270,'[7]Overzicht uitlevering'!$J:$V,AG$3+1,0)),0,VLOOKUP($B270,'[7]Overzicht uitlevering'!$J:$V,AG$3+1,0))</f>
        <v>690332.00000000012</v>
      </c>
      <c r="AH270" s="48">
        <f>IF(ISERROR(VLOOKUP($B270,'[7]Overzicht uitlevering'!$J:$V,AH$3+1,0)),0,VLOOKUP($B270,'[7]Overzicht uitlevering'!$J:$V,AH$3+1,0))</f>
        <v>0</v>
      </c>
      <c r="AI270" s="48">
        <f>IF(ISERROR(VLOOKUP($B270,'[7]Overzicht uitlevering'!$J:$V,AI$3+1,0)),0,VLOOKUP($B270,'[7]Overzicht uitlevering'!$J:$V,AI$3+1,0))</f>
        <v>0</v>
      </c>
      <c r="AJ270" s="48">
        <f>IF(ISERROR(VLOOKUP($B270,'[7]Overzicht uitlevering'!$J:$V,AJ$3+1,0)),0,VLOOKUP($B270,'[7]Overzicht uitlevering'!$J:$V,AJ$3+1,0))</f>
        <v>0</v>
      </c>
      <c r="AK270" s="48">
        <f>IF(ISERROR(VLOOKUP($B270,'[7]Overzicht uitlevering'!$J:$V,AK$3+1,0)),0,VLOOKUP($B270,'[7]Overzicht uitlevering'!$J:$V,AK$3+1,0))</f>
        <v>0</v>
      </c>
      <c r="AL270" s="48">
        <f>IF(ISERROR(VLOOKUP($B270,'[7]Overzicht uitlevering'!$J:$V,AL$3+1,0)),0,VLOOKUP($B270,'[7]Overzicht uitlevering'!$J:$V,AL$3+1,0))</f>
        <v>0</v>
      </c>
      <c r="AM270" s="48">
        <f>IF(ISERROR(VLOOKUP($B270,'[7]Overzicht uitlevering'!$J:$V,AM$3+1,0)),0,VLOOKUP($B270,'[7]Overzicht uitlevering'!$J:$V,AM$3+1,0))</f>
        <v>0</v>
      </c>
      <c r="AN270" s="48">
        <f>IF(ISERROR(VLOOKUP($B270,'[7]Overzicht uitlevering'!$J:$V,AN$3+1,0)),0,VLOOKUP($B270,'[7]Overzicht uitlevering'!$J:$V,AN$3+1,0))</f>
        <v>0</v>
      </c>
      <c r="AO270" s="49">
        <f t="shared" si="73"/>
        <v>799876.00000000012</v>
      </c>
      <c r="AP270" s="235">
        <f t="shared" si="74"/>
        <v>0</v>
      </c>
      <c r="AQ270" s="236">
        <f t="shared" si="75"/>
        <v>0</v>
      </c>
      <c r="AR270" s="235">
        <f t="shared" si="76"/>
        <v>0</v>
      </c>
      <c r="AS270" s="236">
        <f t="shared" si="77"/>
        <v>1478.8440000000001</v>
      </c>
      <c r="AT270" s="235">
        <f t="shared" si="78"/>
        <v>9319.4820000000018</v>
      </c>
      <c r="AU270" s="236">
        <f t="shared" si="79"/>
        <v>0</v>
      </c>
      <c r="AV270" s="237">
        <f t="shared" si="80"/>
        <v>0</v>
      </c>
      <c r="AW270" s="236">
        <f t="shared" si="81"/>
        <v>0</v>
      </c>
      <c r="AX270" s="237">
        <f t="shared" si="82"/>
        <v>0</v>
      </c>
      <c r="AY270" s="236">
        <f t="shared" si="83"/>
        <v>0</v>
      </c>
      <c r="AZ270" s="237">
        <f t="shared" si="84"/>
        <v>0</v>
      </c>
      <c r="BA270" s="236">
        <f t="shared" si="85"/>
        <v>0</v>
      </c>
      <c r="BB270" s="50">
        <f t="shared" si="69"/>
        <v>10798.326000000001</v>
      </c>
    </row>
    <row r="271" spans="2:54" ht="15" customHeight="1" x14ac:dyDescent="0.25">
      <c r="B271" s="82">
        <v>20160225</v>
      </c>
      <c r="C271" s="115" t="s">
        <v>55</v>
      </c>
      <c r="D271" s="115" t="s">
        <v>82</v>
      </c>
      <c r="E271" s="115" t="s">
        <v>632</v>
      </c>
      <c r="F271" s="115" t="s">
        <v>633</v>
      </c>
      <c r="G271" s="241">
        <v>42482</v>
      </c>
      <c r="H271" s="241">
        <v>42508</v>
      </c>
      <c r="I271" s="116" t="s">
        <v>221</v>
      </c>
      <c r="J271" s="117">
        <v>2028401</v>
      </c>
      <c r="K271" s="118">
        <v>75125.962962962964</v>
      </c>
      <c r="L271" s="119">
        <v>11.5</v>
      </c>
      <c r="M271" s="120">
        <v>23326.611499999999</v>
      </c>
      <c r="N271" s="120">
        <v>23326.611499999999</v>
      </c>
      <c r="O271" s="115" t="s">
        <v>45</v>
      </c>
      <c r="P271" s="115" t="s">
        <v>46</v>
      </c>
      <c r="Q271" s="121">
        <v>485743</v>
      </c>
      <c r="R271" s="122" t="s">
        <v>47</v>
      </c>
      <c r="S271" s="123" t="s">
        <v>70</v>
      </c>
      <c r="T271" s="94" t="s">
        <v>165</v>
      </c>
      <c r="U271" s="95"/>
      <c r="W271" s="94"/>
      <c r="X271" s="96"/>
      <c r="Y271" s="97" t="s">
        <v>156</v>
      </c>
      <c r="Z271" s="45" t="str">
        <f t="shared" si="70"/>
        <v>goed</v>
      </c>
      <c r="AA271" s="46">
        <f t="shared" si="71"/>
        <v>0</v>
      </c>
      <c r="AB271" s="47">
        <f t="shared" si="72"/>
        <v>23326.611499999999</v>
      </c>
      <c r="AC271" s="48">
        <f>IF(ISERROR(VLOOKUP($B271,'[7]Overzicht uitlevering'!$J:$V,AC$3+1,0)),0,VLOOKUP($B271,'[7]Overzicht uitlevering'!$J:$V,AC$3+1,0))</f>
        <v>0</v>
      </c>
      <c r="AD271" s="48">
        <f>IF(ISERROR(VLOOKUP($B271,'[7]Overzicht uitlevering'!$J:$V,AD$3+1,0)),0,VLOOKUP($B271,'[7]Overzicht uitlevering'!$J:$V,AD$3+1,0))</f>
        <v>0</v>
      </c>
      <c r="AE271" s="48">
        <f>IF(ISERROR(VLOOKUP($B271,'[7]Overzicht uitlevering'!$J:$V,AE$3+1,0)),0,VLOOKUP($B271,'[7]Overzicht uitlevering'!$J:$V,AE$3+1,0))</f>
        <v>0</v>
      </c>
      <c r="AF271" s="48">
        <f>IF(ISERROR(VLOOKUP($B271,'[7]Overzicht uitlevering'!$J:$V,AF$3+1,0)),0,VLOOKUP($B271,'[7]Overzicht uitlevering'!$J:$V,AF$3+1,0))</f>
        <v>490681</v>
      </c>
      <c r="AG271" s="48">
        <f>IF(ISERROR(VLOOKUP($B271,'[7]Overzicht uitlevering'!$J:$V,AG$3+1,0)),0,VLOOKUP($B271,'[7]Overzicht uitlevering'!$J:$V,AG$3+1,0))</f>
        <v>1537720</v>
      </c>
      <c r="AH271" s="48">
        <f>IF(ISERROR(VLOOKUP($B271,'[7]Overzicht uitlevering'!$J:$V,AH$3+1,0)),0,VLOOKUP($B271,'[7]Overzicht uitlevering'!$J:$V,AH$3+1,0))</f>
        <v>0</v>
      </c>
      <c r="AI271" s="48">
        <f>IF(ISERROR(VLOOKUP($B271,'[7]Overzicht uitlevering'!$J:$V,AI$3+1,0)),0,VLOOKUP($B271,'[7]Overzicht uitlevering'!$J:$V,AI$3+1,0))</f>
        <v>0</v>
      </c>
      <c r="AJ271" s="48">
        <f>IF(ISERROR(VLOOKUP($B271,'[7]Overzicht uitlevering'!$J:$V,AJ$3+1,0)),0,VLOOKUP($B271,'[7]Overzicht uitlevering'!$J:$V,AJ$3+1,0))</f>
        <v>0</v>
      </c>
      <c r="AK271" s="48">
        <f>IF(ISERROR(VLOOKUP($B271,'[7]Overzicht uitlevering'!$J:$V,AK$3+1,0)),0,VLOOKUP($B271,'[7]Overzicht uitlevering'!$J:$V,AK$3+1,0))</f>
        <v>0</v>
      </c>
      <c r="AL271" s="48">
        <f>IF(ISERROR(VLOOKUP($B271,'[7]Overzicht uitlevering'!$J:$V,AL$3+1,0)),0,VLOOKUP($B271,'[7]Overzicht uitlevering'!$J:$V,AL$3+1,0))</f>
        <v>0</v>
      </c>
      <c r="AM271" s="48">
        <f>IF(ISERROR(VLOOKUP($B271,'[7]Overzicht uitlevering'!$J:$V,AM$3+1,0)),0,VLOOKUP($B271,'[7]Overzicht uitlevering'!$J:$V,AM$3+1,0))</f>
        <v>0</v>
      </c>
      <c r="AN271" s="48">
        <f>IF(ISERROR(VLOOKUP($B271,'[7]Overzicht uitlevering'!$J:$V,AN$3+1,0)),0,VLOOKUP($B271,'[7]Overzicht uitlevering'!$J:$V,AN$3+1,0))</f>
        <v>0</v>
      </c>
      <c r="AO271" s="49">
        <f t="shared" si="73"/>
        <v>2028401</v>
      </c>
      <c r="AP271" s="235">
        <f t="shared" si="74"/>
        <v>0</v>
      </c>
      <c r="AQ271" s="236">
        <f t="shared" si="75"/>
        <v>0</v>
      </c>
      <c r="AR271" s="235">
        <f t="shared" si="76"/>
        <v>0</v>
      </c>
      <c r="AS271" s="236">
        <f t="shared" si="77"/>
        <v>5642.8315000000002</v>
      </c>
      <c r="AT271" s="235">
        <f t="shared" si="78"/>
        <v>17683.78</v>
      </c>
      <c r="AU271" s="236">
        <f t="shared" si="79"/>
        <v>0</v>
      </c>
      <c r="AV271" s="237">
        <f t="shared" si="80"/>
        <v>0</v>
      </c>
      <c r="AW271" s="236">
        <f t="shared" si="81"/>
        <v>0</v>
      </c>
      <c r="AX271" s="237">
        <f t="shared" si="82"/>
        <v>0</v>
      </c>
      <c r="AY271" s="236">
        <f t="shared" si="83"/>
        <v>0</v>
      </c>
      <c r="AZ271" s="237">
        <f t="shared" si="84"/>
        <v>0</v>
      </c>
      <c r="BA271" s="236">
        <f t="shared" si="85"/>
        <v>0</v>
      </c>
      <c r="BB271" s="50">
        <f t="shared" si="69"/>
        <v>23326.611499999999</v>
      </c>
    </row>
    <row r="272" spans="2:54" ht="15" customHeight="1" x14ac:dyDescent="0.25">
      <c r="B272" s="82">
        <v>20160226</v>
      </c>
      <c r="C272" s="115" t="s">
        <v>55</v>
      </c>
      <c r="D272" s="115" t="s">
        <v>130</v>
      </c>
      <c r="E272" s="115" t="s">
        <v>427</v>
      </c>
      <c r="F272" s="115" t="s">
        <v>634</v>
      </c>
      <c r="G272" s="241">
        <v>42464</v>
      </c>
      <c r="H272" s="241">
        <v>42491</v>
      </c>
      <c r="I272" s="116" t="s">
        <v>134</v>
      </c>
      <c r="J272" s="117">
        <v>5395747.7999999998</v>
      </c>
      <c r="K272" s="118">
        <v>192705.27857142856</v>
      </c>
      <c r="L272" s="119">
        <v>14</v>
      </c>
      <c r="M272" s="120">
        <v>75540.469200000007</v>
      </c>
      <c r="N272" s="120">
        <v>76305.899999999994</v>
      </c>
      <c r="O272" s="115" t="s">
        <v>45</v>
      </c>
      <c r="P272" s="115" t="s">
        <v>46</v>
      </c>
      <c r="Q272" s="121">
        <v>486357</v>
      </c>
      <c r="R272" s="122" t="s">
        <v>60</v>
      </c>
      <c r="S272" s="123" t="s">
        <v>215</v>
      </c>
      <c r="T272" s="103" t="s">
        <v>155</v>
      </c>
      <c r="U272" s="95"/>
      <c r="W272" s="94"/>
      <c r="X272" s="96" t="s">
        <v>635</v>
      </c>
      <c r="Y272" s="97" t="s">
        <v>133</v>
      </c>
      <c r="Z272" s="45" t="str">
        <f t="shared" si="70"/>
        <v>goed</v>
      </c>
      <c r="AA272" s="46">
        <f t="shared" si="71"/>
        <v>0</v>
      </c>
      <c r="AB272" s="47">
        <f t="shared" si="72"/>
        <v>75540.469200000007</v>
      </c>
      <c r="AC272" s="48">
        <f>IF(ISERROR(VLOOKUP($B272,'[7]Overzicht uitlevering'!$J:$V,AC$3+1,0)),0,VLOOKUP($B272,'[7]Overzicht uitlevering'!$J:$V,AC$3+1,0))</f>
        <v>0</v>
      </c>
      <c r="AD272" s="48">
        <f>IF(ISERROR(VLOOKUP($B272,'[7]Overzicht uitlevering'!$J:$V,AD$3+1,0)),0,VLOOKUP($B272,'[7]Overzicht uitlevering'!$J:$V,AD$3+1,0))</f>
        <v>0</v>
      </c>
      <c r="AE272" s="48">
        <f>IF(ISERROR(VLOOKUP($B272,'[7]Overzicht uitlevering'!$J:$V,AE$3+1,0)),0,VLOOKUP($B272,'[7]Overzicht uitlevering'!$J:$V,AE$3+1,0))</f>
        <v>0</v>
      </c>
      <c r="AF272" s="48">
        <f>IF(ISERROR(VLOOKUP($B272,'[7]Overzicht uitlevering'!$J:$V,AF$3+1,0)),0,VLOOKUP($B272,'[7]Overzicht uitlevering'!$J:$V,AF$3+1,0))</f>
        <v>4999443</v>
      </c>
      <c r="AG272" s="48">
        <f>IF(ISERROR(VLOOKUP($B272,'[7]Overzicht uitlevering'!$J:$V,AG$3+1,0)),0,VLOOKUP($B272,'[7]Overzicht uitlevering'!$J:$V,AG$3+1,0))</f>
        <v>396304.79999999987</v>
      </c>
      <c r="AH272" s="48">
        <f>IF(ISERROR(VLOOKUP($B272,'[7]Overzicht uitlevering'!$J:$V,AH$3+1,0)),0,VLOOKUP($B272,'[7]Overzicht uitlevering'!$J:$V,AH$3+1,0))</f>
        <v>0</v>
      </c>
      <c r="AI272" s="48">
        <f>IF(ISERROR(VLOOKUP($B272,'[7]Overzicht uitlevering'!$J:$V,AI$3+1,0)),0,VLOOKUP($B272,'[7]Overzicht uitlevering'!$J:$V,AI$3+1,0))</f>
        <v>0</v>
      </c>
      <c r="AJ272" s="48">
        <f>IF(ISERROR(VLOOKUP($B272,'[7]Overzicht uitlevering'!$J:$V,AJ$3+1,0)),0,VLOOKUP($B272,'[7]Overzicht uitlevering'!$J:$V,AJ$3+1,0))</f>
        <v>0</v>
      </c>
      <c r="AK272" s="48">
        <f>IF(ISERROR(VLOOKUP($B272,'[7]Overzicht uitlevering'!$J:$V,AK$3+1,0)),0,VLOOKUP($B272,'[7]Overzicht uitlevering'!$J:$V,AK$3+1,0))</f>
        <v>0</v>
      </c>
      <c r="AL272" s="48">
        <f>IF(ISERROR(VLOOKUP($B272,'[7]Overzicht uitlevering'!$J:$V,AL$3+1,0)),0,VLOOKUP($B272,'[7]Overzicht uitlevering'!$J:$V,AL$3+1,0))</f>
        <v>0</v>
      </c>
      <c r="AM272" s="48">
        <f>IF(ISERROR(VLOOKUP($B272,'[7]Overzicht uitlevering'!$J:$V,AM$3+1,0)),0,VLOOKUP($B272,'[7]Overzicht uitlevering'!$J:$V,AM$3+1,0))</f>
        <v>0</v>
      </c>
      <c r="AN272" s="48">
        <f>IF(ISERROR(VLOOKUP($B272,'[7]Overzicht uitlevering'!$J:$V,AN$3+1,0)),0,VLOOKUP($B272,'[7]Overzicht uitlevering'!$J:$V,AN$3+1,0))</f>
        <v>0</v>
      </c>
      <c r="AO272" s="49">
        <f t="shared" si="73"/>
        <v>5395747.7999999998</v>
      </c>
      <c r="AP272" s="235">
        <f t="shared" si="74"/>
        <v>0</v>
      </c>
      <c r="AQ272" s="236">
        <f t="shared" si="75"/>
        <v>0</v>
      </c>
      <c r="AR272" s="235">
        <f t="shared" si="76"/>
        <v>0</v>
      </c>
      <c r="AS272" s="236">
        <f t="shared" si="77"/>
        <v>69992.202000000005</v>
      </c>
      <c r="AT272" s="235">
        <f t="shared" si="78"/>
        <v>5548.2671999999984</v>
      </c>
      <c r="AU272" s="236">
        <f t="shared" si="79"/>
        <v>0</v>
      </c>
      <c r="AV272" s="237">
        <f t="shared" si="80"/>
        <v>0</v>
      </c>
      <c r="AW272" s="236">
        <f t="shared" si="81"/>
        <v>0</v>
      </c>
      <c r="AX272" s="237">
        <f t="shared" si="82"/>
        <v>0</v>
      </c>
      <c r="AY272" s="236">
        <f t="shared" si="83"/>
        <v>0</v>
      </c>
      <c r="AZ272" s="237">
        <f t="shared" si="84"/>
        <v>0</v>
      </c>
      <c r="BA272" s="236">
        <f t="shared" si="85"/>
        <v>0</v>
      </c>
      <c r="BB272" s="50">
        <f t="shared" si="69"/>
        <v>75540.469200000007</v>
      </c>
    </row>
    <row r="273" spans="2:54" ht="15" customHeight="1" x14ac:dyDescent="0.25">
      <c r="B273" s="82">
        <v>20160227</v>
      </c>
      <c r="C273" s="115" t="s">
        <v>333</v>
      </c>
      <c r="D273" s="115" t="s">
        <v>604</v>
      </c>
      <c r="E273" s="115" t="s">
        <v>367</v>
      </c>
      <c r="F273" s="115" t="s">
        <v>636</v>
      </c>
      <c r="G273" s="241">
        <v>42520</v>
      </c>
      <c r="H273" s="241">
        <v>42538</v>
      </c>
      <c r="I273" s="116" t="s">
        <v>232</v>
      </c>
      <c r="J273" s="117">
        <v>455290</v>
      </c>
      <c r="K273" s="118">
        <v>23962.63157894737</v>
      </c>
      <c r="L273" s="119">
        <v>2.75</v>
      </c>
      <c r="M273" s="120">
        <v>1252.0475000000001</v>
      </c>
      <c r="N273" s="120">
        <v>1252.0475000000001</v>
      </c>
      <c r="O273" s="115" t="s">
        <v>45</v>
      </c>
      <c r="P273" s="115" t="s">
        <v>46</v>
      </c>
      <c r="Q273" s="121">
        <v>485926</v>
      </c>
      <c r="R273" s="122" t="s">
        <v>47</v>
      </c>
      <c r="S273" s="123" t="s">
        <v>637</v>
      </c>
      <c r="T273" s="94" t="s">
        <v>237</v>
      </c>
      <c r="U273" s="95"/>
      <c r="W273" s="94"/>
      <c r="X273" s="96" t="s">
        <v>638</v>
      </c>
      <c r="Y273" s="97" t="s">
        <v>133</v>
      </c>
      <c r="Z273" s="45" t="str">
        <f t="shared" si="70"/>
        <v>goed</v>
      </c>
      <c r="AA273" s="46">
        <f t="shared" si="71"/>
        <v>0</v>
      </c>
      <c r="AB273" s="47">
        <f t="shared" si="72"/>
        <v>1252.0475000000001</v>
      </c>
      <c r="AC273" s="48">
        <f>IF(ISERROR(VLOOKUP($B273,'[7]Overzicht uitlevering'!$J:$V,AC$3+1,0)),0,VLOOKUP($B273,'[7]Overzicht uitlevering'!$J:$V,AC$3+1,0))</f>
        <v>0</v>
      </c>
      <c r="AD273" s="48">
        <f>IF(ISERROR(VLOOKUP($B273,'[7]Overzicht uitlevering'!$J:$V,AD$3+1,0)),0,VLOOKUP($B273,'[7]Overzicht uitlevering'!$J:$V,AD$3+1,0))</f>
        <v>0</v>
      </c>
      <c r="AE273" s="48">
        <f>IF(ISERROR(VLOOKUP($B273,'[7]Overzicht uitlevering'!$J:$V,AE$3+1,0)),0,VLOOKUP($B273,'[7]Overzicht uitlevering'!$J:$V,AE$3+1,0))</f>
        <v>0</v>
      </c>
      <c r="AF273" s="48">
        <f>IF(ISERROR(VLOOKUP($B273,'[7]Overzicht uitlevering'!$J:$V,AF$3+1,0)),0,VLOOKUP($B273,'[7]Overzicht uitlevering'!$J:$V,AF$3+1,0))</f>
        <v>0</v>
      </c>
      <c r="AG273" s="48">
        <f>IF(ISERROR(VLOOKUP($B273,'[7]Overzicht uitlevering'!$J:$V,AG$3+1,0)),0,VLOOKUP($B273,'[7]Overzicht uitlevering'!$J:$V,AG$3+1,0))</f>
        <v>52059</v>
      </c>
      <c r="AH273" s="48">
        <f>IF(ISERROR(VLOOKUP($B273,'[7]Overzicht uitlevering'!$J:$V,AH$3+1,0)),0,VLOOKUP($B273,'[7]Overzicht uitlevering'!$J:$V,AH$3+1,0))</f>
        <v>403231</v>
      </c>
      <c r="AI273" s="48">
        <f>IF(ISERROR(VLOOKUP($B273,'[7]Overzicht uitlevering'!$J:$V,AI$3+1,0)),0,VLOOKUP($B273,'[7]Overzicht uitlevering'!$J:$V,AI$3+1,0))</f>
        <v>0</v>
      </c>
      <c r="AJ273" s="48">
        <f>IF(ISERROR(VLOOKUP($B273,'[7]Overzicht uitlevering'!$J:$V,AJ$3+1,0)),0,VLOOKUP($B273,'[7]Overzicht uitlevering'!$J:$V,AJ$3+1,0))</f>
        <v>0</v>
      </c>
      <c r="AK273" s="48">
        <f>IF(ISERROR(VLOOKUP($B273,'[7]Overzicht uitlevering'!$J:$V,AK$3+1,0)),0,VLOOKUP($B273,'[7]Overzicht uitlevering'!$J:$V,AK$3+1,0))</f>
        <v>0</v>
      </c>
      <c r="AL273" s="48">
        <f>IF(ISERROR(VLOOKUP($B273,'[7]Overzicht uitlevering'!$J:$V,AL$3+1,0)),0,VLOOKUP($B273,'[7]Overzicht uitlevering'!$J:$V,AL$3+1,0))</f>
        <v>0</v>
      </c>
      <c r="AM273" s="48">
        <f>IF(ISERROR(VLOOKUP($B273,'[7]Overzicht uitlevering'!$J:$V,AM$3+1,0)),0,VLOOKUP($B273,'[7]Overzicht uitlevering'!$J:$V,AM$3+1,0))</f>
        <v>0</v>
      </c>
      <c r="AN273" s="48">
        <f>IF(ISERROR(VLOOKUP($B273,'[7]Overzicht uitlevering'!$J:$V,AN$3+1,0)),0,VLOOKUP($B273,'[7]Overzicht uitlevering'!$J:$V,AN$3+1,0))</f>
        <v>0</v>
      </c>
      <c r="AO273" s="49">
        <f t="shared" si="73"/>
        <v>455290</v>
      </c>
      <c r="AP273" s="235">
        <f t="shared" si="74"/>
        <v>0</v>
      </c>
      <c r="AQ273" s="236">
        <f t="shared" si="75"/>
        <v>0</v>
      </c>
      <c r="AR273" s="235">
        <f t="shared" si="76"/>
        <v>0</v>
      </c>
      <c r="AS273" s="236">
        <f t="shared" si="77"/>
        <v>0</v>
      </c>
      <c r="AT273" s="235">
        <f t="shared" si="78"/>
        <v>143.16225</v>
      </c>
      <c r="AU273" s="236">
        <f t="shared" si="79"/>
        <v>1108.88525</v>
      </c>
      <c r="AV273" s="237">
        <f t="shared" si="80"/>
        <v>0</v>
      </c>
      <c r="AW273" s="236">
        <f t="shared" si="81"/>
        <v>0</v>
      </c>
      <c r="AX273" s="237">
        <f t="shared" si="82"/>
        <v>0</v>
      </c>
      <c r="AY273" s="236">
        <f t="shared" si="83"/>
        <v>0</v>
      </c>
      <c r="AZ273" s="237">
        <f t="shared" si="84"/>
        <v>0</v>
      </c>
      <c r="BA273" s="236">
        <f t="shared" si="85"/>
        <v>0</v>
      </c>
      <c r="BB273" s="50">
        <f t="shared" si="69"/>
        <v>1252.0475000000001</v>
      </c>
    </row>
    <row r="274" spans="2:54" ht="15" customHeight="1" x14ac:dyDescent="0.25">
      <c r="B274" s="82">
        <v>20160228</v>
      </c>
      <c r="C274" s="115" t="s">
        <v>333</v>
      </c>
      <c r="D274" s="115" t="s">
        <v>334</v>
      </c>
      <c r="E274" s="115" t="s">
        <v>367</v>
      </c>
      <c r="F274" s="115" t="s">
        <v>639</v>
      </c>
      <c r="G274" s="241">
        <v>42520</v>
      </c>
      <c r="H274" s="241">
        <v>42538</v>
      </c>
      <c r="I274" s="116" t="s">
        <v>232</v>
      </c>
      <c r="J274" s="117">
        <v>800000</v>
      </c>
      <c r="K274" s="118">
        <v>42105.26315789474</v>
      </c>
      <c r="L274" s="119">
        <v>2.75</v>
      </c>
      <c r="M274" s="120">
        <v>2200</v>
      </c>
      <c r="N274" s="120">
        <v>2200</v>
      </c>
      <c r="O274" s="115" t="s">
        <v>45</v>
      </c>
      <c r="P274" s="115" t="s">
        <v>46</v>
      </c>
      <c r="Q274" s="121">
        <v>486801</v>
      </c>
      <c r="R274" s="122" t="s">
        <v>47</v>
      </c>
      <c r="S274" s="123" t="s">
        <v>637</v>
      </c>
      <c r="T274" s="94" t="s">
        <v>237</v>
      </c>
      <c r="U274" s="95"/>
      <c r="W274" s="94"/>
      <c r="X274" s="96" t="s">
        <v>640</v>
      </c>
      <c r="Y274" s="97" t="s">
        <v>133</v>
      </c>
      <c r="Z274" s="45" t="str">
        <f t="shared" si="70"/>
        <v>goed</v>
      </c>
      <c r="AA274" s="46">
        <f t="shared" si="71"/>
        <v>0</v>
      </c>
      <c r="AB274" s="47">
        <f t="shared" si="72"/>
        <v>2200.0000000000005</v>
      </c>
      <c r="AC274" s="48">
        <f>IF(ISERROR(VLOOKUP($B274,'[7]Overzicht uitlevering'!$J:$V,AC$3+1,0)),0,VLOOKUP($B274,'[7]Overzicht uitlevering'!$J:$V,AC$3+1,0))</f>
        <v>0</v>
      </c>
      <c r="AD274" s="48">
        <f>IF(ISERROR(VLOOKUP($B274,'[7]Overzicht uitlevering'!$J:$V,AD$3+1,0)),0,VLOOKUP($B274,'[7]Overzicht uitlevering'!$J:$V,AD$3+1,0))</f>
        <v>0</v>
      </c>
      <c r="AE274" s="48">
        <f>IF(ISERROR(VLOOKUP($B274,'[7]Overzicht uitlevering'!$J:$V,AE$3+1,0)),0,VLOOKUP($B274,'[7]Overzicht uitlevering'!$J:$V,AE$3+1,0))</f>
        <v>0</v>
      </c>
      <c r="AF274" s="48">
        <f>IF(ISERROR(VLOOKUP($B274,'[7]Overzicht uitlevering'!$J:$V,AF$3+1,0)),0,VLOOKUP($B274,'[7]Overzicht uitlevering'!$J:$V,AF$3+1,0))</f>
        <v>0</v>
      </c>
      <c r="AG274" s="48">
        <f>IF(ISERROR(VLOOKUP($B274,'[7]Overzicht uitlevering'!$J:$V,AG$3+1,0)),0,VLOOKUP($B274,'[7]Overzicht uitlevering'!$J:$V,AG$3+1,0))</f>
        <v>0</v>
      </c>
      <c r="AH274" s="48">
        <f>IF(ISERROR(VLOOKUP($B274,'[7]Overzicht uitlevering'!$J:$V,AH$3+1,0)),0,VLOOKUP($B274,'[7]Overzicht uitlevering'!$J:$V,AH$3+1,0))</f>
        <v>800000.00000000012</v>
      </c>
      <c r="AI274" s="48">
        <f>IF(ISERROR(VLOOKUP($B274,'[7]Overzicht uitlevering'!$J:$V,AI$3+1,0)),0,VLOOKUP($B274,'[7]Overzicht uitlevering'!$J:$V,AI$3+1,0))</f>
        <v>0</v>
      </c>
      <c r="AJ274" s="48">
        <f>IF(ISERROR(VLOOKUP($B274,'[7]Overzicht uitlevering'!$J:$V,AJ$3+1,0)),0,VLOOKUP($B274,'[7]Overzicht uitlevering'!$J:$V,AJ$3+1,0))</f>
        <v>0</v>
      </c>
      <c r="AK274" s="48">
        <f>IF(ISERROR(VLOOKUP($B274,'[7]Overzicht uitlevering'!$J:$V,AK$3+1,0)),0,VLOOKUP($B274,'[7]Overzicht uitlevering'!$J:$V,AK$3+1,0))</f>
        <v>0</v>
      </c>
      <c r="AL274" s="48">
        <f>IF(ISERROR(VLOOKUP($B274,'[7]Overzicht uitlevering'!$J:$V,AL$3+1,0)),0,VLOOKUP($B274,'[7]Overzicht uitlevering'!$J:$V,AL$3+1,0))</f>
        <v>0</v>
      </c>
      <c r="AM274" s="48">
        <f>IF(ISERROR(VLOOKUP($B274,'[7]Overzicht uitlevering'!$J:$V,AM$3+1,0)),0,VLOOKUP($B274,'[7]Overzicht uitlevering'!$J:$V,AM$3+1,0))</f>
        <v>0</v>
      </c>
      <c r="AN274" s="48">
        <f>IF(ISERROR(VLOOKUP($B274,'[7]Overzicht uitlevering'!$J:$V,AN$3+1,0)),0,VLOOKUP($B274,'[7]Overzicht uitlevering'!$J:$V,AN$3+1,0))</f>
        <v>0</v>
      </c>
      <c r="AO274" s="49">
        <f t="shared" si="73"/>
        <v>800000.00000000012</v>
      </c>
      <c r="AP274" s="235">
        <f t="shared" si="74"/>
        <v>0</v>
      </c>
      <c r="AQ274" s="236">
        <f t="shared" si="75"/>
        <v>0</v>
      </c>
      <c r="AR274" s="235">
        <f t="shared" si="76"/>
        <v>0</v>
      </c>
      <c r="AS274" s="236">
        <f t="shared" si="77"/>
        <v>0</v>
      </c>
      <c r="AT274" s="235">
        <f t="shared" si="78"/>
        <v>0</v>
      </c>
      <c r="AU274" s="236">
        <f t="shared" si="79"/>
        <v>2200.0000000000005</v>
      </c>
      <c r="AV274" s="237">
        <f t="shared" si="80"/>
        <v>0</v>
      </c>
      <c r="AW274" s="236">
        <f t="shared" si="81"/>
        <v>0</v>
      </c>
      <c r="AX274" s="237">
        <f t="shared" si="82"/>
        <v>0</v>
      </c>
      <c r="AY274" s="236">
        <f t="shared" si="83"/>
        <v>0</v>
      </c>
      <c r="AZ274" s="237">
        <f t="shared" si="84"/>
        <v>0</v>
      </c>
      <c r="BA274" s="236">
        <f t="shared" si="85"/>
        <v>0</v>
      </c>
      <c r="BB274" s="50">
        <f t="shared" si="69"/>
        <v>2200.0000000000005</v>
      </c>
    </row>
    <row r="275" spans="2:54" ht="15" customHeight="1" x14ac:dyDescent="0.25">
      <c r="B275" s="126">
        <v>20160229</v>
      </c>
      <c r="C275" s="115" t="s">
        <v>40</v>
      </c>
      <c r="D275" s="115" t="s">
        <v>157</v>
      </c>
      <c r="E275" s="115" t="s">
        <v>459</v>
      </c>
      <c r="F275" s="115" t="s">
        <v>641</v>
      </c>
      <c r="G275" s="241">
        <v>42470</v>
      </c>
      <c r="H275" s="241">
        <v>42483</v>
      </c>
      <c r="I275" s="116" t="s">
        <v>153</v>
      </c>
      <c r="J275" s="117">
        <v>506998</v>
      </c>
      <c r="K275" s="118">
        <v>36214.142857142855</v>
      </c>
      <c r="L275" s="119">
        <v>13.5</v>
      </c>
      <c r="M275" s="120">
        <v>6844.473</v>
      </c>
      <c r="N275" s="120">
        <v>6844.473</v>
      </c>
      <c r="O275" s="115" t="s">
        <v>45</v>
      </c>
      <c r="P275" s="115" t="s">
        <v>46</v>
      </c>
      <c r="Q275" s="121">
        <v>487023</v>
      </c>
      <c r="R275" s="122" t="s">
        <v>60</v>
      </c>
      <c r="S275" s="123" t="s">
        <v>154</v>
      </c>
      <c r="T275" s="94" t="s">
        <v>155</v>
      </c>
      <c r="U275" s="95"/>
      <c r="W275" s="94"/>
      <c r="X275" s="96"/>
      <c r="Y275" s="97" t="s">
        <v>156</v>
      </c>
      <c r="Z275" s="45" t="str">
        <f t="shared" si="70"/>
        <v>goed</v>
      </c>
      <c r="AA275" s="46">
        <f t="shared" si="71"/>
        <v>0</v>
      </c>
      <c r="AB275" s="47">
        <f t="shared" si="72"/>
        <v>6844.473</v>
      </c>
      <c r="AC275" s="48">
        <f>IF(ISERROR(VLOOKUP($B275,'[7]Overzicht uitlevering'!$J:$V,AC$3+1,0)),0,VLOOKUP($B275,'[7]Overzicht uitlevering'!$J:$V,AC$3+1,0))</f>
        <v>0</v>
      </c>
      <c r="AD275" s="48">
        <f>IF(ISERROR(VLOOKUP($B275,'[7]Overzicht uitlevering'!$J:$V,AD$3+1,0)),0,VLOOKUP($B275,'[7]Overzicht uitlevering'!$J:$V,AD$3+1,0))</f>
        <v>0</v>
      </c>
      <c r="AE275" s="48">
        <f>IF(ISERROR(VLOOKUP($B275,'[7]Overzicht uitlevering'!$J:$V,AE$3+1,0)),0,VLOOKUP($B275,'[7]Overzicht uitlevering'!$J:$V,AE$3+1,0))</f>
        <v>0</v>
      </c>
      <c r="AF275" s="48">
        <f>IF(ISERROR(VLOOKUP($B275,'[7]Overzicht uitlevering'!$J:$V,AF$3+1,0)),0,VLOOKUP($B275,'[7]Overzicht uitlevering'!$J:$V,AF$3+1,0))</f>
        <v>504264</v>
      </c>
      <c r="AG275" s="48">
        <f>IF(ISERROR(VLOOKUP($B275,'[7]Overzicht uitlevering'!$J:$V,AG$3+1,0)),0,VLOOKUP($B275,'[7]Overzicht uitlevering'!$J:$V,AG$3+1,0))</f>
        <v>2734</v>
      </c>
      <c r="AH275" s="48">
        <f>IF(ISERROR(VLOOKUP($B275,'[7]Overzicht uitlevering'!$J:$V,AH$3+1,0)),0,VLOOKUP($B275,'[7]Overzicht uitlevering'!$J:$V,AH$3+1,0))</f>
        <v>0</v>
      </c>
      <c r="AI275" s="48">
        <f>IF(ISERROR(VLOOKUP($B275,'[7]Overzicht uitlevering'!$J:$V,AI$3+1,0)),0,VLOOKUP($B275,'[7]Overzicht uitlevering'!$J:$V,AI$3+1,0))</f>
        <v>0</v>
      </c>
      <c r="AJ275" s="48">
        <f>IF(ISERROR(VLOOKUP($B275,'[7]Overzicht uitlevering'!$J:$V,AJ$3+1,0)),0,VLOOKUP($B275,'[7]Overzicht uitlevering'!$J:$V,AJ$3+1,0))</f>
        <v>0</v>
      </c>
      <c r="AK275" s="48">
        <f>IF(ISERROR(VLOOKUP($B275,'[7]Overzicht uitlevering'!$J:$V,AK$3+1,0)),0,VLOOKUP($B275,'[7]Overzicht uitlevering'!$J:$V,AK$3+1,0))</f>
        <v>0</v>
      </c>
      <c r="AL275" s="48">
        <f>IF(ISERROR(VLOOKUP($B275,'[7]Overzicht uitlevering'!$J:$V,AL$3+1,0)),0,VLOOKUP($B275,'[7]Overzicht uitlevering'!$J:$V,AL$3+1,0))</f>
        <v>0</v>
      </c>
      <c r="AM275" s="48">
        <f>IF(ISERROR(VLOOKUP($B275,'[7]Overzicht uitlevering'!$J:$V,AM$3+1,0)),0,VLOOKUP($B275,'[7]Overzicht uitlevering'!$J:$V,AM$3+1,0))</f>
        <v>0</v>
      </c>
      <c r="AN275" s="48">
        <f>IF(ISERROR(VLOOKUP($B275,'[7]Overzicht uitlevering'!$J:$V,AN$3+1,0)),0,VLOOKUP($B275,'[7]Overzicht uitlevering'!$J:$V,AN$3+1,0))</f>
        <v>0</v>
      </c>
      <c r="AO275" s="49">
        <f t="shared" si="73"/>
        <v>506998</v>
      </c>
      <c r="AP275" s="235">
        <f t="shared" si="74"/>
        <v>0</v>
      </c>
      <c r="AQ275" s="236">
        <f t="shared" si="75"/>
        <v>0</v>
      </c>
      <c r="AR275" s="235">
        <f t="shared" si="76"/>
        <v>0</v>
      </c>
      <c r="AS275" s="236">
        <f t="shared" si="77"/>
        <v>6807.5640000000003</v>
      </c>
      <c r="AT275" s="235">
        <f t="shared" si="78"/>
        <v>36.908999999999999</v>
      </c>
      <c r="AU275" s="236">
        <f t="shared" si="79"/>
        <v>0</v>
      </c>
      <c r="AV275" s="237">
        <f t="shared" si="80"/>
        <v>0</v>
      </c>
      <c r="AW275" s="236">
        <f t="shared" si="81"/>
        <v>0</v>
      </c>
      <c r="AX275" s="237">
        <f t="shared" si="82"/>
        <v>0</v>
      </c>
      <c r="AY275" s="236">
        <f t="shared" si="83"/>
        <v>0</v>
      </c>
      <c r="AZ275" s="237">
        <f t="shared" si="84"/>
        <v>0</v>
      </c>
      <c r="BA275" s="236">
        <f t="shared" si="85"/>
        <v>0</v>
      </c>
      <c r="BB275" s="50">
        <f t="shared" si="69"/>
        <v>6844.473</v>
      </c>
    </row>
    <row r="276" spans="2:54" ht="15" customHeight="1" x14ac:dyDescent="0.25">
      <c r="B276" s="126">
        <v>20160230</v>
      </c>
      <c r="C276" s="115" t="s">
        <v>238</v>
      </c>
      <c r="D276" s="115" t="s">
        <v>203</v>
      </c>
      <c r="E276" s="115" t="s">
        <v>642</v>
      </c>
      <c r="F276" s="115" t="s">
        <v>643</v>
      </c>
      <c r="G276" s="241">
        <v>42471</v>
      </c>
      <c r="H276" s="241">
        <v>42491</v>
      </c>
      <c r="I276" s="116" t="s">
        <v>153</v>
      </c>
      <c r="J276" s="117">
        <v>488820</v>
      </c>
      <c r="K276" s="118">
        <v>23277.142857142859</v>
      </c>
      <c r="L276" s="119">
        <v>13.5</v>
      </c>
      <c r="M276" s="120">
        <v>6599.07</v>
      </c>
      <c r="N276" s="120">
        <v>13556.83</v>
      </c>
      <c r="O276" s="115" t="s">
        <v>45</v>
      </c>
      <c r="P276" s="115" t="s">
        <v>46</v>
      </c>
      <c r="Q276" s="121">
        <v>486950</v>
      </c>
      <c r="R276" s="122" t="s">
        <v>47</v>
      </c>
      <c r="S276" s="123" t="s">
        <v>53</v>
      </c>
      <c r="T276" s="94" t="s">
        <v>155</v>
      </c>
      <c r="U276" s="95"/>
      <c r="W276" s="94"/>
      <c r="X276" s="96" t="s">
        <v>206</v>
      </c>
      <c r="Y276" s="97" t="s">
        <v>156</v>
      </c>
      <c r="Z276" s="45" t="str">
        <f t="shared" si="70"/>
        <v>goed</v>
      </c>
      <c r="AA276" s="46">
        <f t="shared" si="71"/>
        <v>0</v>
      </c>
      <c r="AB276" s="47">
        <f t="shared" si="72"/>
        <v>6244.0874999999996</v>
      </c>
      <c r="AC276" s="48">
        <f>IF(ISERROR(VLOOKUP($B276,'[7]Overzicht uitlevering'!$J:$V,AC$3+1,0)),0,VLOOKUP($B276,'[7]Overzicht uitlevering'!$J:$V,AC$3+1,0))</f>
        <v>0</v>
      </c>
      <c r="AD276" s="48">
        <f>IF(ISERROR(VLOOKUP($B276,'[7]Overzicht uitlevering'!$J:$V,AD$3+1,0)),0,VLOOKUP($B276,'[7]Overzicht uitlevering'!$J:$V,AD$3+1,0))</f>
        <v>0</v>
      </c>
      <c r="AE276" s="48">
        <f>IF(ISERROR(VLOOKUP($B276,'[7]Overzicht uitlevering'!$J:$V,AE$3+1,0)),0,VLOOKUP($B276,'[7]Overzicht uitlevering'!$J:$V,AE$3+1,0))</f>
        <v>0</v>
      </c>
      <c r="AF276" s="48">
        <f>IF(ISERROR(VLOOKUP($B276,'[7]Overzicht uitlevering'!$J:$V,AF$3+1,0)),0,VLOOKUP($B276,'[7]Overzicht uitlevering'!$J:$V,AF$3+1,0))</f>
        <v>430079</v>
      </c>
      <c r="AG276" s="48">
        <f>IF(ISERROR(VLOOKUP($B276,'[7]Overzicht uitlevering'!$J:$V,AG$3+1,0)),0,VLOOKUP($B276,'[7]Overzicht uitlevering'!$J:$V,AG$3+1,0))</f>
        <v>32446</v>
      </c>
      <c r="AH276" s="48">
        <f>IF(ISERROR(VLOOKUP($B276,'[7]Overzicht uitlevering'!$J:$V,AH$3+1,0)),0,VLOOKUP($B276,'[7]Overzicht uitlevering'!$J:$V,AH$3+1,0))</f>
        <v>0</v>
      </c>
      <c r="AI276" s="48">
        <f>IF(ISERROR(VLOOKUP($B276,'[7]Overzicht uitlevering'!$J:$V,AI$3+1,0)),0,VLOOKUP($B276,'[7]Overzicht uitlevering'!$J:$V,AI$3+1,0))</f>
        <v>0</v>
      </c>
      <c r="AJ276" s="48">
        <f>IF(ISERROR(VLOOKUP($B276,'[7]Overzicht uitlevering'!$J:$V,AJ$3+1,0)),0,VLOOKUP($B276,'[7]Overzicht uitlevering'!$J:$V,AJ$3+1,0))</f>
        <v>0</v>
      </c>
      <c r="AK276" s="48">
        <f>IF(ISERROR(VLOOKUP($B276,'[7]Overzicht uitlevering'!$J:$V,AK$3+1,0)),0,VLOOKUP($B276,'[7]Overzicht uitlevering'!$J:$V,AK$3+1,0))</f>
        <v>0</v>
      </c>
      <c r="AL276" s="48">
        <f>IF(ISERROR(VLOOKUP($B276,'[7]Overzicht uitlevering'!$J:$V,AL$3+1,0)),0,VLOOKUP($B276,'[7]Overzicht uitlevering'!$J:$V,AL$3+1,0))</f>
        <v>0</v>
      </c>
      <c r="AM276" s="48">
        <f>IF(ISERROR(VLOOKUP($B276,'[7]Overzicht uitlevering'!$J:$V,AM$3+1,0)),0,VLOOKUP($B276,'[7]Overzicht uitlevering'!$J:$V,AM$3+1,0))</f>
        <v>0</v>
      </c>
      <c r="AN276" s="48">
        <f>IF(ISERROR(VLOOKUP($B276,'[7]Overzicht uitlevering'!$J:$V,AN$3+1,0)),0,VLOOKUP($B276,'[7]Overzicht uitlevering'!$J:$V,AN$3+1,0))</f>
        <v>0</v>
      </c>
      <c r="AO276" s="49">
        <f t="shared" si="73"/>
        <v>462525</v>
      </c>
      <c r="AP276" s="235">
        <f t="shared" si="74"/>
        <v>0</v>
      </c>
      <c r="AQ276" s="236">
        <f t="shared" si="75"/>
        <v>0</v>
      </c>
      <c r="AR276" s="235">
        <f t="shared" si="76"/>
        <v>0</v>
      </c>
      <c r="AS276" s="236">
        <f t="shared" si="77"/>
        <v>5806.0664999999999</v>
      </c>
      <c r="AT276" s="235">
        <f t="shared" si="78"/>
        <v>438.02099999999996</v>
      </c>
      <c r="AU276" s="236">
        <f t="shared" si="79"/>
        <v>0</v>
      </c>
      <c r="AV276" s="237">
        <f t="shared" si="80"/>
        <v>0</v>
      </c>
      <c r="AW276" s="236">
        <f t="shared" si="81"/>
        <v>0</v>
      </c>
      <c r="AX276" s="237">
        <f t="shared" si="82"/>
        <v>0</v>
      </c>
      <c r="AY276" s="236">
        <f t="shared" si="83"/>
        <v>0</v>
      </c>
      <c r="AZ276" s="237">
        <f t="shared" si="84"/>
        <v>0</v>
      </c>
      <c r="BA276" s="236">
        <f t="shared" si="85"/>
        <v>0</v>
      </c>
      <c r="BB276" s="50">
        <f t="shared" si="69"/>
        <v>6244.0874999999996</v>
      </c>
    </row>
    <row r="277" spans="2:54" ht="15" customHeight="1" x14ac:dyDescent="0.25">
      <c r="B277" s="126">
        <v>20160231</v>
      </c>
      <c r="C277" s="115" t="s">
        <v>238</v>
      </c>
      <c r="D277" s="115" t="s">
        <v>203</v>
      </c>
      <c r="E277" s="115" t="s">
        <v>642</v>
      </c>
      <c r="F277" s="115" t="s">
        <v>643</v>
      </c>
      <c r="G277" s="241">
        <v>42558</v>
      </c>
      <c r="H277" s="241">
        <v>42575</v>
      </c>
      <c r="I277" s="116" t="s">
        <v>153</v>
      </c>
      <c r="J277" s="117">
        <v>1519597</v>
      </c>
      <c r="K277" s="118">
        <v>84422.055555555562</v>
      </c>
      <c r="L277" s="119">
        <v>13.5</v>
      </c>
      <c r="M277" s="120">
        <v>20514.559499999999</v>
      </c>
      <c r="N277" s="120">
        <v>20514.559499999999</v>
      </c>
      <c r="O277" s="115" t="s">
        <v>45</v>
      </c>
      <c r="P277" s="115" t="s">
        <v>46</v>
      </c>
      <c r="Q277" s="121">
        <v>486951</v>
      </c>
      <c r="R277" s="122" t="s">
        <v>47</v>
      </c>
      <c r="S277" s="123" t="s">
        <v>53</v>
      </c>
      <c r="T277" s="94" t="s">
        <v>155</v>
      </c>
      <c r="U277" s="95"/>
      <c r="W277" s="94"/>
      <c r="X277" s="96" t="s">
        <v>644</v>
      </c>
      <c r="Y277" s="97" t="s">
        <v>156</v>
      </c>
      <c r="Z277" s="45" t="str">
        <f t="shared" si="70"/>
        <v>goed</v>
      </c>
      <c r="AA277" s="46">
        <f t="shared" si="71"/>
        <v>0</v>
      </c>
      <c r="AB277" s="47">
        <f t="shared" si="72"/>
        <v>20414.996999999999</v>
      </c>
      <c r="AC277" s="48">
        <f>IF(ISERROR(VLOOKUP($B277,'[7]Overzicht uitlevering'!$J:$V,AC$3+1,0)),0,VLOOKUP($B277,'[7]Overzicht uitlevering'!$J:$V,AC$3+1,0))</f>
        <v>0</v>
      </c>
      <c r="AD277" s="48">
        <f>IF(ISERROR(VLOOKUP($B277,'[7]Overzicht uitlevering'!$J:$V,AD$3+1,0)),0,VLOOKUP($B277,'[7]Overzicht uitlevering'!$J:$V,AD$3+1,0))</f>
        <v>0</v>
      </c>
      <c r="AE277" s="48">
        <f>IF(ISERROR(VLOOKUP($B277,'[7]Overzicht uitlevering'!$J:$V,AE$3+1,0)),0,VLOOKUP($B277,'[7]Overzicht uitlevering'!$J:$V,AE$3+1,0))</f>
        <v>0</v>
      </c>
      <c r="AF277" s="48">
        <f>IF(ISERROR(VLOOKUP($B277,'[7]Overzicht uitlevering'!$J:$V,AF$3+1,0)),0,VLOOKUP($B277,'[7]Overzicht uitlevering'!$J:$V,AF$3+1,0))</f>
        <v>0</v>
      </c>
      <c r="AG277" s="48">
        <f>IF(ISERROR(VLOOKUP($B277,'[7]Overzicht uitlevering'!$J:$V,AG$3+1,0)),0,VLOOKUP($B277,'[7]Overzicht uitlevering'!$J:$V,AG$3+1,0))</f>
        <v>0</v>
      </c>
      <c r="AH277" s="48">
        <f>IF(ISERROR(VLOOKUP($B277,'[7]Overzicht uitlevering'!$J:$V,AH$3+1,0)),0,VLOOKUP($B277,'[7]Overzicht uitlevering'!$J:$V,AH$3+1,0))</f>
        <v>0</v>
      </c>
      <c r="AI277" s="48">
        <f>IF(ISERROR(VLOOKUP($B277,'[7]Overzicht uitlevering'!$J:$V,AI$3+1,0)),0,VLOOKUP($B277,'[7]Overzicht uitlevering'!$J:$V,AI$3+1,0))</f>
        <v>1512222</v>
      </c>
      <c r="AJ277" s="48">
        <f>IF(ISERROR(VLOOKUP($B277,'[7]Overzicht uitlevering'!$J:$V,AJ$3+1,0)),0,VLOOKUP($B277,'[7]Overzicht uitlevering'!$J:$V,AJ$3+1,0))</f>
        <v>0</v>
      </c>
      <c r="AK277" s="48">
        <f>IF(ISERROR(VLOOKUP($B277,'[7]Overzicht uitlevering'!$J:$V,AK$3+1,0)),0,VLOOKUP($B277,'[7]Overzicht uitlevering'!$J:$V,AK$3+1,0))</f>
        <v>0</v>
      </c>
      <c r="AL277" s="48">
        <f>IF(ISERROR(VLOOKUP($B277,'[7]Overzicht uitlevering'!$J:$V,AL$3+1,0)),0,VLOOKUP($B277,'[7]Overzicht uitlevering'!$J:$V,AL$3+1,0))</f>
        <v>0</v>
      </c>
      <c r="AM277" s="48">
        <f>IF(ISERROR(VLOOKUP($B277,'[7]Overzicht uitlevering'!$J:$V,AM$3+1,0)),0,VLOOKUP($B277,'[7]Overzicht uitlevering'!$J:$V,AM$3+1,0))</f>
        <v>0</v>
      </c>
      <c r="AN277" s="48">
        <f>IF(ISERROR(VLOOKUP($B277,'[7]Overzicht uitlevering'!$J:$V,AN$3+1,0)),0,VLOOKUP($B277,'[7]Overzicht uitlevering'!$J:$V,AN$3+1,0))</f>
        <v>0</v>
      </c>
      <c r="AO277" s="49">
        <f t="shared" si="73"/>
        <v>1512222</v>
      </c>
      <c r="AP277" s="235">
        <f t="shared" si="74"/>
        <v>0</v>
      </c>
      <c r="AQ277" s="236">
        <f t="shared" si="75"/>
        <v>0</v>
      </c>
      <c r="AR277" s="235">
        <f t="shared" si="76"/>
        <v>0</v>
      </c>
      <c r="AS277" s="236">
        <f t="shared" si="77"/>
        <v>0</v>
      </c>
      <c r="AT277" s="235">
        <f t="shared" si="78"/>
        <v>0</v>
      </c>
      <c r="AU277" s="236">
        <f t="shared" si="79"/>
        <v>0</v>
      </c>
      <c r="AV277" s="237">
        <f t="shared" si="80"/>
        <v>20414.996999999999</v>
      </c>
      <c r="AW277" s="236">
        <f t="shared" si="81"/>
        <v>0</v>
      </c>
      <c r="AX277" s="237">
        <f t="shared" si="82"/>
        <v>0</v>
      </c>
      <c r="AY277" s="236">
        <f t="shared" si="83"/>
        <v>0</v>
      </c>
      <c r="AZ277" s="237">
        <f t="shared" si="84"/>
        <v>0</v>
      </c>
      <c r="BA277" s="236">
        <f t="shared" si="85"/>
        <v>0</v>
      </c>
      <c r="BB277" s="50">
        <f t="shared" si="69"/>
        <v>20414.996999999999</v>
      </c>
    </row>
    <row r="278" spans="2:54" ht="15" customHeight="1" x14ac:dyDescent="0.25">
      <c r="B278" s="126">
        <v>20160232</v>
      </c>
      <c r="C278" s="115" t="s">
        <v>40</v>
      </c>
      <c r="D278" s="115" t="s">
        <v>157</v>
      </c>
      <c r="E278" s="115" t="s">
        <v>297</v>
      </c>
      <c r="F278" s="115" t="s">
        <v>645</v>
      </c>
      <c r="G278" s="241">
        <v>42471</v>
      </c>
      <c r="H278" s="241">
        <v>42480</v>
      </c>
      <c r="I278" s="116" t="s">
        <v>153</v>
      </c>
      <c r="J278" s="117">
        <v>696538</v>
      </c>
      <c r="K278" s="118">
        <v>69653.8</v>
      </c>
      <c r="L278" s="119">
        <v>13.5</v>
      </c>
      <c r="M278" s="120">
        <v>9403.2630000000008</v>
      </c>
      <c r="N278" s="120">
        <v>9403.2630000000008</v>
      </c>
      <c r="O278" s="115" t="s">
        <v>45</v>
      </c>
      <c r="P278" s="115" t="s">
        <v>46</v>
      </c>
      <c r="Q278" s="121">
        <v>488348</v>
      </c>
      <c r="R278" s="122" t="s">
        <v>60</v>
      </c>
      <c r="S278" s="123" t="s">
        <v>242</v>
      </c>
      <c r="T278" s="94" t="s">
        <v>155</v>
      </c>
      <c r="U278" s="95"/>
      <c r="W278" s="94"/>
      <c r="X278" s="96"/>
      <c r="Y278" s="97" t="s">
        <v>156</v>
      </c>
      <c r="Z278" s="45" t="str">
        <f t="shared" si="70"/>
        <v>goed</v>
      </c>
      <c r="AA278" s="46">
        <f t="shared" si="71"/>
        <v>0</v>
      </c>
      <c r="AB278" s="47">
        <f t="shared" si="72"/>
        <v>9403.2630000000008</v>
      </c>
      <c r="AC278" s="48">
        <f>IF(ISERROR(VLOOKUP($B278,'[7]Overzicht uitlevering'!$J:$V,AC$3+1,0)),0,VLOOKUP($B278,'[7]Overzicht uitlevering'!$J:$V,AC$3+1,0))</f>
        <v>0</v>
      </c>
      <c r="AD278" s="48">
        <f>IF(ISERROR(VLOOKUP($B278,'[7]Overzicht uitlevering'!$J:$V,AD$3+1,0)),0,VLOOKUP($B278,'[7]Overzicht uitlevering'!$J:$V,AD$3+1,0))</f>
        <v>0</v>
      </c>
      <c r="AE278" s="48">
        <f>IF(ISERROR(VLOOKUP($B278,'[7]Overzicht uitlevering'!$J:$V,AE$3+1,0)),0,VLOOKUP($B278,'[7]Overzicht uitlevering'!$J:$V,AE$3+1,0))</f>
        <v>0</v>
      </c>
      <c r="AF278" s="48">
        <f>IF(ISERROR(VLOOKUP($B278,'[7]Overzicht uitlevering'!$J:$V,AF$3+1,0)),0,VLOOKUP($B278,'[7]Overzicht uitlevering'!$J:$V,AF$3+1,0))</f>
        <v>696538.00000000012</v>
      </c>
      <c r="AG278" s="48">
        <f>IF(ISERROR(VLOOKUP($B278,'[7]Overzicht uitlevering'!$J:$V,AG$3+1,0)),0,VLOOKUP($B278,'[7]Overzicht uitlevering'!$J:$V,AG$3+1,0))</f>
        <v>0</v>
      </c>
      <c r="AH278" s="48">
        <f>IF(ISERROR(VLOOKUP($B278,'[7]Overzicht uitlevering'!$J:$V,AH$3+1,0)),0,VLOOKUP($B278,'[7]Overzicht uitlevering'!$J:$V,AH$3+1,0))</f>
        <v>0</v>
      </c>
      <c r="AI278" s="48">
        <f>IF(ISERROR(VLOOKUP($B278,'[7]Overzicht uitlevering'!$J:$V,AI$3+1,0)),0,VLOOKUP($B278,'[7]Overzicht uitlevering'!$J:$V,AI$3+1,0))</f>
        <v>0</v>
      </c>
      <c r="AJ278" s="48">
        <f>IF(ISERROR(VLOOKUP($B278,'[7]Overzicht uitlevering'!$J:$V,AJ$3+1,0)),0,VLOOKUP($B278,'[7]Overzicht uitlevering'!$J:$V,AJ$3+1,0))</f>
        <v>0</v>
      </c>
      <c r="AK278" s="48">
        <f>IF(ISERROR(VLOOKUP($B278,'[7]Overzicht uitlevering'!$J:$V,AK$3+1,0)),0,VLOOKUP($B278,'[7]Overzicht uitlevering'!$J:$V,AK$3+1,0))</f>
        <v>0</v>
      </c>
      <c r="AL278" s="48">
        <f>IF(ISERROR(VLOOKUP($B278,'[7]Overzicht uitlevering'!$J:$V,AL$3+1,0)),0,VLOOKUP($B278,'[7]Overzicht uitlevering'!$J:$V,AL$3+1,0))</f>
        <v>0</v>
      </c>
      <c r="AM278" s="48">
        <f>IF(ISERROR(VLOOKUP($B278,'[7]Overzicht uitlevering'!$J:$V,AM$3+1,0)),0,VLOOKUP($B278,'[7]Overzicht uitlevering'!$J:$V,AM$3+1,0))</f>
        <v>0</v>
      </c>
      <c r="AN278" s="48">
        <f>IF(ISERROR(VLOOKUP($B278,'[7]Overzicht uitlevering'!$J:$V,AN$3+1,0)),0,VLOOKUP($B278,'[7]Overzicht uitlevering'!$J:$V,AN$3+1,0))</f>
        <v>0</v>
      </c>
      <c r="AO278" s="49">
        <f t="shared" si="73"/>
        <v>696538.00000000012</v>
      </c>
      <c r="AP278" s="235">
        <f t="shared" si="74"/>
        <v>0</v>
      </c>
      <c r="AQ278" s="236">
        <f t="shared" si="75"/>
        <v>0</v>
      </c>
      <c r="AR278" s="235">
        <f t="shared" si="76"/>
        <v>0</v>
      </c>
      <c r="AS278" s="236">
        <f t="shared" si="77"/>
        <v>9403.2630000000008</v>
      </c>
      <c r="AT278" s="235">
        <f t="shared" si="78"/>
        <v>0</v>
      </c>
      <c r="AU278" s="236">
        <f t="shared" si="79"/>
        <v>0</v>
      </c>
      <c r="AV278" s="237">
        <f t="shared" si="80"/>
        <v>0</v>
      </c>
      <c r="AW278" s="236">
        <f t="shared" si="81"/>
        <v>0</v>
      </c>
      <c r="AX278" s="237">
        <f t="shared" si="82"/>
        <v>0</v>
      </c>
      <c r="AY278" s="236">
        <f t="shared" si="83"/>
        <v>0</v>
      </c>
      <c r="AZ278" s="237">
        <f t="shared" si="84"/>
        <v>0</v>
      </c>
      <c r="BA278" s="236">
        <f t="shared" si="85"/>
        <v>0</v>
      </c>
      <c r="BB278" s="50">
        <f t="shared" si="69"/>
        <v>9403.2630000000008</v>
      </c>
    </row>
    <row r="279" spans="2:54" ht="15" customHeight="1" x14ac:dyDescent="0.25">
      <c r="B279" s="126">
        <v>20160233</v>
      </c>
      <c r="C279" s="115" t="s">
        <v>211</v>
      </c>
      <c r="D279" s="115" t="s">
        <v>434</v>
      </c>
      <c r="E279" s="115" t="s">
        <v>435</v>
      </c>
      <c r="F279" s="115" t="s">
        <v>646</v>
      </c>
      <c r="G279" s="241">
        <v>42474</v>
      </c>
      <c r="H279" s="241">
        <v>42498</v>
      </c>
      <c r="I279" s="116" t="s">
        <v>187</v>
      </c>
      <c r="J279" s="117">
        <v>400000</v>
      </c>
      <c r="K279" s="118">
        <v>16000</v>
      </c>
      <c r="L279" s="119">
        <v>15</v>
      </c>
      <c r="M279" s="120">
        <v>6000</v>
      </c>
      <c r="N279" s="120">
        <v>6000</v>
      </c>
      <c r="O279" s="115" t="s">
        <v>45</v>
      </c>
      <c r="P279" s="115" t="s">
        <v>46</v>
      </c>
      <c r="Q279" s="121">
        <v>488814</v>
      </c>
      <c r="R279" s="122" t="s">
        <v>60</v>
      </c>
      <c r="S279" s="123" t="s">
        <v>437</v>
      </c>
      <c r="T279" s="94" t="s">
        <v>155</v>
      </c>
      <c r="U279" s="95"/>
      <c r="W279" s="94"/>
      <c r="X279" s="96" t="s">
        <v>647</v>
      </c>
      <c r="Y279" s="97" t="s">
        <v>156</v>
      </c>
      <c r="Z279" s="45" t="str">
        <f t="shared" si="70"/>
        <v>goed</v>
      </c>
      <c r="AA279" s="46">
        <f t="shared" si="71"/>
        <v>0</v>
      </c>
      <c r="AB279" s="47">
        <f t="shared" si="72"/>
        <v>5999.9999999999991</v>
      </c>
      <c r="AC279" s="48">
        <f>IF(ISERROR(VLOOKUP($B279,'[7]Overzicht uitlevering'!$J:$V,AC$3+1,0)),0,VLOOKUP($B279,'[7]Overzicht uitlevering'!$J:$V,AC$3+1,0))</f>
        <v>0</v>
      </c>
      <c r="AD279" s="48">
        <f>IF(ISERROR(VLOOKUP($B279,'[7]Overzicht uitlevering'!$J:$V,AD$3+1,0)),0,VLOOKUP($B279,'[7]Overzicht uitlevering'!$J:$V,AD$3+1,0))</f>
        <v>0</v>
      </c>
      <c r="AE279" s="48">
        <f>IF(ISERROR(VLOOKUP($B279,'[7]Overzicht uitlevering'!$J:$V,AE$3+1,0)),0,VLOOKUP($B279,'[7]Overzicht uitlevering'!$J:$V,AE$3+1,0))</f>
        <v>0</v>
      </c>
      <c r="AF279" s="48">
        <f>IF(ISERROR(VLOOKUP($B279,'[7]Overzicht uitlevering'!$J:$V,AF$3+1,0)),0,VLOOKUP($B279,'[7]Overzicht uitlevering'!$J:$V,AF$3+1,0))</f>
        <v>292721</v>
      </c>
      <c r="AG279" s="48">
        <f>IF(ISERROR(VLOOKUP($B279,'[7]Overzicht uitlevering'!$J:$V,AG$3+1,0)),0,VLOOKUP($B279,'[7]Overzicht uitlevering'!$J:$V,AG$3+1,0))</f>
        <v>107278.99999999996</v>
      </c>
      <c r="AH279" s="48">
        <f>IF(ISERROR(VLOOKUP($B279,'[7]Overzicht uitlevering'!$J:$V,AH$3+1,0)),0,VLOOKUP($B279,'[7]Overzicht uitlevering'!$J:$V,AH$3+1,0))</f>
        <v>0</v>
      </c>
      <c r="AI279" s="48">
        <f>IF(ISERROR(VLOOKUP($B279,'[7]Overzicht uitlevering'!$J:$V,AI$3+1,0)),0,VLOOKUP($B279,'[7]Overzicht uitlevering'!$J:$V,AI$3+1,0))</f>
        <v>0</v>
      </c>
      <c r="AJ279" s="48">
        <f>IF(ISERROR(VLOOKUP($B279,'[7]Overzicht uitlevering'!$J:$V,AJ$3+1,0)),0,VLOOKUP($B279,'[7]Overzicht uitlevering'!$J:$V,AJ$3+1,0))</f>
        <v>0</v>
      </c>
      <c r="AK279" s="48">
        <f>IF(ISERROR(VLOOKUP($B279,'[7]Overzicht uitlevering'!$J:$V,AK$3+1,0)),0,VLOOKUP($B279,'[7]Overzicht uitlevering'!$J:$V,AK$3+1,0))</f>
        <v>0</v>
      </c>
      <c r="AL279" s="48">
        <f>IF(ISERROR(VLOOKUP($B279,'[7]Overzicht uitlevering'!$J:$V,AL$3+1,0)),0,VLOOKUP($B279,'[7]Overzicht uitlevering'!$J:$V,AL$3+1,0))</f>
        <v>0</v>
      </c>
      <c r="AM279" s="48">
        <f>IF(ISERROR(VLOOKUP($B279,'[7]Overzicht uitlevering'!$J:$V,AM$3+1,0)),0,VLOOKUP($B279,'[7]Overzicht uitlevering'!$J:$V,AM$3+1,0))</f>
        <v>0</v>
      </c>
      <c r="AN279" s="48">
        <f>IF(ISERROR(VLOOKUP($B279,'[7]Overzicht uitlevering'!$J:$V,AN$3+1,0)),0,VLOOKUP($B279,'[7]Overzicht uitlevering'!$J:$V,AN$3+1,0))</f>
        <v>0</v>
      </c>
      <c r="AO279" s="49">
        <f t="shared" si="73"/>
        <v>399999.99999999994</v>
      </c>
      <c r="AP279" s="235">
        <f t="shared" si="74"/>
        <v>0</v>
      </c>
      <c r="AQ279" s="236">
        <f t="shared" si="75"/>
        <v>0</v>
      </c>
      <c r="AR279" s="235">
        <f t="shared" si="76"/>
        <v>0</v>
      </c>
      <c r="AS279" s="236">
        <f t="shared" si="77"/>
        <v>4390.8150000000005</v>
      </c>
      <c r="AT279" s="235">
        <f t="shared" si="78"/>
        <v>1609.1849999999993</v>
      </c>
      <c r="AU279" s="236">
        <f t="shared" si="79"/>
        <v>0</v>
      </c>
      <c r="AV279" s="237">
        <f t="shared" si="80"/>
        <v>0</v>
      </c>
      <c r="AW279" s="236">
        <f t="shared" si="81"/>
        <v>0</v>
      </c>
      <c r="AX279" s="237">
        <f t="shared" si="82"/>
        <v>0</v>
      </c>
      <c r="AY279" s="236">
        <f t="shared" si="83"/>
        <v>0</v>
      </c>
      <c r="AZ279" s="237">
        <f t="shared" si="84"/>
        <v>0</v>
      </c>
      <c r="BA279" s="236">
        <f t="shared" si="85"/>
        <v>0</v>
      </c>
      <c r="BB279" s="50">
        <f t="shared" si="69"/>
        <v>6000</v>
      </c>
    </row>
    <row r="280" spans="2:54" ht="15" customHeight="1" x14ac:dyDescent="0.25">
      <c r="B280" s="82">
        <v>20160234</v>
      </c>
      <c r="C280" s="115" t="s">
        <v>211</v>
      </c>
      <c r="D280" s="115" t="s">
        <v>434</v>
      </c>
      <c r="E280" s="115" t="s">
        <v>435</v>
      </c>
      <c r="F280" s="115" t="s">
        <v>646</v>
      </c>
      <c r="G280" s="241">
        <v>42474</v>
      </c>
      <c r="H280" s="241">
        <v>42498</v>
      </c>
      <c r="I280" s="116" t="s">
        <v>221</v>
      </c>
      <c r="J280" s="117">
        <v>1100000</v>
      </c>
      <c r="K280" s="118">
        <v>44000</v>
      </c>
      <c r="L280" s="119">
        <v>11.5</v>
      </c>
      <c r="M280" s="120">
        <v>12650</v>
      </c>
      <c r="N280" s="120">
        <v>12650</v>
      </c>
      <c r="O280" s="115" t="s">
        <v>45</v>
      </c>
      <c r="P280" s="115" t="s">
        <v>46</v>
      </c>
      <c r="Q280" s="121">
        <v>488815</v>
      </c>
      <c r="R280" s="122" t="s">
        <v>60</v>
      </c>
      <c r="S280" s="123" t="s">
        <v>437</v>
      </c>
      <c r="T280" s="127" t="s">
        <v>155</v>
      </c>
      <c r="U280" s="95"/>
      <c r="W280" s="94"/>
      <c r="X280" s="128" t="s">
        <v>648</v>
      </c>
      <c r="Y280" s="129" t="s">
        <v>156</v>
      </c>
      <c r="Z280" s="45" t="str">
        <f t="shared" si="70"/>
        <v>goed</v>
      </c>
      <c r="AA280" s="46">
        <f t="shared" si="71"/>
        <v>0</v>
      </c>
      <c r="AB280" s="47">
        <f t="shared" si="72"/>
        <v>12650</v>
      </c>
      <c r="AC280" s="48">
        <f>IF(ISERROR(VLOOKUP($B280,'[7]Overzicht uitlevering'!$J:$V,AC$3+1,0)),0,VLOOKUP($B280,'[7]Overzicht uitlevering'!$J:$V,AC$3+1,0))</f>
        <v>0</v>
      </c>
      <c r="AD280" s="48">
        <f>IF(ISERROR(VLOOKUP($B280,'[7]Overzicht uitlevering'!$J:$V,AD$3+1,0)),0,VLOOKUP($B280,'[7]Overzicht uitlevering'!$J:$V,AD$3+1,0))</f>
        <v>0</v>
      </c>
      <c r="AE280" s="48">
        <f>IF(ISERROR(VLOOKUP($B280,'[7]Overzicht uitlevering'!$J:$V,AE$3+1,0)),0,VLOOKUP($B280,'[7]Overzicht uitlevering'!$J:$V,AE$3+1,0))</f>
        <v>0</v>
      </c>
      <c r="AF280" s="48">
        <f>IF(ISERROR(VLOOKUP($B280,'[7]Overzicht uitlevering'!$J:$V,AF$3+1,0)),0,VLOOKUP($B280,'[7]Overzicht uitlevering'!$J:$V,AF$3+1,0))</f>
        <v>686948</v>
      </c>
      <c r="AG280" s="48">
        <f>IF(ISERROR(VLOOKUP($B280,'[7]Overzicht uitlevering'!$J:$V,AG$3+1,0)),0,VLOOKUP($B280,'[7]Overzicht uitlevering'!$J:$V,AG$3+1,0))</f>
        <v>413051.99999999988</v>
      </c>
      <c r="AH280" s="48">
        <f>IF(ISERROR(VLOOKUP($B280,'[7]Overzicht uitlevering'!$J:$V,AH$3+1,0)),0,VLOOKUP($B280,'[7]Overzicht uitlevering'!$J:$V,AH$3+1,0))</f>
        <v>0</v>
      </c>
      <c r="AI280" s="48">
        <f>IF(ISERROR(VLOOKUP($B280,'[7]Overzicht uitlevering'!$J:$V,AI$3+1,0)),0,VLOOKUP($B280,'[7]Overzicht uitlevering'!$J:$V,AI$3+1,0))</f>
        <v>0</v>
      </c>
      <c r="AJ280" s="48">
        <f>IF(ISERROR(VLOOKUP($B280,'[7]Overzicht uitlevering'!$J:$V,AJ$3+1,0)),0,VLOOKUP($B280,'[7]Overzicht uitlevering'!$J:$V,AJ$3+1,0))</f>
        <v>0</v>
      </c>
      <c r="AK280" s="48">
        <f>IF(ISERROR(VLOOKUP($B280,'[7]Overzicht uitlevering'!$J:$V,AK$3+1,0)),0,VLOOKUP($B280,'[7]Overzicht uitlevering'!$J:$V,AK$3+1,0))</f>
        <v>0</v>
      </c>
      <c r="AL280" s="48">
        <f>IF(ISERROR(VLOOKUP($B280,'[7]Overzicht uitlevering'!$J:$V,AL$3+1,0)),0,VLOOKUP($B280,'[7]Overzicht uitlevering'!$J:$V,AL$3+1,0))</f>
        <v>0</v>
      </c>
      <c r="AM280" s="48">
        <f>IF(ISERROR(VLOOKUP($B280,'[7]Overzicht uitlevering'!$J:$V,AM$3+1,0)),0,VLOOKUP($B280,'[7]Overzicht uitlevering'!$J:$V,AM$3+1,0))</f>
        <v>0</v>
      </c>
      <c r="AN280" s="48">
        <f>IF(ISERROR(VLOOKUP($B280,'[7]Overzicht uitlevering'!$J:$V,AN$3+1,0)),0,VLOOKUP($B280,'[7]Overzicht uitlevering'!$J:$V,AN$3+1,0))</f>
        <v>0</v>
      </c>
      <c r="AO280" s="49">
        <f t="shared" si="73"/>
        <v>1100000</v>
      </c>
      <c r="AP280" s="235">
        <f t="shared" si="74"/>
        <v>0</v>
      </c>
      <c r="AQ280" s="236">
        <f t="shared" si="75"/>
        <v>0</v>
      </c>
      <c r="AR280" s="235">
        <f t="shared" si="76"/>
        <v>0</v>
      </c>
      <c r="AS280" s="236">
        <f t="shared" si="77"/>
        <v>7899.902</v>
      </c>
      <c r="AT280" s="235">
        <f t="shared" si="78"/>
        <v>4750.097999999999</v>
      </c>
      <c r="AU280" s="236">
        <f t="shared" si="79"/>
        <v>0</v>
      </c>
      <c r="AV280" s="237">
        <f t="shared" si="80"/>
        <v>0</v>
      </c>
      <c r="AW280" s="236">
        <f t="shared" si="81"/>
        <v>0</v>
      </c>
      <c r="AX280" s="237">
        <f t="shared" si="82"/>
        <v>0</v>
      </c>
      <c r="AY280" s="236">
        <f t="shared" si="83"/>
        <v>0</v>
      </c>
      <c r="AZ280" s="237">
        <f t="shared" si="84"/>
        <v>0</v>
      </c>
      <c r="BA280" s="236">
        <f t="shared" si="85"/>
        <v>0</v>
      </c>
      <c r="BB280" s="50">
        <f t="shared" si="69"/>
        <v>12650</v>
      </c>
    </row>
    <row r="281" spans="2:54" ht="15" customHeight="1" x14ac:dyDescent="0.25">
      <c r="B281" s="82">
        <v>20160235</v>
      </c>
      <c r="C281" s="115" t="s">
        <v>238</v>
      </c>
      <c r="D281" s="115" t="s">
        <v>649</v>
      </c>
      <c r="E281" s="115" t="s">
        <v>650</v>
      </c>
      <c r="F281" s="115" t="s">
        <v>651</v>
      </c>
      <c r="G281" s="241">
        <v>42492</v>
      </c>
      <c r="H281" s="241">
        <v>42533</v>
      </c>
      <c r="I281" s="116" t="s">
        <v>153</v>
      </c>
      <c r="J281" s="117">
        <v>1043380</v>
      </c>
      <c r="K281" s="118">
        <v>24842.380952380954</v>
      </c>
      <c r="L281" s="119">
        <v>13.5</v>
      </c>
      <c r="M281" s="120">
        <v>14085.630000000001</v>
      </c>
      <c r="N281" s="120">
        <v>14085.630000000001</v>
      </c>
      <c r="O281" s="115" t="s">
        <v>45</v>
      </c>
      <c r="P281" s="115" t="s">
        <v>46</v>
      </c>
      <c r="Q281" s="121">
        <v>488827</v>
      </c>
      <c r="R281" s="122" t="s">
        <v>47</v>
      </c>
      <c r="S281" s="123"/>
      <c r="T281" s="94" t="s">
        <v>155</v>
      </c>
      <c r="U281" s="95"/>
      <c r="V281" s="95" t="s">
        <v>652</v>
      </c>
      <c r="W281" s="94"/>
      <c r="X281" s="96" t="s">
        <v>653</v>
      </c>
      <c r="Y281" s="97" t="s">
        <v>156</v>
      </c>
      <c r="Z281" s="45" t="str">
        <f t="shared" si="70"/>
        <v>goed</v>
      </c>
      <c r="AA281" s="46">
        <f t="shared" si="71"/>
        <v>0</v>
      </c>
      <c r="AB281" s="47">
        <f t="shared" si="72"/>
        <v>14085.630000000005</v>
      </c>
      <c r="AC281" s="48">
        <f>IF(ISERROR(VLOOKUP($B281,'[7]Overzicht uitlevering'!$J:$V,AC$3+1,0)),0,VLOOKUP($B281,'[7]Overzicht uitlevering'!$J:$V,AC$3+1,0))</f>
        <v>0</v>
      </c>
      <c r="AD281" s="48">
        <f>IF(ISERROR(VLOOKUP($B281,'[7]Overzicht uitlevering'!$J:$V,AD$3+1,0)),0,VLOOKUP($B281,'[7]Overzicht uitlevering'!$J:$V,AD$3+1,0))</f>
        <v>0</v>
      </c>
      <c r="AE281" s="48">
        <f>IF(ISERROR(VLOOKUP($B281,'[7]Overzicht uitlevering'!$J:$V,AE$3+1,0)),0,VLOOKUP($B281,'[7]Overzicht uitlevering'!$J:$V,AE$3+1,0))</f>
        <v>0</v>
      </c>
      <c r="AF281" s="48">
        <f>IF(ISERROR(VLOOKUP($B281,'[7]Overzicht uitlevering'!$J:$V,AF$3+1,0)),0,VLOOKUP($B281,'[7]Overzicht uitlevering'!$J:$V,AF$3+1,0))</f>
        <v>0</v>
      </c>
      <c r="AG281" s="48">
        <f>IF(ISERROR(VLOOKUP($B281,'[7]Overzicht uitlevering'!$J:$V,AG$3+1,0)),0,VLOOKUP($B281,'[7]Overzicht uitlevering'!$J:$V,AG$3+1,0))</f>
        <v>552140</v>
      </c>
      <c r="AH281" s="48">
        <f>IF(ISERROR(VLOOKUP($B281,'[7]Overzicht uitlevering'!$J:$V,AH$3+1,0)),0,VLOOKUP($B281,'[7]Overzicht uitlevering'!$J:$V,AH$3+1,0))</f>
        <v>491240.00000000017</v>
      </c>
      <c r="AI281" s="48">
        <f>IF(ISERROR(VLOOKUP($B281,'[7]Overzicht uitlevering'!$J:$V,AI$3+1,0)),0,VLOOKUP($B281,'[7]Overzicht uitlevering'!$J:$V,AI$3+1,0))</f>
        <v>0</v>
      </c>
      <c r="AJ281" s="48">
        <f>IF(ISERROR(VLOOKUP($B281,'[7]Overzicht uitlevering'!$J:$V,AJ$3+1,0)),0,VLOOKUP($B281,'[7]Overzicht uitlevering'!$J:$V,AJ$3+1,0))</f>
        <v>0</v>
      </c>
      <c r="AK281" s="48">
        <f>IF(ISERROR(VLOOKUP($B281,'[7]Overzicht uitlevering'!$J:$V,AK$3+1,0)),0,VLOOKUP($B281,'[7]Overzicht uitlevering'!$J:$V,AK$3+1,0))</f>
        <v>0</v>
      </c>
      <c r="AL281" s="48">
        <f>IF(ISERROR(VLOOKUP($B281,'[7]Overzicht uitlevering'!$J:$V,AL$3+1,0)),0,VLOOKUP($B281,'[7]Overzicht uitlevering'!$J:$V,AL$3+1,0))</f>
        <v>0</v>
      </c>
      <c r="AM281" s="48">
        <f>IF(ISERROR(VLOOKUP($B281,'[7]Overzicht uitlevering'!$J:$V,AM$3+1,0)),0,VLOOKUP($B281,'[7]Overzicht uitlevering'!$J:$V,AM$3+1,0))</f>
        <v>0</v>
      </c>
      <c r="AN281" s="48">
        <f>IF(ISERROR(VLOOKUP($B281,'[7]Overzicht uitlevering'!$J:$V,AN$3+1,0)),0,VLOOKUP($B281,'[7]Overzicht uitlevering'!$J:$V,AN$3+1,0))</f>
        <v>0</v>
      </c>
      <c r="AO281" s="49">
        <f t="shared" si="73"/>
        <v>1043380.0000000002</v>
      </c>
      <c r="AP281" s="235">
        <f t="shared" si="74"/>
        <v>0</v>
      </c>
      <c r="AQ281" s="236">
        <f t="shared" si="75"/>
        <v>0</v>
      </c>
      <c r="AR281" s="235">
        <f t="shared" si="76"/>
        <v>0</v>
      </c>
      <c r="AS281" s="236">
        <f t="shared" si="77"/>
        <v>0</v>
      </c>
      <c r="AT281" s="235">
        <f t="shared" si="78"/>
        <v>7453.8899999999994</v>
      </c>
      <c r="AU281" s="236">
        <f t="shared" si="79"/>
        <v>6631.7400000000025</v>
      </c>
      <c r="AV281" s="237">
        <f t="shared" si="80"/>
        <v>0</v>
      </c>
      <c r="AW281" s="236">
        <f t="shared" si="81"/>
        <v>0</v>
      </c>
      <c r="AX281" s="237">
        <f t="shared" si="82"/>
        <v>0</v>
      </c>
      <c r="AY281" s="236">
        <f t="shared" si="83"/>
        <v>0</v>
      </c>
      <c r="AZ281" s="237">
        <f t="shared" si="84"/>
        <v>0</v>
      </c>
      <c r="BA281" s="236">
        <f t="shared" si="85"/>
        <v>0</v>
      </c>
      <c r="BB281" s="50">
        <f t="shared" si="69"/>
        <v>14085.630000000001</v>
      </c>
    </row>
    <row r="282" spans="2:54" ht="15" customHeight="1" x14ac:dyDescent="0.25">
      <c r="B282" s="126">
        <v>20160236</v>
      </c>
      <c r="C282" s="115" t="s">
        <v>40</v>
      </c>
      <c r="D282" s="115" t="s">
        <v>150</v>
      </c>
      <c r="E282" s="115" t="s">
        <v>324</v>
      </c>
      <c r="F282" s="115" t="s">
        <v>654</v>
      </c>
      <c r="G282" s="241">
        <v>42498</v>
      </c>
      <c r="H282" s="241">
        <v>42510</v>
      </c>
      <c r="I282" s="116" t="s">
        <v>153</v>
      </c>
      <c r="J282" s="117">
        <v>618800</v>
      </c>
      <c r="K282" s="118">
        <v>47600</v>
      </c>
      <c r="L282" s="119">
        <v>13.5</v>
      </c>
      <c r="M282" s="120">
        <v>8353.7999999999993</v>
      </c>
      <c r="N282" s="120">
        <v>8353.7999999999993</v>
      </c>
      <c r="O282" s="115" t="s">
        <v>45</v>
      </c>
      <c r="P282" s="115" t="s">
        <v>46</v>
      </c>
      <c r="Q282" s="121">
        <v>489309</v>
      </c>
      <c r="R282" s="122" t="s">
        <v>47</v>
      </c>
      <c r="S282" s="123" t="s">
        <v>91</v>
      </c>
      <c r="T282" s="94" t="s">
        <v>155</v>
      </c>
      <c r="U282" s="95"/>
      <c r="W282" s="94"/>
      <c r="X282" s="96" t="s">
        <v>655</v>
      </c>
      <c r="Y282" s="97" t="s">
        <v>156</v>
      </c>
      <c r="Z282" s="45" t="str">
        <f t="shared" si="70"/>
        <v>goed</v>
      </c>
      <c r="AA282" s="46">
        <f t="shared" si="71"/>
        <v>0</v>
      </c>
      <c r="AB282" s="47">
        <f t="shared" si="72"/>
        <v>8243.5185000000001</v>
      </c>
      <c r="AC282" s="48">
        <f>IF(ISERROR(VLOOKUP($B282,'[7]Overzicht uitlevering'!$J:$V,AC$3+1,0)),0,VLOOKUP($B282,'[7]Overzicht uitlevering'!$J:$V,AC$3+1,0))</f>
        <v>0</v>
      </c>
      <c r="AD282" s="48">
        <f>IF(ISERROR(VLOOKUP($B282,'[7]Overzicht uitlevering'!$J:$V,AD$3+1,0)),0,VLOOKUP($B282,'[7]Overzicht uitlevering'!$J:$V,AD$3+1,0))</f>
        <v>0</v>
      </c>
      <c r="AE282" s="48">
        <f>IF(ISERROR(VLOOKUP($B282,'[7]Overzicht uitlevering'!$J:$V,AE$3+1,0)),0,VLOOKUP($B282,'[7]Overzicht uitlevering'!$J:$V,AE$3+1,0))</f>
        <v>0</v>
      </c>
      <c r="AF282" s="48">
        <f>IF(ISERROR(VLOOKUP($B282,'[7]Overzicht uitlevering'!$J:$V,AF$3+1,0)),0,VLOOKUP($B282,'[7]Overzicht uitlevering'!$J:$V,AF$3+1,0))</f>
        <v>0</v>
      </c>
      <c r="AG282" s="48">
        <f>IF(ISERROR(VLOOKUP($B282,'[7]Overzicht uitlevering'!$J:$V,AG$3+1,0)),0,VLOOKUP($B282,'[7]Overzicht uitlevering'!$J:$V,AG$3+1,0))</f>
        <v>610631</v>
      </c>
      <c r="AH282" s="48">
        <f>IF(ISERROR(VLOOKUP($B282,'[7]Overzicht uitlevering'!$J:$V,AH$3+1,0)),0,VLOOKUP($B282,'[7]Overzicht uitlevering'!$J:$V,AH$3+1,0))</f>
        <v>0</v>
      </c>
      <c r="AI282" s="48">
        <f>IF(ISERROR(VLOOKUP($B282,'[7]Overzicht uitlevering'!$J:$V,AI$3+1,0)),0,VLOOKUP($B282,'[7]Overzicht uitlevering'!$J:$V,AI$3+1,0))</f>
        <v>0</v>
      </c>
      <c r="AJ282" s="48">
        <f>IF(ISERROR(VLOOKUP($B282,'[7]Overzicht uitlevering'!$J:$V,AJ$3+1,0)),0,VLOOKUP($B282,'[7]Overzicht uitlevering'!$J:$V,AJ$3+1,0))</f>
        <v>0</v>
      </c>
      <c r="AK282" s="48">
        <f>IF(ISERROR(VLOOKUP($B282,'[7]Overzicht uitlevering'!$J:$V,AK$3+1,0)),0,VLOOKUP($B282,'[7]Overzicht uitlevering'!$J:$V,AK$3+1,0))</f>
        <v>0</v>
      </c>
      <c r="AL282" s="48">
        <f>IF(ISERROR(VLOOKUP($B282,'[7]Overzicht uitlevering'!$J:$V,AL$3+1,0)),0,VLOOKUP($B282,'[7]Overzicht uitlevering'!$J:$V,AL$3+1,0))</f>
        <v>0</v>
      </c>
      <c r="AM282" s="48">
        <f>IF(ISERROR(VLOOKUP($B282,'[7]Overzicht uitlevering'!$J:$V,AM$3+1,0)),0,VLOOKUP($B282,'[7]Overzicht uitlevering'!$J:$V,AM$3+1,0))</f>
        <v>0</v>
      </c>
      <c r="AN282" s="48">
        <f>IF(ISERROR(VLOOKUP($B282,'[7]Overzicht uitlevering'!$J:$V,AN$3+1,0)),0,VLOOKUP($B282,'[7]Overzicht uitlevering'!$J:$V,AN$3+1,0))</f>
        <v>0</v>
      </c>
      <c r="AO282" s="49">
        <f t="shared" si="73"/>
        <v>610631</v>
      </c>
      <c r="AP282" s="235">
        <f t="shared" si="74"/>
        <v>0</v>
      </c>
      <c r="AQ282" s="236">
        <f t="shared" si="75"/>
        <v>0</v>
      </c>
      <c r="AR282" s="235">
        <f t="shared" si="76"/>
        <v>0</v>
      </c>
      <c r="AS282" s="236">
        <f t="shared" si="77"/>
        <v>0</v>
      </c>
      <c r="AT282" s="235">
        <f t="shared" si="78"/>
        <v>8243.5185000000001</v>
      </c>
      <c r="AU282" s="236">
        <f t="shared" si="79"/>
        <v>0</v>
      </c>
      <c r="AV282" s="237">
        <f t="shared" si="80"/>
        <v>0</v>
      </c>
      <c r="AW282" s="236">
        <f t="shared" si="81"/>
        <v>0</v>
      </c>
      <c r="AX282" s="237">
        <f t="shared" si="82"/>
        <v>0</v>
      </c>
      <c r="AY282" s="236">
        <f t="shared" si="83"/>
        <v>0</v>
      </c>
      <c r="AZ282" s="237">
        <f t="shared" si="84"/>
        <v>0</v>
      </c>
      <c r="BA282" s="236">
        <f t="shared" si="85"/>
        <v>0</v>
      </c>
      <c r="BB282" s="50">
        <f t="shared" si="69"/>
        <v>8243.5185000000001</v>
      </c>
    </row>
    <row r="283" spans="2:54" ht="15" customHeight="1" x14ac:dyDescent="0.25">
      <c r="B283" s="82">
        <v>20160237</v>
      </c>
      <c r="C283" s="115" t="s">
        <v>55</v>
      </c>
      <c r="D283" s="115" t="s">
        <v>400</v>
      </c>
      <c r="E283" s="115" t="s">
        <v>506</v>
      </c>
      <c r="F283" s="115" t="s">
        <v>656</v>
      </c>
      <c r="G283" s="241">
        <v>42478</v>
      </c>
      <c r="H283" s="241">
        <v>42491</v>
      </c>
      <c r="I283" s="116" t="s">
        <v>153</v>
      </c>
      <c r="J283" s="117">
        <v>508000</v>
      </c>
      <c r="K283" s="118">
        <v>36285.714285714283</v>
      </c>
      <c r="L283" s="119">
        <v>13.5</v>
      </c>
      <c r="M283" s="120">
        <v>6858</v>
      </c>
      <c r="N283" s="120">
        <v>12673.84</v>
      </c>
      <c r="O283" s="115" t="s">
        <v>45</v>
      </c>
      <c r="P283" s="115" t="s">
        <v>46</v>
      </c>
      <c r="Q283" s="121">
        <v>489491</v>
      </c>
      <c r="R283" s="122" t="s">
        <v>60</v>
      </c>
      <c r="S283" s="123" t="s">
        <v>61</v>
      </c>
      <c r="T283" s="94" t="s">
        <v>165</v>
      </c>
      <c r="U283" s="95"/>
      <c r="W283" s="94"/>
      <c r="X283" s="96"/>
      <c r="Y283" s="97" t="s">
        <v>156</v>
      </c>
      <c r="Z283" s="45" t="str">
        <f t="shared" si="70"/>
        <v>goed</v>
      </c>
      <c r="AA283" s="46">
        <f t="shared" si="71"/>
        <v>0</v>
      </c>
      <c r="AB283" s="47">
        <f t="shared" si="72"/>
        <v>6648.6554999999998</v>
      </c>
      <c r="AC283" s="48">
        <f>IF(ISERROR(VLOOKUP($B283,'[7]Overzicht uitlevering'!$J:$V,AC$3+1,0)),0,VLOOKUP($B283,'[7]Overzicht uitlevering'!$J:$V,AC$3+1,0))</f>
        <v>0</v>
      </c>
      <c r="AD283" s="48">
        <f>IF(ISERROR(VLOOKUP($B283,'[7]Overzicht uitlevering'!$J:$V,AD$3+1,0)),0,VLOOKUP($B283,'[7]Overzicht uitlevering'!$J:$V,AD$3+1,0))</f>
        <v>0</v>
      </c>
      <c r="AE283" s="48">
        <f>IF(ISERROR(VLOOKUP($B283,'[7]Overzicht uitlevering'!$J:$V,AE$3+1,0)),0,VLOOKUP($B283,'[7]Overzicht uitlevering'!$J:$V,AE$3+1,0))</f>
        <v>0</v>
      </c>
      <c r="AF283" s="48">
        <f>IF(ISERROR(VLOOKUP($B283,'[7]Overzicht uitlevering'!$J:$V,AF$3+1,0)),0,VLOOKUP($B283,'[7]Overzicht uitlevering'!$J:$V,AF$3+1,0))</f>
        <v>440349</v>
      </c>
      <c r="AG283" s="48">
        <f>IF(ISERROR(VLOOKUP($B283,'[7]Overzicht uitlevering'!$J:$V,AG$3+1,0)),0,VLOOKUP($B283,'[7]Overzicht uitlevering'!$J:$V,AG$3+1,0))</f>
        <v>52144</v>
      </c>
      <c r="AH283" s="48">
        <f>IF(ISERROR(VLOOKUP($B283,'[7]Overzicht uitlevering'!$J:$V,AH$3+1,0)),0,VLOOKUP($B283,'[7]Overzicht uitlevering'!$J:$V,AH$3+1,0))</f>
        <v>0</v>
      </c>
      <c r="AI283" s="48">
        <f>IF(ISERROR(VLOOKUP($B283,'[7]Overzicht uitlevering'!$J:$V,AI$3+1,0)),0,VLOOKUP($B283,'[7]Overzicht uitlevering'!$J:$V,AI$3+1,0))</f>
        <v>0</v>
      </c>
      <c r="AJ283" s="48">
        <f>IF(ISERROR(VLOOKUP($B283,'[7]Overzicht uitlevering'!$J:$V,AJ$3+1,0)),0,VLOOKUP($B283,'[7]Overzicht uitlevering'!$J:$V,AJ$3+1,0))</f>
        <v>0</v>
      </c>
      <c r="AK283" s="48">
        <f>IF(ISERROR(VLOOKUP($B283,'[7]Overzicht uitlevering'!$J:$V,AK$3+1,0)),0,VLOOKUP($B283,'[7]Overzicht uitlevering'!$J:$V,AK$3+1,0))</f>
        <v>0</v>
      </c>
      <c r="AL283" s="48">
        <f>IF(ISERROR(VLOOKUP($B283,'[7]Overzicht uitlevering'!$J:$V,AL$3+1,0)),0,VLOOKUP($B283,'[7]Overzicht uitlevering'!$J:$V,AL$3+1,0))</f>
        <v>0</v>
      </c>
      <c r="AM283" s="48">
        <f>IF(ISERROR(VLOOKUP($B283,'[7]Overzicht uitlevering'!$J:$V,AM$3+1,0)),0,VLOOKUP($B283,'[7]Overzicht uitlevering'!$J:$V,AM$3+1,0))</f>
        <v>0</v>
      </c>
      <c r="AN283" s="48">
        <f>IF(ISERROR(VLOOKUP($B283,'[7]Overzicht uitlevering'!$J:$V,AN$3+1,0)),0,VLOOKUP($B283,'[7]Overzicht uitlevering'!$J:$V,AN$3+1,0))</f>
        <v>0</v>
      </c>
      <c r="AO283" s="49">
        <f t="shared" si="73"/>
        <v>492493</v>
      </c>
      <c r="AP283" s="235">
        <f t="shared" si="74"/>
        <v>0</v>
      </c>
      <c r="AQ283" s="236">
        <f t="shared" si="75"/>
        <v>0</v>
      </c>
      <c r="AR283" s="235">
        <f t="shared" si="76"/>
        <v>0</v>
      </c>
      <c r="AS283" s="236">
        <f t="shared" si="77"/>
        <v>5944.7114999999994</v>
      </c>
      <c r="AT283" s="235">
        <f t="shared" si="78"/>
        <v>703.94399999999996</v>
      </c>
      <c r="AU283" s="236">
        <f t="shared" si="79"/>
        <v>0</v>
      </c>
      <c r="AV283" s="237">
        <f t="shared" si="80"/>
        <v>0</v>
      </c>
      <c r="AW283" s="236">
        <f t="shared" si="81"/>
        <v>0</v>
      </c>
      <c r="AX283" s="237">
        <f t="shared" si="82"/>
        <v>0</v>
      </c>
      <c r="AY283" s="236">
        <f t="shared" si="83"/>
        <v>0</v>
      </c>
      <c r="AZ283" s="237">
        <f t="shared" si="84"/>
        <v>0</v>
      </c>
      <c r="BA283" s="236">
        <f t="shared" si="85"/>
        <v>0</v>
      </c>
      <c r="BB283" s="50">
        <f t="shared" si="69"/>
        <v>6648.6554999999989</v>
      </c>
    </row>
    <row r="284" spans="2:54" ht="15" customHeight="1" x14ac:dyDescent="0.25">
      <c r="B284" s="82">
        <v>20160238</v>
      </c>
      <c r="C284" s="115" t="s">
        <v>40</v>
      </c>
      <c r="D284" s="115" t="s">
        <v>222</v>
      </c>
      <c r="E284" s="115" t="s">
        <v>657</v>
      </c>
      <c r="F284" s="115" t="s">
        <v>658</v>
      </c>
      <c r="G284" s="241">
        <v>42478</v>
      </c>
      <c r="H284" s="241">
        <v>42512</v>
      </c>
      <c r="I284" s="116" t="s">
        <v>659</v>
      </c>
      <c r="J284" s="117">
        <v>1222222</v>
      </c>
      <c r="K284" s="118">
        <v>34920.62857142857</v>
      </c>
      <c r="L284" s="119">
        <v>15</v>
      </c>
      <c r="M284" s="120">
        <v>18333.329999999998</v>
      </c>
      <c r="N284" s="120">
        <v>18333.329999999998</v>
      </c>
      <c r="O284" s="115" t="s">
        <v>45</v>
      </c>
      <c r="P284" s="115" t="s">
        <v>46</v>
      </c>
      <c r="Q284" s="121">
        <v>489681</v>
      </c>
      <c r="R284" s="122" t="s">
        <v>104</v>
      </c>
      <c r="S284" s="123" t="s">
        <v>210</v>
      </c>
      <c r="T284" s="94" t="s">
        <v>278</v>
      </c>
      <c r="U284" s="95"/>
      <c r="V284" s="95" t="s">
        <v>660</v>
      </c>
      <c r="W284" s="94"/>
      <c r="X284" s="96" t="s">
        <v>661</v>
      </c>
      <c r="Y284" s="97" t="b">
        <v>0</v>
      </c>
      <c r="Z284" s="45" t="str">
        <f t="shared" si="70"/>
        <v>goed</v>
      </c>
      <c r="AA284" s="46">
        <f t="shared" si="71"/>
        <v>0</v>
      </c>
      <c r="AB284" s="47">
        <f t="shared" si="72"/>
        <v>18328.71</v>
      </c>
      <c r="AC284" s="48">
        <f>IF(ISERROR(VLOOKUP($B284,'[7]Overzicht uitlevering'!$J:$V,AC$3+1,0)),0,VLOOKUP($B284,'[7]Overzicht uitlevering'!$J:$V,AC$3+1,0))</f>
        <v>0</v>
      </c>
      <c r="AD284" s="48">
        <f>IF(ISERROR(VLOOKUP($B284,'[7]Overzicht uitlevering'!$J:$V,AD$3+1,0)),0,VLOOKUP($B284,'[7]Overzicht uitlevering'!$J:$V,AD$3+1,0))</f>
        <v>0</v>
      </c>
      <c r="AE284" s="48">
        <f>IF(ISERROR(VLOOKUP($B284,'[7]Overzicht uitlevering'!$J:$V,AE$3+1,0)),0,VLOOKUP($B284,'[7]Overzicht uitlevering'!$J:$V,AE$3+1,0))</f>
        <v>0</v>
      </c>
      <c r="AF284" s="48">
        <f>IF(ISERROR(VLOOKUP($B284,'[7]Overzicht uitlevering'!$J:$V,AF$3+1,0)),0,VLOOKUP($B284,'[7]Overzicht uitlevering'!$J:$V,AF$3+1,0))</f>
        <v>290462</v>
      </c>
      <c r="AG284" s="48">
        <f>IF(ISERROR(VLOOKUP($B284,'[7]Overzicht uitlevering'!$J:$V,AG$3+1,0)),0,VLOOKUP($B284,'[7]Overzicht uitlevering'!$J:$V,AG$3+1,0))</f>
        <v>931452</v>
      </c>
      <c r="AH284" s="48">
        <f>IF(ISERROR(VLOOKUP($B284,'[7]Overzicht uitlevering'!$J:$V,AH$3+1,0)),0,VLOOKUP($B284,'[7]Overzicht uitlevering'!$J:$V,AH$3+1,0))</f>
        <v>0</v>
      </c>
      <c r="AI284" s="48">
        <f>IF(ISERROR(VLOOKUP($B284,'[7]Overzicht uitlevering'!$J:$V,AI$3+1,0)),0,VLOOKUP($B284,'[7]Overzicht uitlevering'!$J:$V,AI$3+1,0))</f>
        <v>0</v>
      </c>
      <c r="AJ284" s="48">
        <f>IF(ISERROR(VLOOKUP($B284,'[7]Overzicht uitlevering'!$J:$V,AJ$3+1,0)),0,VLOOKUP($B284,'[7]Overzicht uitlevering'!$J:$V,AJ$3+1,0))</f>
        <v>0</v>
      </c>
      <c r="AK284" s="48">
        <f>IF(ISERROR(VLOOKUP($B284,'[7]Overzicht uitlevering'!$J:$V,AK$3+1,0)),0,VLOOKUP($B284,'[7]Overzicht uitlevering'!$J:$V,AK$3+1,0))</f>
        <v>0</v>
      </c>
      <c r="AL284" s="48">
        <f>IF(ISERROR(VLOOKUP($B284,'[7]Overzicht uitlevering'!$J:$V,AL$3+1,0)),0,VLOOKUP($B284,'[7]Overzicht uitlevering'!$J:$V,AL$3+1,0))</f>
        <v>0</v>
      </c>
      <c r="AM284" s="48">
        <f>IF(ISERROR(VLOOKUP($B284,'[7]Overzicht uitlevering'!$J:$V,AM$3+1,0)),0,VLOOKUP($B284,'[7]Overzicht uitlevering'!$J:$V,AM$3+1,0))</f>
        <v>0</v>
      </c>
      <c r="AN284" s="48">
        <f>IF(ISERROR(VLOOKUP($B284,'[7]Overzicht uitlevering'!$J:$V,AN$3+1,0)),0,VLOOKUP($B284,'[7]Overzicht uitlevering'!$J:$V,AN$3+1,0))</f>
        <v>0</v>
      </c>
      <c r="AO284" s="49">
        <f t="shared" si="73"/>
        <v>1221914</v>
      </c>
      <c r="AP284" s="235">
        <f t="shared" si="74"/>
        <v>0</v>
      </c>
      <c r="AQ284" s="236">
        <f t="shared" si="75"/>
        <v>0</v>
      </c>
      <c r="AR284" s="235">
        <f t="shared" si="76"/>
        <v>0</v>
      </c>
      <c r="AS284" s="236">
        <f t="shared" si="77"/>
        <v>4356.93</v>
      </c>
      <c r="AT284" s="235">
        <f t="shared" si="78"/>
        <v>13971.78</v>
      </c>
      <c r="AU284" s="236">
        <f t="shared" si="79"/>
        <v>0</v>
      </c>
      <c r="AV284" s="237">
        <f t="shared" si="80"/>
        <v>0</v>
      </c>
      <c r="AW284" s="236">
        <f t="shared" si="81"/>
        <v>0</v>
      </c>
      <c r="AX284" s="237">
        <f t="shared" si="82"/>
        <v>0</v>
      </c>
      <c r="AY284" s="236">
        <f t="shared" si="83"/>
        <v>0</v>
      </c>
      <c r="AZ284" s="237">
        <f t="shared" si="84"/>
        <v>0</v>
      </c>
      <c r="BA284" s="236">
        <f t="shared" si="85"/>
        <v>0</v>
      </c>
      <c r="BB284" s="50">
        <f t="shared" si="69"/>
        <v>18328.71</v>
      </c>
    </row>
    <row r="285" spans="2:54" ht="15" customHeight="1" x14ac:dyDescent="0.25">
      <c r="B285" s="82">
        <v>20160239</v>
      </c>
      <c r="C285" s="115" t="s">
        <v>211</v>
      </c>
      <c r="D285" s="115" t="s">
        <v>434</v>
      </c>
      <c r="E285" s="115" t="s">
        <v>435</v>
      </c>
      <c r="F285" s="115" t="s">
        <v>662</v>
      </c>
      <c r="G285" s="241">
        <v>42474</v>
      </c>
      <c r="H285" s="241">
        <v>42498</v>
      </c>
      <c r="I285" s="116" t="s">
        <v>187</v>
      </c>
      <c r="J285" s="130">
        <v>330000</v>
      </c>
      <c r="K285" s="118">
        <v>13200</v>
      </c>
      <c r="L285" s="119">
        <v>25</v>
      </c>
      <c r="M285" s="120">
        <v>8250</v>
      </c>
      <c r="N285" s="120">
        <v>8250</v>
      </c>
      <c r="O285" s="115" t="s">
        <v>45</v>
      </c>
      <c r="P285" s="115" t="s">
        <v>46</v>
      </c>
      <c r="Q285" s="121">
        <v>488816</v>
      </c>
      <c r="R285" s="122" t="s">
        <v>47</v>
      </c>
      <c r="S285" s="123"/>
      <c r="T285" s="94" t="s">
        <v>155</v>
      </c>
      <c r="U285" s="95"/>
      <c r="V285" s="95" t="s">
        <v>663</v>
      </c>
      <c r="W285" s="94"/>
      <c r="X285" s="96" t="s">
        <v>664</v>
      </c>
      <c r="Y285" s="97" t="s">
        <v>156</v>
      </c>
      <c r="Z285" s="45" t="str">
        <f t="shared" si="70"/>
        <v>goed</v>
      </c>
      <c r="AA285" s="46">
        <f t="shared" si="71"/>
        <v>0</v>
      </c>
      <c r="AB285" s="47">
        <f t="shared" si="72"/>
        <v>0</v>
      </c>
      <c r="AC285" s="48">
        <f>IF(ISERROR(VLOOKUP($B285,'[7]Overzicht uitlevering'!$J:$V,AC$3+1,0)),0,VLOOKUP($B285,'[7]Overzicht uitlevering'!$J:$V,AC$3+1,0))</f>
        <v>0</v>
      </c>
      <c r="AD285" s="48">
        <f>IF(ISERROR(VLOOKUP($B285,'[7]Overzicht uitlevering'!$J:$V,AD$3+1,0)),0,VLOOKUP($B285,'[7]Overzicht uitlevering'!$J:$V,AD$3+1,0))</f>
        <v>0</v>
      </c>
      <c r="AE285" s="48">
        <f>IF(ISERROR(VLOOKUP($B285,'[7]Overzicht uitlevering'!$J:$V,AE$3+1,0)),0,VLOOKUP($B285,'[7]Overzicht uitlevering'!$J:$V,AE$3+1,0))</f>
        <v>0</v>
      </c>
      <c r="AF285" s="48">
        <f>IF(ISERROR(VLOOKUP($B285,'[7]Overzicht uitlevering'!$J:$V,AF$3+1,0)),0,VLOOKUP($B285,'[7]Overzicht uitlevering'!$J:$V,AF$3+1,0))</f>
        <v>0</v>
      </c>
      <c r="AG285" s="48">
        <f>IF(ISERROR(VLOOKUP($B285,'[7]Overzicht uitlevering'!$J:$V,AG$3+1,0)),0,VLOOKUP($B285,'[7]Overzicht uitlevering'!$J:$V,AG$3+1,0))</f>
        <v>0</v>
      </c>
      <c r="AH285" s="48">
        <f>IF(ISERROR(VLOOKUP($B285,'[7]Overzicht uitlevering'!$J:$V,AH$3+1,0)),0,VLOOKUP($B285,'[7]Overzicht uitlevering'!$J:$V,AH$3+1,0))</f>
        <v>0</v>
      </c>
      <c r="AI285" s="48">
        <f>IF(ISERROR(VLOOKUP($B285,'[7]Overzicht uitlevering'!$J:$V,AI$3+1,0)),0,VLOOKUP($B285,'[7]Overzicht uitlevering'!$J:$V,AI$3+1,0))</f>
        <v>0</v>
      </c>
      <c r="AJ285" s="48">
        <f>IF(ISERROR(VLOOKUP($B285,'[7]Overzicht uitlevering'!$J:$V,AJ$3+1,0)),0,VLOOKUP($B285,'[7]Overzicht uitlevering'!$J:$V,AJ$3+1,0))</f>
        <v>0</v>
      </c>
      <c r="AK285" s="48">
        <f>IF(ISERROR(VLOOKUP($B285,'[7]Overzicht uitlevering'!$J:$V,AK$3+1,0)),0,VLOOKUP($B285,'[7]Overzicht uitlevering'!$J:$V,AK$3+1,0))</f>
        <v>0</v>
      </c>
      <c r="AL285" s="48">
        <f>IF(ISERROR(VLOOKUP($B285,'[7]Overzicht uitlevering'!$J:$V,AL$3+1,0)),0,VLOOKUP($B285,'[7]Overzicht uitlevering'!$J:$V,AL$3+1,0))</f>
        <v>0</v>
      </c>
      <c r="AM285" s="48">
        <f>IF(ISERROR(VLOOKUP($B285,'[7]Overzicht uitlevering'!$J:$V,AM$3+1,0)),0,VLOOKUP($B285,'[7]Overzicht uitlevering'!$J:$V,AM$3+1,0))</f>
        <v>0</v>
      </c>
      <c r="AN285" s="48">
        <f>IF(ISERROR(VLOOKUP($B285,'[7]Overzicht uitlevering'!$J:$V,AN$3+1,0)),0,VLOOKUP($B285,'[7]Overzicht uitlevering'!$J:$V,AN$3+1,0))</f>
        <v>0</v>
      </c>
      <c r="AO285" s="49">
        <f t="shared" si="73"/>
        <v>0</v>
      </c>
      <c r="AP285" s="235">
        <f t="shared" si="74"/>
        <v>0</v>
      </c>
      <c r="AQ285" s="236">
        <f t="shared" si="75"/>
        <v>0</v>
      </c>
      <c r="AR285" s="235">
        <f t="shared" si="76"/>
        <v>0</v>
      </c>
      <c r="AS285" s="236">
        <f t="shared" si="77"/>
        <v>0</v>
      </c>
      <c r="AT285" s="235">
        <f t="shared" si="78"/>
        <v>0</v>
      </c>
      <c r="AU285" s="236">
        <f t="shared" si="79"/>
        <v>0</v>
      </c>
      <c r="AV285" s="237">
        <f t="shared" si="80"/>
        <v>0</v>
      </c>
      <c r="AW285" s="236">
        <f t="shared" si="81"/>
        <v>0</v>
      </c>
      <c r="AX285" s="237">
        <f t="shared" si="82"/>
        <v>0</v>
      </c>
      <c r="AY285" s="236">
        <f t="shared" si="83"/>
        <v>0</v>
      </c>
      <c r="AZ285" s="237">
        <f t="shared" si="84"/>
        <v>0</v>
      </c>
      <c r="BA285" s="236">
        <f t="shared" si="85"/>
        <v>0</v>
      </c>
      <c r="BB285" s="50">
        <f t="shared" si="69"/>
        <v>0</v>
      </c>
    </row>
    <row r="286" spans="2:54" ht="15" customHeight="1" x14ac:dyDescent="0.25">
      <c r="B286" s="82">
        <v>20160240</v>
      </c>
      <c r="C286" s="115" t="s">
        <v>211</v>
      </c>
      <c r="D286" s="115" t="s">
        <v>434</v>
      </c>
      <c r="E286" s="115" t="s">
        <v>435</v>
      </c>
      <c r="F286" s="115" t="s">
        <v>665</v>
      </c>
      <c r="G286" s="241">
        <v>42474</v>
      </c>
      <c r="H286" s="241">
        <v>42498</v>
      </c>
      <c r="I286" s="116" t="s">
        <v>187</v>
      </c>
      <c r="J286" s="117">
        <v>220000</v>
      </c>
      <c r="K286" s="118">
        <v>8800</v>
      </c>
      <c r="L286" s="119">
        <v>25</v>
      </c>
      <c r="M286" s="120">
        <v>5500</v>
      </c>
      <c r="N286" s="120">
        <v>5500</v>
      </c>
      <c r="O286" s="115" t="s">
        <v>45</v>
      </c>
      <c r="P286" s="115" t="s">
        <v>46</v>
      </c>
      <c r="Q286" s="121">
        <v>488817</v>
      </c>
      <c r="R286" s="122" t="s">
        <v>47</v>
      </c>
      <c r="S286" s="123"/>
      <c r="T286" s="94" t="s">
        <v>155</v>
      </c>
      <c r="U286" s="95"/>
      <c r="V286" s="95" t="s">
        <v>663</v>
      </c>
      <c r="W286" s="94"/>
      <c r="X286" s="96" t="s">
        <v>664</v>
      </c>
      <c r="Y286" s="97" t="s">
        <v>156</v>
      </c>
      <c r="Z286" s="45" t="str">
        <f t="shared" si="70"/>
        <v>goed</v>
      </c>
      <c r="AA286" s="46">
        <f t="shared" si="71"/>
        <v>0</v>
      </c>
      <c r="AB286" s="47">
        <f t="shared" si="72"/>
        <v>0</v>
      </c>
      <c r="AC286" s="48">
        <f>IF(ISERROR(VLOOKUP($B286,'[7]Overzicht uitlevering'!$J:$V,AC$3+1,0)),0,VLOOKUP($B286,'[7]Overzicht uitlevering'!$J:$V,AC$3+1,0))</f>
        <v>0</v>
      </c>
      <c r="AD286" s="48">
        <f>IF(ISERROR(VLOOKUP($B286,'[7]Overzicht uitlevering'!$J:$V,AD$3+1,0)),0,VLOOKUP($B286,'[7]Overzicht uitlevering'!$J:$V,AD$3+1,0))</f>
        <v>0</v>
      </c>
      <c r="AE286" s="48">
        <f>IF(ISERROR(VLOOKUP($B286,'[7]Overzicht uitlevering'!$J:$V,AE$3+1,0)),0,VLOOKUP($B286,'[7]Overzicht uitlevering'!$J:$V,AE$3+1,0))</f>
        <v>0</v>
      </c>
      <c r="AF286" s="48">
        <f>IF(ISERROR(VLOOKUP($B286,'[7]Overzicht uitlevering'!$J:$V,AF$3+1,0)),0,VLOOKUP($B286,'[7]Overzicht uitlevering'!$J:$V,AF$3+1,0))</f>
        <v>0</v>
      </c>
      <c r="AG286" s="48">
        <f>IF(ISERROR(VLOOKUP($B286,'[7]Overzicht uitlevering'!$J:$V,AG$3+1,0)),0,VLOOKUP($B286,'[7]Overzicht uitlevering'!$J:$V,AG$3+1,0))</f>
        <v>0</v>
      </c>
      <c r="AH286" s="48">
        <f>IF(ISERROR(VLOOKUP($B286,'[7]Overzicht uitlevering'!$J:$V,AH$3+1,0)),0,VLOOKUP($B286,'[7]Overzicht uitlevering'!$J:$V,AH$3+1,0))</f>
        <v>0</v>
      </c>
      <c r="AI286" s="48">
        <f>IF(ISERROR(VLOOKUP($B286,'[7]Overzicht uitlevering'!$J:$V,AI$3+1,0)),0,VLOOKUP($B286,'[7]Overzicht uitlevering'!$J:$V,AI$3+1,0))</f>
        <v>0</v>
      </c>
      <c r="AJ286" s="48">
        <f>IF(ISERROR(VLOOKUP($B286,'[7]Overzicht uitlevering'!$J:$V,AJ$3+1,0)),0,VLOOKUP($B286,'[7]Overzicht uitlevering'!$J:$V,AJ$3+1,0))</f>
        <v>0</v>
      </c>
      <c r="AK286" s="48">
        <f>IF(ISERROR(VLOOKUP($B286,'[7]Overzicht uitlevering'!$J:$V,AK$3+1,0)),0,VLOOKUP($B286,'[7]Overzicht uitlevering'!$J:$V,AK$3+1,0))</f>
        <v>0</v>
      </c>
      <c r="AL286" s="48">
        <f>IF(ISERROR(VLOOKUP($B286,'[7]Overzicht uitlevering'!$J:$V,AL$3+1,0)),0,VLOOKUP($B286,'[7]Overzicht uitlevering'!$J:$V,AL$3+1,0))</f>
        <v>0</v>
      </c>
      <c r="AM286" s="48">
        <f>IF(ISERROR(VLOOKUP($B286,'[7]Overzicht uitlevering'!$J:$V,AM$3+1,0)),0,VLOOKUP($B286,'[7]Overzicht uitlevering'!$J:$V,AM$3+1,0))</f>
        <v>0</v>
      </c>
      <c r="AN286" s="48">
        <f>IF(ISERROR(VLOOKUP($B286,'[7]Overzicht uitlevering'!$J:$V,AN$3+1,0)),0,VLOOKUP($B286,'[7]Overzicht uitlevering'!$J:$V,AN$3+1,0))</f>
        <v>0</v>
      </c>
      <c r="AO286" s="49">
        <f t="shared" si="73"/>
        <v>0</v>
      </c>
      <c r="AP286" s="235">
        <f t="shared" si="74"/>
        <v>0</v>
      </c>
      <c r="AQ286" s="236">
        <f t="shared" si="75"/>
        <v>0</v>
      </c>
      <c r="AR286" s="235">
        <f t="shared" si="76"/>
        <v>0</v>
      </c>
      <c r="AS286" s="236">
        <f t="shared" si="77"/>
        <v>0</v>
      </c>
      <c r="AT286" s="235">
        <f t="shared" si="78"/>
        <v>0</v>
      </c>
      <c r="AU286" s="236">
        <f t="shared" si="79"/>
        <v>0</v>
      </c>
      <c r="AV286" s="237">
        <f t="shared" si="80"/>
        <v>0</v>
      </c>
      <c r="AW286" s="236">
        <f t="shared" si="81"/>
        <v>0</v>
      </c>
      <c r="AX286" s="237">
        <f t="shared" si="82"/>
        <v>0</v>
      </c>
      <c r="AY286" s="236">
        <f t="shared" si="83"/>
        <v>0</v>
      </c>
      <c r="AZ286" s="237">
        <f t="shared" si="84"/>
        <v>0</v>
      </c>
      <c r="BA286" s="236">
        <f t="shared" si="85"/>
        <v>0</v>
      </c>
      <c r="BB286" s="50">
        <f t="shared" si="69"/>
        <v>0</v>
      </c>
    </row>
    <row r="287" spans="2:54" ht="15" customHeight="1" x14ac:dyDescent="0.25">
      <c r="B287" s="82">
        <v>20160241</v>
      </c>
      <c r="C287" s="115" t="s">
        <v>211</v>
      </c>
      <c r="D287" s="115" t="s">
        <v>434</v>
      </c>
      <c r="E287" s="115" t="s">
        <v>435</v>
      </c>
      <c r="F287" s="115" t="s">
        <v>662</v>
      </c>
      <c r="G287" s="241">
        <v>42474</v>
      </c>
      <c r="H287" s="241">
        <v>42498</v>
      </c>
      <c r="I287" s="116" t="s">
        <v>187</v>
      </c>
      <c r="J287" s="117">
        <v>412500</v>
      </c>
      <c r="K287" s="118">
        <v>16500</v>
      </c>
      <c r="L287" s="119">
        <v>20</v>
      </c>
      <c r="M287" s="120">
        <v>8250</v>
      </c>
      <c r="N287" s="120">
        <v>8250</v>
      </c>
      <c r="O287" s="115" t="s">
        <v>45</v>
      </c>
      <c r="P287" s="115" t="s">
        <v>46</v>
      </c>
      <c r="Q287" s="121">
        <v>489021</v>
      </c>
      <c r="R287" s="122" t="s">
        <v>60</v>
      </c>
      <c r="S287" s="123" t="s">
        <v>437</v>
      </c>
      <c r="T287" s="94" t="s">
        <v>155</v>
      </c>
      <c r="U287" s="95"/>
      <c r="W287" s="94"/>
      <c r="X287" s="96" t="s">
        <v>664</v>
      </c>
      <c r="Y287" s="97" t="s">
        <v>156</v>
      </c>
      <c r="Z287" s="45" t="str">
        <f t="shared" si="70"/>
        <v>goed</v>
      </c>
      <c r="AA287" s="46">
        <f t="shared" si="71"/>
        <v>0</v>
      </c>
      <c r="AB287" s="47">
        <f t="shared" si="72"/>
        <v>0</v>
      </c>
      <c r="AC287" s="48">
        <f>IF(ISERROR(VLOOKUP($B287,'[7]Overzicht uitlevering'!$J:$V,AC$3+1,0)),0,VLOOKUP($B287,'[7]Overzicht uitlevering'!$J:$V,AC$3+1,0))</f>
        <v>0</v>
      </c>
      <c r="AD287" s="48">
        <f>IF(ISERROR(VLOOKUP($B287,'[7]Overzicht uitlevering'!$J:$V,AD$3+1,0)),0,VLOOKUP($B287,'[7]Overzicht uitlevering'!$J:$V,AD$3+1,0))</f>
        <v>0</v>
      </c>
      <c r="AE287" s="48">
        <f>IF(ISERROR(VLOOKUP($B287,'[7]Overzicht uitlevering'!$J:$V,AE$3+1,0)),0,VLOOKUP($B287,'[7]Overzicht uitlevering'!$J:$V,AE$3+1,0))</f>
        <v>0</v>
      </c>
      <c r="AF287" s="48">
        <f>IF(ISERROR(VLOOKUP($B287,'[7]Overzicht uitlevering'!$J:$V,AF$3+1,0)),0,VLOOKUP($B287,'[7]Overzicht uitlevering'!$J:$V,AF$3+1,0))</f>
        <v>0</v>
      </c>
      <c r="AG287" s="48">
        <f>IF(ISERROR(VLOOKUP($B287,'[7]Overzicht uitlevering'!$J:$V,AG$3+1,0)),0,VLOOKUP($B287,'[7]Overzicht uitlevering'!$J:$V,AG$3+1,0))</f>
        <v>0</v>
      </c>
      <c r="AH287" s="48">
        <f>IF(ISERROR(VLOOKUP($B287,'[7]Overzicht uitlevering'!$J:$V,AH$3+1,0)),0,VLOOKUP($B287,'[7]Overzicht uitlevering'!$J:$V,AH$3+1,0))</f>
        <v>0</v>
      </c>
      <c r="AI287" s="48">
        <f>IF(ISERROR(VLOOKUP($B287,'[7]Overzicht uitlevering'!$J:$V,AI$3+1,0)),0,VLOOKUP($B287,'[7]Overzicht uitlevering'!$J:$V,AI$3+1,0))</f>
        <v>0</v>
      </c>
      <c r="AJ287" s="48">
        <f>IF(ISERROR(VLOOKUP($B287,'[7]Overzicht uitlevering'!$J:$V,AJ$3+1,0)),0,VLOOKUP($B287,'[7]Overzicht uitlevering'!$J:$V,AJ$3+1,0))</f>
        <v>0</v>
      </c>
      <c r="AK287" s="48">
        <f>IF(ISERROR(VLOOKUP($B287,'[7]Overzicht uitlevering'!$J:$V,AK$3+1,0)),0,VLOOKUP($B287,'[7]Overzicht uitlevering'!$J:$V,AK$3+1,0))</f>
        <v>0</v>
      </c>
      <c r="AL287" s="48">
        <f>IF(ISERROR(VLOOKUP($B287,'[7]Overzicht uitlevering'!$J:$V,AL$3+1,0)),0,VLOOKUP($B287,'[7]Overzicht uitlevering'!$J:$V,AL$3+1,0))</f>
        <v>0</v>
      </c>
      <c r="AM287" s="48">
        <f>IF(ISERROR(VLOOKUP($B287,'[7]Overzicht uitlevering'!$J:$V,AM$3+1,0)),0,VLOOKUP($B287,'[7]Overzicht uitlevering'!$J:$V,AM$3+1,0))</f>
        <v>0</v>
      </c>
      <c r="AN287" s="48">
        <f>IF(ISERROR(VLOOKUP($B287,'[7]Overzicht uitlevering'!$J:$V,AN$3+1,0)),0,VLOOKUP($B287,'[7]Overzicht uitlevering'!$J:$V,AN$3+1,0))</f>
        <v>0</v>
      </c>
      <c r="AO287" s="49">
        <f t="shared" si="73"/>
        <v>0</v>
      </c>
      <c r="AP287" s="235">
        <f t="shared" si="74"/>
        <v>0</v>
      </c>
      <c r="AQ287" s="236">
        <f t="shared" si="75"/>
        <v>0</v>
      </c>
      <c r="AR287" s="235">
        <f t="shared" si="76"/>
        <v>0</v>
      </c>
      <c r="AS287" s="236">
        <f t="shared" si="77"/>
        <v>0</v>
      </c>
      <c r="AT287" s="235">
        <f t="shared" si="78"/>
        <v>0</v>
      </c>
      <c r="AU287" s="236">
        <f t="shared" si="79"/>
        <v>0</v>
      </c>
      <c r="AV287" s="237">
        <f t="shared" si="80"/>
        <v>0</v>
      </c>
      <c r="AW287" s="236">
        <f t="shared" si="81"/>
        <v>0</v>
      </c>
      <c r="AX287" s="237">
        <f t="shared" si="82"/>
        <v>0</v>
      </c>
      <c r="AY287" s="236">
        <f t="shared" si="83"/>
        <v>0</v>
      </c>
      <c r="AZ287" s="237">
        <f t="shared" si="84"/>
        <v>0</v>
      </c>
      <c r="BA287" s="236">
        <f t="shared" si="85"/>
        <v>0</v>
      </c>
      <c r="BB287" s="50">
        <f t="shared" si="69"/>
        <v>0</v>
      </c>
    </row>
    <row r="288" spans="2:54" ht="15" customHeight="1" x14ac:dyDescent="0.25">
      <c r="B288" s="82">
        <v>20160242</v>
      </c>
      <c r="C288" s="115" t="s">
        <v>211</v>
      </c>
      <c r="D288" s="115" t="s">
        <v>434</v>
      </c>
      <c r="E288" s="115" t="s">
        <v>435</v>
      </c>
      <c r="F288" s="115" t="s">
        <v>665</v>
      </c>
      <c r="G288" s="241">
        <v>42474</v>
      </c>
      <c r="H288" s="241">
        <v>42498</v>
      </c>
      <c r="I288" s="116" t="s">
        <v>187</v>
      </c>
      <c r="J288" s="117">
        <v>275000</v>
      </c>
      <c r="K288" s="118">
        <v>11000</v>
      </c>
      <c r="L288" s="119">
        <v>20</v>
      </c>
      <c r="M288" s="120">
        <v>5500</v>
      </c>
      <c r="N288" s="120">
        <v>5500</v>
      </c>
      <c r="O288" s="115" t="s">
        <v>45</v>
      </c>
      <c r="P288" s="115" t="s">
        <v>46</v>
      </c>
      <c r="Q288" s="121">
        <v>489022</v>
      </c>
      <c r="R288" s="122" t="s">
        <v>60</v>
      </c>
      <c r="S288" s="123" t="s">
        <v>437</v>
      </c>
      <c r="T288" s="94" t="s">
        <v>155</v>
      </c>
      <c r="U288" s="95"/>
      <c r="W288" s="94"/>
      <c r="X288" s="96" t="s">
        <v>664</v>
      </c>
      <c r="Y288" s="97" t="s">
        <v>156</v>
      </c>
      <c r="Z288" s="45" t="str">
        <f t="shared" si="70"/>
        <v>goed</v>
      </c>
      <c r="AA288" s="46">
        <f t="shared" si="71"/>
        <v>0</v>
      </c>
      <c r="AB288" s="47">
        <f t="shared" si="72"/>
        <v>0</v>
      </c>
      <c r="AC288" s="48">
        <f>IF(ISERROR(VLOOKUP($B288,'[7]Overzicht uitlevering'!$J:$V,AC$3+1,0)),0,VLOOKUP($B288,'[7]Overzicht uitlevering'!$J:$V,AC$3+1,0))</f>
        <v>0</v>
      </c>
      <c r="AD288" s="48">
        <f>IF(ISERROR(VLOOKUP($B288,'[7]Overzicht uitlevering'!$J:$V,AD$3+1,0)),0,VLOOKUP($B288,'[7]Overzicht uitlevering'!$J:$V,AD$3+1,0))</f>
        <v>0</v>
      </c>
      <c r="AE288" s="48">
        <f>IF(ISERROR(VLOOKUP($B288,'[7]Overzicht uitlevering'!$J:$V,AE$3+1,0)),0,VLOOKUP($B288,'[7]Overzicht uitlevering'!$J:$V,AE$3+1,0))</f>
        <v>0</v>
      </c>
      <c r="AF288" s="48">
        <f>IF(ISERROR(VLOOKUP($B288,'[7]Overzicht uitlevering'!$J:$V,AF$3+1,0)),0,VLOOKUP($B288,'[7]Overzicht uitlevering'!$J:$V,AF$3+1,0))</f>
        <v>0</v>
      </c>
      <c r="AG288" s="48">
        <f>IF(ISERROR(VLOOKUP($B288,'[7]Overzicht uitlevering'!$J:$V,AG$3+1,0)),0,VLOOKUP($B288,'[7]Overzicht uitlevering'!$J:$V,AG$3+1,0))</f>
        <v>0</v>
      </c>
      <c r="AH288" s="48">
        <f>IF(ISERROR(VLOOKUP($B288,'[7]Overzicht uitlevering'!$J:$V,AH$3+1,0)),0,VLOOKUP($B288,'[7]Overzicht uitlevering'!$J:$V,AH$3+1,0))</f>
        <v>0</v>
      </c>
      <c r="AI288" s="48">
        <f>IF(ISERROR(VLOOKUP($B288,'[7]Overzicht uitlevering'!$J:$V,AI$3+1,0)),0,VLOOKUP($B288,'[7]Overzicht uitlevering'!$J:$V,AI$3+1,0))</f>
        <v>0</v>
      </c>
      <c r="AJ288" s="48">
        <f>IF(ISERROR(VLOOKUP($B288,'[7]Overzicht uitlevering'!$J:$V,AJ$3+1,0)),0,VLOOKUP($B288,'[7]Overzicht uitlevering'!$J:$V,AJ$3+1,0))</f>
        <v>0</v>
      </c>
      <c r="AK288" s="48">
        <f>IF(ISERROR(VLOOKUP($B288,'[7]Overzicht uitlevering'!$J:$V,AK$3+1,0)),0,VLOOKUP($B288,'[7]Overzicht uitlevering'!$J:$V,AK$3+1,0))</f>
        <v>0</v>
      </c>
      <c r="AL288" s="48">
        <f>IF(ISERROR(VLOOKUP($B288,'[7]Overzicht uitlevering'!$J:$V,AL$3+1,0)),0,VLOOKUP($B288,'[7]Overzicht uitlevering'!$J:$V,AL$3+1,0))</f>
        <v>0</v>
      </c>
      <c r="AM288" s="48">
        <f>IF(ISERROR(VLOOKUP($B288,'[7]Overzicht uitlevering'!$J:$V,AM$3+1,0)),0,VLOOKUP($B288,'[7]Overzicht uitlevering'!$J:$V,AM$3+1,0))</f>
        <v>0</v>
      </c>
      <c r="AN288" s="48">
        <f>IF(ISERROR(VLOOKUP($B288,'[7]Overzicht uitlevering'!$J:$V,AN$3+1,0)),0,VLOOKUP($B288,'[7]Overzicht uitlevering'!$J:$V,AN$3+1,0))</f>
        <v>0</v>
      </c>
      <c r="AO288" s="49">
        <f t="shared" si="73"/>
        <v>0</v>
      </c>
      <c r="AP288" s="235">
        <f t="shared" si="74"/>
        <v>0</v>
      </c>
      <c r="AQ288" s="236">
        <f t="shared" si="75"/>
        <v>0</v>
      </c>
      <c r="AR288" s="235">
        <f t="shared" si="76"/>
        <v>0</v>
      </c>
      <c r="AS288" s="236">
        <f t="shared" si="77"/>
        <v>0</v>
      </c>
      <c r="AT288" s="235">
        <f t="shared" si="78"/>
        <v>0</v>
      </c>
      <c r="AU288" s="236">
        <f t="shared" si="79"/>
        <v>0</v>
      </c>
      <c r="AV288" s="237">
        <f t="shared" si="80"/>
        <v>0</v>
      </c>
      <c r="AW288" s="236">
        <f t="shared" si="81"/>
        <v>0</v>
      </c>
      <c r="AX288" s="237">
        <f t="shared" si="82"/>
        <v>0</v>
      </c>
      <c r="AY288" s="236">
        <f t="shared" si="83"/>
        <v>0</v>
      </c>
      <c r="AZ288" s="237">
        <f t="shared" si="84"/>
        <v>0</v>
      </c>
      <c r="BA288" s="236">
        <f t="shared" si="85"/>
        <v>0</v>
      </c>
      <c r="BB288" s="50">
        <f t="shared" si="69"/>
        <v>0</v>
      </c>
    </row>
    <row r="289" spans="2:54" ht="15" customHeight="1" x14ac:dyDescent="0.25">
      <c r="B289" s="126">
        <v>20160243</v>
      </c>
      <c r="C289" s="115" t="s">
        <v>55</v>
      </c>
      <c r="D289" s="115" t="s">
        <v>666</v>
      </c>
      <c r="E289" s="115" t="s">
        <v>667</v>
      </c>
      <c r="F289" s="115" t="s">
        <v>668</v>
      </c>
      <c r="G289" s="241">
        <v>42478</v>
      </c>
      <c r="H289" s="241">
        <v>42498</v>
      </c>
      <c r="I289" s="116" t="s">
        <v>153</v>
      </c>
      <c r="J289" s="117">
        <v>1240932</v>
      </c>
      <c r="K289" s="118">
        <v>59092</v>
      </c>
      <c r="L289" s="119">
        <v>12.5</v>
      </c>
      <c r="M289" s="120">
        <v>15511.65</v>
      </c>
      <c r="N289" s="120">
        <v>15511.65</v>
      </c>
      <c r="O289" s="115" t="s">
        <v>45</v>
      </c>
      <c r="P289" s="115" t="s">
        <v>46</v>
      </c>
      <c r="Q289" s="121">
        <v>489705</v>
      </c>
      <c r="R289" s="122" t="s">
        <v>47</v>
      </c>
      <c r="S289" s="123" t="s">
        <v>65</v>
      </c>
      <c r="T289" s="94" t="s">
        <v>429</v>
      </c>
      <c r="U289" s="95"/>
      <c r="W289" s="94"/>
      <c r="X289" s="96" t="s">
        <v>669</v>
      </c>
      <c r="Y289" s="97" t="s">
        <v>156</v>
      </c>
      <c r="Z289" s="45" t="str">
        <f t="shared" si="70"/>
        <v>goed</v>
      </c>
      <c r="AA289" s="46">
        <f t="shared" si="71"/>
        <v>0</v>
      </c>
      <c r="AB289" s="47">
        <f t="shared" si="72"/>
        <v>15511.65</v>
      </c>
      <c r="AC289" s="48">
        <f>IF(ISERROR(VLOOKUP($B289,'[7]Overzicht uitlevering'!$J:$V,AC$3+1,0)),0,VLOOKUP($B289,'[7]Overzicht uitlevering'!$J:$V,AC$3+1,0))</f>
        <v>0</v>
      </c>
      <c r="AD289" s="48">
        <f>IF(ISERROR(VLOOKUP($B289,'[7]Overzicht uitlevering'!$J:$V,AD$3+1,0)),0,VLOOKUP($B289,'[7]Overzicht uitlevering'!$J:$V,AD$3+1,0))</f>
        <v>0</v>
      </c>
      <c r="AE289" s="48">
        <f>IF(ISERROR(VLOOKUP($B289,'[7]Overzicht uitlevering'!$J:$V,AE$3+1,0)),0,VLOOKUP($B289,'[7]Overzicht uitlevering'!$J:$V,AE$3+1,0))</f>
        <v>0</v>
      </c>
      <c r="AF289" s="48">
        <f>IF(ISERROR(VLOOKUP($B289,'[7]Overzicht uitlevering'!$J:$V,AF$3+1,0)),0,VLOOKUP($B289,'[7]Overzicht uitlevering'!$J:$V,AF$3+1,0))</f>
        <v>509101</v>
      </c>
      <c r="AG289" s="48">
        <f>IF(ISERROR(VLOOKUP($B289,'[7]Overzicht uitlevering'!$J:$V,AG$3+1,0)),0,VLOOKUP($B289,'[7]Overzicht uitlevering'!$J:$V,AG$3+1,0))</f>
        <v>731831</v>
      </c>
      <c r="AH289" s="48">
        <f>IF(ISERROR(VLOOKUP($B289,'[7]Overzicht uitlevering'!$J:$V,AH$3+1,0)),0,VLOOKUP($B289,'[7]Overzicht uitlevering'!$J:$V,AH$3+1,0))</f>
        <v>0</v>
      </c>
      <c r="AI289" s="48">
        <f>IF(ISERROR(VLOOKUP($B289,'[7]Overzicht uitlevering'!$J:$V,AI$3+1,0)),0,VLOOKUP($B289,'[7]Overzicht uitlevering'!$J:$V,AI$3+1,0))</f>
        <v>0</v>
      </c>
      <c r="AJ289" s="48">
        <f>IF(ISERROR(VLOOKUP($B289,'[7]Overzicht uitlevering'!$J:$V,AJ$3+1,0)),0,VLOOKUP($B289,'[7]Overzicht uitlevering'!$J:$V,AJ$3+1,0))</f>
        <v>0</v>
      </c>
      <c r="AK289" s="48">
        <f>IF(ISERROR(VLOOKUP($B289,'[7]Overzicht uitlevering'!$J:$V,AK$3+1,0)),0,VLOOKUP($B289,'[7]Overzicht uitlevering'!$J:$V,AK$3+1,0))</f>
        <v>0</v>
      </c>
      <c r="AL289" s="48">
        <f>IF(ISERROR(VLOOKUP($B289,'[7]Overzicht uitlevering'!$J:$V,AL$3+1,0)),0,VLOOKUP($B289,'[7]Overzicht uitlevering'!$J:$V,AL$3+1,0))</f>
        <v>0</v>
      </c>
      <c r="AM289" s="48">
        <f>IF(ISERROR(VLOOKUP($B289,'[7]Overzicht uitlevering'!$J:$V,AM$3+1,0)),0,VLOOKUP($B289,'[7]Overzicht uitlevering'!$J:$V,AM$3+1,0))</f>
        <v>0</v>
      </c>
      <c r="AN289" s="48">
        <f>IF(ISERROR(VLOOKUP($B289,'[7]Overzicht uitlevering'!$J:$V,AN$3+1,0)),0,VLOOKUP($B289,'[7]Overzicht uitlevering'!$J:$V,AN$3+1,0))</f>
        <v>0</v>
      </c>
      <c r="AO289" s="49">
        <f t="shared" si="73"/>
        <v>1240932</v>
      </c>
      <c r="AP289" s="235">
        <f t="shared" si="74"/>
        <v>0</v>
      </c>
      <c r="AQ289" s="236">
        <f t="shared" si="75"/>
        <v>0</v>
      </c>
      <c r="AR289" s="235">
        <f t="shared" si="76"/>
        <v>0</v>
      </c>
      <c r="AS289" s="236">
        <f t="shared" si="77"/>
        <v>6363.7624999999998</v>
      </c>
      <c r="AT289" s="235">
        <f t="shared" si="78"/>
        <v>9147.8875000000007</v>
      </c>
      <c r="AU289" s="236">
        <f t="shared" si="79"/>
        <v>0</v>
      </c>
      <c r="AV289" s="237">
        <f t="shared" si="80"/>
        <v>0</v>
      </c>
      <c r="AW289" s="236">
        <f t="shared" si="81"/>
        <v>0</v>
      </c>
      <c r="AX289" s="237">
        <f t="shared" si="82"/>
        <v>0</v>
      </c>
      <c r="AY289" s="236">
        <f t="shared" si="83"/>
        <v>0</v>
      </c>
      <c r="AZ289" s="237">
        <f t="shared" si="84"/>
        <v>0</v>
      </c>
      <c r="BA289" s="236">
        <f t="shared" si="85"/>
        <v>0</v>
      </c>
      <c r="BB289" s="50">
        <f t="shared" si="69"/>
        <v>15511.650000000001</v>
      </c>
    </row>
    <row r="290" spans="2:54" ht="15" customHeight="1" x14ac:dyDescent="0.25">
      <c r="B290" s="82">
        <v>20160244</v>
      </c>
      <c r="C290" s="115" t="s">
        <v>238</v>
      </c>
      <c r="D290" s="115" t="s">
        <v>649</v>
      </c>
      <c r="E290" s="115" t="s">
        <v>650</v>
      </c>
      <c r="F290" s="115" t="s">
        <v>651</v>
      </c>
      <c r="G290" s="241">
        <v>42555</v>
      </c>
      <c r="H290" s="241">
        <v>42577</v>
      </c>
      <c r="I290" s="116" t="s">
        <v>153</v>
      </c>
      <c r="J290" s="117">
        <v>1043380</v>
      </c>
      <c r="K290" s="118">
        <v>45364.34782608696</v>
      </c>
      <c r="L290" s="119">
        <v>13.5</v>
      </c>
      <c r="M290" s="120">
        <v>14085.630000000001</v>
      </c>
      <c r="N290" s="120">
        <v>14085.630000000001</v>
      </c>
      <c r="O290" s="115" t="s">
        <v>45</v>
      </c>
      <c r="P290" s="115" t="s">
        <v>46</v>
      </c>
      <c r="Q290" s="121">
        <v>489648</v>
      </c>
      <c r="R290" s="122" t="s">
        <v>47</v>
      </c>
      <c r="S290" s="123"/>
      <c r="T290" s="94" t="s">
        <v>155</v>
      </c>
      <c r="U290" s="95"/>
      <c r="V290" s="95" t="s">
        <v>652</v>
      </c>
      <c r="W290" s="94"/>
      <c r="X290" s="96" t="s">
        <v>670</v>
      </c>
      <c r="Y290" s="97" t="s">
        <v>156</v>
      </c>
      <c r="Z290" s="45" t="str">
        <f t="shared" si="70"/>
        <v>goed</v>
      </c>
      <c r="AA290" s="46">
        <f t="shared" si="71"/>
        <v>0</v>
      </c>
      <c r="AB290" s="47">
        <f t="shared" si="72"/>
        <v>14085.630000000001</v>
      </c>
      <c r="AC290" s="48">
        <f>IF(ISERROR(VLOOKUP($B290,'[7]Overzicht uitlevering'!$J:$V,AC$3+1,0)),0,VLOOKUP($B290,'[7]Overzicht uitlevering'!$J:$V,AC$3+1,0))</f>
        <v>0</v>
      </c>
      <c r="AD290" s="48">
        <f>IF(ISERROR(VLOOKUP($B290,'[7]Overzicht uitlevering'!$J:$V,AD$3+1,0)),0,VLOOKUP($B290,'[7]Overzicht uitlevering'!$J:$V,AD$3+1,0))</f>
        <v>0</v>
      </c>
      <c r="AE290" s="48">
        <f>IF(ISERROR(VLOOKUP($B290,'[7]Overzicht uitlevering'!$J:$V,AE$3+1,0)),0,VLOOKUP($B290,'[7]Overzicht uitlevering'!$J:$V,AE$3+1,0))</f>
        <v>0</v>
      </c>
      <c r="AF290" s="48">
        <f>IF(ISERROR(VLOOKUP($B290,'[7]Overzicht uitlevering'!$J:$V,AF$3+1,0)),0,VLOOKUP($B290,'[7]Overzicht uitlevering'!$J:$V,AF$3+1,0))</f>
        <v>0</v>
      </c>
      <c r="AG290" s="48">
        <f>IF(ISERROR(VLOOKUP($B290,'[7]Overzicht uitlevering'!$J:$V,AG$3+1,0)),0,VLOOKUP($B290,'[7]Overzicht uitlevering'!$J:$V,AG$3+1,0))</f>
        <v>0</v>
      </c>
      <c r="AH290" s="48">
        <f>IF(ISERROR(VLOOKUP($B290,'[7]Overzicht uitlevering'!$J:$V,AH$3+1,0)),0,VLOOKUP($B290,'[7]Overzicht uitlevering'!$J:$V,AH$3+1,0))</f>
        <v>0</v>
      </c>
      <c r="AI290" s="48">
        <f>IF(ISERROR(VLOOKUP($B290,'[7]Overzicht uitlevering'!$J:$V,AI$3+1,0)),0,VLOOKUP($B290,'[7]Overzicht uitlevering'!$J:$V,AI$3+1,0))</f>
        <v>1043380</v>
      </c>
      <c r="AJ290" s="48">
        <f>IF(ISERROR(VLOOKUP($B290,'[7]Overzicht uitlevering'!$J:$V,AJ$3+1,0)),0,VLOOKUP($B290,'[7]Overzicht uitlevering'!$J:$V,AJ$3+1,0))</f>
        <v>0</v>
      </c>
      <c r="AK290" s="48">
        <f>IF(ISERROR(VLOOKUP($B290,'[7]Overzicht uitlevering'!$J:$V,AK$3+1,0)),0,VLOOKUP($B290,'[7]Overzicht uitlevering'!$J:$V,AK$3+1,0))</f>
        <v>0</v>
      </c>
      <c r="AL290" s="48">
        <f>IF(ISERROR(VLOOKUP($B290,'[7]Overzicht uitlevering'!$J:$V,AL$3+1,0)),0,VLOOKUP($B290,'[7]Overzicht uitlevering'!$J:$V,AL$3+1,0))</f>
        <v>0</v>
      </c>
      <c r="AM290" s="48">
        <f>IF(ISERROR(VLOOKUP($B290,'[7]Overzicht uitlevering'!$J:$V,AM$3+1,0)),0,VLOOKUP($B290,'[7]Overzicht uitlevering'!$J:$V,AM$3+1,0))</f>
        <v>0</v>
      </c>
      <c r="AN290" s="48">
        <f>IF(ISERROR(VLOOKUP($B290,'[7]Overzicht uitlevering'!$J:$V,AN$3+1,0)),0,VLOOKUP($B290,'[7]Overzicht uitlevering'!$J:$V,AN$3+1,0))</f>
        <v>0</v>
      </c>
      <c r="AO290" s="49">
        <f t="shared" si="73"/>
        <v>1043380</v>
      </c>
      <c r="AP290" s="235">
        <f t="shared" si="74"/>
        <v>0</v>
      </c>
      <c r="AQ290" s="236">
        <f t="shared" si="75"/>
        <v>0</v>
      </c>
      <c r="AR290" s="235">
        <f t="shared" si="76"/>
        <v>0</v>
      </c>
      <c r="AS290" s="236">
        <f t="shared" si="77"/>
        <v>0</v>
      </c>
      <c r="AT290" s="235">
        <f t="shared" si="78"/>
        <v>0</v>
      </c>
      <c r="AU290" s="236">
        <f t="shared" si="79"/>
        <v>0</v>
      </c>
      <c r="AV290" s="237">
        <f t="shared" si="80"/>
        <v>14085.630000000001</v>
      </c>
      <c r="AW290" s="236">
        <f t="shared" si="81"/>
        <v>0</v>
      </c>
      <c r="AX290" s="237">
        <f t="shared" si="82"/>
        <v>0</v>
      </c>
      <c r="AY290" s="236">
        <f t="shared" si="83"/>
        <v>0</v>
      </c>
      <c r="AZ290" s="237">
        <f t="shared" si="84"/>
        <v>0</v>
      </c>
      <c r="BA290" s="236">
        <f t="shared" si="85"/>
        <v>0</v>
      </c>
      <c r="BB290" s="50">
        <f t="shared" si="69"/>
        <v>14085.630000000001</v>
      </c>
    </row>
    <row r="291" spans="2:54" ht="15" customHeight="1" x14ac:dyDescent="0.25">
      <c r="B291" s="82">
        <v>20160245</v>
      </c>
      <c r="C291" s="115" t="s">
        <v>40</v>
      </c>
      <c r="D291" s="115" t="s">
        <v>222</v>
      </c>
      <c r="E291" s="115" t="s">
        <v>497</v>
      </c>
      <c r="F291" s="115" t="s">
        <v>671</v>
      </c>
      <c r="G291" s="241">
        <v>42478</v>
      </c>
      <c r="H291" s="241">
        <v>42521</v>
      </c>
      <c r="I291" s="116" t="s">
        <v>134</v>
      </c>
      <c r="J291" s="117">
        <v>857142</v>
      </c>
      <c r="K291" s="118">
        <v>19480.5</v>
      </c>
      <c r="L291" s="119">
        <v>14</v>
      </c>
      <c r="M291" s="120">
        <v>11999.988000000001</v>
      </c>
      <c r="N291" s="120">
        <v>11999.988000000001</v>
      </c>
      <c r="O291" s="115" t="s">
        <v>45</v>
      </c>
      <c r="P291" s="115" t="s">
        <v>46</v>
      </c>
      <c r="Q291" s="121">
        <v>489572</v>
      </c>
      <c r="R291" s="122" t="s">
        <v>47</v>
      </c>
      <c r="S291" s="123"/>
      <c r="T291" s="94" t="s">
        <v>155</v>
      </c>
      <c r="U291" s="95"/>
      <c r="V291" s="95" t="s">
        <v>672</v>
      </c>
      <c r="W291" s="94"/>
      <c r="X291" s="96" t="s">
        <v>670</v>
      </c>
      <c r="Y291" s="97" t="s">
        <v>133</v>
      </c>
      <c r="Z291" s="45" t="str">
        <f t="shared" si="70"/>
        <v>goed</v>
      </c>
      <c r="AA291" s="46">
        <f t="shared" si="71"/>
        <v>0</v>
      </c>
      <c r="AB291" s="47">
        <f t="shared" si="72"/>
        <v>11994.696</v>
      </c>
      <c r="AC291" s="48">
        <f>IF(ISERROR(VLOOKUP($B291,'[7]Overzicht uitlevering'!$J:$V,AC$3+1,0)),0,VLOOKUP($B291,'[7]Overzicht uitlevering'!$J:$V,AC$3+1,0))</f>
        <v>0</v>
      </c>
      <c r="AD291" s="48">
        <f>IF(ISERROR(VLOOKUP($B291,'[7]Overzicht uitlevering'!$J:$V,AD$3+1,0)),0,VLOOKUP($B291,'[7]Overzicht uitlevering'!$J:$V,AD$3+1,0))</f>
        <v>0</v>
      </c>
      <c r="AE291" s="48">
        <f>IF(ISERROR(VLOOKUP($B291,'[7]Overzicht uitlevering'!$J:$V,AE$3+1,0)),0,VLOOKUP($B291,'[7]Overzicht uitlevering'!$J:$V,AE$3+1,0))</f>
        <v>0</v>
      </c>
      <c r="AF291" s="48">
        <f>IF(ISERROR(VLOOKUP($B291,'[7]Overzicht uitlevering'!$J:$V,AF$3+1,0)),0,VLOOKUP($B291,'[7]Overzicht uitlevering'!$J:$V,AF$3+1,0))</f>
        <v>210026</v>
      </c>
      <c r="AG291" s="48">
        <f>IF(ISERROR(VLOOKUP($B291,'[7]Overzicht uitlevering'!$J:$V,AG$3+1,0)),0,VLOOKUP($B291,'[7]Overzicht uitlevering'!$J:$V,AG$3+1,0))</f>
        <v>646738</v>
      </c>
      <c r="AH291" s="48">
        <f>IF(ISERROR(VLOOKUP($B291,'[7]Overzicht uitlevering'!$J:$V,AH$3+1,0)),0,VLOOKUP($B291,'[7]Overzicht uitlevering'!$J:$V,AH$3+1,0))</f>
        <v>0</v>
      </c>
      <c r="AI291" s="48">
        <f>IF(ISERROR(VLOOKUP($B291,'[7]Overzicht uitlevering'!$J:$V,AI$3+1,0)),0,VLOOKUP($B291,'[7]Overzicht uitlevering'!$J:$V,AI$3+1,0))</f>
        <v>0</v>
      </c>
      <c r="AJ291" s="48">
        <f>IF(ISERROR(VLOOKUP($B291,'[7]Overzicht uitlevering'!$J:$V,AJ$3+1,0)),0,VLOOKUP($B291,'[7]Overzicht uitlevering'!$J:$V,AJ$3+1,0))</f>
        <v>0</v>
      </c>
      <c r="AK291" s="48">
        <f>IF(ISERROR(VLOOKUP($B291,'[7]Overzicht uitlevering'!$J:$V,AK$3+1,0)),0,VLOOKUP($B291,'[7]Overzicht uitlevering'!$J:$V,AK$3+1,0))</f>
        <v>0</v>
      </c>
      <c r="AL291" s="48">
        <f>IF(ISERROR(VLOOKUP($B291,'[7]Overzicht uitlevering'!$J:$V,AL$3+1,0)),0,VLOOKUP($B291,'[7]Overzicht uitlevering'!$J:$V,AL$3+1,0))</f>
        <v>0</v>
      </c>
      <c r="AM291" s="48">
        <f>IF(ISERROR(VLOOKUP($B291,'[7]Overzicht uitlevering'!$J:$V,AM$3+1,0)),0,VLOOKUP($B291,'[7]Overzicht uitlevering'!$J:$V,AM$3+1,0))</f>
        <v>0</v>
      </c>
      <c r="AN291" s="48">
        <f>IF(ISERROR(VLOOKUP($B291,'[7]Overzicht uitlevering'!$J:$V,AN$3+1,0)),0,VLOOKUP($B291,'[7]Overzicht uitlevering'!$J:$V,AN$3+1,0))</f>
        <v>0</v>
      </c>
      <c r="AO291" s="49">
        <f t="shared" si="73"/>
        <v>856764</v>
      </c>
      <c r="AP291" s="235">
        <f t="shared" si="74"/>
        <v>0</v>
      </c>
      <c r="AQ291" s="236">
        <f t="shared" si="75"/>
        <v>0</v>
      </c>
      <c r="AR291" s="235">
        <f t="shared" si="76"/>
        <v>0</v>
      </c>
      <c r="AS291" s="236">
        <f t="shared" si="77"/>
        <v>2940.364</v>
      </c>
      <c r="AT291" s="235">
        <f t="shared" si="78"/>
        <v>9054.3320000000003</v>
      </c>
      <c r="AU291" s="236">
        <f t="shared" si="79"/>
        <v>0</v>
      </c>
      <c r="AV291" s="237">
        <f t="shared" si="80"/>
        <v>0</v>
      </c>
      <c r="AW291" s="236">
        <f t="shared" si="81"/>
        <v>0</v>
      </c>
      <c r="AX291" s="237">
        <f t="shared" si="82"/>
        <v>0</v>
      </c>
      <c r="AY291" s="236">
        <f t="shared" si="83"/>
        <v>0</v>
      </c>
      <c r="AZ291" s="237">
        <f t="shared" si="84"/>
        <v>0</v>
      </c>
      <c r="BA291" s="236">
        <f t="shared" si="85"/>
        <v>0</v>
      </c>
      <c r="BB291" s="50">
        <f t="shared" si="69"/>
        <v>11994.696</v>
      </c>
    </row>
    <row r="292" spans="2:54" ht="15" customHeight="1" x14ac:dyDescent="0.25">
      <c r="B292" s="126">
        <v>20160246</v>
      </c>
      <c r="C292" s="115" t="s">
        <v>40</v>
      </c>
      <c r="D292" s="115" t="s">
        <v>222</v>
      </c>
      <c r="E292" s="115" t="s">
        <v>497</v>
      </c>
      <c r="F292" s="115" t="s">
        <v>671</v>
      </c>
      <c r="G292" s="241">
        <v>42478</v>
      </c>
      <c r="H292" s="241">
        <v>42521</v>
      </c>
      <c r="I292" s="116" t="s">
        <v>198</v>
      </c>
      <c r="J292" s="117">
        <v>416667</v>
      </c>
      <c r="K292" s="118">
        <v>9469.704545454546</v>
      </c>
      <c r="L292" s="119">
        <v>6</v>
      </c>
      <c r="M292" s="120">
        <v>2500.002</v>
      </c>
      <c r="N292" s="120">
        <v>2500.002</v>
      </c>
      <c r="O292" s="115" t="s">
        <v>45</v>
      </c>
      <c r="P292" s="115" t="s">
        <v>46</v>
      </c>
      <c r="Q292" s="121">
        <v>489573</v>
      </c>
      <c r="R292" s="122" t="s">
        <v>104</v>
      </c>
      <c r="S292" s="123" t="s">
        <v>48</v>
      </c>
      <c r="T292" s="94" t="s">
        <v>155</v>
      </c>
      <c r="U292" s="95"/>
      <c r="W292" s="94"/>
      <c r="X292" s="96" t="s">
        <v>673</v>
      </c>
      <c r="Y292" s="97" t="s">
        <v>133</v>
      </c>
      <c r="Z292" s="45" t="str">
        <f t="shared" si="70"/>
        <v>goed</v>
      </c>
      <c r="AA292" s="46">
        <f t="shared" si="71"/>
        <v>0</v>
      </c>
      <c r="AB292" s="47">
        <f t="shared" si="72"/>
        <v>2500.0019999999995</v>
      </c>
      <c r="AC292" s="48">
        <f>IF(ISERROR(VLOOKUP($B292,'[7]Overzicht uitlevering'!$J:$V,AC$3+1,0)),0,VLOOKUP($B292,'[7]Overzicht uitlevering'!$J:$V,AC$3+1,0))</f>
        <v>0</v>
      </c>
      <c r="AD292" s="48">
        <f>IF(ISERROR(VLOOKUP($B292,'[7]Overzicht uitlevering'!$J:$V,AD$3+1,0)),0,VLOOKUP($B292,'[7]Overzicht uitlevering'!$J:$V,AD$3+1,0))</f>
        <v>0</v>
      </c>
      <c r="AE292" s="48">
        <f>IF(ISERROR(VLOOKUP($B292,'[7]Overzicht uitlevering'!$J:$V,AE$3+1,0)),0,VLOOKUP($B292,'[7]Overzicht uitlevering'!$J:$V,AE$3+1,0))</f>
        <v>0</v>
      </c>
      <c r="AF292" s="48">
        <f>IF(ISERROR(VLOOKUP($B292,'[7]Overzicht uitlevering'!$J:$V,AF$3+1,0)),0,VLOOKUP($B292,'[7]Overzicht uitlevering'!$J:$V,AF$3+1,0))</f>
        <v>36724</v>
      </c>
      <c r="AG292" s="48">
        <f>IF(ISERROR(VLOOKUP($B292,'[7]Overzicht uitlevering'!$J:$V,AG$3+1,0)),0,VLOOKUP($B292,'[7]Overzicht uitlevering'!$J:$V,AG$3+1,0))</f>
        <v>379943</v>
      </c>
      <c r="AH292" s="48">
        <f>IF(ISERROR(VLOOKUP($B292,'[7]Overzicht uitlevering'!$J:$V,AH$3+1,0)),0,VLOOKUP($B292,'[7]Overzicht uitlevering'!$J:$V,AH$3+1,0))</f>
        <v>-3.3348435124480602E-11</v>
      </c>
      <c r="AI292" s="48">
        <f>IF(ISERROR(VLOOKUP($B292,'[7]Overzicht uitlevering'!$J:$V,AI$3+1,0)),0,VLOOKUP($B292,'[7]Overzicht uitlevering'!$J:$V,AI$3+1,0))</f>
        <v>1.8189894035458565E-11</v>
      </c>
      <c r="AJ292" s="48">
        <f>IF(ISERROR(VLOOKUP($B292,'[7]Overzicht uitlevering'!$J:$V,AJ$3+1,0)),0,VLOOKUP($B292,'[7]Overzicht uitlevering'!$J:$V,AJ$3+1,0))</f>
        <v>0</v>
      </c>
      <c r="AK292" s="48">
        <f>IF(ISERROR(VLOOKUP($B292,'[7]Overzicht uitlevering'!$J:$V,AK$3+1,0)),0,VLOOKUP($B292,'[7]Overzicht uitlevering'!$J:$V,AK$3+1,0))</f>
        <v>0</v>
      </c>
      <c r="AL292" s="48">
        <f>IF(ISERROR(VLOOKUP($B292,'[7]Overzicht uitlevering'!$J:$V,AL$3+1,0)),0,VLOOKUP($B292,'[7]Overzicht uitlevering'!$J:$V,AL$3+1,0))</f>
        <v>0</v>
      </c>
      <c r="AM292" s="48">
        <f>IF(ISERROR(VLOOKUP($B292,'[7]Overzicht uitlevering'!$J:$V,AM$3+1,0)),0,VLOOKUP($B292,'[7]Overzicht uitlevering'!$J:$V,AM$3+1,0))</f>
        <v>0</v>
      </c>
      <c r="AN292" s="48">
        <f>IF(ISERROR(VLOOKUP($B292,'[7]Overzicht uitlevering'!$J:$V,AN$3+1,0)),0,VLOOKUP($B292,'[7]Overzicht uitlevering'!$J:$V,AN$3+1,0))</f>
        <v>0</v>
      </c>
      <c r="AO292" s="49">
        <f t="shared" si="73"/>
        <v>416666.99999999994</v>
      </c>
      <c r="AP292" s="235">
        <f t="shared" si="74"/>
        <v>0</v>
      </c>
      <c r="AQ292" s="236">
        <f t="shared" si="75"/>
        <v>0</v>
      </c>
      <c r="AR292" s="235">
        <f t="shared" si="76"/>
        <v>0</v>
      </c>
      <c r="AS292" s="236">
        <f t="shared" si="77"/>
        <v>220.34399999999999</v>
      </c>
      <c r="AT292" s="235">
        <f t="shared" si="78"/>
        <v>2279.6579999999999</v>
      </c>
      <c r="AU292" s="236">
        <f t="shared" si="79"/>
        <v>-2.000906107468836E-13</v>
      </c>
      <c r="AV292" s="237">
        <f t="shared" si="80"/>
        <v>1.0913936421275138E-13</v>
      </c>
      <c r="AW292" s="236">
        <f t="shared" si="81"/>
        <v>0</v>
      </c>
      <c r="AX292" s="237">
        <f t="shared" si="82"/>
        <v>0</v>
      </c>
      <c r="AY292" s="236">
        <f t="shared" si="83"/>
        <v>0</v>
      </c>
      <c r="AZ292" s="237">
        <f t="shared" si="84"/>
        <v>0</v>
      </c>
      <c r="BA292" s="236">
        <f t="shared" si="85"/>
        <v>0</v>
      </c>
      <c r="BB292" s="50">
        <f t="shared" si="69"/>
        <v>2500.002</v>
      </c>
    </row>
    <row r="293" spans="2:54" ht="15" customHeight="1" x14ac:dyDescent="0.25">
      <c r="B293" s="126">
        <v>20160247</v>
      </c>
      <c r="C293" s="115" t="s">
        <v>55</v>
      </c>
      <c r="D293" s="115" t="s">
        <v>172</v>
      </c>
      <c r="E293" s="115" t="s">
        <v>405</v>
      </c>
      <c r="F293" s="115" t="s">
        <v>674</v>
      </c>
      <c r="G293" s="241">
        <v>42485</v>
      </c>
      <c r="H293" s="241">
        <v>42496</v>
      </c>
      <c r="I293" s="116" t="s">
        <v>153</v>
      </c>
      <c r="J293" s="117">
        <v>965925</v>
      </c>
      <c r="K293" s="118">
        <v>80493.75</v>
      </c>
      <c r="L293" s="119">
        <v>13.5</v>
      </c>
      <c r="M293" s="120">
        <v>13039.987499999999</v>
      </c>
      <c r="N293" s="120">
        <v>20586.580000000002</v>
      </c>
      <c r="O293" s="115" t="s">
        <v>45</v>
      </c>
      <c r="P293" s="115" t="s">
        <v>46</v>
      </c>
      <c r="Q293" s="121">
        <v>490175</v>
      </c>
      <c r="R293" s="122" t="s">
        <v>60</v>
      </c>
      <c r="S293" s="123" t="s">
        <v>65</v>
      </c>
      <c r="T293" s="94" t="s">
        <v>155</v>
      </c>
      <c r="U293" s="95"/>
      <c r="W293" s="94"/>
      <c r="X293" s="96" t="s">
        <v>603</v>
      </c>
      <c r="Y293" s="97" t="s">
        <v>156</v>
      </c>
      <c r="Z293" s="45" t="str">
        <f t="shared" si="70"/>
        <v>goed</v>
      </c>
      <c r="AA293" s="46">
        <f t="shared" si="71"/>
        <v>0</v>
      </c>
      <c r="AB293" s="47">
        <f t="shared" si="72"/>
        <v>12344.683500000001</v>
      </c>
      <c r="AC293" s="48">
        <f>IF(ISERROR(VLOOKUP($B293,'[7]Overzicht uitlevering'!$J:$V,AC$3+1,0)),0,VLOOKUP($B293,'[7]Overzicht uitlevering'!$J:$V,AC$3+1,0))</f>
        <v>0</v>
      </c>
      <c r="AD293" s="48">
        <f>IF(ISERROR(VLOOKUP($B293,'[7]Overzicht uitlevering'!$J:$V,AD$3+1,0)),0,VLOOKUP($B293,'[7]Overzicht uitlevering'!$J:$V,AD$3+1,0))</f>
        <v>0</v>
      </c>
      <c r="AE293" s="48">
        <f>IF(ISERROR(VLOOKUP($B293,'[7]Overzicht uitlevering'!$J:$V,AE$3+1,0)),0,VLOOKUP($B293,'[7]Overzicht uitlevering'!$J:$V,AE$3+1,0))</f>
        <v>0</v>
      </c>
      <c r="AF293" s="48">
        <f>IF(ISERROR(VLOOKUP($B293,'[7]Overzicht uitlevering'!$J:$V,AF$3+1,0)),0,VLOOKUP($B293,'[7]Overzicht uitlevering'!$J:$V,AF$3+1,0))</f>
        <v>151856</v>
      </c>
      <c r="AG293" s="48">
        <f>IF(ISERROR(VLOOKUP($B293,'[7]Overzicht uitlevering'!$J:$V,AG$3+1,0)),0,VLOOKUP($B293,'[7]Overzicht uitlevering'!$J:$V,AG$3+1,0))</f>
        <v>762565</v>
      </c>
      <c r="AH293" s="48">
        <f>IF(ISERROR(VLOOKUP($B293,'[7]Overzicht uitlevering'!$J:$V,AH$3+1,0)),0,VLOOKUP($B293,'[7]Overzicht uitlevering'!$J:$V,AH$3+1,0))</f>
        <v>0</v>
      </c>
      <c r="AI293" s="48">
        <f>IF(ISERROR(VLOOKUP($B293,'[7]Overzicht uitlevering'!$J:$V,AI$3+1,0)),0,VLOOKUP($B293,'[7]Overzicht uitlevering'!$J:$V,AI$3+1,0))</f>
        <v>0</v>
      </c>
      <c r="AJ293" s="48">
        <f>IF(ISERROR(VLOOKUP($B293,'[7]Overzicht uitlevering'!$J:$V,AJ$3+1,0)),0,VLOOKUP($B293,'[7]Overzicht uitlevering'!$J:$V,AJ$3+1,0))</f>
        <v>0</v>
      </c>
      <c r="AK293" s="48">
        <f>IF(ISERROR(VLOOKUP($B293,'[7]Overzicht uitlevering'!$J:$V,AK$3+1,0)),0,VLOOKUP($B293,'[7]Overzicht uitlevering'!$J:$V,AK$3+1,0))</f>
        <v>0</v>
      </c>
      <c r="AL293" s="48">
        <f>IF(ISERROR(VLOOKUP($B293,'[7]Overzicht uitlevering'!$J:$V,AL$3+1,0)),0,VLOOKUP($B293,'[7]Overzicht uitlevering'!$J:$V,AL$3+1,0))</f>
        <v>0</v>
      </c>
      <c r="AM293" s="48">
        <f>IF(ISERROR(VLOOKUP($B293,'[7]Overzicht uitlevering'!$J:$V,AM$3+1,0)),0,VLOOKUP($B293,'[7]Overzicht uitlevering'!$J:$V,AM$3+1,0))</f>
        <v>0</v>
      </c>
      <c r="AN293" s="48">
        <f>IF(ISERROR(VLOOKUP($B293,'[7]Overzicht uitlevering'!$J:$V,AN$3+1,0)),0,VLOOKUP($B293,'[7]Overzicht uitlevering'!$J:$V,AN$3+1,0))</f>
        <v>0</v>
      </c>
      <c r="AO293" s="49">
        <f t="shared" si="73"/>
        <v>914421</v>
      </c>
      <c r="AP293" s="235">
        <f t="shared" si="74"/>
        <v>0</v>
      </c>
      <c r="AQ293" s="236">
        <f t="shared" si="75"/>
        <v>0</v>
      </c>
      <c r="AR293" s="235">
        <f t="shared" si="76"/>
        <v>0</v>
      </c>
      <c r="AS293" s="236">
        <f t="shared" si="77"/>
        <v>2050.056</v>
      </c>
      <c r="AT293" s="235">
        <f t="shared" si="78"/>
        <v>10294.627500000001</v>
      </c>
      <c r="AU293" s="236">
        <f t="shared" si="79"/>
        <v>0</v>
      </c>
      <c r="AV293" s="237">
        <f t="shared" si="80"/>
        <v>0</v>
      </c>
      <c r="AW293" s="236">
        <f t="shared" si="81"/>
        <v>0</v>
      </c>
      <c r="AX293" s="237">
        <f t="shared" si="82"/>
        <v>0</v>
      </c>
      <c r="AY293" s="236">
        <f t="shared" si="83"/>
        <v>0</v>
      </c>
      <c r="AZ293" s="237">
        <f t="shared" si="84"/>
        <v>0</v>
      </c>
      <c r="BA293" s="236">
        <f t="shared" si="85"/>
        <v>0</v>
      </c>
      <c r="BB293" s="50">
        <f t="shared" si="69"/>
        <v>12344.683500000001</v>
      </c>
    </row>
    <row r="294" spans="2:54" ht="15" customHeight="1" x14ac:dyDescent="0.25">
      <c r="B294" s="82">
        <v>20160248</v>
      </c>
      <c r="C294" s="115" t="s">
        <v>55</v>
      </c>
      <c r="D294" s="115" t="s">
        <v>82</v>
      </c>
      <c r="E294" s="115" t="s">
        <v>632</v>
      </c>
      <c r="F294" s="115" t="s">
        <v>675</v>
      </c>
      <c r="G294" s="241">
        <v>42513</v>
      </c>
      <c r="H294" s="241">
        <v>42533</v>
      </c>
      <c r="I294" s="116" t="s">
        <v>153</v>
      </c>
      <c r="J294" s="117">
        <v>1268514</v>
      </c>
      <c r="K294" s="118">
        <v>60405.428571428572</v>
      </c>
      <c r="L294" s="119">
        <v>13.5</v>
      </c>
      <c r="M294" s="120">
        <v>17124.938999999998</v>
      </c>
      <c r="N294" s="120">
        <v>17124.938999999998</v>
      </c>
      <c r="O294" s="115" t="s">
        <v>45</v>
      </c>
      <c r="P294" s="115" t="s">
        <v>46</v>
      </c>
      <c r="Q294" s="121">
        <v>490160</v>
      </c>
      <c r="R294" s="122" t="s">
        <v>47</v>
      </c>
      <c r="S294" s="123" t="s">
        <v>70</v>
      </c>
      <c r="T294" s="94" t="s">
        <v>165</v>
      </c>
      <c r="U294" s="95"/>
      <c r="W294" s="94"/>
      <c r="X294" s="96" t="s">
        <v>676</v>
      </c>
      <c r="Y294" s="97" t="s">
        <v>156</v>
      </c>
      <c r="Z294" s="45" t="str">
        <f t="shared" si="70"/>
        <v>goed</v>
      </c>
      <c r="AA294" s="46">
        <f t="shared" si="71"/>
        <v>0</v>
      </c>
      <c r="AB294" s="47">
        <f t="shared" si="72"/>
        <v>17124.938999999995</v>
      </c>
      <c r="AC294" s="48">
        <f>IF(ISERROR(VLOOKUP($B294,'[7]Overzicht uitlevering'!$J:$V,AC$3+1,0)),0,VLOOKUP($B294,'[7]Overzicht uitlevering'!$J:$V,AC$3+1,0))</f>
        <v>0</v>
      </c>
      <c r="AD294" s="48">
        <f>IF(ISERROR(VLOOKUP($B294,'[7]Overzicht uitlevering'!$J:$V,AD$3+1,0)),0,VLOOKUP($B294,'[7]Overzicht uitlevering'!$J:$V,AD$3+1,0))</f>
        <v>0</v>
      </c>
      <c r="AE294" s="48">
        <f>IF(ISERROR(VLOOKUP($B294,'[7]Overzicht uitlevering'!$J:$V,AE$3+1,0)),0,VLOOKUP($B294,'[7]Overzicht uitlevering'!$J:$V,AE$3+1,0))</f>
        <v>0</v>
      </c>
      <c r="AF294" s="48">
        <f>IF(ISERROR(VLOOKUP($B294,'[7]Overzicht uitlevering'!$J:$V,AF$3+1,0)),0,VLOOKUP($B294,'[7]Overzicht uitlevering'!$J:$V,AF$3+1,0))</f>
        <v>0</v>
      </c>
      <c r="AG294" s="48">
        <f>IF(ISERROR(VLOOKUP($B294,'[7]Overzicht uitlevering'!$J:$V,AG$3+1,0)),0,VLOOKUP($B294,'[7]Overzicht uitlevering'!$J:$V,AG$3+1,0))</f>
        <v>184840</v>
      </c>
      <c r="AH294" s="48">
        <f>IF(ISERROR(VLOOKUP($B294,'[7]Overzicht uitlevering'!$J:$V,AH$3+1,0)),0,VLOOKUP($B294,'[7]Overzicht uitlevering'!$J:$V,AH$3+1,0))</f>
        <v>1083673.9999999998</v>
      </c>
      <c r="AI294" s="48">
        <f>IF(ISERROR(VLOOKUP($B294,'[7]Overzicht uitlevering'!$J:$V,AI$3+1,0)),0,VLOOKUP($B294,'[7]Overzicht uitlevering'!$J:$V,AI$3+1,0))</f>
        <v>0</v>
      </c>
      <c r="AJ294" s="48">
        <f>IF(ISERROR(VLOOKUP($B294,'[7]Overzicht uitlevering'!$J:$V,AJ$3+1,0)),0,VLOOKUP($B294,'[7]Overzicht uitlevering'!$J:$V,AJ$3+1,0))</f>
        <v>0</v>
      </c>
      <c r="AK294" s="48">
        <f>IF(ISERROR(VLOOKUP($B294,'[7]Overzicht uitlevering'!$J:$V,AK$3+1,0)),0,VLOOKUP($B294,'[7]Overzicht uitlevering'!$J:$V,AK$3+1,0))</f>
        <v>0</v>
      </c>
      <c r="AL294" s="48">
        <f>IF(ISERROR(VLOOKUP($B294,'[7]Overzicht uitlevering'!$J:$V,AL$3+1,0)),0,VLOOKUP($B294,'[7]Overzicht uitlevering'!$J:$V,AL$3+1,0))</f>
        <v>0</v>
      </c>
      <c r="AM294" s="48">
        <f>IF(ISERROR(VLOOKUP($B294,'[7]Overzicht uitlevering'!$J:$V,AM$3+1,0)),0,VLOOKUP($B294,'[7]Overzicht uitlevering'!$J:$V,AM$3+1,0))</f>
        <v>0</v>
      </c>
      <c r="AN294" s="48">
        <f>IF(ISERROR(VLOOKUP($B294,'[7]Overzicht uitlevering'!$J:$V,AN$3+1,0)),0,VLOOKUP($B294,'[7]Overzicht uitlevering'!$J:$V,AN$3+1,0))</f>
        <v>0</v>
      </c>
      <c r="AO294" s="49">
        <f t="shared" si="73"/>
        <v>1268513.9999999998</v>
      </c>
      <c r="AP294" s="235">
        <f t="shared" si="74"/>
        <v>0</v>
      </c>
      <c r="AQ294" s="236">
        <f t="shared" si="75"/>
        <v>0</v>
      </c>
      <c r="AR294" s="235">
        <f t="shared" si="76"/>
        <v>0</v>
      </c>
      <c r="AS294" s="236">
        <f t="shared" si="77"/>
        <v>0</v>
      </c>
      <c r="AT294" s="235">
        <f t="shared" si="78"/>
        <v>2495.34</v>
      </c>
      <c r="AU294" s="236">
        <f t="shared" si="79"/>
        <v>14629.598999999997</v>
      </c>
      <c r="AV294" s="237">
        <f t="shared" si="80"/>
        <v>0</v>
      </c>
      <c r="AW294" s="236">
        <f t="shared" si="81"/>
        <v>0</v>
      </c>
      <c r="AX294" s="237">
        <f t="shared" si="82"/>
        <v>0</v>
      </c>
      <c r="AY294" s="236">
        <f t="shared" si="83"/>
        <v>0</v>
      </c>
      <c r="AZ294" s="237">
        <f t="shared" si="84"/>
        <v>0</v>
      </c>
      <c r="BA294" s="236">
        <f t="shared" si="85"/>
        <v>0</v>
      </c>
      <c r="BB294" s="50">
        <f t="shared" si="69"/>
        <v>17124.938999999998</v>
      </c>
    </row>
    <row r="295" spans="2:54" ht="15" customHeight="1" x14ac:dyDescent="0.25">
      <c r="B295" s="82">
        <v>20160249</v>
      </c>
      <c r="C295" s="131" t="s">
        <v>55</v>
      </c>
      <c r="D295" s="115" t="s">
        <v>82</v>
      </c>
      <c r="E295" s="115" t="s">
        <v>632</v>
      </c>
      <c r="F295" s="115" t="s">
        <v>675</v>
      </c>
      <c r="G295" s="241">
        <v>42513</v>
      </c>
      <c r="H295" s="241">
        <v>42533</v>
      </c>
      <c r="I295" s="116" t="s">
        <v>221</v>
      </c>
      <c r="J295" s="117">
        <v>1478260</v>
      </c>
      <c r="K295" s="118">
        <v>70393.333333333328</v>
      </c>
      <c r="L295" s="119">
        <v>11.5</v>
      </c>
      <c r="M295" s="120">
        <v>16999.990000000002</v>
      </c>
      <c r="N295" s="120">
        <v>16999.990000000002</v>
      </c>
      <c r="O295" s="115" t="s">
        <v>45</v>
      </c>
      <c r="P295" s="115" t="s">
        <v>46</v>
      </c>
      <c r="Q295" s="121">
        <v>490161</v>
      </c>
      <c r="R295" s="122" t="s">
        <v>47</v>
      </c>
      <c r="S295" s="123" t="s">
        <v>70</v>
      </c>
      <c r="T295" s="94" t="s">
        <v>165</v>
      </c>
      <c r="U295" s="95"/>
      <c r="W295" s="94"/>
      <c r="X295" s="96" t="s">
        <v>677</v>
      </c>
      <c r="Y295" s="97" t="s">
        <v>156</v>
      </c>
      <c r="Z295" s="45" t="str">
        <f t="shared" si="70"/>
        <v>goed</v>
      </c>
      <c r="AA295" s="46">
        <f t="shared" si="71"/>
        <v>0</v>
      </c>
      <c r="AB295" s="47">
        <f t="shared" si="72"/>
        <v>16999.990000000002</v>
      </c>
      <c r="AC295" s="48">
        <f>IF(ISERROR(VLOOKUP($B295,'[7]Overzicht uitlevering'!$J:$V,AC$3+1,0)),0,VLOOKUP($B295,'[7]Overzicht uitlevering'!$J:$V,AC$3+1,0))</f>
        <v>0</v>
      </c>
      <c r="AD295" s="48">
        <f>IF(ISERROR(VLOOKUP($B295,'[7]Overzicht uitlevering'!$J:$V,AD$3+1,0)),0,VLOOKUP($B295,'[7]Overzicht uitlevering'!$J:$V,AD$3+1,0))</f>
        <v>0</v>
      </c>
      <c r="AE295" s="48">
        <f>IF(ISERROR(VLOOKUP($B295,'[7]Overzicht uitlevering'!$J:$V,AE$3+1,0)),0,VLOOKUP($B295,'[7]Overzicht uitlevering'!$J:$V,AE$3+1,0))</f>
        <v>0</v>
      </c>
      <c r="AF295" s="48">
        <f>IF(ISERROR(VLOOKUP($B295,'[7]Overzicht uitlevering'!$J:$V,AF$3+1,0)),0,VLOOKUP($B295,'[7]Overzicht uitlevering'!$J:$V,AF$3+1,0))</f>
        <v>0</v>
      </c>
      <c r="AG295" s="48">
        <f>IF(ISERROR(VLOOKUP($B295,'[7]Overzicht uitlevering'!$J:$V,AG$3+1,0)),0,VLOOKUP($B295,'[7]Overzicht uitlevering'!$J:$V,AG$3+1,0))</f>
        <v>249146</v>
      </c>
      <c r="AH295" s="48">
        <f>IF(ISERROR(VLOOKUP($B295,'[7]Overzicht uitlevering'!$J:$V,AH$3+1,0)),0,VLOOKUP($B295,'[7]Overzicht uitlevering'!$J:$V,AH$3+1,0))</f>
        <v>1034141</v>
      </c>
      <c r="AI295" s="48">
        <f>IF(ISERROR(VLOOKUP($B295,'[7]Overzicht uitlevering'!$J:$V,AI$3+1,0)),0,VLOOKUP($B295,'[7]Overzicht uitlevering'!$J:$V,AI$3+1,0))</f>
        <v>194973.00000000015</v>
      </c>
      <c r="AJ295" s="48">
        <f>IF(ISERROR(VLOOKUP($B295,'[7]Overzicht uitlevering'!$J:$V,AJ$3+1,0)),0,VLOOKUP($B295,'[7]Overzicht uitlevering'!$J:$V,AJ$3+1,0))</f>
        <v>0</v>
      </c>
      <c r="AK295" s="48">
        <f>IF(ISERROR(VLOOKUP($B295,'[7]Overzicht uitlevering'!$J:$V,AK$3+1,0)),0,VLOOKUP($B295,'[7]Overzicht uitlevering'!$J:$V,AK$3+1,0))</f>
        <v>0</v>
      </c>
      <c r="AL295" s="48">
        <f>IF(ISERROR(VLOOKUP($B295,'[7]Overzicht uitlevering'!$J:$V,AL$3+1,0)),0,VLOOKUP($B295,'[7]Overzicht uitlevering'!$J:$V,AL$3+1,0))</f>
        <v>0</v>
      </c>
      <c r="AM295" s="48">
        <f>IF(ISERROR(VLOOKUP($B295,'[7]Overzicht uitlevering'!$J:$V,AM$3+1,0)),0,VLOOKUP($B295,'[7]Overzicht uitlevering'!$J:$V,AM$3+1,0))</f>
        <v>0</v>
      </c>
      <c r="AN295" s="48">
        <f>IF(ISERROR(VLOOKUP($B295,'[7]Overzicht uitlevering'!$J:$V,AN$3+1,0)),0,VLOOKUP($B295,'[7]Overzicht uitlevering'!$J:$V,AN$3+1,0))</f>
        <v>0</v>
      </c>
      <c r="AO295" s="49">
        <f t="shared" si="73"/>
        <v>1478260.0000000002</v>
      </c>
      <c r="AP295" s="235">
        <f t="shared" si="74"/>
        <v>0</v>
      </c>
      <c r="AQ295" s="236">
        <f t="shared" si="75"/>
        <v>0</v>
      </c>
      <c r="AR295" s="235">
        <f t="shared" si="76"/>
        <v>0</v>
      </c>
      <c r="AS295" s="236">
        <f t="shared" si="77"/>
        <v>0</v>
      </c>
      <c r="AT295" s="235">
        <f t="shared" si="78"/>
        <v>2865.1789999999996</v>
      </c>
      <c r="AU295" s="236">
        <f t="shared" si="79"/>
        <v>11892.621500000001</v>
      </c>
      <c r="AV295" s="237">
        <f t="shared" si="80"/>
        <v>2242.1895000000018</v>
      </c>
      <c r="AW295" s="236">
        <f t="shared" si="81"/>
        <v>0</v>
      </c>
      <c r="AX295" s="237">
        <f t="shared" si="82"/>
        <v>0</v>
      </c>
      <c r="AY295" s="236">
        <f t="shared" si="83"/>
        <v>0</v>
      </c>
      <c r="AZ295" s="237">
        <f t="shared" si="84"/>
        <v>0</v>
      </c>
      <c r="BA295" s="236">
        <f t="shared" si="85"/>
        <v>0</v>
      </c>
      <c r="BB295" s="50">
        <f t="shared" si="69"/>
        <v>16999.990000000002</v>
      </c>
    </row>
    <row r="296" spans="2:54" ht="15" customHeight="1" x14ac:dyDescent="0.25">
      <c r="B296" s="126">
        <v>20160250</v>
      </c>
      <c r="C296" s="115" t="s">
        <v>40</v>
      </c>
      <c r="D296" s="115" t="s">
        <v>591</v>
      </c>
      <c r="E296" s="115" t="s">
        <v>678</v>
      </c>
      <c r="F296" s="115" t="s">
        <v>679</v>
      </c>
      <c r="G296" s="241">
        <v>42478</v>
      </c>
      <c r="H296" s="241">
        <v>42498</v>
      </c>
      <c r="I296" s="116" t="s">
        <v>363</v>
      </c>
      <c r="J296" s="117">
        <v>1744332</v>
      </c>
      <c r="K296" s="118">
        <v>83063.428571428565</v>
      </c>
      <c r="L296" s="119">
        <v>17.5</v>
      </c>
      <c r="M296" s="120">
        <v>30525.81</v>
      </c>
      <c r="N296" s="120">
        <v>30525.81</v>
      </c>
      <c r="O296" s="115" t="s">
        <v>45</v>
      </c>
      <c r="P296" s="115" t="s">
        <v>46</v>
      </c>
      <c r="Q296" s="121">
        <v>490403</v>
      </c>
      <c r="R296" s="122" t="s">
        <v>60</v>
      </c>
      <c r="S296" s="123" t="s">
        <v>210</v>
      </c>
      <c r="T296" s="94" t="s">
        <v>165</v>
      </c>
      <c r="U296" s="95">
        <v>0.8</v>
      </c>
      <c r="V296" s="95" t="s">
        <v>680</v>
      </c>
      <c r="W296" s="94"/>
      <c r="X296" s="96" t="s">
        <v>681</v>
      </c>
      <c r="Y296" s="97" t="s">
        <v>133</v>
      </c>
      <c r="Z296" s="45" t="str">
        <f t="shared" si="70"/>
        <v>goed</v>
      </c>
      <c r="AA296" s="46">
        <f t="shared" si="71"/>
        <v>0</v>
      </c>
      <c r="AB296" s="47">
        <f t="shared" si="72"/>
        <v>30525.81</v>
      </c>
      <c r="AC296" s="48">
        <f>IF(ISERROR(VLOOKUP($B296,'[7]Overzicht uitlevering'!$J:$V,AC$3+1,0)),0,VLOOKUP($B296,'[7]Overzicht uitlevering'!$J:$V,AC$3+1,0))</f>
        <v>0</v>
      </c>
      <c r="AD296" s="48">
        <f>IF(ISERROR(VLOOKUP($B296,'[7]Overzicht uitlevering'!$J:$V,AD$3+1,0)),0,VLOOKUP($B296,'[7]Overzicht uitlevering'!$J:$V,AD$3+1,0))</f>
        <v>0</v>
      </c>
      <c r="AE296" s="48">
        <f>IF(ISERROR(VLOOKUP($B296,'[7]Overzicht uitlevering'!$J:$V,AE$3+1,0)),0,VLOOKUP($B296,'[7]Overzicht uitlevering'!$J:$V,AE$3+1,0))</f>
        <v>0</v>
      </c>
      <c r="AF296" s="48">
        <f>IF(ISERROR(VLOOKUP($B296,'[7]Overzicht uitlevering'!$J:$V,AF$3+1,0)),0,VLOOKUP($B296,'[7]Overzicht uitlevering'!$J:$V,AF$3+1,0))</f>
        <v>547448</v>
      </c>
      <c r="AG296" s="48">
        <f>IF(ISERROR(VLOOKUP($B296,'[7]Overzicht uitlevering'!$J:$V,AG$3+1,0)),0,VLOOKUP($B296,'[7]Overzicht uitlevering'!$J:$V,AG$3+1,0))</f>
        <v>1196884</v>
      </c>
      <c r="AH296" s="48">
        <f>IF(ISERROR(VLOOKUP($B296,'[7]Overzicht uitlevering'!$J:$V,AH$3+1,0)),0,VLOOKUP($B296,'[7]Overzicht uitlevering'!$J:$V,AH$3+1,0))</f>
        <v>0</v>
      </c>
      <c r="AI296" s="48">
        <f>IF(ISERROR(VLOOKUP($B296,'[7]Overzicht uitlevering'!$J:$V,AI$3+1,0)),0,VLOOKUP($B296,'[7]Overzicht uitlevering'!$J:$V,AI$3+1,0))</f>
        <v>0</v>
      </c>
      <c r="AJ296" s="48">
        <f>IF(ISERROR(VLOOKUP($B296,'[7]Overzicht uitlevering'!$J:$V,AJ$3+1,0)),0,VLOOKUP($B296,'[7]Overzicht uitlevering'!$J:$V,AJ$3+1,0))</f>
        <v>0</v>
      </c>
      <c r="AK296" s="48">
        <f>IF(ISERROR(VLOOKUP($B296,'[7]Overzicht uitlevering'!$J:$V,AK$3+1,0)),0,VLOOKUP($B296,'[7]Overzicht uitlevering'!$J:$V,AK$3+1,0))</f>
        <v>0</v>
      </c>
      <c r="AL296" s="48">
        <f>IF(ISERROR(VLOOKUP($B296,'[7]Overzicht uitlevering'!$J:$V,AL$3+1,0)),0,VLOOKUP($B296,'[7]Overzicht uitlevering'!$J:$V,AL$3+1,0))</f>
        <v>0</v>
      </c>
      <c r="AM296" s="48">
        <f>IF(ISERROR(VLOOKUP($B296,'[7]Overzicht uitlevering'!$J:$V,AM$3+1,0)),0,VLOOKUP($B296,'[7]Overzicht uitlevering'!$J:$V,AM$3+1,0))</f>
        <v>0</v>
      </c>
      <c r="AN296" s="48">
        <f>IF(ISERROR(VLOOKUP($B296,'[7]Overzicht uitlevering'!$J:$V,AN$3+1,0)),0,VLOOKUP($B296,'[7]Overzicht uitlevering'!$J:$V,AN$3+1,0))</f>
        <v>0</v>
      </c>
      <c r="AO296" s="49">
        <f t="shared" si="73"/>
        <v>1744332</v>
      </c>
      <c r="AP296" s="235">
        <f t="shared" si="74"/>
        <v>0</v>
      </c>
      <c r="AQ296" s="236">
        <f t="shared" si="75"/>
        <v>0</v>
      </c>
      <c r="AR296" s="235">
        <f t="shared" si="76"/>
        <v>0</v>
      </c>
      <c r="AS296" s="236">
        <f t="shared" si="77"/>
        <v>9580.34</v>
      </c>
      <c r="AT296" s="235">
        <f t="shared" si="78"/>
        <v>20945.47</v>
      </c>
      <c r="AU296" s="236">
        <f t="shared" si="79"/>
        <v>0</v>
      </c>
      <c r="AV296" s="237">
        <f t="shared" si="80"/>
        <v>0</v>
      </c>
      <c r="AW296" s="236">
        <f t="shared" si="81"/>
        <v>0</v>
      </c>
      <c r="AX296" s="237">
        <f t="shared" si="82"/>
        <v>0</v>
      </c>
      <c r="AY296" s="236">
        <f t="shared" si="83"/>
        <v>0</v>
      </c>
      <c r="AZ296" s="237">
        <f t="shared" si="84"/>
        <v>0</v>
      </c>
      <c r="BA296" s="236">
        <f t="shared" si="85"/>
        <v>0</v>
      </c>
      <c r="BB296" s="50">
        <f t="shared" si="69"/>
        <v>30525.81</v>
      </c>
    </row>
    <row r="297" spans="2:54" ht="15" customHeight="1" x14ac:dyDescent="0.25">
      <c r="B297" s="126">
        <v>20160251</v>
      </c>
      <c r="C297" s="115" t="s">
        <v>40</v>
      </c>
      <c r="D297" s="115" t="s">
        <v>591</v>
      </c>
      <c r="E297" s="115" t="s">
        <v>678</v>
      </c>
      <c r="F297" s="115" t="s">
        <v>679</v>
      </c>
      <c r="G297" s="241">
        <v>42478</v>
      </c>
      <c r="H297" s="241">
        <v>42498</v>
      </c>
      <c r="I297" s="116" t="s">
        <v>682</v>
      </c>
      <c r="J297" s="117">
        <v>2800127</v>
      </c>
      <c r="K297" s="118">
        <v>133339.38095238095</v>
      </c>
      <c r="L297" s="119">
        <v>7.5</v>
      </c>
      <c r="M297" s="120">
        <v>21000.952499999999</v>
      </c>
      <c r="N297" s="120">
        <v>21000.952499999999</v>
      </c>
      <c r="O297" s="115" t="s">
        <v>45</v>
      </c>
      <c r="P297" s="115" t="s">
        <v>46</v>
      </c>
      <c r="Q297" s="121">
        <v>490404</v>
      </c>
      <c r="R297" s="122" t="s">
        <v>60</v>
      </c>
      <c r="S297" s="123" t="s">
        <v>210</v>
      </c>
      <c r="T297" s="94" t="s">
        <v>165</v>
      </c>
      <c r="U297" s="95"/>
      <c r="W297" s="94"/>
      <c r="X297" s="96"/>
      <c r="Y297" s="97" t="b">
        <v>0</v>
      </c>
      <c r="Z297" s="45" t="str">
        <f t="shared" si="70"/>
        <v>goed</v>
      </c>
      <c r="AA297" s="46">
        <f t="shared" si="71"/>
        <v>0</v>
      </c>
      <c r="AB297" s="47">
        <f t="shared" si="72"/>
        <v>0</v>
      </c>
      <c r="AC297" s="48">
        <f>IF(ISERROR(VLOOKUP($B297,'[7]Overzicht uitlevering'!$J:$V,AC$3+1,0)),0,VLOOKUP($B297,'[7]Overzicht uitlevering'!$J:$V,AC$3+1,0))</f>
        <v>0</v>
      </c>
      <c r="AD297" s="48">
        <f>IF(ISERROR(VLOOKUP($B297,'[7]Overzicht uitlevering'!$J:$V,AD$3+1,0)),0,VLOOKUP($B297,'[7]Overzicht uitlevering'!$J:$V,AD$3+1,0))</f>
        <v>0</v>
      </c>
      <c r="AE297" s="48">
        <f>IF(ISERROR(VLOOKUP($B297,'[7]Overzicht uitlevering'!$J:$V,AE$3+1,0)),0,VLOOKUP($B297,'[7]Overzicht uitlevering'!$J:$V,AE$3+1,0))</f>
        <v>0</v>
      </c>
      <c r="AF297" s="48">
        <f>IF(ISERROR(VLOOKUP($B297,'[7]Overzicht uitlevering'!$J:$V,AF$3+1,0)),0,VLOOKUP($B297,'[7]Overzicht uitlevering'!$J:$V,AF$3+1,0))</f>
        <v>0</v>
      </c>
      <c r="AG297" s="48">
        <f>IF(ISERROR(VLOOKUP($B297,'[7]Overzicht uitlevering'!$J:$V,AG$3+1,0)),0,VLOOKUP($B297,'[7]Overzicht uitlevering'!$J:$V,AG$3+1,0))</f>
        <v>0</v>
      </c>
      <c r="AH297" s="48">
        <f>IF(ISERROR(VLOOKUP($B297,'[7]Overzicht uitlevering'!$J:$V,AH$3+1,0)),0,VLOOKUP($B297,'[7]Overzicht uitlevering'!$J:$V,AH$3+1,0))</f>
        <v>0</v>
      </c>
      <c r="AI297" s="48">
        <f>IF(ISERROR(VLOOKUP($B297,'[7]Overzicht uitlevering'!$J:$V,AI$3+1,0)),0,VLOOKUP($B297,'[7]Overzicht uitlevering'!$J:$V,AI$3+1,0))</f>
        <v>0</v>
      </c>
      <c r="AJ297" s="48">
        <f>IF(ISERROR(VLOOKUP($B297,'[7]Overzicht uitlevering'!$J:$V,AJ$3+1,0)),0,VLOOKUP($B297,'[7]Overzicht uitlevering'!$J:$V,AJ$3+1,0))</f>
        <v>0</v>
      </c>
      <c r="AK297" s="48">
        <f>IF(ISERROR(VLOOKUP($B297,'[7]Overzicht uitlevering'!$J:$V,AK$3+1,0)),0,VLOOKUP($B297,'[7]Overzicht uitlevering'!$J:$V,AK$3+1,0))</f>
        <v>0</v>
      </c>
      <c r="AL297" s="48">
        <f>IF(ISERROR(VLOOKUP($B297,'[7]Overzicht uitlevering'!$J:$V,AL$3+1,0)),0,VLOOKUP($B297,'[7]Overzicht uitlevering'!$J:$V,AL$3+1,0))</f>
        <v>0</v>
      </c>
      <c r="AM297" s="48">
        <f>IF(ISERROR(VLOOKUP($B297,'[7]Overzicht uitlevering'!$J:$V,AM$3+1,0)),0,VLOOKUP($B297,'[7]Overzicht uitlevering'!$J:$V,AM$3+1,0))</f>
        <v>0</v>
      </c>
      <c r="AN297" s="48">
        <f>IF(ISERROR(VLOOKUP($B297,'[7]Overzicht uitlevering'!$J:$V,AN$3+1,0)),0,VLOOKUP($B297,'[7]Overzicht uitlevering'!$J:$V,AN$3+1,0))</f>
        <v>0</v>
      </c>
      <c r="AO297" s="49">
        <f t="shared" si="73"/>
        <v>0</v>
      </c>
      <c r="AP297" s="235">
        <f t="shared" si="74"/>
        <v>0</v>
      </c>
      <c r="AQ297" s="236">
        <f t="shared" si="75"/>
        <v>0</v>
      </c>
      <c r="AR297" s="235">
        <f t="shared" si="76"/>
        <v>0</v>
      </c>
      <c r="AS297" s="236">
        <f t="shared" si="77"/>
        <v>0</v>
      </c>
      <c r="AT297" s="235">
        <f t="shared" si="78"/>
        <v>0</v>
      </c>
      <c r="AU297" s="236">
        <f t="shared" si="79"/>
        <v>0</v>
      </c>
      <c r="AV297" s="237">
        <f t="shared" si="80"/>
        <v>0</v>
      </c>
      <c r="AW297" s="236">
        <f t="shared" si="81"/>
        <v>0</v>
      </c>
      <c r="AX297" s="237">
        <f t="shared" si="82"/>
        <v>0</v>
      </c>
      <c r="AY297" s="236">
        <f t="shared" si="83"/>
        <v>0</v>
      </c>
      <c r="AZ297" s="237">
        <f t="shared" si="84"/>
        <v>0</v>
      </c>
      <c r="BA297" s="236">
        <f t="shared" si="85"/>
        <v>0</v>
      </c>
      <c r="BB297" s="50">
        <f t="shared" si="69"/>
        <v>0</v>
      </c>
    </row>
    <row r="298" spans="2:54" ht="15" customHeight="1" x14ac:dyDescent="0.25">
      <c r="B298" s="126">
        <v>20160252</v>
      </c>
      <c r="C298" s="115" t="s">
        <v>40</v>
      </c>
      <c r="D298" s="115" t="s">
        <v>591</v>
      </c>
      <c r="E298" s="115" t="s">
        <v>678</v>
      </c>
      <c r="F298" s="115" t="s">
        <v>679</v>
      </c>
      <c r="G298" s="241">
        <v>42478</v>
      </c>
      <c r="H298" s="241">
        <v>42498</v>
      </c>
      <c r="I298" s="116" t="s">
        <v>132</v>
      </c>
      <c r="J298" s="117">
        <v>860576</v>
      </c>
      <c r="K298" s="118">
        <v>40979.809523809527</v>
      </c>
      <c r="L298" s="119">
        <v>3</v>
      </c>
      <c r="M298" s="120">
        <v>2581.7280000000001</v>
      </c>
      <c r="N298" s="120">
        <v>12106.6</v>
      </c>
      <c r="O298" s="115" t="s">
        <v>45</v>
      </c>
      <c r="P298" s="115" t="s">
        <v>46</v>
      </c>
      <c r="Q298" s="121">
        <v>490405</v>
      </c>
      <c r="R298" s="122" t="s">
        <v>47</v>
      </c>
      <c r="S298" s="123"/>
      <c r="T298" s="94"/>
      <c r="U298" s="95"/>
      <c r="W298" s="94"/>
      <c r="X298" s="96" t="s">
        <v>683</v>
      </c>
      <c r="Y298" s="97" t="s">
        <v>133</v>
      </c>
      <c r="Z298" s="45" t="str">
        <f t="shared" si="70"/>
        <v>goed</v>
      </c>
      <c r="AA298" s="46">
        <f t="shared" si="71"/>
        <v>0</v>
      </c>
      <c r="AB298" s="47">
        <f t="shared" si="72"/>
        <v>2581.7280000000001</v>
      </c>
      <c r="AC298" s="48">
        <f>IF(ISERROR(VLOOKUP($B298,'[7]Overzicht uitlevering'!$J:$V,AC$3+1,0)),0,VLOOKUP($B298,'[7]Overzicht uitlevering'!$J:$V,AC$3+1,0))</f>
        <v>0</v>
      </c>
      <c r="AD298" s="48">
        <f>IF(ISERROR(VLOOKUP($B298,'[7]Overzicht uitlevering'!$J:$V,AD$3+1,0)),0,VLOOKUP($B298,'[7]Overzicht uitlevering'!$J:$V,AD$3+1,0))</f>
        <v>0</v>
      </c>
      <c r="AE298" s="48">
        <f>IF(ISERROR(VLOOKUP($B298,'[7]Overzicht uitlevering'!$J:$V,AE$3+1,0)),0,VLOOKUP($B298,'[7]Overzicht uitlevering'!$J:$V,AE$3+1,0))</f>
        <v>0</v>
      </c>
      <c r="AF298" s="48">
        <f>IF(ISERROR(VLOOKUP($B298,'[7]Overzicht uitlevering'!$J:$V,AF$3+1,0)),0,VLOOKUP($B298,'[7]Overzicht uitlevering'!$J:$V,AF$3+1,0))</f>
        <v>860578</v>
      </c>
      <c r="AG298" s="48">
        <f>IF(ISERROR(VLOOKUP($B298,'[7]Overzicht uitlevering'!$J:$V,AG$3+1,0)),0,VLOOKUP($B298,'[7]Overzicht uitlevering'!$J:$V,AG$3+1,0))</f>
        <v>-1.9999999999527063</v>
      </c>
      <c r="AH298" s="48">
        <f>IF(ISERROR(VLOOKUP($B298,'[7]Overzicht uitlevering'!$J:$V,AH$3+1,0)),0,VLOOKUP($B298,'[7]Overzicht uitlevering'!$J:$V,AH$3+1,0))</f>
        <v>0</v>
      </c>
      <c r="AI298" s="48">
        <f>IF(ISERROR(VLOOKUP($B298,'[7]Overzicht uitlevering'!$J:$V,AI$3+1,0)),0,VLOOKUP($B298,'[7]Overzicht uitlevering'!$J:$V,AI$3+1,0))</f>
        <v>0</v>
      </c>
      <c r="AJ298" s="48">
        <f>IF(ISERROR(VLOOKUP($B298,'[7]Overzicht uitlevering'!$J:$V,AJ$3+1,0)),0,VLOOKUP($B298,'[7]Overzicht uitlevering'!$J:$V,AJ$3+1,0))</f>
        <v>0</v>
      </c>
      <c r="AK298" s="48">
        <f>IF(ISERROR(VLOOKUP($B298,'[7]Overzicht uitlevering'!$J:$V,AK$3+1,0)),0,VLOOKUP($B298,'[7]Overzicht uitlevering'!$J:$V,AK$3+1,0))</f>
        <v>0</v>
      </c>
      <c r="AL298" s="48">
        <f>IF(ISERROR(VLOOKUP($B298,'[7]Overzicht uitlevering'!$J:$V,AL$3+1,0)),0,VLOOKUP($B298,'[7]Overzicht uitlevering'!$J:$V,AL$3+1,0))</f>
        <v>0</v>
      </c>
      <c r="AM298" s="48">
        <f>IF(ISERROR(VLOOKUP($B298,'[7]Overzicht uitlevering'!$J:$V,AM$3+1,0)),0,VLOOKUP($B298,'[7]Overzicht uitlevering'!$J:$V,AM$3+1,0))</f>
        <v>0</v>
      </c>
      <c r="AN298" s="48">
        <f>IF(ISERROR(VLOOKUP($B298,'[7]Overzicht uitlevering'!$J:$V,AN$3+1,0)),0,VLOOKUP($B298,'[7]Overzicht uitlevering'!$J:$V,AN$3+1,0))</f>
        <v>0</v>
      </c>
      <c r="AO298" s="49">
        <f t="shared" si="73"/>
        <v>860576</v>
      </c>
      <c r="AP298" s="235">
        <f t="shared" si="74"/>
        <v>0</v>
      </c>
      <c r="AQ298" s="236">
        <f t="shared" si="75"/>
        <v>0</v>
      </c>
      <c r="AR298" s="235">
        <f t="shared" si="76"/>
        <v>0</v>
      </c>
      <c r="AS298" s="236">
        <f t="shared" si="77"/>
        <v>2581.7339999999999</v>
      </c>
      <c r="AT298" s="235">
        <f t="shared" si="78"/>
        <v>-5.9999999998581188E-3</v>
      </c>
      <c r="AU298" s="236">
        <f t="shared" si="79"/>
        <v>0</v>
      </c>
      <c r="AV298" s="237">
        <f t="shared" si="80"/>
        <v>0</v>
      </c>
      <c r="AW298" s="236">
        <f t="shared" si="81"/>
        <v>0</v>
      </c>
      <c r="AX298" s="237">
        <f t="shared" si="82"/>
        <v>0</v>
      </c>
      <c r="AY298" s="236">
        <f t="shared" si="83"/>
        <v>0</v>
      </c>
      <c r="AZ298" s="237">
        <f t="shared" si="84"/>
        <v>0</v>
      </c>
      <c r="BA298" s="236">
        <f t="shared" si="85"/>
        <v>0</v>
      </c>
      <c r="BB298" s="50">
        <f t="shared" si="69"/>
        <v>2581.7280000000001</v>
      </c>
    </row>
    <row r="299" spans="2:54" ht="15" customHeight="1" x14ac:dyDescent="0.25">
      <c r="B299" s="126">
        <v>20160253</v>
      </c>
      <c r="C299" s="115" t="s">
        <v>55</v>
      </c>
      <c r="D299" s="115" t="s">
        <v>272</v>
      </c>
      <c r="E299" s="115" t="s">
        <v>427</v>
      </c>
      <c r="F299" s="115" t="s">
        <v>684</v>
      </c>
      <c r="G299" s="241">
        <v>42499</v>
      </c>
      <c r="H299" s="241">
        <v>42526</v>
      </c>
      <c r="I299" s="116" t="s">
        <v>153</v>
      </c>
      <c r="J299" s="117">
        <v>1877581</v>
      </c>
      <c r="K299" s="118">
        <v>67056.46428571429</v>
      </c>
      <c r="L299" s="119">
        <v>13.5</v>
      </c>
      <c r="M299" s="120">
        <v>25347.343499999999</v>
      </c>
      <c r="N299" s="120">
        <v>25347.343499999999</v>
      </c>
      <c r="O299" s="115" t="s">
        <v>45</v>
      </c>
      <c r="P299" s="115" t="s">
        <v>46</v>
      </c>
      <c r="Q299" s="121">
        <v>490455</v>
      </c>
      <c r="R299" s="122" t="s">
        <v>60</v>
      </c>
      <c r="S299" s="123" t="s">
        <v>61</v>
      </c>
      <c r="T299" s="94" t="s">
        <v>429</v>
      </c>
      <c r="U299" s="95"/>
      <c r="W299" s="94"/>
      <c r="X299" s="96" t="s">
        <v>685</v>
      </c>
      <c r="Y299" s="97" t="s">
        <v>156</v>
      </c>
      <c r="Z299" s="45" t="str">
        <f t="shared" si="70"/>
        <v>goed</v>
      </c>
      <c r="AA299" s="46">
        <f t="shared" si="71"/>
        <v>0</v>
      </c>
      <c r="AB299" s="47">
        <f t="shared" si="72"/>
        <v>24222.928499999998</v>
      </c>
      <c r="AC299" s="48">
        <f>IF(ISERROR(VLOOKUP($B299,'[7]Overzicht uitlevering'!$J:$V,AC$3+1,0)),0,VLOOKUP($B299,'[7]Overzicht uitlevering'!$J:$V,AC$3+1,0))</f>
        <v>0</v>
      </c>
      <c r="AD299" s="48">
        <f>IF(ISERROR(VLOOKUP($B299,'[7]Overzicht uitlevering'!$J:$V,AD$3+1,0)),0,VLOOKUP($B299,'[7]Overzicht uitlevering'!$J:$V,AD$3+1,0))</f>
        <v>0</v>
      </c>
      <c r="AE299" s="48">
        <f>IF(ISERROR(VLOOKUP($B299,'[7]Overzicht uitlevering'!$J:$V,AE$3+1,0)),0,VLOOKUP($B299,'[7]Overzicht uitlevering'!$J:$V,AE$3+1,0))</f>
        <v>0</v>
      </c>
      <c r="AF299" s="48">
        <f>IF(ISERROR(VLOOKUP($B299,'[7]Overzicht uitlevering'!$J:$V,AF$3+1,0)),0,VLOOKUP($B299,'[7]Overzicht uitlevering'!$J:$V,AF$3+1,0))</f>
        <v>0</v>
      </c>
      <c r="AG299" s="48">
        <f>IF(ISERROR(VLOOKUP($B299,'[7]Overzicht uitlevering'!$J:$V,AG$3+1,0)),0,VLOOKUP($B299,'[7]Overzicht uitlevering'!$J:$V,AG$3+1,0))</f>
        <v>1106163</v>
      </c>
      <c r="AH299" s="48">
        <f>IF(ISERROR(VLOOKUP($B299,'[7]Overzicht uitlevering'!$J:$V,AH$3+1,0)),0,VLOOKUP($B299,'[7]Overzicht uitlevering'!$J:$V,AH$3+1,0))</f>
        <v>688128</v>
      </c>
      <c r="AI299" s="48">
        <f>IF(ISERROR(VLOOKUP($B299,'[7]Overzicht uitlevering'!$J:$V,AI$3+1,0)),0,VLOOKUP($B299,'[7]Overzicht uitlevering'!$J:$V,AI$3+1,0))</f>
        <v>0</v>
      </c>
      <c r="AJ299" s="48">
        <f>IF(ISERROR(VLOOKUP($B299,'[7]Overzicht uitlevering'!$J:$V,AJ$3+1,0)),0,VLOOKUP($B299,'[7]Overzicht uitlevering'!$J:$V,AJ$3+1,0))</f>
        <v>0</v>
      </c>
      <c r="AK299" s="48">
        <f>IF(ISERROR(VLOOKUP($B299,'[7]Overzicht uitlevering'!$J:$V,AK$3+1,0)),0,VLOOKUP($B299,'[7]Overzicht uitlevering'!$J:$V,AK$3+1,0))</f>
        <v>0</v>
      </c>
      <c r="AL299" s="48">
        <f>IF(ISERROR(VLOOKUP($B299,'[7]Overzicht uitlevering'!$J:$V,AL$3+1,0)),0,VLOOKUP($B299,'[7]Overzicht uitlevering'!$J:$V,AL$3+1,0))</f>
        <v>0</v>
      </c>
      <c r="AM299" s="48">
        <f>IF(ISERROR(VLOOKUP($B299,'[7]Overzicht uitlevering'!$J:$V,AM$3+1,0)),0,VLOOKUP($B299,'[7]Overzicht uitlevering'!$J:$V,AM$3+1,0))</f>
        <v>0</v>
      </c>
      <c r="AN299" s="48">
        <f>IF(ISERROR(VLOOKUP($B299,'[7]Overzicht uitlevering'!$J:$V,AN$3+1,0)),0,VLOOKUP($B299,'[7]Overzicht uitlevering'!$J:$V,AN$3+1,0))</f>
        <v>0</v>
      </c>
      <c r="AO299" s="49">
        <f t="shared" si="73"/>
        <v>1794291</v>
      </c>
      <c r="AP299" s="235">
        <f t="shared" si="74"/>
        <v>0</v>
      </c>
      <c r="AQ299" s="236">
        <f t="shared" si="75"/>
        <v>0</v>
      </c>
      <c r="AR299" s="235">
        <f t="shared" si="76"/>
        <v>0</v>
      </c>
      <c r="AS299" s="236">
        <f t="shared" si="77"/>
        <v>0</v>
      </c>
      <c r="AT299" s="235">
        <f t="shared" si="78"/>
        <v>14933.200500000001</v>
      </c>
      <c r="AU299" s="236">
        <f t="shared" si="79"/>
        <v>9289.728000000001</v>
      </c>
      <c r="AV299" s="237">
        <f t="shared" si="80"/>
        <v>0</v>
      </c>
      <c r="AW299" s="236">
        <f t="shared" si="81"/>
        <v>0</v>
      </c>
      <c r="AX299" s="237">
        <f t="shared" si="82"/>
        <v>0</v>
      </c>
      <c r="AY299" s="236">
        <f t="shared" si="83"/>
        <v>0</v>
      </c>
      <c r="AZ299" s="237">
        <f t="shared" si="84"/>
        <v>0</v>
      </c>
      <c r="BA299" s="236">
        <f t="shared" si="85"/>
        <v>0</v>
      </c>
      <c r="BB299" s="50">
        <f t="shared" si="69"/>
        <v>24222.928500000002</v>
      </c>
    </row>
    <row r="300" spans="2:54" ht="15" customHeight="1" x14ac:dyDescent="0.25">
      <c r="B300" s="132">
        <v>20160254</v>
      </c>
      <c r="C300" s="115" t="s">
        <v>55</v>
      </c>
      <c r="D300" s="115" t="s">
        <v>272</v>
      </c>
      <c r="E300" s="115" t="s">
        <v>273</v>
      </c>
      <c r="F300" s="115" t="s">
        <v>686</v>
      </c>
      <c r="G300" s="241">
        <v>42485</v>
      </c>
      <c r="H300" s="241">
        <v>42498</v>
      </c>
      <c r="I300" s="116" t="s">
        <v>153</v>
      </c>
      <c r="J300" s="117">
        <v>376833</v>
      </c>
      <c r="K300" s="118">
        <v>26916.642857142859</v>
      </c>
      <c r="L300" s="119">
        <v>13.5</v>
      </c>
      <c r="M300" s="120">
        <v>5087.2455</v>
      </c>
      <c r="N300" s="120">
        <v>21039.200000000001</v>
      </c>
      <c r="O300" s="115" t="s">
        <v>45</v>
      </c>
      <c r="P300" s="115" t="s">
        <v>46</v>
      </c>
      <c r="Q300" s="121">
        <v>490709</v>
      </c>
      <c r="R300" s="122" t="s">
        <v>47</v>
      </c>
      <c r="S300" s="123" t="s">
        <v>65</v>
      </c>
      <c r="T300" s="94" t="s">
        <v>429</v>
      </c>
      <c r="U300" s="95"/>
      <c r="W300" s="94"/>
      <c r="X300" s="96" t="s">
        <v>603</v>
      </c>
      <c r="Y300" s="97" t="s">
        <v>156</v>
      </c>
      <c r="Z300" s="45" t="str">
        <f t="shared" si="70"/>
        <v>goed</v>
      </c>
      <c r="AA300" s="46">
        <f t="shared" si="71"/>
        <v>0</v>
      </c>
      <c r="AB300" s="47">
        <f t="shared" si="72"/>
        <v>4904.2394999999997</v>
      </c>
      <c r="AC300" s="48">
        <f>IF(ISERROR(VLOOKUP($B300,'[7]Overzicht uitlevering'!$J:$V,AC$3+1,0)),0,VLOOKUP($B300,'[7]Overzicht uitlevering'!$J:$V,AC$3+1,0))</f>
        <v>0</v>
      </c>
      <c r="AD300" s="48">
        <f>IF(ISERROR(VLOOKUP($B300,'[7]Overzicht uitlevering'!$J:$V,AD$3+1,0)),0,VLOOKUP($B300,'[7]Overzicht uitlevering'!$J:$V,AD$3+1,0))</f>
        <v>0</v>
      </c>
      <c r="AE300" s="48">
        <f>IF(ISERROR(VLOOKUP($B300,'[7]Overzicht uitlevering'!$J:$V,AE$3+1,0)),0,VLOOKUP($B300,'[7]Overzicht uitlevering'!$J:$V,AE$3+1,0))</f>
        <v>0</v>
      </c>
      <c r="AF300" s="48">
        <f>IF(ISERROR(VLOOKUP($B300,'[7]Overzicht uitlevering'!$J:$V,AF$3+1,0)),0,VLOOKUP($B300,'[7]Overzicht uitlevering'!$J:$V,AF$3+1,0))</f>
        <v>112196</v>
      </c>
      <c r="AG300" s="48">
        <f>IF(ISERROR(VLOOKUP($B300,'[7]Overzicht uitlevering'!$J:$V,AG$3+1,0)),0,VLOOKUP($B300,'[7]Overzicht uitlevering'!$J:$V,AG$3+1,0))</f>
        <v>251081</v>
      </c>
      <c r="AH300" s="48">
        <f>IF(ISERROR(VLOOKUP($B300,'[7]Overzicht uitlevering'!$J:$V,AH$3+1,0)),0,VLOOKUP($B300,'[7]Overzicht uitlevering'!$J:$V,AH$3+1,0))</f>
        <v>0</v>
      </c>
      <c r="AI300" s="48">
        <f>IF(ISERROR(VLOOKUP($B300,'[7]Overzicht uitlevering'!$J:$V,AI$3+1,0)),0,VLOOKUP($B300,'[7]Overzicht uitlevering'!$J:$V,AI$3+1,0))</f>
        <v>0</v>
      </c>
      <c r="AJ300" s="48">
        <f>IF(ISERROR(VLOOKUP($B300,'[7]Overzicht uitlevering'!$J:$V,AJ$3+1,0)),0,VLOOKUP($B300,'[7]Overzicht uitlevering'!$J:$V,AJ$3+1,0))</f>
        <v>0</v>
      </c>
      <c r="AK300" s="48">
        <f>IF(ISERROR(VLOOKUP($B300,'[7]Overzicht uitlevering'!$J:$V,AK$3+1,0)),0,VLOOKUP($B300,'[7]Overzicht uitlevering'!$J:$V,AK$3+1,0))</f>
        <v>0</v>
      </c>
      <c r="AL300" s="48">
        <f>IF(ISERROR(VLOOKUP($B300,'[7]Overzicht uitlevering'!$J:$V,AL$3+1,0)),0,VLOOKUP($B300,'[7]Overzicht uitlevering'!$J:$V,AL$3+1,0))</f>
        <v>0</v>
      </c>
      <c r="AM300" s="48">
        <f>IF(ISERROR(VLOOKUP($B300,'[7]Overzicht uitlevering'!$J:$V,AM$3+1,0)),0,VLOOKUP($B300,'[7]Overzicht uitlevering'!$J:$V,AM$3+1,0))</f>
        <v>0</v>
      </c>
      <c r="AN300" s="48">
        <f>IF(ISERROR(VLOOKUP($B300,'[7]Overzicht uitlevering'!$J:$V,AN$3+1,0)),0,VLOOKUP($B300,'[7]Overzicht uitlevering'!$J:$V,AN$3+1,0))</f>
        <v>0</v>
      </c>
      <c r="AO300" s="49">
        <f t="shared" si="73"/>
        <v>363277</v>
      </c>
      <c r="AP300" s="235">
        <f t="shared" si="74"/>
        <v>0</v>
      </c>
      <c r="AQ300" s="236">
        <f t="shared" si="75"/>
        <v>0</v>
      </c>
      <c r="AR300" s="235">
        <f t="shared" si="76"/>
        <v>0</v>
      </c>
      <c r="AS300" s="236">
        <f t="shared" si="77"/>
        <v>1514.646</v>
      </c>
      <c r="AT300" s="235">
        <f t="shared" si="78"/>
        <v>3389.5934999999999</v>
      </c>
      <c r="AU300" s="236">
        <f t="shared" si="79"/>
        <v>0</v>
      </c>
      <c r="AV300" s="237">
        <f t="shared" si="80"/>
        <v>0</v>
      </c>
      <c r="AW300" s="236">
        <f t="shared" si="81"/>
        <v>0</v>
      </c>
      <c r="AX300" s="237">
        <f t="shared" si="82"/>
        <v>0</v>
      </c>
      <c r="AY300" s="236">
        <f t="shared" si="83"/>
        <v>0</v>
      </c>
      <c r="AZ300" s="237">
        <f t="shared" si="84"/>
        <v>0</v>
      </c>
      <c r="BA300" s="236">
        <f t="shared" si="85"/>
        <v>0</v>
      </c>
      <c r="BB300" s="50">
        <f t="shared" si="69"/>
        <v>4904.2394999999997</v>
      </c>
    </row>
    <row r="301" spans="2:54" ht="15" customHeight="1" x14ac:dyDescent="0.25">
      <c r="B301" s="126">
        <v>20160255</v>
      </c>
      <c r="C301" s="115" t="s">
        <v>333</v>
      </c>
      <c r="D301" s="115" t="s">
        <v>334</v>
      </c>
      <c r="E301" s="115" t="s">
        <v>367</v>
      </c>
      <c r="F301" s="115" t="s">
        <v>687</v>
      </c>
      <c r="G301" s="241">
        <v>42492</v>
      </c>
      <c r="H301" s="241">
        <v>42510</v>
      </c>
      <c r="I301" s="116" t="s">
        <v>232</v>
      </c>
      <c r="J301" s="133">
        <v>751090</v>
      </c>
      <c r="K301" s="118">
        <v>39531.052631578947</v>
      </c>
      <c r="L301" s="119">
        <v>2.75</v>
      </c>
      <c r="M301" s="120">
        <v>2065.4974999999999</v>
      </c>
      <c r="N301" s="120">
        <v>2065.4974999999999</v>
      </c>
      <c r="O301" s="115" t="s">
        <v>45</v>
      </c>
      <c r="P301" s="115" t="s">
        <v>46</v>
      </c>
      <c r="Q301" s="121">
        <v>490246</v>
      </c>
      <c r="R301" s="122" t="s">
        <v>60</v>
      </c>
      <c r="S301" s="123" t="s">
        <v>516</v>
      </c>
      <c r="T301" s="94" t="s">
        <v>237</v>
      </c>
      <c r="U301" s="95"/>
      <c r="W301" s="134"/>
      <c r="X301" s="96" t="s">
        <v>688</v>
      </c>
      <c r="Y301" s="97" t="s">
        <v>133</v>
      </c>
      <c r="Z301" s="45" t="str">
        <f t="shared" si="70"/>
        <v>goed</v>
      </c>
      <c r="AA301" s="46">
        <f t="shared" si="71"/>
        <v>0</v>
      </c>
      <c r="AB301" s="47">
        <f t="shared" si="72"/>
        <v>2065.4974999999999</v>
      </c>
      <c r="AC301" s="48">
        <f>IF(ISERROR(VLOOKUP($B301,'[7]Overzicht uitlevering'!$J:$V,AC$3+1,0)),0,VLOOKUP($B301,'[7]Overzicht uitlevering'!$J:$V,AC$3+1,0))</f>
        <v>0</v>
      </c>
      <c r="AD301" s="48">
        <f>IF(ISERROR(VLOOKUP($B301,'[7]Overzicht uitlevering'!$J:$V,AD$3+1,0)),0,VLOOKUP($B301,'[7]Overzicht uitlevering'!$J:$V,AD$3+1,0))</f>
        <v>0</v>
      </c>
      <c r="AE301" s="48">
        <f>IF(ISERROR(VLOOKUP($B301,'[7]Overzicht uitlevering'!$J:$V,AE$3+1,0)),0,VLOOKUP($B301,'[7]Overzicht uitlevering'!$J:$V,AE$3+1,0))</f>
        <v>0</v>
      </c>
      <c r="AF301" s="48">
        <f>IF(ISERROR(VLOOKUP($B301,'[7]Overzicht uitlevering'!$J:$V,AF$3+1,0)),0,VLOOKUP($B301,'[7]Overzicht uitlevering'!$J:$V,AF$3+1,0))</f>
        <v>0</v>
      </c>
      <c r="AG301" s="48">
        <f>IF(ISERROR(VLOOKUP($B301,'[7]Overzicht uitlevering'!$J:$V,AG$3+1,0)),0,VLOOKUP($B301,'[7]Overzicht uitlevering'!$J:$V,AG$3+1,0))</f>
        <v>751090</v>
      </c>
      <c r="AH301" s="48">
        <f>IF(ISERROR(VLOOKUP($B301,'[7]Overzicht uitlevering'!$J:$V,AH$3+1,0)),0,VLOOKUP($B301,'[7]Overzicht uitlevering'!$J:$V,AH$3+1,0))</f>
        <v>0</v>
      </c>
      <c r="AI301" s="48">
        <f>IF(ISERROR(VLOOKUP($B301,'[7]Overzicht uitlevering'!$J:$V,AI$3+1,0)),0,VLOOKUP($B301,'[7]Overzicht uitlevering'!$J:$V,AI$3+1,0))</f>
        <v>0</v>
      </c>
      <c r="AJ301" s="48">
        <f>IF(ISERROR(VLOOKUP($B301,'[7]Overzicht uitlevering'!$J:$V,AJ$3+1,0)),0,VLOOKUP($B301,'[7]Overzicht uitlevering'!$J:$V,AJ$3+1,0))</f>
        <v>0</v>
      </c>
      <c r="AK301" s="48">
        <f>IF(ISERROR(VLOOKUP($B301,'[7]Overzicht uitlevering'!$J:$V,AK$3+1,0)),0,VLOOKUP($B301,'[7]Overzicht uitlevering'!$J:$V,AK$3+1,0))</f>
        <v>0</v>
      </c>
      <c r="AL301" s="48">
        <f>IF(ISERROR(VLOOKUP($B301,'[7]Overzicht uitlevering'!$J:$V,AL$3+1,0)),0,VLOOKUP($B301,'[7]Overzicht uitlevering'!$J:$V,AL$3+1,0))</f>
        <v>0</v>
      </c>
      <c r="AM301" s="48">
        <f>IF(ISERROR(VLOOKUP($B301,'[7]Overzicht uitlevering'!$J:$V,AM$3+1,0)),0,VLOOKUP($B301,'[7]Overzicht uitlevering'!$J:$V,AM$3+1,0))</f>
        <v>0</v>
      </c>
      <c r="AN301" s="48">
        <f>IF(ISERROR(VLOOKUP($B301,'[7]Overzicht uitlevering'!$J:$V,AN$3+1,0)),0,VLOOKUP($B301,'[7]Overzicht uitlevering'!$J:$V,AN$3+1,0))</f>
        <v>0</v>
      </c>
      <c r="AO301" s="49">
        <f t="shared" si="73"/>
        <v>751090</v>
      </c>
      <c r="AP301" s="235">
        <f t="shared" si="74"/>
        <v>0</v>
      </c>
      <c r="AQ301" s="236">
        <f t="shared" si="75"/>
        <v>0</v>
      </c>
      <c r="AR301" s="235">
        <f t="shared" si="76"/>
        <v>0</v>
      </c>
      <c r="AS301" s="236">
        <f t="shared" si="77"/>
        <v>0</v>
      </c>
      <c r="AT301" s="235">
        <f t="shared" si="78"/>
        <v>2065.4974999999999</v>
      </c>
      <c r="AU301" s="236">
        <f t="shared" si="79"/>
        <v>0</v>
      </c>
      <c r="AV301" s="237">
        <f t="shared" si="80"/>
        <v>0</v>
      </c>
      <c r="AW301" s="236">
        <f t="shared" si="81"/>
        <v>0</v>
      </c>
      <c r="AX301" s="237">
        <f t="shared" si="82"/>
        <v>0</v>
      </c>
      <c r="AY301" s="236">
        <f t="shared" si="83"/>
        <v>0</v>
      </c>
      <c r="AZ301" s="237">
        <f t="shared" si="84"/>
        <v>0</v>
      </c>
      <c r="BA301" s="236">
        <f t="shared" si="85"/>
        <v>0</v>
      </c>
      <c r="BB301" s="50">
        <f t="shared" si="69"/>
        <v>2065.4974999999999</v>
      </c>
    </row>
    <row r="302" spans="2:54" ht="15" customHeight="1" x14ac:dyDescent="0.25">
      <c r="B302" s="126">
        <v>20160256</v>
      </c>
      <c r="C302" s="115" t="s">
        <v>55</v>
      </c>
      <c r="D302" s="115"/>
      <c r="E302" s="115" t="s">
        <v>536</v>
      </c>
      <c r="F302" s="115" t="s">
        <v>689</v>
      </c>
      <c r="G302" s="241"/>
      <c r="H302" s="241"/>
      <c r="I302" s="116"/>
      <c r="J302" s="117"/>
      <c r="K302" s="118">
        <v>0</v>
      </c>
      <c r="L302" s="119">
        <v>0</v>
      </c>
      <c r="M302" s="120">
        <v>0</v>
      </c>
      <c r="N302" s="120">
        <v>0</v>
      </c>
      <c r="O302" s="115"/>
      <c r="P302" s="115">
        <v>0</v>
      </c>
      <c r="Q302" s="121"/>
      <c r="R302" s="122"/>
      <c r="S302" s="123"/>
      <c r="T302" s="94"/>
      <c r="U302" s="95"/>
      <c r="W302" s="94"/>
      <c r="X302" s="96" t="s">
        <v>690</v>
      </c>
      <c r="Y302" s="97" t="b">
        <v>0</v>
      </c>
      <c r="Z302" s="45" t="str">
        <f t="shared" si="70"/>
        <v>goed</v>
      </c>
      <c r="AA302" s="46">
        <f t="shared" si="71"/>
        <v>0</v>
      </c>
      <c r="AB302" s="47">
        <f t="shared" si="72"/>
        <v>0</v>
      </c>
      <c r="AC302" s="48">
        <f>IF(ISERROR(VLOOKUP($B302,'[7]Overzicht uitlevering'!$J:$V,AC$3+1,0)),0,VLOOKUP($B302,'[7]Overzicht uitlevering'!$J:$V,AC$3+1,0))</f>
        <v>0</v>
      </c>
      <c r="AD302" s="48">
        <f>IF(ISERROR(VLOOKUP($B302,'[7]Overzicht uitlevering'!$J:$V,AD$3+1,0)),0,VLOOKUP($B302,'[7]Overzicht uitlevering'!$J:$V,AD$3+1,0))</f>
        <v>0</v>
      </c>
      <c r="AE302" s="48">
        <f>IF(ISERROR(VLOOKUP($B302,'[7]Overzicht uitlevering'!$J:$V,AE$3+1,0)),0,VLOOKUP($B302,'[7]Overzicht uitlevering'!$J:$V,AE$3+1,0))</f>
        <v>0</v>
      </c>
      <c r="AF302" s="48">
        <f>IF(ISERROR(VLOOKUP($B302,'[7]Overzicht uitlevering'!$J:$V,AF$3+1,0)),0,VLOOKUP($B302,'[7]Overzicht uitlevering'!$J:$V,AF$3+1,0))</f>
        <v>0</v>
      </c>
      <c r="AG302" s="48">
        <f>IF(ISERROR(VLOOKUP($B302,'[7]Overzicht uitlevering'!$J:$V,AG$3+1,0)),0,VLOOKUP($B302,'[7]Overzicht uitlevering'!$J:$V,AG$3+1,0))</f>
        <v>0</v>
      </c>
      <c r="AH302" s="48">
        <f>IF(ISERROR(VLOOKUP($B302,'[7]Overzicht uitlevering'!$J:$V,AH$3+1,0)),0,VLOOKUP($B302,'[7]Overzicht uitlevering'!$J:$V,AH$3+1,0))</f>
        <v>0</v>
      </c>
      <c r="AI302" s="48">
        <f>IF(ISERROR(VLOOKUP($B302,'[7]Overzicht uitlevering'!$J:$V,AI$3+1,0)),0,VLOOKUP($B302,'[7]Overzicht uitlevering'!$J:$V,AI$3+1,0))</f>
        <v>0</v>
      </c>
      <c r="AJ302" s="48">
        <f>IF(ISERROR(VLOOKUP($B302,'[7]Overzicht uitlevering'!$J:$V,AJ$3+1,0)),0,VLOOKUP($B302,'[7]Overzicht uitlevering'!$J:$V,AJ$3+1,0))</f>
        <v>0</v>
      </c>
      <c r="AK302" s="48">
        <f>IF(ISERROR(VLOOKUP($B302,'[7]Overzicht uitlevering'!$J:$V,AK$3+1,0)),0,VLOOKUP($B302,'[7]Overzicht uitlevering'!$J:$V,AK$3+1,0))</f>
        <v>0</v>
      </c>
      <c r="AL302" s="48">
        <f>IF(ISERROR(VLOOKUP($B302,'[7]Overzicht uitlevering'!$J:$V,AL$3+1,0)),0,VLOOKUP($B302,'[7]Overzicht uitlevering'!$J:$V,AL$3+1,0))</f>
        <v>0</v>
      </c>
      <c r="AM302" s="48">
        <f>IF(ISERROR(VLOOKUP($B302,'[7]Overzicht uitlevering'!$J:$V,AM$3+1,0)),0,VLOOKUP($B302,'[7]Overzicht uitlevering'!$J:$V,AM$3+1,0))</f>
        <v>0</v>
      </c>
      <c r="AN302" s="48">
        <f>IF(ISERROR(VLOOKUP($B302,'[7]Overzicht uitlevering'!$J:$V,AN$3+1,0)),0,VLOOKUP($B302,'[7]Overzicht uitlevering'!$J:$V,AN$3+1,0))</f>
        <v>0</v>
      </c>
      <c r="AO302" s="49">
        <f t="shared" si="73"/>
        <v>0</v>
      </c>
      <c r="AP302" s="235">
        <f t="shared" si="74"/>
        <v>0</v>
      </c>
      <c r="AQ302" s="236">
        <f t="shared" si="75"/>
        <v>0</v>
      </c>
      <c r="AR302" s="235">
        <f t="shared" si="76"/>
        <v>0</v>
      </c>
      <c r="AS302" s="236">
        <f t="shared" si="77"/>
        <v>0</v>
      </c>
      <c r="AT302" s="235">
        <f t="shared" si="78"/>
        <v>0</v>
      </c>
      <c r="AU302" s="236">
        <f t="shared" si="79"/>
        <v>0</v>
      </c>
      <c r="AV302" s="237">
        <f t="shared" si="80"/>
        <v>0</v>
      </c>
      <c r="AW302" s="236">
        <f t="shared" si="81"/>
        <v>0</v>
      </c>
      <c r="AX302" s="237">
        <f t="shared" si="82"/>
        <v>0</v>
      </c>
      <c r="AY302" s="236">
        <f t="shared" si="83"/>
        <v>0</v>
      </c>
      <c r="AZ302" s="237">
        <f t="shared" si="84"/>
        <v>0</v>
      </c>
      <c r="BA302" s="236">
        <f t="shared" si="85"/>
        <v>0</v>
      </c>
      <c r="BB302" s="50">
        <f t="shared" si="69"/>
        <v>0</v>
      </c>
    </row>
    <row r="303" spans="2:54" ht="15" customHeight="1" x14ac:dyDescent="0.25">
      <c r="B303" s="126">
        <v>20160257</v>
      </c>
      <c r="C303" s="115" t="s">
        <v>211</v>
      </c>
      <c r="D303" s="115" t="s">
        <v>255</v>
      </c>
      <c r="E303" s="115" t="s">
        <v>569</v>
      </c>
      <c r="F303" s="115" t="s">
        <v>691</v>
      </c>
      <c r="G303" s="241">
        <v>42474</v>
      </c>
      <c r="H303" s="241">
        <v>42490</v>
      </c>
      <c r="I303" s="116" t="s">
        <v>134</v>
      </c>
      <c r="J303" s="117">
        <v>714285</v>
      </c>
      <c r="K303" s="118">
        <v>42016.76470588235</v>
      </c>
      <c r="L303" s="119">
        <v>14</v>
      </c>
      <c r="M303" s="120">
        <v>9999.99</v>
      </c>
      <c r="N303" s="120">
        <v>9999.99</v>
      </c>
      <c r="O303" s="115" t="s">
        <v>45</v>
      </c>
      <c r="P303" s="115" t="s">
        <v>46</v>
      </c>
      <c r="Q303" s="121">
        <v>490792</v>
      </c>
      <c r="R303" s="122" t="s">
        <v>60</v>
      </c>
      <c r="S303" s="123" t="s">
        <v>61</v>
      </c>
      <c r="T303" s="94" t="s">
        <v>155</v>
      </c>
      <c r="U303" s="95"/>
      <c r="W303" s="94"/>
      <c r="X303" s="96"/>
      <c r="Y303" s="97" t="s">
        <v>133</v>
      </c>
      <c r="Z303" s="45" t="str">
        <f t="shared" si="70"/>
        <v>goed</v>
      </c>
      <c r="AA303" s="46">
        <f t="shared" si="71"/>
        <v>0</v>
      </c>
      <c r="AB303" s="47">
        <f t="shared" si="72"/>
        <v>9999.99</v>
      </c>
      <c r="AC303" s="48">
        <f>IF(ISERROR(VLOOKUP($B303,'[7]Overzicht uitlevering'!$J:$V,AC$3+1,0)),0,VLOOKUP($B303,'[7]Overzicht uitlevering'!$J:$V,AC$3+1,0))</f>
        <v>0</v>
      </c>
      <c r="AD303" s="48">
        <f>IF(ISERROR(VLOOKUP($B303,'[7]Overzicht uitlevering'!$J:$V,AD$3+1,0)),0,VLOOKUP($B303,'[7]Overzicht uitlevering'!$J:$V,AD$3+1,0))</f>
        <v>0</v>
      </c>
      <c r="AE303" s="48">
        <f>IF(ISERROR(VLOOKUP($B303,'[7]Overzicht uitlevering'!$J:$V,AE$3+1,0)),0,VLOOKUP($B303,'[7]Overzicht uitlevering'!$J:$V,AE$3+1,0))</f>
        <v>0</v>
      </c>
      <c r="AF303" s="48">
        <f>IF(ISERROR(VLOOKUP($B303,'[7]Overzicht uitlevering'!$J:$V,AF$3+1,0)),0,VLOOKUP($B303,'[7]Overzicht uitlevering'!$J:$V,AF$3+1,0))</f>
        <v>714285</v>
      </c>
      <c r="AG303" s="48">
        <f>IF(ISERROR(VLOOKUP($B303,'[7]Overzicht uitlevering'!$J:$V,AG$3+1,0)),0,VLOOKUP($B303,'[7]Overzicht uitlevering'!$J:$V,AG$3+1,0))</f>
        <v>0</v>
      </c>
      <c r="AH303" s="48">
        <f>IF(ISERROR(VLOOKUP($B303,'[7]Overzicht uitlevering'!$J:$V,AH$3+1,0)),0,VLOOKUP($B303,'[7]Overzicht uitlevering'!$J:$V,AH$3+1,0))</f>
        <v>0</v>
      </c>
      <c r="AI303" s="48">
        <f>IF(ISERROR(VLOOKUP($B303,'[7]Overzicht uitlevering'!$J:$V,AI$3+1,0)),0,VLOOKUP($B303,'[7]Overzicht uitlevering'!$J:$V,AI$3+1,0))</f>
        <v>0</v>
      </c>
      <c r="AJ303" s="48">
        <f>IF(ISERROR(VLOOKUP($B303,'[7]Overzicht uitlevering'!$J:$V,AJ$3+1,0)),0,VLOOKUP($B303,'[7]Overzicht uitlevering'!$J:$V,AJ$3+1,0))</f>
        <v>0</v>
      </c>
      <c r="AK303" s="48">
        <f>IF(ISERROR(VLOOKUP($B303,'[7]Overzicht uitlevering'!$J:$V,AK$3+1,0)),0,VLOOKUP($B303,'[7]Overzicht uitlevering'!$J:$V,AK$3+1,0))</f>
        <v>0</v>
      </c>
      <c r="AL303" s="48">
        <f>IF(ISERROR(VLOOKUP($B303,'[7]Overzicht uitlevering'!$J:$V,AL$3+1,0)),0,VLOOKUP($B303,'[7]Overzicht uitlevering'!$J:$V,AL$3+1,0))</f>
        <v>0</v>
      </c>
      <c r="AM303" s="48">
        <f>IF(ISERROR(VLOOKUP($B303,'[7]Overzicht uitlevering'!$J:$V,AM$3+1,0)),0,VLOOKUP($B303,'[7]Overzicht uitlevering'!$J:$V,AM$3+1,0))</f>
        <v>0</v>
      </c>
      <c r="AN303" s="48">
        <f>IF(ISERROR(VLOOKUP($B303,'[7]Overzicht uitlevering'!$J:$V,AN$3+1,0)),0,VLOOKUP($B303,'[7]Overzicht uitlevering'!$J:$V,AN$3+1,0))</f>
        <v>0</v>
      </c>
      <c r="AO303" s="49">
        <f t="shared" si="73"/>
        <v>714285</v>
      </c>
      <c r="AP303" s="235">
        <f t="shared" si="74"/>
        <v>0</v>
      </c>
      <c r="AQ303" s="236">
        <f t="shared" si="75"/>
        <v>0</v>
      </c>
      <c r="AR303" s="235">
        <f t="shared" si="76"/>
        <v>0</v>
      </c>
      <c r="AS303" s="236">
        <f t="shared" si="77"/>
        <v>9999.99</v>
      </c>
      <c r="AT303" s="235">
        <f t="shared" si="78"/>
        <v>0</v>
      </c>
      <c r="AU303" s="236">
        <f t="shared" si="79"/>
        <v>0</v>
      </c>
      <c r="AV303" s="237">
        <f t="shared" si="80"/>
        <v>0</v>
      </c>
      <c r="AW303" s="236">
        <f t="shared" si="81"/>
        <v>0</v>
      </c>
      <c r="AX303" s="237">
        <f t="shared" si="82"/>
        <v>0</v>
      </c>
      <c r="AY303" s="236">
        <f t="shared" si="83"/>
        <v>0</v>
      </c>
      <c r="AZ303" s="237">
        <f t="shared" si="84"/>
        <v>0</v>
      </c>
      <c r="BA303" s="236">
        <f t="shared" si="85"/>
        <v>0</v>
      </c>
      <c r="BB303" s="50">
        <f t="shared" si="69"/>
        <v>9999.99</v>
      </c>
    </row>
    <row r="304" spans="2:54" ht="15" customHeight="1" x14ac:dyDescent="0.25">
      <c r="B304" s="126">
        <v>20160258</v>
      </c>
      <c r="C304" s="115" t="s">
        <v>211</v>
      </c>
      <c r="D304" s="115" t="s">
        <v>255</v>
      </c>
      <c r="E304" s="115" t="s">
        <v>569</v>
      </c>
      <c r="F304" s="115" t="s">
        <v>692</v>
      </c>
      <c r="G304" s="241">
        <v>42491</v>
      </c>
      <c r="H304" s="241">
        <v>42502</v>
      </c>
      <c r="I304" s="116" t="s">
        <v>134</v>
      </c>
      <c r="J304" s="117">
        <v>428571</v>
      </c>
      <c r="K304" s="118">
        <v>35714.25</v>
      </c>
      <c r="L304" s="119">
        <v>14</v>
      </c>
      <c r="M304" s="120">
        <v>5999.9940000000006</v>
      </c>
      <c r="N304" s="120">
        <v>5999.9940000000006</v>
      </c>
      <c r="O304" s="115" t="s">
        <v>45</v>
      </c>
      <c r="P304" s="115" t="s">
        <v>46</v>
      </c>
      <c r="Q304" s="121">
        <v>490793</v>
      </c>
      <c r="R304" s="122" t="s">
        <v>60</v>
      </c>
      <c r="S304" s="123" t="s">
        <v>61</v>
      </c>
      <c r="T304" s="94" t="s">
        <v>155</v>
      </c>
      <c r="U304" s="95"/>
      <c r="W304" s="134"/>
      <c r="X304" s="96"/>
      <c r="Y304" s="97" t="s">
        <v>133</v>
      </c>
      <c r="Z304" s="45" t="str">
        <f t="shared" si="70"/>
        <v>goed</v>
      </c>
      <c r="AA304" s="46">
        <f t="shared" si="71"/>
        <v>0</v>
      </c>
      <c r="AB304" s="47">
        <f t="shared" si="72"/>
        <v>5999.9940000000015</v>
      </c>
      <c r="AC304" s="48">
        <f>IF(ISERROR(VLOOKUP($B304,'[7]Overzicht uitlevering'!$J:$V,AC$3+1,0)),0,VLOOKUP($B304,'[7]Overzicht uitlevering'!$J:$V,AC$3+1,0))</f>
        <v>0</v>
      </c>
      <c r="AD304" s="48">
        <f>IF(ISERROR(VLOOKUP($B304,'[7]Overzicht uitlevering'!$J:$V,AD$3+1,0)),0,VLOOKUP($B304,'[7]Overzicht uitlevering'!$J:$V,AD$3+1,0))</f>
        <v>0</v>
      </c>
      <c r="AE304" s="48">
        <f>IF(ISERROR(VLOOKUP($B304,'[7]Overzicht uitlevering'!$J:$V,AE$3+1,0)),0,VLOOKUP($B304,'[7]Overzicht uitlevering'!$J:$V,AE$3+1,0))</f>
        <v>0</v>
      </c>
      <c r="AF304" s="48">
        <f>IF(ISERROR(VLOOKUP($B304,'[7]Overzicht uitlevering'!$J:$V,AF$3+1,0)),0,VLOOKUP($B304,'[7]Overzicht uitlevering'!$J:$V,AF$3+1,0))</f>
        <v>0</v>
      </c>
      <c r="AG304" s="48">
        <f>IF(ISERROR(VLOOKUP($B304,'[7]Overzicht uitlevering'!$J:$V,AG$3+1,0)),0,VLOOKUP($B304,'[7]Overzicht uitlevering'!$J:$V,AG$3+1,0))</f>
        <v>428571.00000000006</v>
      </c>
      <c r="AH304" s="48">
        <f>IF(ISERROR(VLOOKUP($B304,'[7]Overzicht uitlevering'!$J:$V,AH$3+1,0)),0,VLOOKUP($B304,'[7]Overzicht uitlevering'!$J:$V,AH$3+1,0))</f>
        <v>0</v>
      </c>
      <c r="AI304" s="48">
        <f>IF(ISERROR(VLOOKUP($B304,'[7]Overzicht uitlevering'!$J:$V,AI$3+1,0)),0,VLOOKUP($B304,'[7]Overzicht uitlevering'!$J:$V,AI$3+1,0))</f>
        <v>0</v>
      </c>
      <c r="AJ304" s="48">
        <f>IF(ISERROR(VLOOKUP($B304,'[7]Overzicht uitlevering'!$J:$V,AJ$3+1,0)),0,VLOOKUP($B304,'[7]Overzicht uitlevering'!$J:$V,AJ$3+1,0))</f>
        <v>0</v>
      </c>
      <c r="AK304" s="48">
        <f>IF(ISERROR(VLOOKUP($B304,'[7]Overzicht uitlevering'!$J:$V,AK$3+1,0)),0,VLOOKUP($B304,'[7]Overzicht uitlevering'!$J:$V,AK$3+1,0))</f>
        <v>0</v>
      </c>
      <c r="AL304" s="48">
        <f>IF(ISERROR(VLOOKUP($B304,'[7]Overzicht uitlevering'!$J:$V,AL$3+1,0)),0,VLOOKUP($B304,'[7]Overzicht uitlevering'!$J:$V,AL$3+1,0))</f>
        <v>0</v>
      </c>
      <c r="AM304" s="48">
        <f>IF(ISERROR(VLOOKUP($B304,'[7]Overzicht uitlevering'!$J:$V,AM$3+1,0)),0,VLOOKUP($B304,'[7]Overzicht uitlevering'!$J:$V,AM$3+1,0))</f>
        <v>0</v>
      </c>
      <c r="AN304" s="48">
        <f>IF(ISERROR(VLOOKUP($B304,'[7]Overzicht uitlevering'!$J:$V,AN$3+1,0)),0,VLOOKUP($B304,'[7]Overzicht uitlevering'!$J:$V,AN$3+1,0))</f>
        <v>0</v>
      </c>
      <c r="AO304" s="49">
        <f t="shared" si="73"/>
        <v>428571.00000000006</v>
      </c>
      <c r="AP304" s="235">
        <f t="shared" si="74"/>
        <v>0</v>
      </c>
      <c r="AQ304" s="236">
        <f t="shared" si="75"/>
        <v>0</v>
      </c>
      <c r="AR304" s="235">
        <f t="shared" si="76"/>
        <v>0</v>
      </c>
      <c r="AS304" s="236">
        <f t="shared" si="77"/>
        <v>0</v>
      </c>
      <c r="AT304" s="235">
        <f t="shared" si="78"/>
        <v>5999.9940000000015</v>
      </c>
      <c r="AU304" s="236">
        <f t="shared" si="79"/>
        <v>0</v>
      </c>
      <c r="AV304" s="237">
        <f t="shared" si="80"/>
        <v>0</v>
      </c>
      <c r="AW304" s="236">
        <f t="shared" si="81"/>
        <v>0</v>
      </c>
      <c r="AX304" s="237">
        <f t="shared" si="82"/>
        <v>0</v>
      </c>
      <c r="AY304" s="236">
        <f t="shared" si="83"/>
        <v>0</v>
      </c>
      <c r="AZ304" s="237">
        <f t="shared" si="84"/>
        <v>0</v>
      </c>
      <c r="BA304" s="236">
        <f t="shared" si="85"/>
        <v>0</v>
      </c>
      <c r="BB304" s="50">
        <f t="shared" si="69"/>
        <v>5999.9940000000015</v>
      </c>
    </row>
    <row r="305" spans="2:54" ht="15" customHeight="1" x14ac:dyDescent="0.25">
      <c r="B305" s="82">
        <v>20160259</v>
      </c>
      <c r="C305" s="115" t="s">
        <v>211</v>
      </c>
      <c r="D305" s="115" t="s">
        <v>255</v>
      </c>
      <c r="E305" s="115" t="s">
        <v>569</v>
      </c>
      <c r="F305" s="115" t="s">
        <v>693</v>
      </c>
      <c r="G305" s="241">
        <v>42646</v>
      </c>
      <c r="H305" s="241">
        <v>42665</v>
      </c>
      <c r="I305" s="116" t="s">
        <v>134</v>
      </c>
      <c r="J305" s="117">
        <v>714285</v>
      </c>
      <c r="K305" s="118">
        <v>35714.25</v>
      </c>
      <c r="L305" s="119">
        <v>14</v>
      </c>
      <c r="M305" s="120">
        <v>9999.99</v>
      </c>
      <c r="N305" s="120">
        <v>9999.99</v>
      </c>
      <c r="O305" s="115" t="s">
        <v>45</v>
      </c>
      <c r="P305" s="115" t="s">
        <v>46</v>
      </c>
      <c r="Q305" s="121">
        <v>490794</v>
      </c>
      <c r="R305" s="122" t="s">
        <v>60</v>
      </c>
      <c r="S305" s="123" t="s">
        <v>61</v>
      </c>
      <c r="T305" s="94" t="s">
        <v>155</v>
      </c>
      <c r="U305" s="95"/>
      <c r="W305" s="94"/>
      <c r="X305" s="96"/>
      <c r="Y305" s="97" t="s">
        <v>133</v>
      </c>
      <c r="Z305" s="45" t="str">
        <f t="shared" si="70"/>
        <v>goed</v>
      </c>
      <c r="AA305" s="46">
        <f t="shared" si="71"/>
        <v>0</v>
      </c>
      <c r="AB305" s="47">
        <f t="shared" si="72"/>
        <v>0</v>
      </c>
      <c r="AC305" s="48">
        <f>IF(ISERROR(VLOOKUP($B305,'[7]Overzicht uitlevering'!$J:$V,AC$3+1,0)),0,VLOOKUP($B305,'[7]Overzicht uitlevering'!$J:$V,AC$3+1,0))</f>
        <v>0</v>
      </c>
      <c r="AD305" s="48">
        <f>IF(ISERROR(VLOOKUP($B305,'[7]Overzicht uitlevering'!$J:$V,AD$3+1,0)),0,VLOOKUP($B305,'[7]Overzicht uitlevering'!$J:$V,AD$3+1,0))</f>
        <v>0</v>
      </c>
      <c r="AE305" s="48">
        <f>IF(ISERROR(VLOOKUP($B305,'[7]Overzicht uitlevering'!$J:$V,AE$3+1,0)),0,VLOOKUP($B305,'[7]Overzicht uitlevering'!$J:$V,AE$3+1,0))</f>
        <v>0</v>
      </c>
      <c r="AF305" s="48">
        <f>IF(ISERROR(VLOOKUP($B305,'[7]Overzicht uitlevering'!$J:$V,AF$3+1,0)),0,VLOOKUP($B305,'[7]Overzicht uitlevering'!$J:$V,AF$3+1,0))</f>
        <v>0</v>
      </c>
      <c r="AG305" s="48">
        <f>IF(ISERROR(VLOOKUP($B305,'[7]Overzicht uitlevering'!$J:$V,AG$3+1,0)),0,VLOOKUP($B305,'[7]Overzicht uitlevering'!$J:$V,AG$3+1,0))</f>
        <v>0</v>
      </c>
      <c r="AH305" s="48">
        <f>IF(ISERROR(VLOOKUP($B305,'[7]Overzicht uitlevering'!$J:$V,AH$3+1,0)),0,VLOOKUP($B305,'[7]Overzicht uitlevering'!$J:$V,AH$3+1,0))</f>
        <v>0</v>
      </c>
      <c r="AI305" s="48">
        <f>IF(ISERROR(VLOOKUP($B305,'[7]Overzicht uitlevering'!$J:$V,AI$3+1,0)),0,VLOOKUP($B305,'[7]Overzicht uitlevering'!$J:$V,AI$3+1,0))</f>
        <v>0</v>
      </c>
      <c r="AJ305" s="48">
        <f>IF(ISERROR(VLOOKUP($B305,'[7]Overzicht uitlevering'!$J:$V,AJ$3+1,0)),0,VLOOKUP($B305,'[7]Overzicht uitlevering'!$J:$V,AJ$3+1,0))</f>
        <v>0</v>
      </c>
      <c r="AK305" s="48">
        <f>IF(ISERROR(VLOOKUP($B305,'[7]Overzicht uitlevering'!$J:$V,AK$3+1,0)),0,VLOOKUP($B305,'[7]Overzicht uitlevering'!$J:$V,AK$3+1,0))</f>
        <v>0</v>
      </c>
      <c r="AL305" s="48">
        <f>IF(ISERROR(VLOOKUP($B305,'[7]Overzicht uitlevering'!$J:$V,AL$3+1,0)),0,VLOOKUP($B305,'[7]Overzicht uitlevering'!$J:$V,AL$3+1,0))</f>
        <v>0</v>
      </c>
      <c r="AM305" s="48">
        <f>IF(ISERROR(VLOOKUP($B305,'[7]Overzicht uitlevering'!$J:$V,AM$3+1,0)),0,VLOOKUP($B305,'[7]Overzicht uitlevering'!$J:$V,AM$3+1,0))</f>
        <v>0</v>
      </c>
      <c r="AN305" s="48">
        <f>IF(ISERROR(VLOOKUP($B305,'[7]Overzicht uitlevering'!$J:$V,AN$3+1,0)),0,VLOOKUP($B305,'[7]Overzicht uitlevering'!$J:$V,AN$3+1,0))</f>
        <v>0</v>
      </c>
      <c r="AO305" s="49">
        <f t="shared" si="73"/>
        <v>0</v>
      </c>
      <c r="AP305" s="235">
        <f t="shared" si="74"/>
        <v>0</v>
      </c>
      <c r="AQ305" s="236">
        <f t="shared" si="75"/>
        <v>0</v>
      </c>
      <c r="AR305" s="235">
        <f t="shared" si="76"/>
        <v>0</v>
      </c>
      <c r="AS305" s="236">
        <f t="shared" si="77"/>
        <v>0</v>
      </c>
      <c r="AT305" s="235">
        <f t="shared" si="78"/>
        <v>0</v>
      </c>
      <c r="AU305" s="236">
        <f t="shared" si="79"/>
        <v>0</v>
      </c>
      <c r="AV305" s="237">
        <f t="shared" si="80"/>
        <v>0</v>
      </c>
      <c r="AW305" s="236">
        <f t="shared" si="81"/>
        <v>0</v>
      </c>
      <c r="AX305" s="237">
        <f t="shared" si="82"/>
        <v>0</v>
      </c>
      <c r="AY305" s="236">
        <f t="shared" si="83"/>
        <v>0</v>
      </c>
      <c r="AZ305" s="237">
        <f t="shared" si="84"/>
        <v>0</v>
      </c>
      <c r="BA305" s="236">
        <f t="shared" si="85"/>
        <v>0</v>
      </c>
      <c r="BB305" s="50">
        <f t="shared" si="69"/>
        <v>0</v>
      </c>
    </row>
    <row r="306" spans="2:54" ht="15" customHeight="1" x14ac:dyDescent="0.25">
      <c r="B306" s="126">
        <v>20160260</v>
      </c>
      <c r="C306" s="115" t="s">
        <v>238</v>
      </c>
      <c r="D306" s="115" t="s">
        <v>547</v>
      </c>
      <c r="E306" s="115" t="s">
        <v>548</v>
      </c>
      <c r="F306" s="135" t="s">
        <v>694</v>
      </c>
      <c r="G306" s="241">
        <v>42478</v>
      </c>
      <c r="H306" s="241">
        <v>42505</v>
      </c>
      <c r="I306" s="116" t="s">
        <v>187</v>
      </c>
      <c r="J306" s="117">
        <v>63976</v>
      </c>
      <c r="K306" s="118">
        <v>2284.8571428571427</v>
      </c>
      <c r="L306" s="119">
        <v>15</v>
      </c>
      <c r="M306" s="120">
        <v>959.64</v>
      </c>
      <c r="N306" s="120">
        <v>959.64</v>
      </c>
      <c r="O306" s="115" t="s">
        <v>45</v>
      </c>
      <c r="P306" s="115" t="s">
        <v>46</v>
      </c>
      <c r="Q306" s="121">
        <v>490539</v>
      </c>
      <c r="R306" s="122" t="s">
        <v>47</v>
      </c>
      <c r="S306" s="123" t="s">
        <v>360</v>
      </c>
      <c r="T306" s="94" t="s">
        <v>278</v>
      </c>
      <c r="U306" s="95"/>
      <c r="W306" s="94"/>
      <c r="X306" s="96"/>
      <c r="Y306" s="97" t="s">
        <v>156</v>
      </c>
      <c r="Z306" s="45" t="str">
        <f t="shared" si="70"/>
        <v>goed</v>
      </c>
      <c r="AA306" s="46">
        <f t="shared" si="71"/>
        <v>0</v>
      </c>
      <c r="AB306" s="47">
        <f t="shared" si="72"/>
        <v>957.58500000000004</v>
      </c>
      <c r="AC306" s="48">
        <f>IF(ISERROR(VLOOKUP($B306,'[7]Overzicht uitlevering'!$J:$V,AC$3+1,0)),0,VLOOKUP($B306,'[7]Overzicht uitlevering'!$J:$V,AC$3+1,0))</f>
        <v>0</v>
      </c>
      <c r="AD306" s="48">
        <f>IF(ISERROR(VLOOKUP($B306,'[7]Overzicht uitlevering'!$J:$V,AD$3+1,0)),0,VLOOKUP($B306,'[7]Overzicht uitlevering'!$J:$V,AD$3+1,0))</f>
        <v>0</v>
      </c>
      <c r="AE306" s="48">
        <f>IF(ISERROR(VLOOKUP($B306,'[7]Overzicht uitlevering'!$J:$V,AE$3+1,0)),0,VLOOKUP($B306,'[7]Overzicht uitlevering'!$J:$V,AE$3+1,0))</f>
        <v>0</v>
      </c>
      <c r="AF306" s="48">
        <f>IF(ISERROR(VLOOKUP($B306,'[7]Overzicht uitlevering'!$J:$V,AF$3+1,0)),0,VLOOKUP($B306,'[7]Overzicht uitlevering'!$J:$V,AF$3+1,0))</f>
        <v>39141</v>
      </c>
      <c r="AG306" s="48">
        <f>IF(ISERROR(VLOOKUP($B306,'[7]Overzicht uitlevering'!$J:$V,AG$3+1,0)),0,VLOOKUP($B306,'[7]Overzicht uitlevering'!$J:$V,AG$3+1,0))</f>
        <v>24698</v>
      </c>
      <c r="AH306" s="48">
        <f>IF(ISERROR(VLOOKUP($B306,'[7]Overzicht uitlevering'!$J:$V,AH$3+1,0)),0,VLOOKUP($B306,'[7]Overzicht uitlevering'!$J:$V,AH$3+1,0))</f>
        <v>0</v>
      </c>
      <c r="AI306" s="48">
        <f>IF(ISERROR(VLOOKUP($B306,'[7]Overzicht uitlevering'!$J:$V,AI$3+1,0)),0,VLOOKUP($B306,'[7]Overzicht uitlevering'!$J:$V,AI$3+1,0))</f>
        <v>0</v>
      </c>
      <c r="AJ306" s="48">
        <f>IF(ISERROR(VLOOKUP($B306,'[7]Overzicht uitlevering'!$J:$V,AJ$3+1,0)),0,VLOOKUP($B306,'[7]Overzicht uitlevering'!$J:$V,AJ$3+1,0))</f>
        <v>0</v>
      </c>
      <c r="AK306" s="48">
        <f>IF(ISERROR(VLOOKUP($B306,'[7]Overzicht uitlevering'!$J:$V,AK$3+1,0)),0,VLOOKUP($B306,'[7]Overzicht uitlevering'!$J:$V,AK$3+1,0))</f>
        <v>0</v>
      </c>
      <c r="AL306" s="48">
        <f>IF(ISERROR(VLOOKUP($B306,'[7]Overzicht uitlevering'!$J:$V,AL$3+1,0)),0,VLOOKUP($B306,'[7]Overzicht uitlevering'!$J:$V,AL$3+1,0))</f>
        <v>0</v>
      </c>
      <c r="AM306" s="48">
        <f>IF(ISERROR(VLOOKUP($B306,'[7]Overzicht uitlevering'!$J:$V,AM$3+1,0)),0,VLOOKUP($B306,'[7]Overzicht uitlevering'!$J:$V,AM$3+1,0))</f>
        <v>0</v>
      </c>
      <c r="AN306" s="48">
        <f>IF(ISERROR(VLOOKUP($B306,'[7]Overzicht uitlevering'!$J:$V,AN$3+1,0)),0,VLOOKUP($B306,'[7]Overzicht uitlevering'!$J:$V,AN$3+1,0))</f>
        <v>0</v>
      </c>
      <c r="AO306" s="49">
        <f t="shared" si="73"/>
        <v>63839</v>
      </c>
      <c r="AP306" s="235">
        <f t="shared" si="74"/>
        <v>0</v>
      </c>
      <c r="AQ306" s="236">
        <f t="shared" si="75"/>
        <v>0</v>
      </c>
      <c r="AR306" s="235">
        <f t="shared" si="76"/>
        <v>0</v>
      </c>
      <c r="AS306" s="236">
        <f t="shared" si="77"/>
        <v>587.11500000000001</v>
      </c>
      <c r="AT306" s="235">
        <f t="shared" si="78"/>
        <v>370.47</v>
      </c>
      <c r="AU306" s="236">
        <f t="shared" si="79"/>
        <v>0</v>
      </c>
      <c r="AV306" s="237">
        <f t="shared" si="80"/>
        <v>0</v>
      </c>
      <c r="AW306" s="236">
        <f t="shared" si="81"/>
        <v>0</v>
      </c>
      <c r="AX306" s="237">
        <f t="shared" si="82"/>
        <v>0</v>
      </c>
      <c r="AY306" s="236">
        <f t="shared" si="83"/>
        <v>0</v>
      </c>
      <c r="AZ306" s="237">
        <f t="shared" si="84"/>
        <v>0</v>
      </c>
      <c r="BA306" s="236">
        <f t="shared" si="85"/>
        <v>0</v>
      </c>
      <c r="BB306" s="50">
        <f t="shared" si="69"/>
        <v>957.58500000000004</v>
      </c>
    </row>
    <row r="307" spans="2:54" ht="15" customHeight="1" x14ac:dyDescent="0.25">
      <c r="B307" s="126">
        <v>20160261</v>
      </c>
      <c r="C307" s="115" t="s">
        <v>55</v>
      </c>
      <c r="D307" s="115" t="s">
        <v>244</v>
      </c>
      <c r="E307" s="115" t="s">
        <v>397</v>
      </c>
      <c r="F307" s="115" t="s">
        <v>695</v>
      </c>
      <c r="G307" s="241">
        <v>42499</v>
      </c>
      <c r="H307" s="241">
        <v>42527</v>
      </c>
      <c r="I307" s="116" t="s">
        <v>187</v>
      </c>
      <c r="J307" s="117">
        <v>1085790</v>
      </c>
      <c r="K307" s="118">
        <v>37441.034482758623</v>
      </c>
      <c r="L307" s="119">
        <v>15</v>
      </c>
      <c r="M307" s="120">
        <v>16286.849999999999</v>
      </c>
      <c r="N307" s="120">
        <v>16286.849999999999</v>
      </c>
      <c r="O307" s="115" t="s">
        <v>45</v>
      </c>
      <c r="P307" s="115" t="s">
        <v>46</v>
      </c>
      <c r="Q307" s="121">
        <v>490443</v>
      </c>
      <c r="R307" s="122" t="s">
        <v>60</v>
      </c>
      <c r="S307" s="123" t="s">
        <v>437</v>
      </c>
      <c r="T307" s="94" t="s">
        <v>155</v>
      </c>
      <c r="U307" s="95"/>
      <c r="W307" s="94"/>
      <c r="X307" s="96" t="s">
        <v>696</v>
      </c>
      <c r="Y307" s="97" t="s">
        <v>156</v>
      </c>
      <c r="Z307" s="45" t="str">
        <f t="shared" si="70"/>
        <v>goed</v>
      </c>
      <c r="AA307" s="46">
        <f t="shared" si="71"/>
        <v>0</v>
      </c>
      <c r="AB307" s="47">
        <f t="shared" si="72"/>
        <v>16019.43</v>
      </c>
      <c r="AC307" s="48">
        <f>IF(ISERROR(VLOOKUP($B307,'[7]Overzicht uitlevering'!$J:$V,AC$3+1,0)),0,VLOOKUP($B307,'[7]Overzicht uitlevering'!$J:$V,AC$3+1,0))</f>
        <v>0</v>
      </c>
      <c r="AD307" s="48">
        <f>IF(ISERROR(VLOOKUP($B307,'[7]Overzicht uitlevering'!$J:$V,AD$3+1,0)),0,VLOOKUP($B307,'[7]Overzicht uitlevering'!$J:$V,AD$3+1,0))</f>
        <v>0</v>
      </c>
      <c r="AE307" s="48">
        <f>IF(ISERROR(VLOOKUP($B307,'[7]Overzicht uitlevering'!$J:$V,AE$3+1,0)),0,VLOOKUP($B307,'[7]Overzicht uitlevering'!$J:$V,AE$3+1,0))</f>
        <v>0</v>
      </c>
      <c r="AF307" s="48">
        <f>IF(ISERROR(VLOOKUP($B307,'[7]Overzicht uitlevering'!$J:$V,AF$3+1,0)),0,VLOOKUP($B307,'[7]Overzicht uitlevering'!$J:$V,AF$3+1,0))</f>
        <v>0</v>
      </c>
      <c r="AG307" s="48">
        <f>IF(ISERROR(VLOOKUP($B307,'[7]Overzicht uitlevering'!$J:$V,AG$3+1,0)),0,VLOOKUP($B307,'[7]Overzicht uitlevering'!$J:$V,AG$3+1,0))</f>
        <v>652288</v>
      </c>
      <c r="AH307" s="48">
        <f>IF(ISERROR(VLOOKUP($B307,'[7]Overzicht uitlevering'!$J:$V,AH$3+1,0)),0,VLOOKUP($B307,'[7]Overzicht uitlevering'!$J:$V,AH$3+1,0))</f>
        <v>415674</v>
      </c>
      <c r="AI307" s="48">
        <f>IF(ISERROR(VLOOKUP($B307,'[7]Overzicht uitlevering'!$J:$V,AI$3+1,0)),0,VLOOKUP($B307,'[7]Overzicht uitlevering'!$J:$V,AI$3+1,0))</f>
        <v>0</v>
      </c>
      <c r="AJ307" s="48">
        <f>IF(ISERROR(VLOOKUP($B307,'[7]Overzicht uitlevering'!$J:$V,AJ$3+1,0)),0,VLOOKUP($B307,'[7]Overzicht uitlevering'!$J:$V,AJ$3+1,0))</f>
        <v>0</v>
      </c>
      <c r="AK307" s="48">
        <f>IF(ISERROR(VLOOKUP($B307,'[7]Overzicht uitlevering'!$J:$V,AK$3+1,0)),0,VLOOKUP($B307,'[7]Overzicht uitlevering'!$J:$V,AK$3+1,0))</f>
        <v>0</v>
      </c>
      <c r="AL307" s="48">
        <f>IF(ISERROR(VLOOKUP($B307,'[7]Overzicht uitlevering'!$J:$V,AL$3+1,0)),0,VLOOKUP($B307,'[7]Overzicht uitlevering'!$J:$V,AL$3+1,0))</f>
        <v>0</v>
      </c>
      <c r="AM307" s="48">
        <f>IF(ISERROR(VLOOKUP($B307,'[7]Overzicht uitlevering'!$J:$V,AM$3+1,0)),0,VLOOKUP($B307,'[7]Overzicht uitlevering'!$J:$V,AM$3+1,0))</f>
        <v>0</v>
      </c>
      <c r="AN307" s="48">
        <f>IF(ISERROR(VLOOKUP($B307,'[7]Overzicht uitlevering'!$J:$V,AN$3+1,0)),0,VLOOKUP($B307,'[7]Overzicht uitlevering'!$J:$V,AN$3+1,0))</f>
        <v>0</v>
      </c>
      <c r="AO307" s="49">
        <f t="shared" si="73"/>
        <v>1067962</v>
      </c>
      <c r="AP307" s="235">
        <f t="shared" si="74"/>
        <v>0</v>
      </c>
      <c r="AQ307" s="236">
        <f t="shared" si="75"/>
        <v>0</v>
      </c>
      <c r="AR307" s="235">
        <f t="shared" si="76"/>
        <v>0</v>
      </c>
      <c r="AS307" s="236">
        <f t="shared" si="77"/>
        <v>0</v>
      </c>
      <c r="AT307" s="235">
        <f t="shared" si="78"/>
        <v>9784.32</v>
      </c>
      <c r="AU307" s="236">
        <f t="shared" si="79"/>
        <v>6235.11</v>
      </c>
      <c r="AV307" s="237">
        <f t="shared" si="80"/>
        <v>0</v>
      </c>
      <c r="AW307" s="236">
        <f t="shared" si="81"/>
        <v>0</v>
      </c>
      <c r="AX307" s="237">
        <f t="shared" si="82"/>
        <v>0</v>
      </c>
      <c r="AY307" s="236">
        <f t="shared" si="83"/>
        <v>0</v>
      </c>
      <c r="AZ307" s="237">
        <f t="shared" si="84"/>
        <v>0</v>
      </c>
      <c r="BA307" s="236">
        <f t="shared" si="85"/>
        <v>0</v>
      </c>
      <c r="BB307" s="50">
        <f t="shared" si="69"/>
        <v>16019.43</v>
      </c>
    </row>
    <row r="308" spans="2:54" ht="15" customHeight="1" x14ac:dyDescent="0.25">
      <c r="B308" s="126">
        <v>20160262</v>
      </c>
      <c r="C308" s="115" t="s">
        <v>55</v>
      </c>
      <c r="D308" s="115" t="s">
        <v>244</v>
      </c>
      <c r="E308" s="115" t="s">
        <v>397</v>
      </c>
      <c r="F308" s="135" t="s">
        <v>695</v>
      </c>
      <c r="G308" s="241">
        <v>42499</v>
      </c>
      <c r="H308" s="241">
        <v>42527</v>
      </c>
      <c r="I308" s="116" t="s">
        <v>221</v>
      </c>
      <c r="J308" s="117">
        <v>2323973</v>
      </c>
      <c r="K308" s="118">
        <v>80137</v>
      </c>
      <c r="L308" s="119">
        <v>11.5</v>
      </c>
      <c r="M308" s="120">
        <v>26725.6895</v>
      </c>
      <c r="N308" s="120">
        <v>27144.75</v>
      </c>
      <c r="O308" s="115" t="s">
        <v>45</v>
      </c>
      <c r="P308" s="115" t="s">
        <v>46</v>
      </c>
      <c r="Q308" s="121">
        <v>490444</v>
      </c>
      <c r="R308" s="122" t="s">
        <v>60</v>
      </c>
      <c r="S308" s="123" t="s">
        <v>437</v>
      </c>
      <c r="T308" s="94" t="s">
        <v>155</v>
      </c>
      <c r="U308" s="95"/>
      <c r="W308" s="134"/>
      <c r="X308" s="96" t="s">
        <v>696</v>
      </c>
      <c r="Y308" s="97" t="s">
        <v>156</v>
      </c>
      <c r="Z308" s="45" t="str">
        <f t="shared" si="70"/>
        <v>goed</v>
      </c>
      <c r="AA308" s="46">
        <f t="shared" si="71"/>
        <v>0</v>
      </c>
      <c r="AB308" s="47">
        <f t="shared" si="72"/>
        <v>26725.6895</v>
      </c>
      <c r="AC308" s="48">
        <f>IF(ISERROR(VLOOKUP($B308,'[7]Overzicht uitlevering'!$J:$V,AC$3+1,0)),0,VLOOKUP($B308,'[7]Overzicht uitlevering'!$J:$V,AC$3+1,0))</f>
        <v>0</v>
      </c>
      <c r="AD308" s="48">
        <f>IF(ISERROR(VLOOKUP($B308,'[7]Overzicht uitlevering'!$J:$V,AD$3+1,0)),0,VLOOKUP($B308,'[7]Overzicht uitlevering'!$J:$V,AD$3+1,0))</f>
        <v>0</v>
      </c>
      <c r="AE308" s="48">
        <f>IF(ISERROR(VLOOKUP($B308,'[7]Overzicht uitlevering'!$J:$V,AE$3+1,0)),0,VLOOKUP($B308,'[7]Overzicht uitlevering'!$J:$V,AE$3+1,0))</f>
        <v>0</v>
      </c>
      <c r="AF308" s="48">
        <f>IF(ISERROR(VLOOKUP($B308,'[7]Overzicht uitlevering'!$J:$V,AF$3+1,0)),0,VLOOKUP($B308,'[7]Overzicht uitlevering'!$J:$V,AF$3+1,0))</f>
        <v>0</v>
      </c>
      <c r="AG308" s="48">
        <f>IF(ISERROR(VLOOKUP($B308,'[7]Overzicht uitlevering'!$J:$V,AG$3+1,0)),0,VLOOKUP($B308,'[7]Overzicht uitlevering'!$J:$V,AG$3+1,0))</f>
        <v>1773036</v>
      </c>
      <c r="AH308" s="48">
        <f>IF(ISERROR(VLOOKUP($B308,'[7]Overzicht uitlevering'!$J:$V,AH$3+1,0)),0,VLOOKUP($B308,'[7]Overzicht uitlevering'!$J:$V,AH$3+1,0))</f>
        <v>567019</v>
      </c>
      <c r="AI308" s="48">
        <f>IF(ISERROR(VLOOKUP($B308,'[7]Overzicht uitlevering'!$J:$V,AI$3+1,0)),0,VLOOKUP($B308,'[7]Overzicht uitlevering'!$J:$V,AI$3+1,0))</f>
        <v>-16081.999999999985</v>
      </c>
      <c r="AJ308" s="48">
        <f>IF(ISERROR(VLOOKUP($B308,'[7]Overzicht uitlevering'!$J:$V,AJ$3+1,0)),0,VLOOKUP($B308,'[7]Overzicht uitlevering'!$J:$V,AJ$3+1,0))</f>
        <v>0</v>
      </c>
      <c r="AK308" s="48">
        <f>IF(ISERROR(VLOOKUP($B308,'[7]Overzicht uitlevering'!$J:$V,AK$3+1,0)),0,VLOOKUP($B308,'[7]Overzicht uitlevering'!$J:$V,AK$3+1,0))</f>
        <v>0</v>
      </c>
      <c r="AL308" s="48">
        <f>IF(ISERROR(VLOOKUP($B308,'[7]Overzicht uitlevering'!$J:$V,AL$3+1,0)),0,VLOOKUP($B308,'[7]Overzicht uitlevering'!$J:$V,AL$3+1,0))</f>
        <v>0</v>
      </c>
      <c r="AM308" s="48">
        <f>IF(ISERROR(VLOOKUP($B308,'[7]Overzicht uitlevering'!$J:$V,AM$3+1,0)),0,VLOOKUP($B308,'[7]Overzicht uitlevering'!$J:$V,AM$3+1,0))</f>
        <v>0</v>
      </c>
      <c r="AN308" s="48">
        <f>IF(ISERROR(VLOOKUP($B308,'[7]Overzicht uitlevering'!$J:$V,AN$3+1,0)),0,VLOOKUP($B308,'[7]Overzicht uitlevering'!$J:$V,AN$3+1,0))</f>
        <v>0</v>
      </c>
      <c r="AO308" s="49">
        <f t="shared" si="73"/>
        <v>2323973</v>
      </c>
      <c r="AP308" s="235">
        <f t="shared" si="74"/>
        <v>0</v>
      </c>
      <c r="AQ308" s="236">
        <f t="shared" si="75"/>
        <v>0</v>
      </c>
      <c r="AR308" s="235">
        <f t="shared" si="76"/>
        <v>0</v>
      </c>
      <c r="AS308" s="236">
        <f t="shared" si="77"/>
        <v>0</v>
      </c>
      <c r="AT308" s="235">
        <f t="shared" si="78"/>
        <v>20389.914000000001</v>
      </c>
      <c r="AU308" s="236">
        <f t="shared" si="79"/>
        <v>6520.7184999999999</v>
      </c>
      <c r="AV308" s="237">
        <f t="shared" si="80"/>
        <v>-184.94299999999984</v>
      </c>
      <c r="AW308" s="236">
        <f t="shared" si="81"/>
        <v>0</v>
      </c>
      <c r="AX308" s="237">
        <f t="shared" si="82"/>
        <v>0</v>
      </c>
      <c r="AY308" s="236">
        <f t="shared" si="83"/>
        <v>0</v>
      </c>
      <c r="AZ308" s="237">
        <f t="shared" si="84"/>
        <v>0</v>
      </c>
      <c r="BA308" s="236">
        <f t="shared" si="85"/>
        <v>0</v>
      </c>
      <c r="BB308" s="50">
        <f t="shared" si="69"/>
        <v>26725.6895</v>
      </c>
    </row>
    <row r="309" spans="2:54" ht="15" customHeight="1" x14ac:dyDescent="0.25">
      <c r="B309" s="126">
        <v>20160263</v>
      </c>
      <c r="C309" s="115" t="s">
        <v>557</v>
      </c>
      <c r="D309" s="115" t="s">
        <v>558</v>
      </c>
      <c r="E309" s="115" t="s">
        <v>559</v>
      </c>
      <c r="F309" s="115" t="s">
        <v>697</v>
      </c>
      <c r="G309" s="241">
        <v>42505</v>
      </c>
      <c r="H309" s="241">
        <v>42526</v>
      </c>
      <c r="I309" s="116" t="s">
        <v>232</v>
      </c>
      <c r="J309" s="117">
        <v>1103273</v>
      </c>
      <c r="K309" s="118">
        <v>50148.772727272728</v>
      </c>
      <c r="L309" s="119">
        <v>2.75</v>
      </c>
      <c r="M309" s="120">
        <v>3034.0007499999997</v>
      </c>
      <c r="N309" s="120">
        <v>3034.0007499999997</v>
      </c>
      <c r="O309" s="115" t="s">
        <v>45</v>
      </c>
      <c r="P309" s="115" t="s">
        <v>46</v>
      </c>
      <c r="Q309" s="121" t="s">
        <v>561</v>
      </c>
      <c r="R309" s="122" t="s">
        <v>47</v>
      </c>
      <c r="S309" s="123"/>
      <c r="T309" s="94" t="s">
        <v>155</v>
      </c>
      <c r="U309" s="95"/>
      <c r="V309" s="95" t="s">
        <v>698</v>
      </c>
      <c r="W309" s="94"/>
      <c r="X309" s="96" t="s">
        <v>699</v>
      </c>
      <c r="Y309" s="97" t="s">
        <v>133</v>
      </c>
      <c r="Z309" s="45" t="str">
        <f t="shared" si="70"/>
        <v>goed</v>
      </c>
      <c r="AA309" s="46">
        <f t="shared" si="71"/>
        <v>0</v>
      </c>
      <c r="AB309" s="47">
        <f t="shared" si="72"/>
        <v>3034.0007499999992</v>
      </c>
      <c r="AC309" s="48">
        <f>IF(ISERROR(VLOOKUP($B309,'[7]Overzicht uitlevering'!$J:$V,AC$3+1,0)),0,VLOOKUP($B309,'[7]Overzicht uitlevering'!$J:$V,AC$3+1,0))</f>
        <v>0</v>
      </c>
      <c r="AD309" s="48">
        <f>IF(ISERROR(VLOOKUP($B309,'[7]Overzicht uitlevering'!$J:$V,AD$3+1,0)),0,VLOOKUP($B309,'[7]Overzicht uitlevering'!$J:$V,AD$3+1,0))</f>
        <v>0</v>
      </c>
      <c r="AE309" s="48">
        <f>IF(ISERROR(VLOOKUP($B309,'[7]Overzicht uitlevering'!$J:$V,AE$3+1,0)),0,VLOOKUP($B309,'[7]Overzicht uitlevering'!$J:$V,AE$3+1,0))</f>
        <v>0</v>
      </c>
      <c r="AF309" s="48">
        <f>IF(ISERROR(VLOOKUP($B309,'[7]Overzicht uitlevering'!$J:$V,AF$3+1,0)),0,VLOOKUP($B309,'[7]Overzicht uitlevering'!$J:$V,AF$3+1,0))</f>
        <v>0</v>
      </c>
      <c r="AG309" s="48">
        <f>IF(ISERROR(VLOOKUP($B309,'[7]Overzicht uitlevering'!$J:$V,AG$3+1,0)),0,VLOOKUP($B309,'[7]Overzicht uitlevering'!$J:$V,AG$3+1,0))</f>
        <v>800538</v>
      </c>
      <c r="AH309" s="48">
        <f>IF(ISERROR(VLOOKUP($B309,'[7]Overzicht uitlevering'!$J:$V,AH$3+1,0)),0,VLOOKUP($B309,'[7]Overzicht uitlevering'!$J:$V,AH$3+1,0))</f>
        <v>302734.99999999983</v>
      </c>
      <c r="AI309" s="48">
        <f>IF(ISERROR(VLOOKUP($B309,'[7]Overzicht uitlevering'!$J:$V,AI$3+1,0)),0,VLOOKUP($B309,'[7]Overzicht uitlevering'!$J:$V,AI$3+1,0))</f>
        <v>0</v>
      </c>
      <c r="AJ309" s="48">
        <f>IF(ISERROR(VLOOKUP($B309,'[7]Overzicht uitlevering'!$J:$V,AJ$3+1,0)),0,VLOOKUP($B309,'[7]Overzicht uitlevering'!$J:$V,AJ$3+1,0))</f>
        <v>0</v>
      </c>
      <c r="AK309" s="48">
        <f>IF(ISERROR(VLOOKUP($B309,'[7]Overzicht uitlevering'!$J:$V,AK$3+1,0)),0,VLOOKUP($B309,'[7]Overzicht uitlevering'!$J:$V,AK$3+1,0))</f>
        <v>0</v>
      </c>
      <c r="AL309" s="48">
        <f>IF(ISERROR(VLOOKUP($B309,'[7]Overzicht uitlevering'!$J:$V,AL$3+1,0)),0,VLOOKUP($B309,'[7]Overzicht uitlevering'!$J:$V,AL$3+1,0))</f>
        <v>0</v>
      </c>
      <c r="AM309" s="48">
        <f>IF(ISERROR(VLOOKUP($B309,'[7]Overzicht uitlevering'!$J:$V,AM$3+1,0)),0,VLOOKUP($B309,'[7]Overzicht uitlevering'!$J:$V,AM$3+1,0))</f>
        <v>0</v>
      </c>
      <c r="AN309" s="48">
        <f>IF(ISERROR(VLOOKUP($B309,'[7]Overzicht uitlevering'!$J:$V,AN$3+1,0)),0,VLOOKUP($B309,'[7]Overzicht uitlevering'!$J:$V,AN$3+1,0))</f>
        <v>0</v>
      </c>
      <c r="AO309" s="49">
        <f t="shared" si="73"/>
        <v>1103272.9999999998</v>
      </c>
      <c r="AP309" s="235">
        <f t="shared" si="74"/>
        <v>0</v>
      </c>
      <c r="AQ309" s="236">
        <f t="shared" si="75"/>
        <v>0</v>
      </c>
      <c r="AR309" s="235">
        <f t="shared" si="76"/>
        <v>0</v>
      </c>
      <c r="AS309" s="236">
        <f t="shared" si="77"/>
        <v>0</v>
      </c>
      <c r="AT309" s="235">
        <f t="shared" si="78"/>
        <v>2201.4794999999999</v>
      </c>
      <c r="AU309" s="236">
        <f t="shared" si="79"/>
        <v>832.52124999999955</v>
      </c>
      <c r="AV309" s="237">
        <f t="shared" si="80"/>
        <v>0</v>
      </c>
      <c r="AW309" s="236">
        <f t="shared" si="81"/>
        <v>0</v>
      </c>
      <c r="AX309" s="237">
        <f t="shared" si="82"/>
        <v>0</v>
      </c>
      <c r="AY309" s="236">
        <f t="shared" si="83"/>
        <v>0</v>
      </c>
      <c r="AZ309" s="237">
        <f t="shared" si="84"/>
        <v>0</v>
      </c>
      <c r="BA309" s="236">
        <f t="shared" si="85"/>
        <v>0</v>
      </c>
      <c r="BB309" s="50">
        <f t="shared" si="69"/>
        <v>3034.0007499999992</v>
      </c>
    </row>
    <row r="310" spans="2:54" ht="15" customHeight="1" x14ac:dyDescent="0.25">
      <c r="B310" s="126">
        <v>20160264</v>
      </c>
      <c r="C310" s="115" t="s">
        <v>55</v>
      </c>
      <c r="D310" s="115" t="s">
        <v>339</v>
      </c>
      <c r="E310" s="115" t="s">
        <v>391</v>
      </c>
      <c r="F310" s="115" t="s">
        <v>700</v>
      </c>
      <c r="G310" s="241">
        <v>42497</v>
      </c>
      <c r="H310" s="241">
        <v>42526</v>
      </c>
      <c r="I310" s="116" t="s">
        <v>153</v>
      </c>
      <c r="J310" s="117">
        <v>804700</v>
      </c>
      <c r="K310" s="118">
        <v>26823.333333333332</v>
      </c>
      <c r="L310" s="119">
        <v>12.5</v>
      </c>
      <c r="M310" s="120">
        <v>10058.75</v>
      </c>
      <c r="N310" s="120">
        <v>11588.05</v>
      </c>
      <c r="O310" s="115" t="s">
        <v>45</v>
      </c>
      <c r="P310" s="115" t="s">
        <v>46</v>
      </c>
      <c r="Q310" s="121">
        <v>491319</v>
      </c>
      <c r="R310" s="122" t="s">
        <v>60</v>
      </c>
      <c r="S310" s="123" t="s">
        <v>65</v>
      </c>
      <c r="T310" s="94"/>
      <c r="U310" s="95"/>
      <c r="W310" s="94"/>
      <c r="X310" s="96" t="s">
        <v>701</v>
      </c>
      <c r="Y310" s="97" t="s">
        <v>156</v>
      </c>
      <c r="Z310" s="45" t="str">
        <f t="shared" si="70"/>
        <v>goed</v>
      </c>
      <c r="AA310" s="46">
        <f t="shared" si="71"/>
        <v>0</v>
      </c>
      <c r="AB310" s="47">
        <f t="shared" si="72"/>
        <v>10058.75</v>
      </c>
      <c r="AC310" s="48">
        <f>IF(ISERROR(VLOOKUP($B310,'[7]Overzicht uitlevering'!$J:$V,AC$3+1,0)),0,VLOOKUP($B310,'[7]Overzicht uitlevering'!$J:$V,AC$3+1,0))</f>
        <v>0</v>
      </c>
      <c r="AD310" s="48">
        <f>IF(ISERROR(VLOOKUP($B310,'[7]Overzicht uitlevering'!$J:$V,AD$3+1,0)),0,VLOOKUP($B310,'[7]Overzicht uitlevering'!$J:$V,AD$3+1,0))</f>
        <v>0</v>
      </c>
      <c r="AE310" s="48">
        <f>IF(ISERROR(VLOOKUP($B310,'[7]Overzicht uitlevering'!$J:$V,AE$3+1,0)),0,VLOOKUP($B310,'[7]Overzicht uitlevering'!$J:$V,AE$3+1,0))</f>
        <v>0</v>
      </c>
      <c r="AF310" s="48">
        <f>IF(ISERROR(VLOOKUP($B310,'[7]Overzicht uitlevering'!$J:$V,AF$3+1,0)),0,VLOOKUP($B310,'[7]Overzicht uitlevering'!$J:$V,AF$3+1,0))</f>
        <v>0</v>
      </c>
      <c r="AG310" s="48">
        <f>IF(ISERROR(VLOOKUP($B310,'[7]Overzicht uitlevering'!$J:$V,AG$3+1,0)),0,VLOOKUP($B310,'[7]Overzicht uitlevering'!$J:$V,AG$3+1,0))</f>
        <v>533302</v>
      </c>
      <c r="AH310" s="48">
        <f>IF(ISERROR(VLOOKUP($B310,'[7]Overzicht uitlevering'!$J:$V,AH$3+1,0)),0,VLOOKUP($B310,'[7]Overzicht uitlevering'!$J:$V,AH$3+1,0))</f>
        <v>271397.99999999988</v>
      </c>
      <c r="AI310" s="48">
        <f>IF(ISERROR(VLOOKUP($B310,'[7]Overzicht uitlevering'!$J:$V,AI$3+1,0)),0,VLOOKUP($B310,'[7]Overzicht uitlevering'!$J:$V,AI$3+1,0))</f>
        <v>2.9103830456733704E-11</v>
      </c>
      <c r="AJ310" s="48">
        <f>IF(ISERROR(VLOOKUP($B310,'[7]Overzicht uitlevering'!$J:$V,AJ$3+1,0)),0,VLOOKUP($B310,'[7]Overzicht uitlevering'!$J:$V,AJ$3+1,0))</f>
        <v>0</v>
      </c>
      <c r="AK310" s="48">
        <f>IF(ISERROR(VLOOKUP($B310,'[7]Overzicht uitlevering'!$J:$V,AK$3+1,0)),0,VLOOKUP($B310,'[7]Overzicht uitlevering'!$J:$V,AK$3+1,0))</f>
        <v>0</v>
      </c>
      <c r="AL310" s="48">
        <f>IF(ISERROR(VLOOKUP($B310,'[7]Overzicht uitlevering'!$J:$V,AL$3+1,0)),0,VLOOKUP($B310,'[7]Overzicht uitlevering'!$J:$V,AL$3+1,0))</f>
        <v>0</v>
      </c>
      <c r="AM310" s="48">
        <f>IF(ISERROR(VLOOKUP($B310,'[7]Overzicht uitlevering'!$J:$V,AM$3+1,0)),0,VLOOKUP($B310,'[7]Overzicht uitlevering'!$J:$V,AM$3+1,0))</f>
        <v>0</v>
      </c>
      <c r="AN310" s="48">
        <f>IF(ISERROR(VLOOKUP($B310,'[7]Overzicht uitlevering'!$J:$V,AN$3+1,0)),0,VLOOKUP($B310,'[7]Overzicht uitlevering'!$J:$V,AN$3+1,0))</f>
        <v>0</v>
      </c>
      <c r="AO310" s="49">
        <f t="shared" si="73"/>
        <v>804699.99999999988</v>
      </c>
      <c r="AP310" s="235">
        <f t="shared" si="74"/>
        <v>0</v>
      </c>
      <c r="AQ310" s="236">
        <f t="shared" si="75"/>
        <v>0</v>
      </c>
      <c r="AR310" s="235">
        <f t="shared" si="76"/>
        <v>0</v>
      </c>
      <c r="AS310" s="236">
        <f t="shared" si="77"/>
        <v>0</v>
      </c>
      <c r="AT310" s="235">
        <f t="shared" si="78"/>
        <v>6666.2750000000005</v>
      </c>
      <c r="AU310" s="236">
        <f t="shared" si="79"/>
        <v>3392.474999999999</v>
      </c>
      <c r="AV310" s="237">
        <f t="shared" si="80"/>
        <v>3.6379788070917132E-13</v>
      </c>
      <c r="AW310" s="236">
        <f t="shared" si="81"/>
        <v>0</v>
      </c>
      <c r="AX310" s="237">
        <f t="shared" si="82"/>
        <v>0</v>
      </c>
      <c r="AY310" s="236">
        <f t="shared" si="83"/>
        <v>0</v>
      </c>
      <c r="AZ310" s="237">
        <f t="shared" si="84"/>
        <v>0</v>
      </c>
      <c r="BA310" s="236">
        <f t="shared" si="85"/>
        <v>0</v>
      </c>
      <c r="BB310" s="50">
        <f t="shared" ref="BB310:BB373" si="86">SUM(AP310:BA310)</f>
        <v>10058.75</v>
      </c>
    </row>
    <row r="311" spans="2:54" ht="15" customHeight="1" x14ac:dyDescent="0.25">
      <c r="B311" s="126">
        <v>20160265</v>
      </c>
      <c r="C311" s="115" t="s">
        <v>55</v>
      </c>
      <c r="D311" s="115" t="s">
        <v>339</v>
      </c>
      <c r="E311" s="115" t="s">
        <v>501</v>
      </c>
      <c r="F311" s="115" t="s">
        <v>702</v>
      </c>
      <c r="G311" s="241">
        <v>42492</v>
      </c>
      <c r="H311" s="241">
        <v>42512</v>
      </c>
      <c r="I311" s="116" t="s">
        <v>153</v>
      </c>
      <c r="J311" s="117">
        <v>550800</v>
      </c>
      <c r="K311" s="118">
        <v>26228.571428571428</v>
      </c>
      <c r="L311" s="119">
        <v>12.5</v>
      </c>
      <c r="M311" s="120">
        <v>6884.9999999999991</v>
      </c>
      <c r="N311" s="120">
        <v>6884.9999999999991</v>
      </c>
      <c r="O311" s="115" t="s">
        <v>45</v>
      </c>
      <c r="P311" s="115" t="s">
        <v>46</v>
      </c>
      <c r="Q311" s="121">
        <v>491324</v>
      </c>
      <c r="R311" s="122" t="s">
        <v>47</v>
      </c>
      <c r="S311" s="123" t="s">
        <v>61</v>
      </c>
      <c r="T311" s="94" t="s">
        <v>429</v>
      </c>
      <c r="U311" s="95"/>
      <c r="W311" s="94"/>
      <c r="X311" s="96" t="s">
        <v>703</v>
      </c>
      <c r="Y311" s="97" t="s">
        <v>156</v>
      </c>
      <c r="Z311" s="45" t="str">
        <f t="shared" si="70"/>
        <v>goed</v>
      </c>
      <c r="AA311" s="46">
        <f t="shared" si="71"/>
        <v>0</v>
      </c>
      <c r="AB311" s="47">
        <f t="shared" si="72"/>
        <v>6811.7374999999993</v>
      </c>
      <c r="AC311" s="48">
        <f>IF(ISERROR(VLOOKUP($B311,'[7]Overzicht uitlevering'!$J:$V,AC$3+1,0)),0,VLOOKUP($B311,'[7]Overzicht uitlevering'!$J:$V,AC$3+1,0))</f>
        <v>0</v>
      </c>
      <c r="AD311" s="48">
        <f>IF(ISERROR(VLOOKUP($B311,'[7]Overzicht uitlevering'!$J:$V,AD$3+1,0)),0,VLOOKUP($B311,'[7]Overzicht uitlevering'!$J:$V,AD$3+1,0))</f>
        <v>0</v>
      </c>
      <c r="AE311" s="48">
        <f>IF(ISERROR(VLOOKUP($B311,'[7]Overzicht uitlevering'!$J:$V,AE$3+1,0)),0,VLOOKUP($B311,'[7]Overzicht uitlevering'!$J:$V,AE$3+1,0))</f>
        <v>0</v>
      </c>
      <c r="AF311" s="48">
        <f>IF(ISERROR(VLOOKUP($B311,'[7]Overzicht uitlevering'!$J:$V,AF$3+1,0)),0,VLOOKUP($B311,'[7]Overzicht uitlevering'!$J:$V,AF$3+1,0))</f>
        <v>0</v>
      </c>
      <c r="AG311" s="48">
        <f>IF(ISERROR(VLOOKUP($B311,'[7]Overzicht uitlevering'!$J:$V,AG$3+1,0)),0,VLOOKUP($B311,'[7]Overzicht uitlevering'!$J:$V,AG$3+1,0))</f>
        <v>544939</v>
      </c>
      <c r="AH311" s="48">
        <f>IF(ISERROR(VLOOKUP($B311,'[7]Overzicht uitlevering'!$J:$V,AH$3+1,0)),0,VLOOKUP($B311,'[7]Overzicht uitlevering'!$J:$V,AH$3+1,0))</f>
        <v>0</v>
      </c>
      <c r="AI311" s="48">
        <f>IF(ISERROR(VLOOKUP($B311,'[7]Overzicht uitlevering'!$J:$V,AI$3+1,0)),0,VLOOKUP($B311,'[7]Overzicht uitlevering'!$J:$V,AI$3+1,0))</f>
        <v>0</v>
      </c>
      <c r="AJ311" s="48">
        <f>IF(ISERROR(VLOOKUP($B311,'[7]Overzicht uitlevering'!$J:$V,AJ$3+1,0)),0,VLOOKUP($B311,'[7]Overzicht uitlevering'!$J:$V,AJ$3+1,0))</f>
        <v>0</v>
      </c>
      <c r="AK311" s="48">
        <f>IF(ISERROR(VLOOKUP($B311,'[7]Overzicht uitlevering'!$J:$V,AK$3+1,0)),0,VLOOKUP($B311,'[7]Overzicht uitlevering'!$J:$V,AK$3+1,0))</f>
        <v>0</v>
      </c>
      <c r="AL311" s="48">
        <f>IF(ISERROR(VLOOKUP($B311,'[7]Overzicht uitlevering'!$J:$V,AL$3+1,0)),0,VLOOKUP($B311,'[7]Overzicht uitlevering'!$J:$V,AL$3+1,0))</f>
        <v>0</v>
      </c>
      <c r="AM311" s="48">
        <f>IF(ISERROR(VLOOKUP($B311,'[7]Overzicht uitlevering'!$J:$V,AM$3+1,0)),0,VLOOKUP($B311,'[7]Overzicht uitlevering'!$J:$V,AM$3+1,0))</f>
        <v>0</v>
      </c>
      <c r="AN311" s="48">
        <f>IF(ISERROR(VLOOKUP($B311,'[7]Overzicht uitlevering'!$J:$V,AN$3+1,0)),0,VLOOKUP($B311,'[7]Overzicht uitlevering'!$J:$V,AN$3+1,0))</f>
        <v>0</v>
      </c>
      <c r="AO311" s="49">
        <f t="shared" si="73"/>
        <v>544939</v>
      </c>
      <c r="AP311" s="235">
        <f t="shared" si="74"/>
        <v>0</v>
      </c>
      <c r="AQ311" s="236">
        <f t="shared" si="75"/>
        <v>0</v>
      </c>
      <c r="AR311" s="235">
        <f t="shared" si="76"/>
        <v>0</v>
      </c>
      <c r="AS311" s="236">
        <f t="shared" si="77"/>
        <v>0</v>
      </c>
      <c r="AT311" s="235">
        <f t="shared" si="78"/>
        <v>6811.7374999999993</v>
      </c>
      <c r="AU311" s="236">
        <f t="shared" si="79"/>
        <v>0</v>
      </c>
      <c r="AV311" s="237">
        <f t="shared" si="80"/>
        <v>0</v>
      </c>
      <c r="AW311" s="236">
        <f t="shared" si="81"/>
        <v>0</v>
      </c>
      <c r="AX311" s="237">
        <f t="shared" si="82"/>
        <v>0</v>
      </c>
      <c r="AY311" s="236">
        <f t="shared" si="83"/>
        <v>0</v>
      </c>
      <c r="AZ311" s="237">
        <f t="shared" si="84"/>
        <v>0</v>
      </c>
      <c r="BA311" s="236">
        <f t="shared" si="85"/>
        <v>0</v>
      </c>
      <c r="BB311" s="50">
        <f t="shared" si="86"/>
        <v>6811.7374999999993</v>
      </c>
    </row>
    <row r="312" spans="2:54" ht="15" customHeight="1" x14ac:dyDescent="0.25">
      <c r="B312" s="126">
        <v>20160266</v>
      </c>
      <c r="C312" s="115" t="s">
        <v>40</v>
      </c>
      <c r="D312" s="115" t="s">
        <v>157</v>
      </c>
      <c r="E312" s="115" t="s">
        <v>385</v>
      </c>
      <c r="F312" s="115" t="s">
        <v>704</v>
      </c>
      <c r="G312" s="241">
        <v>42485</v>
      </c>
      <c r="H312" s="241">
        <v>42505</v>
      </c>
      <c r="I312" s="116" t="s">
        <v>153</v>
      </c>
      <c r="J312" s="117">
        <v>873750</v>
      </c>
      <c r="K312" s="118">
        <v>41607.142857142855</v>
      </c>
      <c r="L312" s="119">
        <v>13.5</v>
      </c>
      <c r="M312" s="120">
        <v>11795.625</v>
      </c>
      <c r="N312" s="120">
        <v>11795.625</v>
      </c>
      <c r="O312" s="115" t="s">
        <v>45</v>
      </c>
      <c r="P312" s="115" t="s">
        <v>46</v>
      </c>
      <c r="Q312" s="121">
        <v>491304</v>
      </c>
      <c r="R312" s="122" t="s">
        <v>47</v>
      </c>
      <c r="S312" s="123" t="s">
        <v>160</v>
      </c>
      <c r="T312" s="94" t="s">
        <v>155</v>
      </c>
      <c r="U312" s="95"/>
      <c r="W312" s="94"/>
      <c r="X312" s="96" t="s">
        <v>603</v>
      </c>
      <c r="Y312" s="97" t="s">
        <v>156</v>
      </c>
      <c r="Z312" s="45" t="str">
        <f t="shared" si="70"/>
        <v>goed</v>
      </c>
      <c r="AA312" s="46">
        <f t="shared" si="71"/>
        <v>0</v>
      </c>
      <c r="AB312" s="47">
        <f t="shared" si="72"/>
        <v>11795.625</v>
      </c>
      <c r="AC312" s="48">
        <f>IF(ISERROR(VLOOKUP($B312,'[7]Overzicht uitlevering'!$J:$V,AC$3+1,0)),0,VLOOKUP($B312,'[7]Overzicht uitlevering'!$J:$V,AC$3+1,0))</f>
        <v>0</v>
      </c>
      <c r="AD312" s="48">
        <f>IF(ISERROR(VLOOKUP($B312,'[7]Overzicht uitlevering'!$J:$V,AD$3+1,0)),0,VLOOKUP($B312,'[7]Overzicht uitlevering'!$J:$V,AD$3+1,0))</f>
        <v>0</v>
      </c>
      <c r="AE312" s="48">
        <f>IF(ISERROR(VLOOKUP($B312,'[7]Overzicht uitlevering'!$J:$V,AE$3+1,0)),0,VLOOKUP($B312,'[7]Overzicht uitlevering'!$J:$V,AE$3+1,0))</f>
        <v>0</v>
      </c>
      <c r="AF312" s="48">
        <f>IF(ISERROR(VLOOKUP($B312,'[7]Overzicht uitlevering'!$J:$V,AF$3+1,0)),0,VLOOKUP($B312,'[7]Overzicht uitlevering'!$J:$V,AF$3+1,0))</f>
        <v>141588</v>
      </c>
      <c r="AG312" s="48">
        <f>IF(ISERROR(VLOOKUP($B312,'[7]Overzicht uitlevering'!$J:$V,AG$3+1,0)),0,VLOOKUP($B312,'[7]Overzicht uitlevering'!$J:$V,AG$3+1,0))</f>
        <v>732162</v>
      </c>
      <c r="AH312" s="48">
        <f>IF(ISERROR(VLOOKUP($B312,'[7]Overzicht uitlevering'!$J:$V,AH$3+1,0)),0,VLOOKUP($B312,'[7]Overzicht uitlevering'!$J:$V,AH$3+1,0))</f>
        <v>0</v>
      </c>
      <c r="AI312" s="48">
        <f>IF(ISERROR(VLOOKUP($B312,'[7]Overzicht uitlevering'!$J:$V,AI$3+1,0)),0,VLOOKUP($B312,'[7]Overzicht uitlevering'!$J:$V,AI$3+1,0))</f>
        <v>0</v>
      </c>
      <c r="AJ312" s="48">
        <f>IF(ISERROR(VLOOKUP($B312,'[7]Overzicht uitlevering'!$J:$V,AJ$3+1,0)),0,VLOOKUP($B312,'[7]Overzicht uitlevering'!$J:$V,AJ$3+1,0))</f>
        <v>0</v>
      </c>
      <c r="AK312" s="48">
        <f>IF(ISERROR(VLOOKUP($B312,'[7]Overzicht uitlevering'!$J:$V,AK$3+1,0)),0,VLOOKUP($B312,'[7]Overzicht uitlevering'!$J:$V,AK$3+1,0))</f>
        <v>0</v>
      </c>
      <c r="AL312" s="48">
        <f>IF(ISERROR(VLOOKUP($B312,'[7]Overzicht uitlevering'!$J:$V,AL$3+1,0)),0,VLOOKUP($B312,'[7]Overzicht uitlevering'!$J:$V,AL$3+1,0))</f>
        <v>0</v>
      </c>
      <c r="AM312" s="48">
        <f>IF(ISERROR(VLOOKUP($B312,'[7]Overzicht uitlevering'!$J:$V,AM$3+1,0)),0,VLOOKUP($B312,'[7]Overzicht uitlevering'!$J:$V,AM$3+1,0))</f>
        <v>0</v>
      </c>
      <c r="AN312" s="48">
        <f>IF(ISERROR(VLOOKUP($B312,'[7]Overzicht uitlevering'!$J:$V,AN$3+1,0)),0,VLOOKUP($B312,'[7]Overzicht uitlevering'!$J:$V,AN$3+1,0))</f>
        <v>0</v>
      </c>
      <c r="AO312" s="49">
        <f t="shared" si="73"/>
        <v>873750</v>
      </c>
      <c r="AP312" s="235">
        <f t="shared" si="74"/>
        <v>0</v>
      </c>
      <c r="AQ312" s="236">
        <f t="shared" si="75"/>
        <v>0</v>
      </c>
      <c r="AR312" s="235">
        <f t="shared" si="76"/>
        <v>0</v>
      </c>
      <c r="AS312" s="236">
        <f t="shared" si="77"/>
        <v>1911.4379999999999</v>
      </c>
      <c r="AT312" s="235">
        <f t="shared" si="78"/>
        <v>9884.1869999999999</v>
      </c>
      <c r="AU312" s="236">
        <f t="shared" si="79"/>
        <v>0</v>
      </c>
      <c r="AV312" s="237">
        <f t="shared" si="80"/>
        <v>0</v>
      </c>
      <c r="AW312" s="236">
        <f t="shared" si="81"/>
        <v>0</v>
      </c>
      <c r="AX312" s="237">
        <f t="shared" si="82"/>
        <v>0</v>
      </c>
      <c r="AY312" s="236">
        <f t="shared" si="83"/>
        <v>0</v>
      </c>
      <c r="AZ312" s="237">
        <f t="shared" si="84"/>
        <v>0</v>
      </c>
      <c r="BA312" s="236">
        <f t="shared" si="85"/>
        <v>0</v>
      </c>
      <c r="BB312" s="50">
        <f t="shared" si="86"/>
        <v>11795.625</v>
      </c>
    </row>
    <row r="313" spans="2:54" ht="15" customHeight="1" x14ac:dyDescent="0.25">
      <c r="B313" s="126">
        <v>20160267</v>
      </c>
      <c r="C313" s="115" t="s">
        <v>211</v>
      </c>
      <c r="D313" s="115" t="s">
        <v>212</v>
      </c>
      <c r="E313" s="115" t="s">
        <v>461</v>
      </c>
      <c r="F313" s="115" t="s">
        <v>705</v>
      </c>
      <c r="G313" s="241">
        <v>42506</v>
      </c>
      <c r="H313" s="241">
        <v>42518</v>
      </c>
      <c r="I313" s="116" t="s">
        <v>153</v>
      </c>
      <c r="J313" s="117">
        <v>193119</v>
      </c>
      <c r="K313" s="118">
        <v>14855.307692307691</v>
      </c>
      <c r="L313" s="119">
        <v>13.5</v>
      </c>
      <c r="M313" s="120">
        <v>2607.1064999999999</v>
      </c>
      <c r="N313" s="120">
        <v>2607.1064999999999</v>
      </c>
      <c r="O313" s="115" t="s">
        <v>45</v>
      </c>
      <c r="P313" s="115" t="s">
        <v>46</v>
      </c>
      <c r="Q313" s="121">
        <v>490218</v>
      </c>
      <c r="R313" s="122" t="s">
        <v>60</v>
      </c>
      <c r="S313" s="123" t="s">
        <v>202</v>
      </c>
      <c r="T313" s="94" t="s">
        <v>155</v>
      </c>
      <c r="U313" s="95"/>
      <c r="W313" s="94"/>
      <c r="X313" s="96"/>
      <c r="Y313" s="97" t="s">
        <v>156</v>
      </c>
      <c r="Z313" s="45" t="str">
        <f t="shared" si="70"/>
        <v>goed</v>
      </c>
      <c r="AA313" s="46">
        <f t="shared" si="71"/>
        <v>0</v>
      </c>
      <c r="AB313" s="47">
        <f t="shared" si="72"/>
        <v>2605.7429999999999</v>
      </c>
      <c r="AC313" s="48">
        <f>IF(ISERROR(VLOOKUP($B313,'[7]Overzicht uitlevering'!$J:$V,AC$3+1,0)),0,VLOOKUP($B313,'[7]Overzicht uitlevering'!$J:$V,AC$3+1,0))</f>
        <v>0</v>
      </c>
      <c r="AD313" s="48">
        <f>IF(ISERROR(VLOOKUP($B313,'[7]Overzicht uitlevering'!$J:$V,AD$3+1,0)),0,VLOOKUP($B313,'[7]Overzicht uitlevering'!$J:$V,AD$3+1,0))</f>
        <v>0</v>
      </c>
      <c r="AE313" s="48">
        <f>IF(ISERROR(VLOOKUP($B313,'[7]Overzicht uitlevering'!$J:$V,AE$3+1,0)),0,VLOOKUP($B313,'[7]Overzicht uitlevering'!$J:$V,AE$3+1,0))</f>
        <v>0</v>
      </c>
      <c r="AF313" s="48">
        <f>IF(ISERROR(VLOOKUP($B313,'[7]Overzicht uitlevering'!$J:$V,AF$3+1,0)),0,VLOOKUP($B313,'[7]Overzicht uitlevering'!$J:$V,AF$3+1,0))</f>
        <v>0</v>
      </c>
      <c r="AG313" s="48">
        <f>IF(ISERROR(VLOOKUP($B313,'[7]Overzicht uitlevering'!$J:$V,AG$3+1,0)),0,VLOOKUP($B313,'[7]Overzicht uitlevering'!$J:$V,AG$3+1,0))</f>
        <v>193018</v>
      </c>
      <c r="AH313" s="48">
        <f>IF(ISERROR(VLOOKUP($B313,'[7]Overzicht uitlevering'!$J:$V,AH$3+1,0)),0,VLOOKUP($B313,'[7]Overzicht uitlevering'!$J:$V,AH$3+1,0))</f>
        <v>0</v>
      </c>
      <c r="AI313" s="48">
        <f>IF(ISERROR(VLOOKUP($B313,'[7]Overzicht uitlevering'!$J:$V,AI$3+1,0)),0,VLOOKUP($B313,'[7]Overzicht uitlevering'!$J:$V,AI$3+1,0))</f>
        <v>0</v>
      </c>
      <c r="AJ313" s="48">
        <f>IF(ISERROR(VLOOKUP($B313,'[7]Overzicht uitlevering'!$J:$V,AJ$3+1,0)),0,VLOOKUP($B313,'[7]Overzicht uitlevering'!$J:$V,AJ$3+1,0))</f>
        <v>0</v>
      </c>
      <c r="AK313" s="48">
        <f>IF(ISERROR(VLOOKUP($B313,'[7]Overzicht uitlevering'!$J:$V,AK$3+1,0)),0,VLOOKUP($B313,'[7]Overzicht uitlevering'!$J:$V,AK$3+1,0))</f>
        <v>0</v>
      </c>
      <c r="AL313" s="48">
        <f>IF(ISERROR(VLOOKUP($B313,'[7]Overzicht uitlevering'!$J:$V,AL$3+1,0)),0,VLOOKUP($B313,'[7]Overzicht uitlevering'!$J:$V,AL$3+1,0))</f>
        <v>0</v>
      </c>
      <c r="AM313" s="48">
        <f>IF(ISERROR(VLOOKUP($B313,'[7]Overzicht uitlevering'!$J:$V,AM$3+1,0)),0,VLOOKUP($B313,'[7]Overzicht uitlevering'!$J:$V,AM$3+1,0))</f>
        <v>0</v>
      </c>
      <c r="AN313" s="48">
        <f>IF(ISERROR(VLOOKUP($B313,'[7]Overzicht uitlevering'!$J:$V,AN$3+1,0)),0,VLOOKUP($B313,'[7]Overzicht uitlevering'!$J:$V,AN$3+1,0))</f>
        <v>0</v>
      </c>
      <c r="AO313" s="49">
        <f t="shared" si="73"/>
        <v>193018</v>
      </c>
      <c r="AP313" s="235">
        <f t="shared" si="74"/>
        <v>0</v>
      </c>
      <c r="AQ313" s="236">
        <f t="shared" si="75"/>
        <v>0</v>
      </c>
      <c r="AR313" s="235">
        <f t="shared" si="76"/>
        <v>0</v>
      </c>
      <c r="AS313" s="236">
        <f t="shared" si="77"/>
        <v>0</v>
      </c>
      <c r="AT313" s="235">
        <f t="shared" si="78"/>
        <v>2605.7429999999999</v>
      </c>
      <c r="AU313" s="236">
        <f t="shared" si="79"/>
        <v>0</v>
      </c>
      <c r="AV313" s="237">
        <f t="shared" si="80"/>
        <v>0</v>
      </c>
      <c r="AW313" s="236">
        <f t="shared" si="81"/>
        <v>0</v>
      </c>
      <c r="AX313" s="237">
        <f t="shared" si="82"/>
        <v>0</v>
      </c>
      <c r="AY313" s="236">
        <f t="shared" si="83"/>
        <v>0</v>
      </c>
      <c r="AZ313" s="237">
        <f t="shared" si="84"/>
        <v>0</v>
      </c>
      <c r="BA313" s="236">
        <f t="shared" si="85"/>
        <v>0</v>
      </c>
      <c r="BB313" s="50">
        <f t="shared" si="86"/>
        <v>2605.7429999999999</v>
      </c>
    </row>
    <row r="314" spans="2:54" ht="15" customHeight="1" x14ac:dyDescent="0.25">
      <c r="B314" s="82">
        <v>20160268</v>
      </c>
      <c r="C314" s="115" t="s">
        <v>55</v>
      </c>
      <c r="D314" s="115" t="s">
        <v>387</v>
      </c>
      <c r="E314" s="115" t="s">
        <v>417</v>
      </c>
      <c r="F314" s="115" t="s">
        <v>706</v>
      </c>
      <c r="G314" s="241">
        <v>42485</v>
      </c>
      <c r="H314" s="241">
        <v>42512</v>
      </c>
      <c r="I314" s="116" t="s">
        <v>153</v>
      </c>
      <c r="J314" s="117">
        <v>1936673</v>
      </c>
      <c r="K314" s="118">
        <v>69166.892857142855</v>
      </c>
      <c r="L314" s="119">
        <v>13.5</v>
      </c>
      <c r="M314" s="120">
        <v>26145.085500000001</v>
      </c>
      <c r="N314" s="120">
        <v>26145.085500000001</v>
      </c>
      <c r="O314" s="115" t="s">
        <v>45</v>
      </c>
      <c r="P314" s="115" t="s">
        <v>46</v>
      </c>
      <c r="Q314" s="121">
        <v>491778</v>
      </c>
      <c r="R314" s="122" t="s">
        <v>60</v>
      </c>
      <c r="S314" s="123" t="s">
        <v>61</v>
      </c>
      <c r="T314" s="94" t="s">
        <v>165</v>
      </c>
      <c r="U314" s="95"/>
      <c r="W314" s="94"/>
      <c r="X314" s="96" t="s">
        <v>707</v>
      </c>
      <c r="Y314" s="97" t="s">
        <v>156</v>
      </c>
      <c r="Z314" s="45" t="str">
        <f t="shared" si="70"/>
        <v>goed</v>
      </c>
      <c r="AA314" s="46">
        <f t="shared" si="71"/>
        <v>0</v>
      </c>
      <c r="AB314" s="47">
        <f t="shared" si="72"/>
        <v>26145.085500000005</v>
      </c>
      <c r="AC314" s="48">
        <f>IF(ISERROR(VLOOKUP($B314,'[7]Overzicht uitlevering'!$J:$V,AC$3+1,0)),0,VLOOKUP($B314,'[7]Overzicht uitlevering'!$J:$V,AC$3+1,0))</f>
        <v>0</v>
      </c>
      <c r="AD314" s="48">
        <f>IF(ISERROR(VLOOKUP($B314,'[7]Overzicht uitlevering'!$J:$V,AD$3+1,0)),0,VLOOKUP($B314,'[7]Overzicht uitlevering'!$J:$V,AD$3+1,0))</f>
        <v>0</v>
      </c>
      <c r="AE314" s="48">
        <f>IF(ISERROR(VLOOKUP($B314,'[7]Overzicht uitlevering'!$J:$V,AE$3+1,0)),0,VLOOKUP($B314,'[7]Overzicht uitlevering'!$J:$V,AE$3+1,0))</f>
        <v>0</v>
      </c>
      <c r="AF314" s="48">
        <f>IF(ISERROR(VLOOKUP($B314,'[7]Overzicht uitlevering'!$J:$V,AF$3+1,0)),0,VLOOKUP($B314,'[7]Overzicht uitlevering'!$J:$V,AF$3+1,0))</f>
        <v>240500</v>
      </c>
      <c r="AG314" s="48">
        <f>IF(ISERROR(VLOOKUP($B314,'[7]Overzicht uitlevering'!$J:$V,AG$3+1,0)),0,VLOOKUP($B314,'[7]Overzicht uitlevering'!$J:$V,AG$3+1,0))</f>
        <v>1696173.0000000002</v>
      </c>
      <c r="AH314" s="48">
        <f>IF(ISERROR(VLOOKUP($B314,'[7]Overzicht uitlevering'!$J:$V,AH$3+1,0)),0,VLOOKUP($B314,'[7]Overzicht uitlevering'!$J:$V,AH$3+1,0))</f>
        <v>0</v>
      </c>
      <c r="AI314" s="48">
        <f>IF(ISERROR(VLOOKUP($B314,'[7]Overzicht uitlevering'!$J:$V,AI$3+1,0)),0,VLOOKUP($B314,'[7]Overzicht uitlevering'!$J:$V,AI$3+1,0))</f>
        <v>0</v>
      </c>
      <c r="AJ314" s="48">
        <f>IF(ISERROR(VLOOKUP($B314,'[7]Overzicht uitlevering'!$J:$V,AJ$3+1,0)),0,VLOOKUP($B314,'[7]Overzicht uitlevering'!$J:$V,AJ$3+1,0))</f>
        <v>0</v>
      </c>
      <c r="AK314" s="48">
        <f>IF(ISERROR(VLOOKUP($B314,'[7]Overzicht uitlevering'!$J:$V,AK$3+1,0)),0,VLOOKUP($B314,'[7]Overzicht uitlevering'!$J:$V,AK$3+1,0))</f>
        <v>0</v>
      </c>
      <c r="AL314" s="48">
        <f>IF(ISERROR(VLOOKUP($B314,'[7]Overzicht uitlevering'!$J:$V,AL$3+1,0)),0,VLOOKUP($B314,'[7]Overzicht uitlevering'!$J:$V,AL$3+1,0))</f>
        <v>0</v>
      </c>
      <c r="AM314" s="48">
        <f>IF(ISERROR(VLOOKUP($B314,'[7]Overzicht uitlevering'!$J:$V,AM$3+1,0)),0,VLOOKUP($B314,'[7]Overzicht uitlevering'!$J:$V,AM$3+1,0))</f>
        <v>0</v>
      </c>
      <c r="AN314" s="48">
        <f>IF(ISERROR(VLOOKUP($B314,'[7]Overzicht uitlevering'!$J:$V,AN$3+1,0)),0,VLOOKUP($B314,'[7]Overzicht uitlevering'!$J:$V,AN$3+1,0))</f>
        <v>0</v>
      </c>
      <c r="AO314" s="49">
        <f t="shared" si="73"/>
        <v>1936673.0000000002</v>
      </c>
      <c r="AP314" s="235">
        <f t="shared" si="74"/>
        <v>0</v>
      </c>
      <c r="AQ314" s="236">
        <f t="shared" si="75"/>
        <v>0</v>
      </c>
      <c r="AR314" s="235">
        <f t="shared" si="76"/>
        <v>0</v>
      </c>
      <c r="AS314" s="236">
        <f t="shared" si="77"/>
        <v>3246.75</v>
      </c>
      <c r="AT314" s="235">
        <f t="shared" si="78"/>
        <v>22898.335500000005</v>
      </c>
      <c r="AU314" s="236">
        <f t="shared" si="79"/>
        <v>0</v>
      </c>
      <c r="AV314" s="237">
        <f t="shared" si="80"/>
        <v>0</v>
      </c>
      <c r="AW314" s="236">
        <f t="shared" si="81"/>
        <v>0</v>
      </c>
      <c r="AX314" s="237">
        <f t="shared" si="82"/>
        <v>0</v>
      </c>
      <c r="AY314" s="236">
        <f t="shared" si="83"/>
        <v>0</v>
      </c>
      <c r="AZ314" s="237">
        <f t="shared" si="84"/>
        <v>0</v>
      </c>
      <c r="BA314" s="236">
        <f t="shared" si="85"/>
        <v>0</v>
      </c>
      <c r="BB314" s="50">
        <f t="shared" si="86"/>
        <v>26145.085500000005</v>
      </c>
    </row>
    <row r="315" spans="2:54" ht="15" customHeight="1" x14ac:dyDescent="0.25">
      <c r="B315" s="82">
        <v>20160269</v>
      </c>
      <c r="C315" s="115" t="s">
        <v>55</v>
      </c>
      <c r="D315" s="115" t="s">
        <v>400</v>
      </c>
      <c r="E315" s="115" t="s">
        <v>708</v>
      </c>
      <c r="F315" s="115" t="s">
        <v>709</v>
      </c>
      <c r="G315" s="241">
        <v>42498</v>
      </c>
      <c r="H315" s="241">
        <v>42503</v>
      </c>
      <c r="I315" s="116" t="s">
        <v>153</v>
      </c>
      <c r="J315" s="117">
        <v>263760</v>
      </c>
      <c r="K315" s="118">
        <v>43960</v>
      </c>
      <c r="L315" s="119">
        <v>13.5</v>
      </c>
      <c r="M315" s="120">
        <v>3560.7599999999998</v>
      </c>
      <c r="N315" s="120">
        <v>3695.21</v>
      </c>
      <c r="O315" s="115" t="s">
        <v>45</v>
      </c>
      <c r="P315" s="115" t="s">
        <v>46</v>
      </c>
      <c r="Q315" s="121">
        <v>491795</v>
      </c>
      <c r="R315" s="122" t="s">
        <v>47</v>
      </c>
      <c r="S315" s="123" t="s">
        <v>160</v>
      </c>
      <c r="T315" s="94" t="s">
        <v>429</v>
      </c>
      <c r="U315" s="95"/>
      <c r="W315" s="94"/>
      <c r="X315" s="96" t="s">
        <v>710</v>
      </c>
      <c r="Y315" s="97" t="s">
        <v>156</v>
      </c>
      <c r="Z315" s="45" t="str">
        <f t="shared" si="70"/>
        <v>goed</v>
      </c>
      <c r="AA315" s="46">
        <f t="shared" si="71"/>
        <v>0</v>
      </c>
      <c r="AB315" s="47">
        <f t="shared" si="72"/>
        <v>3368.1015000000002</v>
      </c>
      <c r="AC315" s="48">
        <f>IF(ISERROR(VLOOKUP($B315,'[7]Overzicht uitlevering'!$J:$V,AC$3+1,0)),0,VLOOKUP($B315,'[7]Overzicht uitlevering'!$J:$V,AC$3+1,0))</f>
        <v>0</v>
      </c>
      <c r="AD315" s="48">
        <f>IF(ISERROR(VLOOKUP($B315,'[7]Overzicht uitlevering'!$J:$V,AD$3+1,0)),0,VLOOKUP($B315,'[7]Overzicht uitlevering'!$J:$V,AD$3+1,0))</f>
        <v>0</v>
      </c>
      <c r="AE315" s="48">
        <f>IF(ISERROR(VLOOKUP($B315,'[7]Overzicht uitlevering'!$J:$V,AE$3+1,0)),0,VLOOKUP($B315,'[7]Overzicht uitlevering'!$J:$V,AE$3+1,0))</f>
        <v>0</v>
      </c>
      <c r="AF315" s="48">
        <f>IF(ISERROR(VLOOKUP($B315,'[7]Overzicht uitlevering'!$J:$V,AF$3+1,0)),0,VLOOKUP($B315,'[7]Overzicht uitlevering'!$J:$V,AF$3+1,0))</f>
        <v>0</v>
      </c>
      <c r="AG315" s="48">
        <f>IF(ISERROR(VLOOKUP($B315,'[7]Overzicht uitlevering'!$J:$V,AG$3+1,0)),0,VLOOKUP($B315,'[7]Overzicht uitlevering'!$J:$V,AG$3+1,0))</f>
        <v>249489</v>
      </c>
      <c r="AH315" s="48">
        <f>IF(ISERROR(VLOOKUP($B315,'[7]Overzicht uitlevering'!$J:$V,AH$3+1,0)),0,VLOOKUP($B315,'[7]Overzicht uitlevering'!$J:$V,AH$3+1,0))</f>
        <v>0</v>
      </c>
      <c r="AI315" s="48">
        <f>IF(ISERROR(VLOOKUP($B315,'[7]Overzicht uitlevering'!$J:$V,AI$3+1,0)),0,VLOOKUP($B315,'[7]Overzicht uitlevering'!$J:$V,AI$3+1,0))</f>
        <v>0</v>
      </c>
      <c r="AJ315" s="48">
        <f>IF(ISERROR(VLOOKUP($B315,'[7]Overzicht uitlevering'!$J:$V,AJ$3+1,0)),0,VLOOKUP($B315,'[7]Overzicht uitlevering'!$J:$V,AJ$3+1,0))</f>
        <v>0</v>
      </c>
      <c r="AK315" s="48">
        <f>IF(ISERROR(VLOOKUP($B315,'[7]Overzicht uitlevering'!$J:$V,AK$3+1,0)),0,VLOOKUP($B315,'[7]Overzicht uitlevering'!$J:$V,AK$3+1,0))</f>
        <v>0</v>
      </c>
      <c r="AL315" s="48">
        <f>IF(ISERROR(VLOOKUP($B315,'[7]Overzicht uitlevering'!$J:$V,AL$3+1,0)),0,VLOOKUP($B315,'[7]Overzicht uitlevering'!$J:$V,AL$3+1,0))</f>
        <v>0</v>
      </c>
      <c r="AM315" s="48">
        <f>IF(ISERROR(VLOOKUP($B315,'[7]Overzicht uitlevering'!$J:$V,AM$3+1,0)),0,VLOOKUP($B315,'[7]Overzicht uitlevering'!$J:$V,AM$3+1,0))</f>
        <v>0</v>
      </c>
      <c r="AN315" s="48">
        <f>IF(ISERROR(VLOOKUP($B315,'[7]Overzicht uitlevering'!$J:$V,AN$3+1,0)),0,VLOOKUP($B315,'[7]Overzicht uitlevering'!$J:$V,AN$3+1,0))</f>
        <v>0</v>
      </c>
      <c r="AO315" s="49">
        <f t="shared" si="73"/>
        <v>249489</v>
      </c>
      <c r="AP315" s="235">
        <f t="shared" si="74"/>
        <v>0</v>
      </c>
      <c r="AQ315" s="236">
        <f t="shared" si="75"/>
        <v>0</v>
      </c>
      <c r="AR315" s="235">
        <f t="shared" si="76"/>
        <v>0</v>
      </c>
      <c r="AS315" s="236">
        <f t="shared" si="77"/>
        <v>0</v>
      </c>
      <c r="AT315" s="235">
        <f t="shared" si="78"/>
        <v>3368.1015000000002</v>
      </c>
      <c r="AU315" s="236">
        <f t="shared" si="79"/>
        <v>0</v>
      </c>
      <c r="AV315" s="237">
        <f t="shared" si="80"/>
        <v>0</v>
      </c>
      <c r="AW315" s="236">
        <f t="shared" si="81"/>
        <v>0</v>
      </c>
      <c r="AX315" s="237">
        <f t="shared" si="82"/>
        <v>0</v>
      </c>
      <c r="AY315" s="236">
        <f t="shared" si="83"/>
        <v>0</v>
      </c>
      <c r="AZ315" s="237">
        <f t="shared" si="84"/>
        <v>0</v>
      </c>
      <c r="BA315" s="236">
        <f t="shared" si="85"/>
        <v>0</v>
      </c>
      <c r="BB315" s="50">
        <f t="shared" si="86"/>
        <v>3368.1015000000002</v>
      </c>
    </row>
    <row r="316" spans="2:54" ht="15" customHeight="1" x14ac:dyDescent="0.25">
      <c r="B316" s="82">
        <v>20160270</v>
      </c>
      <c r="C316" s="115" t="s">
        <v>55</v>
      </c>
      <c r="D316" s="115" t="s">
        <v>400</v>
      </c>
      <c r="E316" s="115" t="s">
        <v>708</v>
      </c>
      <c r="F316" s="115" t="s">
        <v>709</v>
      </c>
      <c r="G316" s="241">
        <v>42498</v>
      </c>
      <c r="H316" s="241">
        <v>42503</v>
      </c>
      <c r="I316" s="116" t="s">
        <v>221</v>
      </c>
      <c r="J316" s="117">
        <v>113853</v>
      </c>
      <c r="K316" s="118">
        <v>18975.5</v>
      </c>
      <c r="L316" s="119">
        <v>11.5</v>
      </c>
      <c r="M316" s="120">
        <v>1309.3094999999998</v>
      </c>
      <c r="N316" s="120">
        <v>1434.37</v>
      </c>
      <c r="O316" s="115" t="s">
        <v>45</v>
      </c>
      <c r="P316" s="115" t="s">
        <v>46</v>
      </c>
      <c r="Q316" s="121">
        <v>491796</v>
      </c>
      <c r="R316" s="122" t="s">
        <v>47</v>
      </c>
      <c r="S316" s="123" t="s">
        <v>160</v>
      </c>
      <c r="T316" s="94" t="s">
        <v>155</v>
      </c>
      <c r="U316" s="95"/>
      <c r="W316" s="94"/>
      <c r="X316" s="136" t="s">
        <v>710</v>
      </c>
      <c r="Y316" s="137" t="s">
        <v>156</v>
      </c>
      <c r="Z316" s="45" t="str">
        <f t="shared" si="70"/>
        <v>goed</v>
      </c>
      <c r="AA316" s="46">
        <f t="shared" si="71"/>
        <v>0</v>
      </c>
      <c r="AB316" s="47">
        <f t="shared" si="72"/>
        <v>1309.3094999999998</v>
      </c>
      <c r="AC316" s="48">
        <f>IF(ISERROR(VLOOKUP($B316,'[7]Overzicht uitlevering'!$J:$V,AC$3+1,0)),0,VLOOKUP($B316,'[7]Overzicht uitlevering'!$J:$V,AC$3+1,0))</f>
        <v>0</v>
      </c>
      <c r="AD316" s="48">
        <f>IF(ISERROR(VLOOKUP($B316,'[7]Overzicht uitlevering'!$J:$V,AD$3+1,0)),0,VLOOKUP($B316,'[7]Overzicht uitlevering'!$J:$V,AD$3+1,0))</f>
        <v>0</v>
      </c>
      <c r="AE316" s="48">
        <f>IF(ISERROR(VLOOKUP($B316,'[7]Overzicht uitlevering'!$J:$V,AE$3+1,0)),0,VLOOKUP($B316,'[7]Overzicht uitlevering'!$J:$V,AE$3+1,0))</f>
        <v>0</v>
      </c>
      <c r="AF316" s="48">
        <f>IF(ISERROR(VLOOKUP($B316,'[7]Overzicht uitlevering'!$J:$V,AF$3+1,0)),0,VLOOKUP($B316,'[7]Overzicht uitlevering'!$J:$V,AF$3+1,0))</f>
        <v>0</v>
      </c>
      <c r="AG316" s="48">
        <f>IF(ISERROR(VLOOKUP($B316,'[7]Overzicht uitlevering'!$J:$V,AG$3+1,0)),0,VLOOKUP($B316,'[7]Overzicht uitlevering'!$J:$V,AG$3+1,0))</f>
        <v>115441</v>
      </c>
      <c r="AH316" s="48">
        <f>IF(ISERROR(VLOOKUP($B316,'[7]Overzicht uitlevering'!$J:$V,AH$3+1,0)),0,VLOOKUP($B316,'[7]Overzicht uitlevering'!$J:$V,AH$3+1,0))</f>
        <v>-1588</v>
      </c>
      <c r="AI316" s="48">
        <f>IF(ISERROR(VLOOKUP($B316,'[7]Overzicht uitlevering'!$J:$V,AI$3+1,0)),0,VLOOKUP($B316,'[7]Overzicht uitlevering'!$J:$V,AI$3+1,0))</f>
        <v>0</v>
      </c>
      <c r="AJ316" s="48">
        <f>IF(ISERROR(VLOOKUP($B316,'[7]Overzicht uitlevering'!$J:$V,AJ$3+1,0)),0,VLOOKUP($B316,'[7]Overzicht uitlevering'!$J:$V,AJ$3+1,0))</f>
        <v>0</v>
      </c>
      <c r="AK316" s="48">
        <f>IF(ISERROR(VLOOKUP($B316,'[7]Overzicht uitlevering'!$J:$V,AK$3+1,0)),0,VLOOKUP($B316,'[7]Overzicht uitlevering'!$J:$V,AK$3+1,0))</f>
        <v>0</v>
      </c>
      <c r="AL316" s="48">
        <f>IF(ISERROR(VLOOKUP($B316,'[7]Overzicht uitlevering'!$J:$V,AL$3+1,0)),0,VLOOKUP($B316,'[7]Overzicht uitlevering'!$J:$V,AL$3+1,0))</f>
        <v>0</v>
      </c>
      <c r="AM316" s="48">
        <f>IF(ISERROR(VLOOKUP($B316,'[7]Overzicht uitlevering'!$J:$V,AM$3+1,0)),0,VLOOKUP($B316,'[7]Overzicht uitlevering'!$J:$V,AM$3+1,0))</f>
        <v>0</v>
      </c>
      <c r="AN316" s="48">
        <f>IF(ISERROR(VLOOKUP($B316,'[7]Overzicht uitlevering'!$J:$V,AN$3+1,0)),0,VLOOKUP($B316,'[7]Overzicht uitlevering'!$J:$V,AN$3+1,0))</f>
        <v>0</v>
      </c>
      <c r="AO316" s="49">
        <f t="shared" si="73"/>
        <v>113853</v>
      </c>
      <c r="AP316" s="235">
        <f t="shared" si="74"/>
        <v>0</v>
      </c>
      <c r="AQ316" s="236">
        <f t="shared" si="75"/>
        <v>0</v>
      </c>
      <c r="AR316" s="235">
        <f t="shared" si="76"/>
        <v>0</v>
      </c>
      <c r="AS316" s="236">
        <f t="shared" si="77"/>
        <v>0</v>
      </c>
      <c r="AT316" s="235">
        <f t="shared" si="78"/>
        <v>1327.5715</v>
      </c>
      <c r="AU316" s="236">
        <f t="shared" si="79"/>
        <v>-18.262</v>
      </c>
      <c r="AV316" s="237">
        <f t="shared" si="80"/>
        <v>0</v>
      </c>
      <c r="AW316" s="236">
        <f t="shared" si="81"/>
        <v>0</v>
      </c>
      <c r="AX316" s="237">
        <f t="shared" si="82"/>
        <v>0</v>
      </c>
      <c r="AY316" s="236">
        <f t="shared" si="83"/>
        <v>0</v>
      </c>
      <c r="AZ316" s="237">
        <f t="shared" si="84"/>
        <v>0</v>
      </c>
      <c r="BA316" s="236">
        <f t="shared" si="85"/>
        <v>0</v>
      </c>
      <c r="BB316" s="50">
        <f t="shared" si="86"/>
        <v>1309.3095000000001</v>
      </c>
    </row>
    <row r="317" spans="2:54" ht="15" customHeight="1" x14ac:dyDescent="0.25">
      <c r="B317" s="126">
        <v>20160271</v>
      </c>
      <c r="C317" s="115" t="s">
        <v>55</v>
      </c>
      <c r="D317" s="115" t="s">
        <v>272</v>
      </c>
      <c r="E317" s="115" t="s">
        <v>506</v>
      </c>
      <c r="F317" s="115" t="s">
        <v>711</v>
      </c>
      <c r="G317" s="241">
        <v>42485</v>
      </c>
      <c r="H317" s="241">
        <v>42512</v>
      </c>
      <c r="I317" s="116" t="s">
        <v>153</v>
      </c>
      <c r="J317" s="117">
        <v>884126</v>
      </c>
      <c r="K317" s="118">
        <v>31575.928571428572</v>
      </c>
      <c r="L317" s="119">
        <v>13.5</v>
      </c>
      <c r="M317" s="120">
        <v>11935.700999999999</v>
      </c>
      <c r="N317" s="120">
        <v>11935.700999999999</v>
      </c>
      <c r="O317" s="115" t="s">
        <v>45</v>
      </c>
      <c r="P317" s="115" t="s">
        <v>46</v>
      </c>
      <c r="Q317" s="121">
        <v>492013</v>
      </c>
      <c r="R317" s="122" t="s">
        <v>60</v>
      </c>
      <c r="S317" s="123" t="s">
        <v>154</v>
      </c>
      <c r="T317" s="94" t="s">
        <v>165</v>
      </c>
      <c r="U317" s="95"/>
      <c r="W317" s="94"/>
      <c r="X317" s="96"/>
      <c r="Y317" s="97" t="s">
        <v>156</v>
      </c>
      <c r="Z317" s="45" t="str">
        <f t="shared" si="70"/>
        <v>goed</v>
      </c>
      <c r="AA317" s="46">
        <f t="shared" si="71"/>
        <v>0</v>
      </c>
      <c r="AB317" s="47">
        <f t="shared" si="72"/>
        <v>11913.75</v>
      </c>
      <c r="AC317" s="48">
        <f>IF(ISERROR(VLOOKUP($B317,'[7]Overzicht uitlevering'!$J:$V,AC$3+1,0)),0,VLOOKUP($B317,'[7]Overzicht uitlevering'!$J:$V,AC$3+1,0))</f>
        <v>0</v>
      </c>
      <c r="AD317" s="48">
        <f>IF(ISERROR(VLOOKUP($B317,'[7]Overzicht uitlevering'!$J:$V,AD$3+1,0)),0,VLOOKUP($B317,'[7]Overzicht uitlevering'!$J:$V,AD$3+1,0))</f>
        <v>0</v>
      </c>
      <c r="AE317" s="48">
        <f>IF(ISERROR(VLOOKUP($B317,'[7]Overzicht uitlevering'!$J:$V,AE$3+1,0)),0,VLOOKUP($B317,'[7]Overzicht uitlevering'!$J:$V,AE$3+1,0))</f>
        <v>0</v>
      </c>
      <c r="AF317" s="48">
        <f>IF(ISERROR(VLOOKUP($B317,'[7]Overzicht uitlevering'!$J:$V,AF$3+1,0)),0,VLOOKUP($B317,'[7]Overzicht uitlevering'!$J:$V,AF$3+1,0))</f>
        <v>44695</v>
      </c>
      <c r="AG317" s="48">
        <f>IF(ISERROR(VLOOKUP($B317,'[7]Overzicht uitlevering'!$J:$V,AG$3+1,0)),0,VLOOKUP($B317,'[7]Overzicht uitlevering'!$J:$V,AG$3+1,0))</f>
        <v>837805</v>
      </c>
      <c r="AH317" s="48">
        <f>IF(ISERROR(VLOOKUP($B317,'[7]Overzicht uitlevering'!$J:$V,AH$3+1,0)),0,VLOOKUP($B317,'[7]Overzicht uitlevering'!$J:$V,AH$3+1,0))</f>
        <v>0</v>
      </c>
      <c r="AI317" s="48">
        <f>IF(ISERROR(VLOOKUP($B317,'[7]Overzicht uitlevering'!$J:$V,AI$3+1,0)),0,VLOOKUP($B317,'[7]Overzicht uitlevering'!$J:$V,AI$3+1,0))</f>
        <v>0</v>
      </c>
      <c r="AJ317" s="48">
        <f>IF(ISERROR(VLOOKUP($B317,'[7]Overzicht uitlevering'!$J:$V,AJ$3+1,0)),0,VLOOKUP($B317,'[7]Overzicht uitlevering'!$J:$V,AJ$3+1,0))</f>
        <v>0</v>
      </c>
      <c r="AK317" s="48">
        <f>IF(ISERROR(VLOOKUP($B317,'[7]Overzicht uitlevering'!$J:$V,AK$3+1,0)),0,VLOOKUP($B317,'[7]Overzicht uitlevering'!$J:$V,AK$3+1,0))</f>
        <v>0</v>
      </c>
      <c r="AL317" s="48">
        <f>IF(ISERROR(VLOOKUP($B317,'[7]Overzicht uitlevering'!$J:$V,AL$3+1,0)),0,VLOOKUP($B317,'[7]Overzicht uitlevering'!$J:$V,AL$3+1,0))</f>
        <v>0</v>
      </c>
      <c r="AM317" s="48">
        <f>IF(ISERROR(VLOOKUP($B317,'[7]Overzicht uitlevering'!$J:$V,AM$3+1,0)),0,VLOOKUP($B317,'[7]Overzicht uitlevering'!$J:$V,AM$3+1,0))</f>
        <v>0</v>
      </c>
      <c r="AN317" s="48">
        <f>IF(ISERROR(VLOOKUP($B317,'[7]Overzicht uitlevering'!$J:$V,AN$3+1,0)),0,VLOOKUP($B317,'[7]Overzicht uitlevering'!$J:$V,AN$3+1,0))</f>
        <v>0</v>
      </c>
      <c r="AO317" s="49">
        <f t="shared" si="73"/>
        <v>882500</v>
      </c>
      <c r="AP317" s="235">
        <f t="shared" si="74"/>
        <v>0</v>
      </c>
      <c r="AQ317" s="236">
        <f t="shared" si="75"/>
        <v>0</v>
      </c>
      <c r="AR317" s="235">
        <f t="shared" si="76"/>
        <v>0</v>
      </c>
      <c r="AS317" s="236">
        <f t="shared" si="77"/>
        <v>603.38250000000005</v>
      </c>
      <c r="AT317" s="235">
        <f t="shared" si="78"/>
        <v>11310.367499999998</v>
      </c>
      <c r="AU317" s="236">
        <f t="shared" si="79"/>
        <v>0</v>
      </c>
      <c r="AV317" s="237">
        <f t="shared" si="80"/>
        <v>0</v>
      </c>
      <c r="AW317" s="236">
        <f t="shared" si="81"/>
        <v>0</v>
      </c>
      <c r="AX317" s="237">
        <f t="shared" si="82"/>
        <v>0</v>
      </c>
      <c r="AY317" s="236">
        <f t="shared" si="83"/>
        <v>0</v>
      </c>
      <c r="AZ317" s="237">
        <f t="shared" si="84"/>
        <v>0</v>
      </c>
      <c r="BA317" s="236">
        <f t="shared" si="85"/>
        <v>0</v>
      </c>
      <c r="BB317" s="50">
        <f t="shared" si="86"/>
        <v>11913.749999999998</v>
      </c>
    </row>
    <row r="318" spans="2:54" ht="15" customHeight="1" x14ac:dyDescent="0.25">
      <c r="B318" s="126">
        <v>20160272</v>
      </c>
      <c r="C318" s="115" t="s">
        <v>40</v>
      </c>
      <c r="D318" s="115" t="s">
        <v>157</v>
      </c>
      <c r="E318" s="115" t="s">
        <v>595</v>
      </c>
      <c r="F318" s="115" t="s">
        <v>596</v>
      </c>
      <c r="G318" s="241">
        <v>42461</v>
      </c>
      <c r="H318" s="241">
        <v>42498</v>
      </c>
      <c r="I318" s="116" t="s">
        <v>221</v>
      </c>
      <c r="J318" s="117">
        <v>400000</v>
      </c>
      <c r="K318" s="118">
        <v>10526.315789473685</v>
      </c>
      <c r="L318" s="119">
        <v>11.5</v>
      </c>
      <c r="M318" s="120">
        <v>4600</v>
      </c>
      <c r="N318" s="120">
        <v>4600</v>
      </c>
      <c r="O318" s="115" t="s">
        <v>45</v>
      </c>
      <c r="P318" s="115" t="s">
        <v>46</v>
      </c>
      <c r="Q318" s="121" t="s">
        <v>712</v>
      </c>
      <c r="R318" s="122" t="s">
        <v>104</v>
      </c>
      <c r="S318" s="123" t="s">
        <v>65</v>
      </c>
      <c r="T318" s="94" t="s">
        <v>155</v>
      </c>
      <c r="U318" s="95"/>
      <c r="W318" s="134"/>
      <c r="X318" s="96" t="s">
        <v>710</v>
      </c>
      <c r="Y318" s="97" t="s">
        <v>156</v>
      </c>
      <c r="Z318" s="45" t="str">
        <f t="shared" si="70"/>
        <v>goed</v>
      </c>
      <c r="AA318" s="46">
        <f t="shared" si="71"/>
        <v>0</v>
      </c>
      <c r="AB318" s="47">
        <f t="shared" si="72"/>
        <v>4600</v>
      </c>
      <c r="AC318" s="48">
        <f>IF(ISERROR(VLOOKUP($B318,'[7]Overzicht uitlevering'!$J:$V,AC$3+1,0)),0,VLOOKUP($B318,'[7]Overzicht uitlevering'!$J:$V,AC$3+1,0))</f>
        <v>0</v>
      </c>
      <c r="AD318" s="48">
        <f>IF(ISERROR(VLOOKUP($B318,'[7]Overzicht uitlevering'!$J:$V,AD$3+1,0)),0,VLOOKUP($B318,'[7]Overzicht uitlevering'!$J:$V,AD$3+1,0))</f>
        <v>0</v>
      </c>
      <c r="AE318" s="48">
        <f>IF(ISERROR(VLOOKUP($B318,'[7]Overzicht uitlevering'!$J:$V,AE$3+1,0)),0,VLOOKUP($B318,'[7]Overzicht uitlevering'!$J:$V,AE$3+1,0))</f>
        <v>0</v>
      </c>
      <c r="AF318" s="48">
        <f>IF(ISERROR(VLOOKUP($B318,'[7]Overzicht uitlevering'!$J:$V,AF$3+1,0)),0,VLOOKUP($B318,'[7]Overzicht uitlevering'!$J:$V,AF$3+1,0))</f>
        <v>166223</v>
      </c>
      <c r="AG318" s="48">
        <f>IF(ISERROR(VLOOKUP($B318,'[7]Overzicht uitlevering'!$J:$V,AG$3+1,0)),0,VLOOKUP($B318,'[7]Overzicht uitlevering'!$J:$V,AG$3+1,0))</f>
        <v>233777</v>
      </c>
      <c r="AH318" s="48">
        <f>IF(ISERROR(VLOOKUP($B318,'[7]Overzicht uitlevering'!$J:$V,AH$3+1,0)),0,VLOOKUP($B318,'[7]Overzicht uitlevering'!$J:$V,AH$3+1,0))</f>
        <v>0</v>
      </c>
      <c r="AI318" s="48">
        <f>IF(ISERROR(VLOOKUP($B318,'[7]Overzicht uitlevering'!$J:$V,AI$3+1,0)),0,VLOOKUP($B318,'[7]Overzicht uitlevering'!$J:$V,AI$3+1,0))</f>
        <v>0</v>
      </c>
      <c r="AJ318" s="48">
        <f>IF(ISERROR(VLOOKUP($B318,'[7]Overzicht uitlevering'!$J:$V,AJ$3+1,0)),0,VLOOKUP($B318,'[7]Overzicht uitlevering'!$J:$V,AJ$3+1,0))</f>
        <v>0</v>
      </c>
      <c r="AK318" s="48">
        <f>IF(ISERROR(VLOOKUP($B318,'[7]Overzicht uitlevering'!$J:$V,AK$3+1,0)),0,VLOOKUP($B318,'[7]Overzicht uitlevering'!$J:$V,AK$3+1,0))</f>
        <v>0</v>
      </c>
      <c r="AL318" s="48">
        <f>IF(ISERROR(VLOOKUP($B318,'[7]Overzicht uitlevering'!$J:$V,AL$3+1,0)),0,VLOOKUP($B318,'[7]Overzicht uitlevering'!$J:$V,AL$3+1,0))</f>
        <v>0</v>
      </c>
      <c r="AM318" s="48">
        <f>IF(ISERROR(VLOOKUP($B318,'[7]Overzicht uitlevering'!$J:$V,AM$3+1,0)),0,VLOOKUP($B318,'[7]Overzicht uitlevering'!$J:$V,AM$3+1,0))</f>
        <v>0</v>
      </c>
      <c r="AN318" s="48">
        <f>IF(ISERROR(VLOOKUP($B318,'[7]Overzicht uitlevering'!$J:$V,AN$3+1,0)),0,VLOOKUP($B318,'[7]Overzicht uitlevering'!$J:$V,AN$3+1,0))</f>
        <v>0</v>
      </c>
      <c r="AO318" s="49">
        <f t="shared" si="73"/>
        <v>400000</v>
      </c>
      <c r="AP318" s="235">
        <f t="shared" si="74"/>
        <v>0</v>
      </c>
      <c r="AQ318" s="236">
        <f t="shared" si="75"/>
        <v>0</v>
      </c>
      <c r="AR318" s="235">
        <f t="shared" si="76"/>
        <v>0</v>
      </c>
      <c r="AS318" s="236">
        <f t="shared" si="77"/>
        <v>1911.5645000000002</v>
      </c>
      <c r="AT318" s="235">
        <f t="shared" si="78"/>
        <v>2688.4355</v>
      </c>
      <c r="AU318" s="236">
        <f t="shared" si="79"/>
        <v>0</v>
      </c>
      <c r="AV318" s="237">
        <f t="shared" si="80"/>
        <v>0</v>
      </c>
      <c r="AW318" s="236">
        <f t="shared" si="81"/>
        <v>0</v>
      </c>
      <c r="AX318" s="237">
        <f t="shared" si="82"/>
        <v>0</v>
      </c>
      <c r="AY318" s="236">
        <f t="shared" si="83"/>
        <v>0</v>
      </c>
      <c r="AZ318" s="237">
        <f t="shared" si="84"/>
        <v>0</v>
      </c>
      <c r="BA318" s="236">
        <f t="shared" si="85"/>
        <v>0</v>
      </c>
      <c r="BB318" s="50">
        <f t="shared" si="86"/>
        <v>4600</v>
      </c>
    </row>
    <row r="319" spans="2:54" ht="15" customHeight="1" x14ac:dyDescent="0.25">
      <c r="B319" s="126">
        <v>20160273</v>
      </c>
      <c r="C319" s="115" t="s">
        <v>211</v>
      </c>
      <c r="D319" s="115" t="s">
        <v>255</v>
      </c>
      <c r="E319" s="115" t="s">
        <v>361</v>
      </c>
      <c r="F319" s="115" t="s">
        <v>713</v>
      </c>
      <c r="G319" s="241">
        <v>42482</v>
      </c>
      <c r="H319" s="241">
        <v>42519</v>
      </c>
      <c r="I319" s="116" t="s">
        <v>134</v>
      </c>
      <c r="J319" s="138">
        <v>351430</v>
      </c>
      <c r="K319" s="118">
        <v>9248.1578947368416</v>
      </c>
      <c r="L319" s="119">
        <v>14</v>
      </c>
      <c r="M319" s="120">
        <v>4920.0200000000004</v>
      </c>
      <c r="N319" s="120">
        <v>4920.0200000000004</v>
      </c>
      <c r="O319" s="115" t="s">
        <v>45</v>
      </c>
      <c r="P319" s="115" t="s">
        <v>46</v>
      </c>
      <c r="Q319" s="139">
        <v>489566</v>
      </c>
      <c r="R319" s="122" t="s">
        <v>47</v>
      </c>
      <c r="S319" s="123" t="s">
        <v>714</v>
      </c>
      <c r="T319" s="94" t="s">
        <v>165</v>
      </c>
      <c r="U319" s="95"/>
      <c r="V319" s="95" t="s">
        <v>715</v>
      </c>
      <c r="W319" s="94"/>
      <c r="X319" s="96" t="s">
        <v>716</v>
      </c>
      <c r="Y319" s="97" t="s">
        <v>133</v>
      </c>
      <c r="Z319" s="45" t="str">
        <f t="shared" si="70"/>
        <v>goed</v>
      </c>
      <c r="AA319" s="46">
        <f t="shared" si="71"/>
        <v>0</v>
      </c>
      <c r="AB319" s="47">
        <f t="shared" si="72"/>
        <v>4920.0200000000004</v>
      </c>
      <c r="AC319" s="48">
        <f>IF(ISERROR(VLOOKUP($B319,'[7]Overzicht uitlevering'!$J:$V,AC$3+1,0)),0,VLOOKUP($B319,'[7]Overzicht uitlevering'!$J:$V,AC$3+1,0))</f>
        <v>0</v>
      </c>
      <c r="AD319" s="48">
        <f>IF(ISERROR(VLOOKUP($B319,'[7]Overzicht uitlevering'!$J:$V,AD$3+1,0)),0,VLOOKUP($B319,'[7]Overzicht uitlevering'!$J:$V,AD$3+1,0))</f>
        <v>0</v>
      </c>
      <c r="AE319" s="48">
        <f>IF(ISERROR(VLOOKUP($B319,'[7]Overzicht uitlevering'!$J:$V,AE$3+1,0)),0,VLOOKUP($B319,'[7]Overzicht uitlevering'!$J:$V,AE$3+1,0))</f>
        <v>0</v>
      </c>
      <c r="AF319" s="48">
        <f>IF(ISERROR(VLOOKUP($B319,'[7]Overzicht uitlevering'!$J:$V,AF$3+1,0)),0,VLOOKUP($B319,'[7]Overzicht uitlevering'!$J:$V,AF$3+1,0))</f>
        <v>2034</v>
      </c>
      <c r="AG319" s="48">
        <f>IF(ISERROR(VLOOKUP($B319,'[7]Overzicht uitlevering'!$J:$V,AG$3+1,0)),0,VLOOKUP($B319,'[7]Overzicht uitlevering'!$J:$V,AG$3+1,0))</f>
        <v>349396.00000000006</v>
      </c>
      <c r="AH319" s="48">
        <f>IF(ISERROR(VLOOKUP($B319,'[7]Overzicht uitlevering'!$J:$V,AH$3+1,0)),0,VLOOKUP($B319,'[7]Overzicht uitlevering'!$J:$V,AH$3+1,0))</f>
        <v>0</v>
      </c>
      <c r="AI319" s="48">
        <f>IF(ISERROR(VLOOKUP($B319,'[7]Overzicht uitlevering'!$J:$V,AI$3+1,0)),0,VLOOKUP($B319,'[7]Overzicht uitlevering'!$J:$V,AI$3+1,0))</f>
        <v>0</v>
      </c>
      <c r="AJ319" s="48">
        <f>IF(ISERROR(VLOOKUP($B319,'[7]Overzicht uitlevering'!$J:$V,AJ$3+1,0)),0,VLOOKUP($B319,'[7]Overzicht uitlevering'!$J:$V,AJ$3+1,0))</f>
        <v>0</v>
      </c>
      <c r="AK319" s="48">
        <f>IF(ISERROR(VLOOKUP($B319,'[7]Overzicht uitlevering'!$J:$V,AK$3+1,0)),0,VLOOKUP($B319,'[7]Overzicht uitlevering'!$J:$V,AK$3+1,0))</f>
        <v>0</v>
      </c>
      <c r="AL319" s="48">
        <f>IF(ISERROR(VLOOKUP($B319,'[7]Overzicht uitlevering'!$J:$V,AL$3+1,0)),0,VLOOKUP($B319,'[7]Overzicht uitlevering'!$J:$V,AL$3+1,0))</f>
        <v>0</v>
      </c>
      <c r="AM319" s="48">
        <f>IF(ISERROR(VLOOKUP($B319,'[7]Overzicht uitlevering'!$J:$V,AM$3+1,0)),0,VLOOKUP($B319,'[7]Overzicht uitlevering'!$J:$V,AM$3+1,0))</f>
        <v>0</v>
      </c>
      <c r="AN319" s="48">
        <f>IF(ISERROR(VLOOKUP($B319,'[7]Overzicht uitlevering'!$J:$V,AN$3+1,0)),0,VLOOKUP($B319,'[7]Overzicht uitlevering'!$J:$V,AN$3+1,0))</f>
        <v>0</v>
      </c>
      <c r="AO319" s="49">
        <f t="shared" si="73"/>
        <v>351430.00000000006</v>
      </c>
      <c r="AP319" s="235">
        <f t="shared" si="74"/>
        <v>0</v>
      </c>
      <c r="AQ319" s="236">
        <f t="shared" si="75"/>
        <v>0</v>
      </c>
      <c r="AR319" s="235">
        <f t="shared" si="76"/>
        <v>0</v>
      </c>
      <c r="AS319" s="236">
        <f t="shared" si="77"/>
        <v>28.475999999999999</v>
      </c>
      <c r="AT319" s="235">
        <f t="shared" si="78"/>
        <v>4891.5440000000008</v>
      </c>
      <c r="AU319" s="236">
        <f t="shared" si="79"/>
        <v>0</v>
      </c>
      <c r="AV319" s="237">
        <f t="shared" si="80"/>
        <v>0</v>
      </c>
      <c r="AW319" s="236">
        <f t="shared" si="81"/>
        <v>0</v>
      </c>
      <c r="AX319" s="237">
        <f t="shared" si="82"/>
        <v>0</v>
      </c>
      <c r="AY319" s="236">
        <f t="shared" si="83"/>
        <v>0</v>
      </c>
      <c r="AZ319" s="237">
        <f t="shared" si="84"/>
        <v>0</v>
      </c>
      <c r="BA319" s="236">
        <f t="shared" si="85"/>
        <v>0</v>
      </c>
      <c r="BB319" s="50">
        <f t="shared" si="86"/>
        <v>4920.0200000000004</v>
      </c>
    </row>
    <row r="320" spans="2:54" ht="15" customHeight="1" x14ac:dyDescent="0.25">
      <c r="B320" s="126">
        <v>20160274</v>
      </c>
      <c r="C320" s="115" t="s">
        <v>211</v>
      </c>
      <c r="D320" s="115" t="s">
        <v>255</v>
      </c>
      <c r="E320" s="115" t="s">
        <v>361</v>
      </c>
      <c r="F320" s="115" t="s">
        <v>713</v>
      </c>
      <c r="G320" s="241">
        <v>42482</v>
      </c>
      <c r="H320" s="241">
        <v>42519</v>
      </c>
      <c r="I320" s="116" t="s">
        <v>153</v>
      </c>
      <c r="J320" s="117">
        <v>50370</v>
      </c>
      <c r="K320" s="118">
        <v>1325.5263157894738</v>
      </c>
      <c r="L320" s="119">
        <v>13.5</v>
      </c>
      <c r="M320" s="120">
        <v>679.995</v>
      </c>
      <c r="N320" s="120">
        <v>679.995</v>
      </c>
      <c r="O320" s="115" t="s">
        <v>45</v>
      </c>
      <c r="P320" s="115" t="s">
        <v>46</v>
      </c>
      <c r="Q320" s="121">
        <v>489567</v>
      </c>
      <c r="R320" s="122" t="s">
        <v>47</v>
      </c>
      <c r="S320" s="123" t="s">
        <v>714</v>
      </c>
      <c r="T320" s="94" t="s">
        <v>165</v>
      </c>
      <c r="U320" s="95"/>
      <c r="V320" s="95" t="s">
        <v>715</v>
      </c>
      <c r="W320" s="94"/>
      <c r="X320" s="96" t="s">
        <v>717</v>
      </c>
      <c r="Y320" s="97" t="s">
        <v>156</v>
      </c>
      <c r="Z320" s="45" t="str">
        <f t="shared" si="70"/>
        <v>goed</v>
      </c>
      <c r="AA320" s="46">
        <f t="shared" si="71"/>
        <v>0</v>
      </c>
      <c r="AB320" s="47">
        <f t="shared" si="72"/>
        <v>654.75</v>
      </c>
      <c r="AC320" s="48">
        <f>IF(ISERROR(VLOOKUP($B320,'[7]Overzicht uitlevering'!$J:$V,AC$3+1,0)),0,VLOOKUP($B320,'[7]Overzicht uitlevering'!$J:$V,AC$3+1,0))</f>
        <v>0</v>
      </c>
      <c r="AD320" s="48">
        <f>IF(ISERROR(VLOOKUP($B320,'[7]Overzicht uitlevering'!$J:$V,AD$3+1,0)),0,VLOOKUP($B320,'[7]Overzicht uitlevering'!$J:$V,AD$3+1,0))</f>
        <v>0</v>
      </c>
      <c r="AE320" s="48">
        <f>IF(ISERROR(VLOOKUP($B320,'[7]Overzicht uitlevering'!$J:$V,AE$3+1,0)),0,VLOOKUP($B320,'[7]Overzicht uitlevering'!$J:$V,AE$3+1,0))</f>
        <v>0</v>
      </c>
      <c r="AF320" s="48">
        <f>IF(ISERROR(VLOOKUP($B320,'[7]Overzicht uitlevering'!$J:$V,AF$3+1,0)),0,VLOOKUP($B320,'[7]Overzicht uitlevering'!$J:$V,AF$3+1,0))</f>
        <v>7201</v>
      </c>
      <c r="AG320" s="48">
        <f>IF(ISERROR(VLOOKUP($B320,'[7]Overzicht uitlevering'!$J:$V,AG$3+1,0)),0,VLOOKUP($B320,'[7]Overzicht uitlevering'!$J:$V,AG$3+1,0))</f>
        <v>41299</v>
      </c>
      <c r="AH320" s="48">
        <f>IF(ISERROR(VLOOKUP($B320,'[7]Overzicht uitlevering'!$J:$V,AH$3+1,0)),0,VLOOKUP($B320,'[7]Overzicht uitlevering'!$J:$V,AH$3+1,0))</f>
        <v>0</v>
      </c>
      <c r="AI320" s="48">
        <f>IF(ISERROR(VLOOKUP($B320,'[7]Overzicht uitlevering'!$J:$V,AI$3+1,0)),0,VLOOKUP($B320,'[7]Overzicht uitlevering'!$J:$V,AI$3+1,0))</f>
        <v>0</v>
      </c>
      <c r="AJ320" s="48">
        <f>IF(ISERROR(VLOOKUP($B320,'[7]Overzicht uitlevering'!$J:$V,AJ$3+1,0)),0,VLOOKUP($B320,'[7]Overzicht uitlevering'!$J:$V,AJ$3+1,0))</f>
        <v>0</v>
      </c>
      <c r="AK320" s="48">
        <f>IF(ISERROR(VLOOKUP($B320,'[7]Overzicht uitlevering'!$J:$V,AK$3+1,0)),0,VLOOKUP($B320,'[7]Overzicht uitlevering'!$J:$V,AK$3+1,0))</f>
        <v>0</v>
      </c>
      <c r="AL320" s="48">
        <f>IF(ISERROR(VLOOKUP($B320,'[7]Overzicht uitlevering'!$J:$V,AL$3+1,0)),0,VLOOKUP($B320,'[7]Overzicht uitlevering'!$J:$V,AL$3+1,0))</f>
        <v>0</v>
      </c>
      <c r="AM320" s="48">
        <f>IF(ISERROR(VLOOKUP($B320,'[7]Overzicht uitlevering'!$J:$V,AM$3+1,0)),0,VLOOKUP($B320,'[7]Overzicht uitlevering'!$J:$V,AM$3+1,0))</f>
        <v>0</v>
      </c>
      <c r="AN320" s="48">
        <f>IF(ISERROR(VLOOKUP($B320,'[7]Overzicht uitlevering'!$J:$V,AN$3+1,0)),0,VLOOKUP($B320,'[7]Overzicht uitlevering'!$J:$V,AN$3+1,0))</f>
        <v>0</v>
      </c>
      <c r="AO320" s="49">
        <f t="shared" si="73"/>
        <v>48500</v>
      </c>
      <c r="AP320" s="235">
        <f t="shared" si="74"/>
        <v>0</v>
      </c>
      <c r="AQ320" s="236">
        <f t="shared" si="75"/>
        <v>0</v>
      </c>
      <c r="AR320" s="235">
        <f t="shared" si="76"/>
        <v>0</v>
      </c>
      <c r="AS320" s="236">
        <f t="shared" si="77"/>
        <v>97.213499999999996</v>
      </c>
      <c r="AT320" s="235">
        <f t="shared" si="78"/>
        <v>557.53650000000005</v>
      </c>
      <c r="AU320" s="236">
        <f t="shared" si="79"/>
        <v>0</v>
      </c>
      <c r="AV320" s="237">
        <f t="shared" si="80"/>
        <v>0</v>
      </c>
      <c r="AW320" s="236">
        <f t="shared" si="81"/>
        <v>0</v>
      </c>
      <c r="AX320" s="237">
        <f t="shared" si="82"/>
        <v>0</v>
      </c>
      <c r="AY320" s="236">
        <f t="shared" si="83"/>
        <v>0</v>
      </c>
      <c r="AZ320" s="237">
        <f t="shared" si="84"/>
        <v>0</v>
      </c>
      <c r="BA320" s="236">
        <f t="shared" si="85"/>
        <v>0</v>
      </c>
      <c r="BB320" s="50">
        <f t="shared" si="86"/>
        <v>654.75</v>
      </c>
    </row>
    <row r="321" spans="2:54" ht="15" customHeight="1" x14ac:dyDescent="0.25">
      <c r="B321" s="126">
        <v>20160275</v>
      </c>
      <c r="C321" s="115" t="s">
        <v>211</v>
      </c>
      <c r="D321" s="115" t="s">
        <v>255</v>
      </c>
      <c r="E321" s="115" t="s">
        <v>361</v>
      </c>
      <c r="F321" s="115" t="s">
        <v>713</v>
      </c>
      <c r="G321" s="241">
        <v>42482</v>
      </c>
      <c r="H321" s="241">
        <v>42519</v>
      </c>
      <c r="I321" s="116" t="s">
        <v>232</v>
      </c>
      <c r="J321" s="117">
        <v>214522</v>
      </c>
      <c r="K321" s="118">
        <v>5645.3157894736842</v>
      </c>
      <c r="L321" s="119">
        <v>2.75</v>
      </c>
      <c r="M321" s="120">
        <v>589.93549999999993</v>
      </c>
      <c r="N321" s="120">
        <v>2000</v>
      </c>
      <c r="O321" s="115" t="s">
        <v>45</v>
      </c>
      <c r="P321" s="115" t="s">
        <v>46</v>
      </c>
      <c r="Q321" s="121">
        <v>489568</v>
      </c>
      <c r="R321" s="122" t="s">
        <v>47</v>
      </c>
      <c r="S321" s="123" t="s">
        <v>714</v>
      </c>
      <c r="T321" s="94" t="s">
        <v>288</v>
      </c>
      <c r="U321" s="95"/>
      <c r="V321" s="95" t="s">
        <v>715</v>
      </c>
      <c r="W321" s="94"/>
      <c r="X321" s="96" t="s">
        <v>718</v>
      </c>
      <c r="Y321" s="97" t="s">
        <v>133</v>
      </c>
      <c r="Z321" s="45" t="str">
        <f t="shared" si="70"/>
        <v>goed</v>
      </c>
      <c r="AA321" s="46">
        <f t="shared" si="71"/>
        <v>0</v>
      </c>
      <c r="AB321" s="47">
        <f t="shared" si="72"/>
        <v>588.22775000000001</v>
      </c>
      <c r="AC321" s="48">
        <f>IF(ISERROR(VLOOKUP($B321,'[7]Overzicht uitlevering'!$J:$V,AC$3+1,0)),0,VLOOKUP($B321,'[7]Overzicht uitlevering'!$J:$V,AC$3+1,0))</f>
        <v>0</v>
      </c>
      <c r="AD321" s="48">
        <f>IF(ISERROR(VLOOKUP($B321,'[7]Overzicht uitlevering'!$J:$V,AD$3+1,0)),0,VLOOKUP($B321,'[7]Overzicht uitlevering'!$J:$V,AD$3+1,0))</f>
        <v>0</v>
      </c>
      <c r="AE321" s="48">
        <f>IF(ISERROR(VLOOKUP($B321,'[7]Overzicht uitlevering'!$J:$V,AE$3+1,0)),0,VLOOKUP($B321,'[7]Overzicht uitlevering'!$J:$V,AE$3+1,0))</f>
        <v>0</v>
      </c>
      <c r="AF321" s="48">
        <f>IF(ISERROR(VLOOKUP($B321,'[7]Overzicht uitlevering'!$J:$V,AF$3+1,0)),0,VLOOKUP($B321,'[7]Overzicht uitlevering'!$J:$V,AF$3+1,0))</f>
        <v>25078</v>
      </c>
      <c r="AG321" s="48">
        <f>IF(ISERROR(VLOOKUP($B321,'[7]Overzicht uitlevering'!$J:$V,AG$3+1,0)),0,VLOOKUP($B321,'[7]Overzicht uitlevering'!$J:$V,AG$3+1,0))</f>
        <v>188823</v>
      </c>
      <c r="AH321" s="48">
        <f>IF(ISERROR(VLOOKUP($B321,'[7]Overzicht uitlevering'!$J:$V,AH$3+1,0)),0,VLOOKUP($B321,'[7]Overzicht uitlevering'!$J:$V,AH$3+1,0))</f>
        <v>0</v>
      </c>
      <c r="AI321" s="48">
        <f>IF(ISERROR(VLOOKUP($B321,'[7]Overzicht uitlevering'!$J:$V,AI$3+1,0)),0,VLOOKUP($B321,'[7]Overzicht uitlevering'!$J:$V,AI$3+1,0))</f>
        <v>0</v>
      </c>
      <c r="AJ321" s="48">
        <f>IF(ISERROR(VLOOKUP($B321,'[7]Overzicht uitlevering'!$J:$V,AJ$3+1,0)),0,VLOOKUP($B321,'[7]Overzicht uitlevering'!$J:$V,AJ$3+1,0))</f>
        <v>0</v>
      </c>
      <c r="AK321" s="48">
        <f>IF(ISERROR(VLOOKUP($B321,'[7]Overzicht uitlevering'!$J:$V,AK$3+1,0)),0,VLOOKUP($B321,'[7]Overzicht uitlevering'!$J:$V,AK$3+1,0))</f>
        <v>0</v>
      </c>
      <c r="AL321" s="48">
        <f>IF(ISERROR(VLOOKUP($B321,'[7]Overzicht uitlevering'!$J:$V,AL$3+1,0)),0,VLOOKUP($B321,'[7]Overzicht uitlevering'!$J:$V,AL$3+1,0))</f>
        <v>0</v>
      </c>
      <c r="AM321" s="48">
        <f>IF(ISERROR(VLOOKUP($B321,'[7]Overzicht uitlevering'!$J:$V,AM$3+1,0)),0,VLOOKUP($B321,'[7]Overzicht uitlevering'!$J:$V,AM$3+1,0))</f>
        <v>0</v>
      </c>
      <c r="AN321" s="48">
        <f>IF(ISERROR(VLOOKUP($B321,'[7]Overzicht uitlevering'!$J:$V,AN$3+1,0)),0,VLOOKUP($B321,'[7]Overzicht uitlevering'!$J:$V,AN$3+1,0))</f>
        <v>0</v>
      </c>
      <c r="AO321" s="49">
        <f t="shared" si="73"/>
        <v>213901</v>
      </c>
      <c r="AP321" s="235">
        <f t="shared" si="74"/>
        <v>0</v>
      </c>
      <c r="AQ321" s="236">
        <f t="shared" si="75"/>
        <v>0</v>
      </c>
      <c r="AR321" s="235">
        <f t="shared" si="76"/>
        <v>0</v>
      </c>
      <c r="AS321" s="236">
        <f t="shared" si="77"/>
        <v>68.964500000000001</v>
      </c>
      <c r="AT321" s="235">
        <f t="shared" si="78"/>
        <v>519.26324999999997</v>
      </c>
      <c r="AU321" s="236">
        <f t="shared" si="79"/>
        <v>0</v>
      </c>
      <c r="AV321" s="237">
        <f t="shared" si="80"/>
        <v>0</v>
      </c>
      <c r="AW321" s="236">
        <f t="shared" si="81"/>
        <v>0</v>
      </c>
      <c r="AX321" s="237">
        <f t="shared" si="82"/>
        <v>0</v>
      </c>
      <c r="AY321" s="236">
        <f t="shared" si="83"/>
        <v>0</v>
      </c>
      <c r="AZ321" s="237">
        <f t="shared" si="84"/>
        <v>0</v>
      </c>
      <c r="BA321" s="236">
        <f t="shared" si="85"/>
        <v>0</v>
      </c>
      <c r="BB321" s="50">
        <f t="shared" si="86"/>
        <v>588.22775000000001</v>
      </c>
    </row>
    <row r="322" spans="2:54" ht="15" customHeight="1" x14ac:dyDescent="0.25">
      <c r="B322" s="126">
        <v>20160276</v>
      </c>
      <c r="C322" s="115" t="s">
        <v>211</v>
      </c>
      <c r="D322" s="115" t="s">
        <v>255</v>
      </c>
      <c r="E322" s="115" t="s">
        <v>361</v>
      </c>
      <c r="F322" s="115" t="s">
        <v>713</v>
      </c>
      <c r="G322" s="241">
        <v>42482</v>
      </c>
      <c r="H322" s="241">
        <v>42519</v>
      </c>
      <c r="I322" s="116" t="s">
        <v>232</v>
      </c>
      <c r="J322" s="117">
        <v>2185476</v>
      </c>
      <c r="K322" s="118">
        <v>57512.526315789473</v>
      </c>
      <c r="L322" s="119">
        <v>2.75</v>
      </c>
      <c r="M322" s="120">
        <v>6010.0590000000002</v>
      </c>
      <c r="N322" s="120">
        <v>4600</v>
      </c>
      <c r="O322" s="115" t="s">
        <v>45</v>
      </c>
      <c r="P322" s="115" t="s">
        <v>46</v>
      </c>
      <c r="Q322" s="121">
        <v>489568</v>
      </c>
      <c r="R322" s="122" t="s">
        <v>47</v>
      </c>
      <c r="S322" s="123" t="s">
        <v>719</v>
      </c>
      <c r="T322" s="94" t="s">
        <v>237</v>
      </c>
      <c r="U322" s="95"/>
      <c r="W322" s="94"/>
      <c r="X322" s="96" t="s">
        <v>720</v>
      </c>
      <c r="Y322" s="97" t="s">
        <v>133</v>
      </c>
      <c r="Z322" s="45" t="str">
        <f t="shared" si="70"/>
        <v>goed</v>
      </c>
      <c r="AA322" s="46">
        <f t="shared" si="71"/>
        <v>0</v>
      </c>
      <c r="AB322" s="47">
        <f t="shared" si="72"/>
        <v>5995.7314999999999</v>
      </c>
      <c r="AC322" s="48">
        <f>IF(ISERROR(VLOOKUP($B322,'[7]Overzicht uitlevering'!$J:$V,AC$3+1,0)),0,VLOOKUP($B322,'[7]Overzicht uitlevering'!$J:$V,AC$3+1,0))</f>
        <v>0</v>
      </c>
      <c r="AD322" s="48">
        <f>IF(ISERROR(VLOOKUP($B322,'[7]Overzicht uitlevering'!$J:$V,AD$3+1,0)),0,VLOOKUP($B322,'[7]Overzicht uitlevering'!$J:$V,AD$3+1,0))</f>
        <v>0</v>
      </c>
      <c r="AE322" s="48">
        <f>IF(ISERROR(VLOOKUP($B322,'[7]Overzicht uitlevering'!$J:$V,AE$3+1,0)),0,VLOOKUP($B322,'[7]Overzicht uitlevering'!$J:$V,AE$3+1,0))</f>
        <v>0</v>
      </c>
      <c r="AF322" s="48">
        <f>IF(ISERROR(VLOOKUP($B322,'[7]Overzicht uitlevering'!$J:$V,AF$3+1,0)),0,VLOOKUP($B322,'[7]Overzicht uitlevering'!$J:$V,AF$3+1,0))</f>
        <v>536141</v>
      </c>
      <c r="AG322" s="48">
        <f>IF(ISERROR(VLOOKUP($B322,'[7]Overzicht uitlevering'!$J:$V,AG$3+1,0)),0,VLOOKUP($B322,'[7]Overzicht uitlevering'!$J:$V,AG$3+1,0))</f>
        <v>1644125</v>
      </c>
      <c r="AH322" s="48">
        <f>IF(ISERROR(VLOOKUP($B322,'[7]Overzicht uitlevering'!$J:$V,AH$3+1,0)),0,VLOOKUP($B322,'[7]Overzicht uitlevering'!$J:$V,AH$3+1,0))</f>
        <v>0</v>
      </c>
      <c r="AI322" s="48">
        <f>IF(ISERROR(VLOOKUP($B322,'[7]Overzicht uitlevering'!$J:$V,AI$3+1,0)),0,VLOOKUP($B322,'[7]Overzicht uitlevering'!$J:$V,AI$3+1,0))</f>
        <v>0</v>
      </c>
      <c r="AJ322" s="48">
        <f>IF(ISERROR(VLOOKUP($B322,'[7]Overzicht uitlevering'!$J:$V,AJ$3+1,0)),0,VLOOKUP($B322,'[7]Overzicht uitlevering'!$J:$V,AJ$3+1,0))</f>
        <v>0</v>
      </c>
      <c r="AK322" s="48">
        <f>IF(ISERROR(VLOOKUP($B322,'[7]Overzicht uitlevering'!$J:$V,AK$3+1,0)),0,VLOOKUP($B322,'[7]Overzicht uitlevering'!$J:$V,AK$3+1,0))</f>
        <v>0</v>
      </c>
      <c r="AL322" s="48">
        <f>IF(ISERROR(VLOOKUP($B322,'[7]Overzicht uitlevering'!$J:$V,AL$3+1,0)),0,VLOOKUP($B322,'[7]Overzicht uitlevering'!$J:$V,AL$3+1,0))</f>
        <v>0</v>
      </c>
      <c r="AM322" s="48">
        <f>IF(ISERROR(VLOOKUP($B322,'[7]Overzicht uitlevering'!$J:$V,AM$3+1,0)),0,VLOOKUP($B322,'[7]Overzicht uitlevering'!$J:$V,AM$3+1,0))</f>
        <v>0</v>
      </c>
      <c r="AN322" s="48">
        <f>IF(ISERROR(VLOOKUP($B322,'[7]Overzicht uitlevering'!$J:$V,AN$3+1,0)),0,VLOOKUP($B322,'[7]Overzicht uitlevering'!$J:$V,AN$3+1,0))</f>
        <v>0</v>
      </c>
      <c r="AO322" s="49">
        <f t="shared" si="73"/>
        <v>2180266</v>
      </c>
      <c r="AP322" s="235">
        <f t="shared" si="74"/>
        <v>0</v>
      </c>
      <c r="AQ322" s="236">
        <f t="shared" si="75"/>
        <v>0</v>
      </c>
      <c r="AR322" s="235">
        <f t="shared" si="76"/>
        <v>0</v>
      </c>
      <c r="AS322" s="236">
        <f t="shared" si="77"/>
        <v>1474.3877499999999</v>
      </c>
      <c r="AT322" s="235">
        <f t="shared" si="78"/>
        <v>4521.34375</v>
      </c>
      <c r="AU322" s="236">
        <f t="shared" si="79"/>
        <v>0</v>
      </c>
      <c r="AV322" s="237">
        <f t="shared" si="80"/>
        <v>0</v>
      </c>
      <c r="AW322" s="236">
        <f t="shared" si="81"/>
        <v>0</v>
      </c>
      <c r="AX322" s="237">
        <f t="shared" si="82"/>
        <v>0</v>
      </c>
      <c r="AY322" s="236">
        <f t="shared" si="83"/>
        <v>0</v>
      </c>
      <c r="AZ322" s="237">
        <f t="shared" si="84"/>
        <v>0</v>
      </c>
      <c r="BA322" s="236">
        <f t="shared" si="85"/>
        <v>0</v>
      </c>
      <c r="BB322" s="50">
        <f t="shared" si="86"/>
        <v>5995.7314999999999</v>
      </c>
    </row>
    <row r="323" spans="2:54" ht="15" customHeight="1" x14ac:dyDescent="0.25">
      <c r="B323" s="126">
        <v>20160277</v>
      </c>
      <c r="C323" s="115" t="s">
        <v>55</v>
      </c>
      <c r="D323" s="115" t="s">
        <v>339</v>
      </c>
      <c r="E323" s="115" t="s">
        <v>391</v>
      </c>
      <c r="F323" s="115" t="s">
        <v>721</v>
      </c>
      <c r="G323" s="241">
        <v>42492</v>
      </c>
      <c r="H323" s="241">
        <v>42526</v>
      </c>
      <c r="I323" s="116" t="s">
        <v>132</v>
      </c>
      <c r="J323" s="117">
        <v>4250500</v>
      </c>
      <c r="K323" s="118">
        <v>121442.85714285714</v>
      </c>
      <c r="L323" s="119">
        <v>3</v>
      </c>
      <c r="M323" s="120">
        <v>12751.5</v>
      </c>
      <c r="N323" s="120">
        <v>14505.12</v>
      </c>
      <c r="O323" s="115" t="s">
        <v>45</v>
      </c>
      <c r="P323" s="115" t="s">
        <v>46</v>
      </c>
      <c r="Q323" s="121">
        <v>492283</v>
      </c>
      <c r="R323" s="122" t="s">
        <v>60</v>
      </c>
      <c r="S323" s="123" t="s">
        <v>61</v>
      </c>
      <c r="T323" s="94"/>
      <c r="U323" s="95"/>
      <c r="W323" s="94"/>
      <c r="X323" s="96" t="s">
        <v>722</v>
      </c>
      <c r="Y323" s="97" t="s">
        <v>133</v>
      </c>
      <c r="Z323" s="45" t="str">
        <f t="shared" si="70"/>
        <v>goed</v>
      </c>
      <c r="AA323" s="46">
        <f t="shared" si="71"/>
        <v>0</v>
      </c>
      <c r="AB323" s="47">
        <f t="shared" si="72"/>
        <v>12749.277</v>
      </c>
      <c r="AC323" s="48">
        <f>IF(ISERROR(VLOOKUP($B323,'[7]Overzicht uitlevering'!$J:$V,AC$3+1,0)),0,VLOOKUP($B323,'[7]Overzicht uitlevering'!$J:$V,AC$3+1,0))</f>
        <v>0</v>
      </c>
      <c r="AD323" s="48">
        <f>IF(ISERROR(VLOOKUP($B323,'[7]Overzicht uitlevering'!$J:$V,AD$3+1,0)),0,VLOOKUP($B323,'[7]Overzicht uitlevering'!$J:$V,AD$3+1,0))</f>
        <v>0</v>
      </c>
      <c r="AE323" s="48">
        <f>IF(ISERROR(VLOOKUP($B323,'[7]Overzicht uitlevering'!$J:$V,AE$3+1,0)),0,VLOOKUP($B323,'[7]Overzicht uitlevering'!$J:$V,AE$3+1,0))</f>
        <v>0</v>
      </c>
      <c r="AF323" s="48">
        <f>IF(ISERROR(VLOOKUP($B323,'[7]Overzicht uitlevering'!$J:$V,AF$3+1,0)),0,VLOOKUP($B323,'[7]Overzicht uitlevering'!$J:$V,AF$3+1,0))</f>
        <v>0</v>
      </c>
      <c r="AG323" s="48">
        <f>IF(ISERROR(VLOOKUP($B323,'[7]Overzicht uitlevering'!$J:$V,AG$3+1,0)),0,VLOOKUP($B323,'[7]Overzicht uitlevering'!$J:$V,AG$3+1,0))</f>
        <v>3782775</v>
      </c>
      <c r="AH323" s="48">
        <f>IF(ISERROR(VLOOKUP($B323,'[7]Overzicht uitlevering'!$J:$V,AH$3+1,0)),0,VLOOKUP($B323,'[7]Overzicht uitlevering'!$J:$V,AH$3+1,0))</f>
        <v>466984</v>
      </c>
      <c r="AI323" s="48">
        <f>IF(ISERROR(VLOOKUP($B323,'[7]Overzicht uitlevering'!$J:$V,AI$3+1,0)),0,VLOOKUP($B323,'[7]Overzicht uitlevering'!$J:$V,AI$3+1,0))</f>
        <v>0</v>
      </c>
      <c r="AJ323" s="48">
        <f>IF(ISERROR(VLOOKUP($B323,'[7]Overzicht uitlevering'!$J:$V,AJ$3+1,0)),0,VLOOKUP($B323,'[7]Overzicht uitlevering'!$J:$V,AJ$3+1,0))</f>
        <v>0</v>
      </c>
      <c r="AK323" s="48">
        <f>IF(ISERROR(VLOOKUP($B323,'[7]Overzicht uitlevering'!$J:$V,AK$3+1,0)),0,VLOOKUP($B323,'[7]Overzicht uitlevering'!$J:$V,AK$3+1,0))</f>
        <v>0</v>
      </c>
      <c r="AL323" s="48">
        <f>IF(ISERROR(VLOOKUP($B323,'[7]Overzicht uitlevering'!$J:$V,AL$3+1,0)),0,VLOOKUP($B323,'[7]Overzicht uitlevering'!$J:$V,AL$3+1,0))</f>
        <v>0</v>
      </c>
      <c r="AM323" s="48">
        <f>IF(ISERROR(VLOOKUP($B323,'[7]Overzicht uitlevering'!$J:$V,AM$3+1,0)),0,VLOOKUP($B323,'[7]Overzicht uitlevering'!$J:$V,AM$3+1,0))</f>
        <v>0</v>
      </c>
      <c r="AN323" s="48">
        <f>IF(ISERROR(VLOOKUP($B323,'[7]Overzicht uitlevering'!$J:$V,AN$3+1,0)),0,VLOOKUP($B323,'[7]Overzicht uitlevering'!$J:$V,AN$3+1,0))</f>
        <v>0</v>
      </c>
      <c r="AO323" s="49">
        <f t="shared" si="73"/>
        <v>4249759</v>
      </c>
      <c r="AP323" s="235">
        <f t="shared" si="74"/>
        <v>0</v>
      </c>
      <c r="AQ323" s="236">
        <f t="shared" si="75"/>
        <v>0</v>
      </c>
      <c r="AR323" s="235">
        <f t="shared" si="76"/>
        <v>0</v>
      </c>
      <c r="AS323" s="236">
        <f t="shared" si="77"/>
        <v>0</v>
      </c>
      <c r="AT323" s="235">
        <f t="shared" si="78"/>
        <v>11348.325000000001</v>
      </c>
      <c r="AU323" s="236">
        <f t="shared" si="79"/>
        <v>1400.952</v>
      </c>
      <c r="AV323" s="237">
        <f t="shared" si="80"/>
        <v>0</v>
      </c>
      <c r="AW323" s="236">
        <f t="shared" si="81"/>
        <v>0</v>
      </c>
      <c r="AX323" s="237">
        <f t="shared" si="82"/>
        <v>0</v>
      </c>
      <c r="AY323" s="236">
        <f t="shared" si="83"/>
        <v>0</v>
      </c>
      <c r="AZ323" s="237">
        <f t="shared" si="84"/>
        <v>0</v>
      </c>
      <c r="BA323" s="236">
        <f t="shared" si="85"/>
        <v>0</v>
      </c>
      <c r="BB323" s="50">
        <f t="shared" si="86"/>
        <v>12749.277</v>
      </c>
    </row>
    <row r="324" spans="2:54" ht="15" customHeight="1" x14ac:dyDescent="0.25">
      <c r="B324" s="126">
        <v>20160278</v>
      </c>
      <c r="C324" s="115" t="s">
        <v>333</v>
      </c>
      <c r="D324" s="115" t="s">
        <v>334</v>
      </c>
      <c r="E324" s="115" t="s">
        <v>367</v>
      </c>
      <c r="F324" s="115" t="s">
        <v>723</v>
      </c>
      <c r="G324" s="241">
        <v>42504</v>
      </c>
      <c r="H324" s="241">
        <v>42525</v>
      </c>
      <c r="I324" s="116" t="s">
        <v>232</v>
      </c>
      <c r="J324" s="117">
        <v>311872</v>
      </c>
      <c r="K324" s="118">
        <v>14176</v>
      </c>
      <c r="L324" s="119">
        <v>2.75</v>
      </c>
      <c r="M324" s="120">
        <v>857.64800000000002</v>
      </c>
      <c r="N324" s="120">
        <v>857.64800000000002</v>
      </c>
      <c r="O324" s="115" t="s">
        <v>45</v>
      </c>
      <c r="P324" s="115" t="s">
        <v>46</v>
      </c>
      <c r="Q324" s="121">
        <v>492450</v>
      </c>
      <c r="R324" s="122" t="s">
        <v>47</v>
      </c>
      <c r="S324" s="123" t="s">
        <v>202</v>
      </c>
      <c r="T324" s="94" t="s">
        <v>288</v>
      </c>
      <c r="U324" s="95"/>
      <c r="W324" s="94"/>
      <c r="X324" s="96" t="s">
        <v>724</v>
      </c>
      <c r="Y324" s="97" t="s">
        <v>133</v>
      </c>
      <c r="Z324" s="45" t="str">
        <f t="shared" si="70"/>
        <v>goed</v>
      </c>
      <c r="AA324" s="46">
        <f t="shared" si="71"/>
        <v>0</v>
      </c>
      <c r="AB324" s="47">
        <f t="shared" si="72"/>
        <v>837.5619999999999</v>
      </c>
      <c r="AC324" s="48">
        <f>IF(ISERROR(VLOOKUP($B324,'[7]Overzicht uitlevering'!$J:$V,AC$3+1,0)),0,VLOOKUP($B324,'[7]Overzicht uitlevering'!$J:$V,AC$3+1,0))</f>
        <v>0</v>
      </c>
      <c r="AD324" s="48">
        <f>IF(ISERROR(VLOOKUP($B324,'[7]Overzicht uitlevering'!$J:$V,AD$3+1,0)),0,VLOOKUP($B324,'[7]Overzicht uitlevering'!$J:$V,AD$3+1,0))</f>
        <v>0</v>
      </c>
      <c r="AE324" s="48">
        <f>IF(ISERROR(VLOOKUP($B324,'[7]Overzicht uitlevering'!$J:$V,AE$3+1,0)),0,VLOOKUP($B324,'[7]Overzicht uitlevering'!$J:$V,AE$3+1,0))</f>
        <v>0</v>
      </c>
      <c r="AF324" s="48">
        <f>IF(ISERROR(VLOOKUP($B324,'[7]Overzicht uitlevering'!$J:$V,AF$3+1,0)),0,VLOOKUP($B324,'[7]Overzicht uitlevering'!$J:$V,AF$3+1,0))</f>
        <v>0</v>
      </c>
      <c r="AG324" s="48">
        <f>IF(ISERROR(VLOOKUP($B324,'[7]Overzicht uitlevering'!$J:$V,AG$3+1,0)),0,VLOOKUP($B324,'[7]Overzicht uitlevering'!$J:$V,AG$3+1,0))</f>
        <v>278757</v>
      </c>
      <c r="AH324" s="48">
        <f>IF(ISERROR(VLOOKUP($B324,'[7]Overzicht uitlevering'!$J:$V,AH$3+1,0)),0,VLOOKUP($B324,'[7]Overzicht uitlevering'!$J:$V,AH$3+1,0))</f>
        <v>25811</v>
      </c>
      <c r="AI324" s="48">
        <f>IF(ISERROR(VLOOKUP($B324,'[7]Overzicht uitlevering'!$J:$V,AI$3+1,0)),0,VLOOKUP($B324,'[7]Overzicht uitlevering'!$J:$V,AI$3+1,0))</f>
        <v>0</v>
      </c>
      <c r="AJ324" s="48">
        <f>IF(ISERROR(VLOOKUP($B324,'[7]Overzicht uitlevering'!$J:$V,AJ$3+1,0)),0,VLOOKUP($B324,'[7]Overzicht uitlevering'!$J:$V,AJ$3+1,0))</f>
        <v>0</v>
      </c>
      <c r="AK324" s="48">
        <f>IF(ISERROR(VLOOKUP($B324,'[7]Overzicht uitlevering'!$J:$V,AK$3+1,0)),0,VLOOKUP($B324,'[7]Overzicht uitlevering'!$J:$V,AK$3+1,0))</f>
        <v>0</v>
      </c>
      <c r="AL324" s="48">
        <f>IF(ISERROR(VLOOKUP($B324,'[7]Overzicht uitlevering'!$J:$V,AL$3+1,0)),0,VLOOKUP($B324,'[7]Overzicht uitlevering'!$J:$V,AL$3+1,0))</f>
        <v>0</v>
      </c>
      <c r="AM324" s="48">
        <f>IF(ISERROR(VLOOKUP($B324,'[7]Overzicht uitlevering'!$J:$V,AM$3+1,0)),0,VLOOKUP($B324,'[7]Overzicht uitlevering'!$J:$V,AM$3+1,0))</f>
        <v>0</v>
      </c>
      <c r="AN324" s="48">
        <f>IF(ISERROR(VLOOKUP($B324,'[7]Overzicht uitlevering'!$J:$V,AN$3+1,0)),0,VLOOKUP($B324,'[7]Overzicht uitlevering'!$J:$V,AN$3+1,0))</f>
        <v>0</v>
      </c>
      <c r="AO324" s="49">
        <f t="shared" si="73"/>
        <v>304568</v>
      </c>
      <c r="AP324" s="235">
        <f t="shared" si="74"/>
        <v>0</v>
      </c>
      <c r="AQ324" s="236">
        <f t="shared" si="75"/>
        <v>0</v>
      </c>
      <c r="AR324" s="235">
        <f t="shared" si="76"/>
        <v>0</v>
      </c>
      <c r="AS324" s="236">
        <f t="shared" si="77"/>
        <v>0</v>
      </c>
      <c r="AT324" s="235">
        <f t="shared" si="78"/>
        <v>766.58175000000006</v>
      </c>
      <c r="AU324" s="236">
        <f t="shared" si="79"/>
        <v>70.980249999999998</v>
      </c>
      <c r="AV324" s="237">
        <f t="shared" si="80"/>
        <v>0</v>
      </c>
      <c r="AW324" s="236">
        <f t="shared" si="81"/>
        <v>0</v>
      </c>
      <c r="AX324" s="237">
        <f t="shared" si="82"/>
        <v>0</v>
      </c>
      <c r="AY324" s="236">
        <f t="shared" si="83"/>
        <v>0</v>
      </c>
      <c r="AZ324" s="237">
        <f t="shared" si="84"/>
        <v>0</v>
      </c>
      <c r="BA324" s="236">
        <f t="shared" si="85"/>
        <v>0</v>
      </c>
      <c r="BB324" s="50">
        <f t="shared" si="86"/>
        <v>837.56200000000001</v>
      </c>
    </row>
    <row r="325" spans="2:54" ht="15" customHeight="1" x14ac:dyDescent="0.25">
      <c r="B325" s="126">
        <v>20160279</v>
      </c>
      <c r="C325" s="115" t="s">
        <v>333</v>
      </c>
      <c r="D325" s="115" t="s">
        <v>334</v>
      </c>
      <c r="E325" s="115" t="s">
        <v>367</v>
      </c>
      <c r="F325" s="115" t="s">
        <v>723</v>
      </c>
      <c r="G325" s="241">
        <v>42504</v>
      </c>
      <c r="H325" s="241">
        <v>42525</v>
      </c>
      <c r="I325" s="116" t="s">
        <v>198</v>
      </c>
      <c r="J325" s="117">
        <v>310958</v>
      </c>
      <c r="K325" s="118">
        <v>14134.454545454546</v>
      </c>
      <c r="L325" s="119">
        <v>6</v>
      </c>
      <c r="M325" s="120">
        <v>1865.748</v>
      </c>
      <c r="N325" s="120">
        <v>1865.748</v>
      </c>
      <c r="O325" s="115" t="s">
        <v>45</v>
      </c>
      <c r="P325" s="115" t="s">
        <v>46</v>
      </c>
      <c r="Q325" s="121">
        <v>492451</v>
      </c>
      <c r="R325" s="122" t="s">
        <v>47</v>
      </c>
      <c r="S325" s="123" t="s">
        <v>202</v>
      </c>
      <c r="T325" s="94" t="s">
        <v>288</v>
      </c>
      <c r="U325" s="95"/>
      <c r="W325" s="94"/>
      <c r="X325" s="96" t="s">
        <v>724</v>
      </c>
      <c r="Y325" s="97" t="s">
        <v>133</v>
      </c>
      <c r="Z325" s="45" t="str">
        <f t="shared" si="70"/>
        <v>goed</v>
      </c>
      <c r="AA325" s="46">
        <f t="shared" si="71"/>
        <v>0</v>
      </c>
      <c r="AB325" s="47">
        <f t="shared" si="72"/>
        <v>1865.748</v>
      </c>
      <c r="AC325" s="48">
        <f>IF(ISERROR(VLOOKUP($B325,'[7]Overzicht uitlevering'!$J:$V,AC$3+1,0)),0,VLOOKUP($B325,'[7]Overzicht uitlevering'!$J:$V,AC$3+1,0))</f>
        <v>0</v>
      </c>
      <c r="AD325" s="48">
        <f>IF(ISERROR(VLOOKUP($B325,'[7]Overzicht uitlevering'!$J:$V,AD$3+1,0)),0,VLOOKUP($B325,'[7]Overzicht uitlevering'!$J:$V,AD$3+1,0))</f>
        <v>0</v>
      </c>
      <c r="AE325" s="48">
        <f>IF(ISERROR(VLOOKUP($B325,'[7]Overzicht uitlevering'!$J:$V,AE$3+1,0)),0,VLOOKUP($B325,'[7]Overzicht uitlevering'!$J:$V,AE$3+1,0))</f>
        <v>0</v>
      </c>
      <c r="AF325" s="48">
        <f>IF(ISERROR(VLOOKUP($B325,'[7]Overzicht uitlevering'!$J:$V,AF$3+1,0)),0,VLOOKUP($B325,'[7]Overzicht uitlevering'!$J:$V,AF$3+1,0))</f>
        <v>0</v>
      </c>
      <c r="AG325" s="48">
        <f>IF(ISERROR(VLOOKUP($B325,'[7]Overzicht uitlevering'!$J:$V,AG$3+1,0)),0,VLOOKUP($B325,'[7]Overzicht uitlevering'!$J:$V,AG$3+1,0))</f>
        <v>216994</v>
      </c>
      <c r="AH325" s="48">
        <f>IF(ISERROR(VLOOKUP($B325,'[7]Overzicht uitlevering'!$J:$V,AH$3+1,0)),0,VLOOKUP($B325,'[7]Overzicht uitlevering'!$J:$V,AH$3+1,0))</f>
        <v>91887</v>
      </c>
      <c r="AI325" s="48">
        <f>IF(ISERROR(VLOOKUP($B325,'[7]Overzicht uitlevering'!$J:$V,AI$3+1,0)),0,VLOOKUP($B325,'[7]Overzicht uitlevering'!$J:$V,AI$3+1,0))</f>
        <v>2077.0000000000109</v>
      </c>
      <c r="AJ325" s="48">
        <f>IF(ISERROR(VLOOKUP($B325,'[7]Overzicht uitlevering'!$J:$V,AJ$3+1,0)),0,VLOOKUP($B325,'[7]Overzicht uitlevering'!$J:$V,AJ$3+1,0))</f>
        <v>0</v>
      </c>
      <c r="AK325" s="48">
        <f>IF(ISERROR(VLOOKUP($B325,'[7]Overzicht uitlevering'!$J:$V,AK$3+1,0)),0,VLOOKUP($B325,'[7]Overzicht uitlevering'!$J:$V,AK$3+1,0))</f>
        <v>0</v>
      </c>
      <c r="AL325" s="48">
        <f>IF(ISERROR(VLOOKUP($B325,'[7]Overzicht uitlevering'!$J:$V,AL$3+1,0)),0,VLOOKUP($B325,'[7]Overzicht uitlevering'!$J:$V,AL$3+1,0))</f>
        <v>0</v>
      </c>
      <c r="AM325" s="48">
        <f>IF(ISERROR(VLOOKUP($B325,'[7]Overzicht uitlevering'!$J:$V,AM$3+1,0)),0,VLOOKUP($B325,'[7]Overzicht uitlevering'!$J:$V,AM$3+1,0))</f>
        <v>0</v>
      </c>
      <c r="AN325" s="48">
        <f>IF(ISERROR(VLOOKUP($B325,'[7]Overzicht uitlevering'!$J:$V,AN$3+1,0)),0,VLOOKUP($B325,'[7]Overzicht uitlevering'!$J:$V,AN$3+1,0))</f>
        <v>0</v>
      </c>
      <c r="AO325" s="49">
        <f t="shared" si="73"/>
        <v>310958</v>
      </c>
      <c r="AP325" s="235">
        <f t="shared" si="74"/>
        <v>0</v>
      </c>
      <c r="AQ325" s="236">
        <f t="shared" si="75"/>
        <v>0</v>
      </c>
      <c r="AR325" s="235">
        <f t="shared" si="76"/>
        <v>0</v>
      </c>
      <c r="AS325" s="236">
        <f t="shared" si="77"/>
        <v>0</v>
      </c>
      <c r="AT325" s="235">
        <f t="shared" si="78"/>
        <v>1301.9639999999999</v>
      </c>
      <c r="AU325" s="236">
        <f t="shared" si="79"/>
        <v>551.322</v>
      </c>
      <c r="AV325" s="237">
        <f t="shared" si="80"/>
        <v>12.462000000000067</v>
      </c>
      <c r="AW325" s="236">
        <f t="shared" si="81"/>
        <v>0</v>
      </c>
      <c r="AX325" s="237">
        <f t="shared" si="82"/>
        <v>0</v>
      </c>
      <c r="AY325" s="236">
        <f t="shared" si="83"/>
        <v>0</v>
      </c>
      <c r="AZ325" s="237">
        <f t="shared" si="84"/>
        <v>0</v>
      </c>
      <c r="BA325" s="236">
        <f t="shared" si="85"/>
        <v>0</v>
      </c>
      <c r="BB325" s="50">
        <f t="shared" si="86"/>
        <v>1865.748</v>
      </c>
    </row>
    <row r="326" spans="2:54" ht="15" customHeight="1" x14ac:dyDescent="0.25">
      <c r="B326" s="126">
        <v>20160280</v>
      </c>
      <c r="C326" s="115" t="s">
        <v>238</v>
      </c>
      <c r="D326" s="115" t="s">
        <v>85</v>
      </c>
      <c r="E326" s="115" t="s">
        <v>395</v>
      </c>
      <c r="F326" s="115" t="s">
        <v>725</v>
      </c>
      <c r="G326" s="241">
        <v>42492</v>
      </c>
      <c r="H326" s="241">
        <v>42519</v>
      </c>
      <c r="I326" s="116" t="s">
        <v>153</v>
      </c>
      <c r="J326" s="117">
        <v>800000</v>
      </c>
      <c r="K326" s="118">
        <v>28571.428571428572</v>
      </c>
      <c r="L326" s="119">
        <v>13.5</v>
      </c>
      <c r="M326" s="120">
        <v>10800</v>
      </c>
      <c r="N326" s="120">
        <v>10800</v>
      </c>
      <c r="O326" s="115" t="s">
        <v>45</v>
      </c>
      <c r="P326" s="115" t="s">
        <v>46</v>
      </c>
      <c r="Q326" s="121">
        <v>492267</v>
      </c>
      <c r="R326" s="122" t="s">
        <v>47</v>
      </c>
      <c r="S326" s="123" t="s">
        <v>554</v>
      </c>
      <c r="T326" s="94" t="s">
        <v>155</v>
      </c>
      <c r="U326" s="95"/>
      <c r="W326" s="94"/>
      <c r="X326" s="96" t="s">
        <v>726</v>
      </c>
      <c r="Y326" s="97" t="s">
        <v>156</v>
      </c>
      <c r="Z326" s="45" t="str">
        <f t="shared" si="70"/>
        <v>goed</v>
      </c>
      <c r="AA326" s="46">
        <f t="shared" si="71"/>
        <v>0</v>
      </c>
      <c r="AB326" s="47">
        <f t="shared" si="72"/>
        <v>10799.4195</v>
      </c>
      <c r="AC326" s="48">
        <f>IF(ISERROR(VLOOKUP($B326,'[7]Overzicht uitlevering'!$J:$V,AC$3+1,0)),0,VLOOKUP($B326,'[7]Overzicht uitlevering'!$J:$V,AC$3+1,0))</f>
        <v>0</v>
      </c>
      <c r="AD326" s="48">
        <f>IF(ISERROR(VLOOKUP($B326,'[7]Overzicht uitlevering'!$J:$V,AD$3+1,0)),0,VLOOKUP($B326,'[7]Overzicht uitlevering'!$J:$V,AD$3+1,0))</f>
        <v>0</v>
      </c>
      <c r="AE326" s="48">
        <f>IF(ISERROR(VLOOKUP($B326,'[7]Overzicht uitlevering'!$J:$V,AE$3+1,0)),0,VLOOKUP($B326,'[7]Overzicht uitlevering'!$J:$V,AE$3+1,0))</f>
        <v>0</v>
      </c>
      <c r="AF326" s="48">
        <f>IF(ISERROR(VLOOKUP($B326,'[7]Overzicht uitlevering'!$J:$V,AF$3+1,0)),0,VLOOKUP($B326,'[7]Overzicht uitlevering'!$J:$V,AF$3+1,0))</f>
        <v>0</v>
      </c>
      <c r="AG326" s="48">
        <f>IF(ISERROR(VLOOKUP($B326,'[7]Overzicht uitlevering'!$J:$V,AG$3+1,0)),0,VLOOKUP($B326,'[7]Overzicht uitlevering'!$J:$V,AG$3+1,0))</f>
        <v>799957</v>
      </c>
      <c r="AH326" s="48">
        <f>IF(ISERROR(VLOOKUP($B326,'[7]Overzicht uitlevering'!$J:$V,AH$3+1,0)),0,VLOOKUP($B326,'[7]Overzicht uitlevering'!$J:$V,AH$3+1,0))</f>
        <v>0</v>
      </c>
      <c r="AI326" s="48">
        <f>IF(ISERROR(VLOOKUP($B326,'[7]Overzicht uitlevering'!$J:$V,AI$3+1,0)),0,VLOOKUP($B326,'[7]Overzicht uitlevering'!$J:$V,AI$3+1,0))</f>
        <v>0</v>
      </c>
      <c r="AJ326" s="48">
        <f>IF(ISERROR(VLOOKUP($B326,'[7]Overzicht uitlevering'!$J:$V,AJ$3+1,0)),0,VLOOKUP($B326,'[7]Overzicht uitlevering'!$J:$V,AJ$3+1,0))</f>
        <v>0</v>
      </c>
      <c r="AK326" s="48">
        <f>IF(ISERROR(VLOOKUP($B326,'[7]Overzicht uitlevering'!$J:$V,AK$3+1,0)),0,VLOOKUP($B326,'[7]Overzicht uitlevering'!$J:$V,AK$3+1,0))</f>
        <v>0</v>
      </c>
      <c r="AL326" s="48">
        <f>IF(ISERROR(VLOOKUP($B326,'[7]Overzicht uitlevering'!$J:$V,AL$3+1,0)),0,VLOOKUP($B326,'[7]Overzicht uitlevering'!$J:$V,AL$3+1,0))</f>
        <v>0</v>
      </c>
      <c r="AM326" s="48">
        <f>IF(ISERROR(VLOOKUP($B326,'[7]Overzicht uitlevering'!$J:$V,AM$3+1,0)),0,VLOOKUP($B326,'[7]Overzicht uitlevering'!$J:$V,AM$3+1,0))</f>
        <v>0</v>
      </c>
      <c r="AN326" s="48">
        <f>IF(ISERROR(VLOOKUP($B326,'[7]Overzicht uitlevering'!$J:$V,AN$3+1,0)),0,VLOOKUP($B326,'[7]Overzicht uitlevering'!$J:$V,AN$3+1,0))</f>
        <v>0</v>
      </c>
      <c r="AO326" s="49">
        <f t="shared" si="73"/>
        <v>799957</v>
      </c>
      <c r="AP326" s="235">
        <f t="shared" si="74"/>
        <v>0</v>
      </c>
      <c r="AQ326" s="236">
        <f t="shared" si="75"/>
        <v>0</v>
      </c>
      <c r="AR326" s="235">
        <f t="shared" si="76"/>
        <v>0</v>
      </c>
      <c r="AS326" s="236">
        <f t="shared" si="77"/>
        <v>0</v>
      </c>
      <c r="AT326" s="235">
        <f t="shared" si="78"/>
        <v>10799.4195</v>
      </c>
      <c r="AU326" s="236">
        <f t="shared" si="79"/>
        <v>0</v>
      </c>
      <c r="AV326" s="237">
        <f t="shared" si="80"/>
        <v>0</v>
      </c>
      <c r="AW326" s="236">
        <f t="shared" si="81"/>
        <v>0</v>
      </c>
      <c r="AX326" s="237">
        <f t="shared" si="82"/>
        <v>0</v>
      </c>
      <c r="AY326" s="236">
        <f t="shared" si="83"/>
        <v>0</v>
      </c>
      <c r="AZ326" s="237">
        <f t="shared" si="84"/>
        <v>0</v>
      </c>
      <c r="BA326" s="236">
        <f t="shared" si="85"/>
        <v>0</v>
      </c>
      <c r="BB326" s="50">
        <f t="shared" si="86"/>
        <v>10799.4195</v>
      </c>
    </row>
    <row r="327" spans="2:54" ht="15" customHeight="1" x14ac:dyDescent="0.25">
      <c r="B327" s="126">
        <v>20160281</v>
      </c>
      <c r="C327" s="115" t="s">
        <v>238</v>
      </c>
      <c r="D327" s="115" t="s">
        <v>85</v>
      </c>
      <c r="E327" s="115" t="s">
        <v>395</v>
      </c>
      <c r="F327" s="115" t="s">
        <v>727</v>
      </c>
      <c r="G327" s="241">
        <v>42506</v>
      </c>
      <c r="H327" s="241">
        <v>42526</v>
      </c>
      <c r="I327" s="116" t="s">
        <v>153</v>
      </c>
      <c r="J327" s="117">
        <v>240770</v>
      </c>
      <c r="K327" s="118">
        <v>11465.238095238095</v>
      </c>
      <c r="L327" s="119">
        <v>13.5</v>
      </c>
      <c r="M327" s="120">
        <v>3250.395</v>
      </c>
      <c r="N327" s="120">
        <v>3250.395</v>
      </c>
      <c r="O327" s="115" t="s">
        <v>45</v>
      </c>
      <c r="P327" s="115" t="s">
        <v>46</v>
      </c>
      <c r="Q327" s="121">
        <v>492540</v>
      </c>
      <c r="R327" s="122" t="s">
        <v>60</v>
      </c>
      <c r="S327" s="123" t="s">
        <v>202</v>
      </c>
      <c r="T327" s="94" t="s">
        <v>155</v>
      </c>
      <c r="U327" s="95"/>
      <c r="W327" s="94"/>
      <c r="X327" s="96" t="s">
        <v>728</v>
      </c>
      <c r="Y327" s="97" t="s">
        <v>156</v>
      </c>
      <c r="Z327" s="45" t="str">
        <f t="shared" si="70"/>
        <v>goed</v>
      </c>
      <c r="AA327" s="46">
        <f t="shared" si="71"/>
        <v>0</v>
      </c>
      <c r="AB327" s="47">
        <f t="shared" si="72"/>
        <v>3244.482</v>
      </c>
      <c r="AC327" s="48">
        <f>IF(ISERROR(VLOOKUP($B327,'[7]Overzicht uitlevering'!$J:$V,AC$3+1,0)),0,VLOOKUP($B327,'[7]Overzicht uitlevering'!$J:$V,AC$3+1,0))</f>
        <v>0</v>
      </c>
      <c r="AD327" s="48">
        <f>IF(ISERROR(VLOOKUP($B327,'[7]Overzicht uitlevering'!$J:$V,AD$3+1,0)),0,VLOOKUP($B327,'[7]Overzicht uitlevering'!$J:$V,AD$3+1,0))</f>
        <v>0</v>
      </c>
      <c r="AE327" s="48">
        <f>IF(ISERROR(VLOOKUP($B327,'[7]Overzicht uitlevering'!$J:$V,AE$3+1,0)),0,VLOOKUP($B327,'[7]Overzicht uitlevering'!$J:$V,AE$3+1,0))</f>
        <v>0</v>
      </c>
      <c r="AF327" s="48">
        <f>IF(ISERROR(VLOOKUP($B327,'[7]Overzicht uitlevering'!$J:$V,AF$3+1,0)),0,VLOOKUP($B327,'[7]Overzicht uitlevering'!$J:$V,AF$3+1,0))</f>
        <v>0</v>
      </c>
      <c r="AG327" s="48">
        <f>IF(ISERROR(VLOOKUP($B327,'[7]Overzicht uitlevering'!$J:$V,AG$3+1,0)),0,VLOOKUP($B327,'[7]Overzicht uitlevering'!$J:$V,AG$3+1,0))</f>
        <v>200294</v>
      </c>
      <c r="AH327" s="48">
        <f>IF(ISERROR(VLOOKUP($B327,'[7]Overzicht uitlevering'!$J:$V,AH$3+1,0)),0,VLOOKUP($B327,'[7]Overzicht uitlevering'!$J:$V,AH$3+1,0))</f>
        <v>40038</v>
      </c>
      <c r="AI327" s="48">
        <f>IF(ISERROR(VLOOKUP($B327,'[7]Overzicht uitlevering'!$J:$V,AI$3+1,0)),0,VLOOKUP($B327,'[7]Overzicht uitlevering'!$J:$V,AI$3+1,0))</f>
        <v>0</v>
      </c>
      <c r="AJ327" s="48">
        <f>IF(ISERROR(VLOOKUP($B327,'[7]Overzicht uitlevering'!$J:$V,AJ$3+1,0)),0,VLOOKUP($B327,'[7]Overzicht uitlevering'!$J:$V,AJ$3+1,0))</f>
        <v>0</v>
      </c>
      <c r="AK327" s="48">
        <f>IF(ISERROR(VLOOKUP($B327,'[7]Overzicht uitlevering'!$J:$V,AK$3+1,0)),0,VLOOKUP($B327,'[7]Overzicht uitlevering'!$J:$V,AK$3+1,0))</f>
        <v>0</v>
      </c>
      <c r="AL327" s="48">
        <f>IF(ISERROR(VLOOKUP($B327,'[7]Overzicht uitlevering'!$J:$V,AL$3+1,0)),0,VLOOKUP($B327,'[7]Overzicht uitlevering'!$J:$V,AL$3+1,0))</f>
        <v>0</v>
      </c>
      <c r="AM327" s="48">
        <f>IF(ISERROR(VLOOKUP($B327,'[7]Overzicht uitlevering'!$J:$V,AM$3+1,0)),0,VLOOKUP($B327,'[7]Overzicht uitlevering'!$J:$V,AM$3+1,0))</f>
        <v>0</v>
      </c>
      <c r="AN327" s="48">
        <f>IF(ISERROR(VLOOKUP($B327,'[7]Overzicht uitlevering'!$J:$V,AN$3+1,0)),0,VLOOKUP($B327,'[7]Overzicht uitlevering'!$J:$V,AN$3+1,0))</f>
        <v>0</v>
      </c>
      <c r="AO327" s="49">
        <f t="shared" si="73"/>
        <v>240332</v>
      </c>
      <c r="AP327" s="235">
        <f t="shared" si="74"/>
        <v>0</v>
      </c>
      <c r="AQ327" s="236">
        <f t="shared" si="75"/>
        <v>0</v>
      </c>
      <c r="AR327" s="235">
        <f t="shared" si="76"/>
        <v>0</v>
      </c>
      <c r="AS327" s="236">
        <f t="shared" si="77"/>
        <v>0</v>
      </c>
      <c r="AT327" s="235">
        <f t="shared" si="78"/>
        <v>2703.9690000000001</v>
      </c>
      <c r="AU327" s="236">
        <f t="shared" si="79"/>
        <v>540.51299999999992</v>
      </c>
      <c r="AV327" s="237">
        <f t="shared" si="80"/>
        <v>0</v>
      </c>
      <c r="AW327" s="236">
        <f t="shared" si="81"/>
        <v>0</v>
      </c>
      <c r="AX327" s="237">
        <f t="shared" si="82"/>
        <v>0</v>
      </c>
      <c r="AY327" s="236">
        <f t="shared" si="83"/>
        <v>0</v>
      </c>
      <c r="AZ327" s="237">
        <f t="shared" si="84"/>
        <v>0</v>
      </c>
      <c r="BA327" s="236">
        <f t="shared" si="85"/>
        <v>0</v>
      </c>
      <c r="BB327" s="50">
        <f t="shared" si="86"/>
        <v>3244.482</v>
      </c>
    </row>
    <row r="328" spans="2:54" ht="15" customHeight="1" x14ac:dyDescent="0.25">
      <c r="B328" s="126">
        <v>20160282</v>
      </c>
      <c r="C328" s="115" t="s">
        <v>40</v>
      </c>
      <c r="D328" s="115" t="s">
        <v>591</v>
      </c>
      <c r="E328" s="115" t="s">
        <v>729</v>
      </c>
      <c r="F328" s="115" t="s">
        <v>730</v>
      </c>
      <c r="G328" s="241">
        <v>42485</v>
      </c>
      <c r="H328" s="241">
        <v>42506</v>
      </c>
      <c r="I328" s="116" t="s">
        <v>363</v>
      </c>
      <c r="J328" s="117">
        <v>928572</v>
      </c>
      <c r="K328" s="118">
        <v>42207.818181818184</v>
      </c>
      <c r="L328" s="119">
        <v>17.5</v>
      </c>
      <c r="M328" s="120">
        <v>16250.01</v>
      </c>
      <c r="N328" s="120">
        <v>21250</v>
      </c>
      <c r="O328" s="115" t="s">
        <v>45</v>
      </c>
      <c r="P328" s="115" t="s">
        <v>46</v>
      </c>
      <c r="Q328" s="121">
        <v>493327</v>
      </c>
      <c r="R328" s="122" t="s">
        <v>60</v>
      </c>
      <c r="S328" s="123" t="s">
        <v>61</v>
      </c>
      <c r="T328" s="94" t="s">
        <v>731</v>
      </c>
      <c r="U328" s="95"/>
      <c r="W328" s="94"/>
      <c r="X328" s="96" t="s">
        <v>732</v>
      </c>
      <c r="Y328" s="97" t="s">
        <v>133</v>
      </c>
      <c r="Z328" s="45" t="str">
        <f t="shared" ref="Z328:Z391" si="87">IF(BB328&lt;=M328,"goed", "fout")</f>
        <v>goed</v>
      </c>
      <c r="AA328" s="46">
        <f t="shared" ref="AA328:AA391" si="88">IF(Z328="fout",(BB328-M328)/L328*1000,0)</f>
        <v>0</v>
      </c>
      <c r="AB328" s="47">
        <f t="shared" ref="AB328:AB391" si="89">SUM((AO328/1000)*L328)-AA328</f>
        <v>16250.010000000002</v>
      </c>
      <c r="AC328" s="48">
        <f>IF(ISERROR(VLOOKUP($B328,'[7]Overzicht uitlevering'!$J:$V,AC$3+1,0)),0,VLOOKUP($B328,'[7]Overzicht uitlevering'!$J:$V,AC$3+1,0))</f>
        <v>0</v>
      </c>
      <c r="AD328" s="48">
        <f>IF(ISERROR(VLOOKUP($B328,'[7]Overzicht uitlevering'!$J:$V,AD$3+1,0)),0,VLOOKUP($B328,'[7]Overzicht uitlevering'!$J:$V,AD$3+1,0))</f>
        <v>0</v>
      </c>
      <c r="AE328" s="48">
        <f>IF(ISERROR(VLOOKUP($B328,'[7]Overzicht uitlevering'!$J:$V,AE$3+1,0)),0,VLOOKUP($B328,'[7]Overzicht uitlevering'!$J:$V,AE$3+1,0))</f>
        <v>0</v>
      </c>
      <c r="AF328" s="48">
        <f>IF(ISERROR(VLOOKUP($B328,'[7]Overzicht uitlevering'!$J:$V,AF$3+1,0)),0,VLOOKUP($B328,'[7]Overzicht uitlevering'!$J:$V,AF$3+1,0))</f>
        <v>200151</v>
      </c>
      <c r="AG328" s="48">
        <f>IF(ISERROR(VLOOKUP($B328,'[7]Overzicht uitlevering'!$J:$V,AG$3+1,0)),0,VLOOKUP($B328,'[7]Overzicht uitlevering'!$J:$V,AG$3+1,0))</f>
        <v>728421.00000000012</v>
      </c>
      <c r="AH328" s="48">
        <f>IF(ISERROR(VLOOKUP($B328,'[7]Overzicht uitlevering'!$J:$V,AH$3+1,0)),0,VLOOKUP($B328,'[7]Overzicht uitlevering'!$J:$V,AH$3+1,0))</f>
        <v>0</v>
      </c>
      <c r="AI328" s="48">
        <f>IF(ISERROR(VLOOKUP($B328,'[7]Overzicht uitlevering'!$J:$V,AI$3+1,0)),0,VLOOKUP($B328,'[7]Overzicht uitlevering'!$J:$V,AI$3+1,0))</f>
        <v>0</v>
      </c>
      <c r="AJ328" s="48">
        <f>IF(ISERROR(VLOOKUP($B328,'[7]Overzicht uitlevering'!$J:$V,AJ$3+1,0)),0,VLOOKUP($B328,'[7]Overzicht uitlevering'!$J:$V,AJ$3+1,0))</f>
        <v>0</v>
      </c>
      <c r="AK328" s="48">
        <f>IF(ISERROR(VLOOKUP($B328,'[7]Overzicht uitlevering'!$J:$V,AK$3+1,0)),0,VLOOKUP($B328,'[7]Overzicht uitlevering'!$J:$V,AK$3+1,0))</f>
        <v>0</v>
      </c>
      <c r="AL328" s="48">
        <f>IF(ISERROR(VLOOKUP($B328,'[7]Overzicht uitlevering'!$J:$V,AL$3+1,0)),0,VLOOKUP($B328,'[7]Overzicht uitlevering'!$J:$V,AL$3+1,0))</f>
        <v>0</v>
      </c>
      <c r="AM328" s="48">
        <f>IF(ISERROR(VLOOKUP($B328,'[7]Overzicht uitlevering'!$J:$V,AM$3+1,0)),0,VLOOKUP($B328,'[7]Overzicht uitlevering'!$J:$V,AM$3+1,0))</f>
        <v>0</v>
      </c>
      <c r="AN328" s="48">
        <f>IF(ISERROR(VLOOKUP($B328,'[7]Overzicht uitlevering'!$J:$V,AN$3+1,0)),0,VLOOKUP($B328,'[7]Overzicht uitlevering'!$J:$V,AN$3+1,0))</f>
        <v>0</v>
      </c>
      <c r="AO328" s="49">
        <f t="shared" ref="AO328:AO391" si="90">SUM(AC328:AN328)</f>
        <v>928572.00000000012</v>
      </c>
      <c r="AP328" s="235">
        <f t="shared" ref="AP328:AP391" si="91">SUM(AC328/1000)*L328</f>
        <v>0</v>
      </c>
      <c r="AQ328" s="236">
        <f t="shared" ref="AQ328:AQ391" si="92">SUM(AD328/1000)*L328</f>
        <v>0</v>
      </c>
      <c r="AR328" s="235">
        <f t="shared" ref="AR328:AR391" si="93">SUM(AE328/1000)*L328</f>
        <v>0</v>
      </c>
      <c r="AS328" s="236">
        <f t="shared" ref="AS328:AS391" si="94">SUM(AF328/1000)*L328</f>
        <v>3502.6425000000004</v>
      </c>
      <c r="AT328" s="235">
        <f t="shared" ref="AT328:AT391" si="95">SUM(AG328/1000)*L328</f>
        <v>12747.367500000002</v>
      </c>
      <c r="AU328" s="236">
        <f t="shared" ref="AU328:AU391" si="96">SUM(AH328/1000)*L328</f>
        <v>0</v>
      </c>
      <c r="AV328" s="237">
        <f t="shared" ref="AV328:AV391" si="97">SUM(AI328/1000)*L328</f>
        <v>0</v>
      </c>
      <c r="AW328" s="236">
        <f t="shared" ref="AW328:AW391" si="98">SUM(AJ328/1000)*L328</f>
        <v>0</v>
      </c>
      <c r="AX328" s="237">
        <f t="shared" ref="AX328:AX391" si="99">SUM(AK328/1000)*L328</f>
        <v>0</v>
      </c>
      <c r="AY328" s="236">
        <f t="shared" ref="AY328:AY391" si="100">SUM(AL328/1000)*L328</f>
        <v>0</v>
      </c>
      <c r="AZ328" s="237">
        <f t="shared" ref="AZ328:AZ391" si="101">SUM(AM328/1000)*L328</f>
        <v>0</v>
      </c>
      <c r="BA328" s="236">
        <f t="shared" ref="BA328:BA391" si="102">SUM(AN328/1000)*L328</f>
        <v>0</v>
      </c>
      <c r="BB328" s="50">
        <f t="shared" si="86"/>
        <v>16250.010000000002</v>
      </c>
    </row>
    <row r="329" spans="2:54" ht="15" customHeight="1" x14ac:dyDescent="0.25">
      <c r="B329" s="126">
        <v>20160283</v>
      </c>
      <c r="C329" s="115" t="s">
        <v>40</v>
      </c>
      <c r="D329" s="115" t="s">
        <v>591</v>
      </c>
      <c r="E329" s="115" t="s">
        <v>729</v>
      </c>
      <c r="F329" s="115" t="s">
        <v>730</v>
      </c>
      <c r="G329" s="241">
        <v>42485</v>
      </c>
      <c r="H329" s="241">
        <v>42506</v>
      </c>
      <c r="I329" s="116" t="s">
        <v>682</v>
      </c>
      <c r="J329" s="117">
        <v>553678</v>
      </c>
      <c r="K329" s="118">
        <v>25167.18181818182</v>
      </c>
      <c r="L329" s="119">
        <v>7.5</v>
      </c>
      <c r="M329" s="120">
        <v>4152.585</v>
      </c>
      <c r="N329" s="120">
        <v>5452.66</v>
      </c>
      <c r="O329" s="115" t="s">
        <v>45</v>
      </c>
      <c r="P329" s="115" t="s">
        <v>46</v>
      </c>
      <c r="Q329" s="121">
        <v>493328</v>
      </c>
      <c r="R329" s="122" t="s">
        <v>60</v>
      </c>
      <c r="S329" s="123" t="s">
        <v>61</v>
      </c>
      <c r="T329" s="94" t="s">
        <v>731</v>
      </c>
      <c r="U329" s="95"/>
      <c r="W329" s="94"/>
      <c r="X329" s="96" t="s">
        <v>732</v>
      </c>
      <c r="Y329" s="97" t="b">
        <v>0</v>
      </c>
      <c r="Z329" s="45" t="str">
        <f t="shared" si="87"/>
        <v>goed</v>
      </c>
      <c r="AA329" s="46">
        <f t="shared" si="88"/>
        <v>0</v>
      </c>
      <c r="AB329" s="47">
        <f t="shared" si="89"/>
        <v>4152.585</v>
      </c>
      <c r="AC329" s="48">
        <f>IF(ISERROR(VLOOKUP($B329,'[7]Overzicht uitlevering'!$J:$V,AC$3+1,0)),0,VLOOKUP($B329,'[7]Overzicht uitlevering'!$J:$V,AC$3+1,0))</f>
        <v>0</v>
      </c>
      <c r="AD329" s="48">
        <f>IF(ISERROR(VLOOKUP($B329,'[7]Overzicht uitlevering'!$J:$V,AD$3+1,0)),0,VLOOKUP($B329,'[7]Overzicht uitlevering'!$J:$V,AD$3+1,0))</f>
        <v>0</v>
      </c>
      <c r="AE329" s="48">
        <f>IF(ISERROR(VLOOKUP($B329,'[7]Overzicht uitlevering'!$J:$V,AE$3+1,0)),0,VLOOKUP($B329,'[7]Overzicht uitlevering'!$J:$V,AE$3+1,0))</f>
        <v>0</v>
      </c>
      <c r="AF329" s="48">
        <f>IF(ISERROR(VLOOKUP($B329,'[7]Overzicht uitlevering'!$J:$V,AF$3+1,0)),0,VLOOKUP($B329,'[7]Overzicht uitlevering'!$J:$V,AF$3+1,0))</f>
        <v>160683</v>
      </c>
      <c r="AG329" s="48">
        <f>IF(ISERROR(VLOOKUP($B329,'[7]Overzicht uitlevering'!$J:$V,AG$3+1,0)),0,VLOOKUP($B329,'[7]Overzicht uitlevering'!$J:$V,AG$3+1,0))</f>
        <v>392995</v>
      </c>
      <c r="AH329" s="48">
        <f>IF(ISERROR(VLOOKUP($B329,'[7]Overzicht uitlevering'!$J:$V,AH$3+1,0)),0,VLOOKUP($B329,'[7]Overzicht uitlevering'!$J:$V,AH$3+1,0))</f>
        <v>0</v>
      </c>
      <c r="AI329" s="48">
        <f>IF(ISERROR(VLOOKUP($B329,'[7]Overzicht uitlevering'!$J:$V,AI$3+1,0)),0,VLOOKUP($B329,'[7]Overzicht uitlevering'!$J:$V,AI$3+1,0))</f>
        <v>0</v>
      </c>
      <c r="AJ329" s="48">
        <f>IF(ISERROR(VLOOKUP($B329,'[7]Overzicht uitlevering'!$J:$V,AJ$3+1,0)),0,VLOOKUP($B329,'[7]Overzicht uitlevering'!$J:$V,AJ$3+1,0))</f>
        <v>0</v>
      </c>
      <c r="AK329" s="48">
        <f>IF(ISERROR(VLOOKUP($B329,'[7]Overzicht uitlevering'!$J:$V,AK$3+1,0)),0,VLOOKUP($B329,'[7]Overzicht uitlevering'!$J:$V,AK$3+1,0))</f>
        <v>0</v>
      </c>
      <c r="AL329" s="48">
        <f>IF(ISERROR(VLOOKUP($B329,'[7]Overzicht uitlevering'!$J:$V,AL$3+1,0)),0,VLOOKUP($B329,'[7]Overzicht uitlevering'!$J:$V,AL$3+1,0))</f>
        <v>0</v>
      </c>
      <c r="AM329" s="48">
        <f>IF(ISERROR(VLOOKUP($B329,'[7]Overzicht uitlevering'!$J:$V,AM$3+1,0)),0,VLOOKUP($B329,'[7]Overzicht uitlevering'!$J:$V,AM$3+1,0))</f>
        <v>0</v>
      </c>
      <c r="AN329" s="48">
        <f>IF(ISERROR(VLOOKUP($B329,'[7]Overzicht uitlevering'!$J:$V,AN$3+1,0)),0,VLOOKUP($B329,'[7]Overzicht uitlevering'!$J:$V,AN$3+1,0))</f>
        <v>0</v>
      </c>
      <c r="AO329" s="49">
        <f t="shared" si="90"/>
        <v>553678</v>
      </c>
      <c r="AP329" s="235">
        <f t="shared" si="91"/>
        <v>0</v>
      </c>
      <c r="AQ329" s="236">
        <f t="shared" si="92"/>
        <v>0</v>
      </c>
      <c r="AR329" s="235">
        <f t="shared" si="93"/>
        <v>0</v>
      </c>
      <c r="AS329" s="236">
        <f t="shared" si="94"/>
        <v>1205.1224999999999</v>
      </c>
      <c r="AT329" s="235">
        <f t="shared" si="95"/>
        <v>2947.4625000000001</v>
      </c>
      <c r="AU329" s="236">
        <f t="shared" si="96"/>
        <v>0</v>
      </c>
      <c r="AV329" s="237">
        <f t="shared" si="97"/>
        <v>0</v>
      </c>
      <c r="AW329" s="236">
        <f t="shared" si="98"/>
        <v>0</v>
      </c>
      <c r="AX329" s="237">
        <f t="shared" si="99"/>
        <v>0</v>
      </c>
      <c r="AY329" s="236">
        <f t="shared" si="100"/>
        <v>0</v>
      </c>
      <c r="AZ329" s="237">
        <f t="shared" si="101"/>
        <v>0</v>
      </c>
      <c r="BA329" s="236">
        <f t="shared" si="102"/>
        <v>0</v>
      </c>
      <c r="BB329" s="50">
        <f t="shared" si="86"/>
        <v>4152.585</v>
      </c>
    </row>
    <row r="330" spans="2:54" ht="15" customHeight="1" x14ac:dyDescent="0.25">
      <c r="B330" s="82">
        <v>20160284</v>
      </c>
      <c r="C330" s="115" t="s">
        <v>211</v>
      </c>
      <c r="D330" s="115" t="s">
        <v>212</v>
      </c>
      <c r="E330" s="115" t="s">
        <v>469</v>
      </c>
      <c r="F330" s="115" t="s">
        <v>733</v>
      </c>
      <c r="G330" s="241">
        <v>42488</v>
      </c>
      <c r="H330" s="241">
        <v>42508</v>
      </c>
      <c r="I330" s="116" t="s">
        <v>153</v>
      </c>
      <c r="J330" s="117">
        <v>768928</v>
      </c>
      <c r="K330" s="118">
        <v>36615.619047619046</v>
      </c>
      <c r="L330" s="119">
        <v>13.5</v>
      </c>
      <c r="M330" s="120">
        <v>10380.528</v>
      </c>
      <c r="N330" s="120">
        <v>10380.528</v>
      </c>
      <c r="O330" s="115" t="s">
        <v>45</v>
      </c>
      <c r="P330" s="115" t="s">
        <v>46</v>
      </c>
      <c r="Q330" s="121">
        <v>493728</v>
      </c>
      <c r="R330" s="122" t="s">
        <v>47</v>
      </c>
      <c r="S330" s="123" t="s">
        <v>242</v>
      </c>
      <c r="T330" s="94" t="s">
        <v>155</v>
      </c>
      <c r="U330" s="95"/>
      <c r="W330" s="94"/>
      <c r="X330" s="96"/>
      <c r="Y330" s="97" t="s">
        <v>156</v>
      </c>
      <c r="Z330" s="45" t="str">
        <f t="shared" si="87"/>
        <v>goed</v>
      </c>
      <c r="AA330" s="46">
        <f t="shared" si="88"/>
        <v>0</v>
      </c>
      <c r="AB330" s="47">
        <f t="shared" si="89"/>
        <v>10380.528</v>
      </c>
      <c r="AC330" s="48">
        <f>IF(ISERROR(VLOOKUP($B330,'[7]Overzicht uitlevering'!$J:$V,AC$3+1,0)),0,VLOOKUP($B330,'[7]Overzicht uitlevering'!$J:$V,AC$3+1,0))</f>
        <v>0</v>
      </c>
      <c r="AD330" s="48">
        <f>IF(ISERROR(VLOOKUP($B330,'[7]Overzicht uitlevering'!$J:$V,AD$3+1,0)),0,VLOOKUP($B330,'[7]Overzicht uitlevering'!$J:$V,AD$3+1,0))</f>
        <v>0</v>
      </c>
      <c r="AE330" s="48">
        <f>IF(ISERROR(VLOOKUP($B330,'[7]Overzicht uitlevering'!$J:$V,AE$3+1,0)),0,VLOOKUP($B330,'[7]Overzicht uitlevering'!$J:$V,AE$3+1,0))</f>
        <v>0</v>
      </c>
      <c r="AF330" s="48">
        <f>IF(ISERROR(VLOOKUP($B330,'[7]Overzicht uitlevering'!$J:$V,AF$3+1,0)),0,VLOOKUP($B330,'[7]Overzicht uitlevering'!$J:$V,AF$3+1,0))</f>
        <v>67873</v>
      </c>
      <c r="AG330" s="48">
        <f>IF(ISERROR(VLOOKUP($B330,'[7]Overzicht uitlevering'!$J:$V,AG$3+1,0)),0,VLOOKUP($B330,'[7]Overzicht uitlevering'!$J:$V,AG$3+1,0))</f>
        <v>701055</v>
      </c>
      <c r="AH330" s="48">
        <f>IF(ISERROR(VLOOKUP($B330,'[7]Overzicht uitlevering'!$J:$V,AH$3+1,0)),0,VLOOKUP($B330,'[7]Overzicht uitlevering'!$J:$V,AH$3+1,0))</f>
        <v>0</v>
      </c>
      <c r="AI330" s="48">
        <f>IF(ISERROR(VLOOKUP($B330,'[7]Overzicht uitlevering'!$J:$V,AI$3+1,0)),0,VLOOKUP($B330,'[7]Overzicht uitlevering'!$J:$V,AI$3+1,0))</f>
        <v>0</v>
      </c>
      <c r="AJ330" s="48">
        <f>IF(ISERROR(VLOOKUP($B330,'[7]Overzicht uitlevering'!$J:$V,AJ$3+1,0)),0,VLOOKUP($B330,'[7]Overzicht uitlevering'!$J:$V,AJ$3+1,0))</f>
        <v>0</v>
      </c>
      <c r="AK330" s="48">
        <f>IF(ISERROR(VLOOKUP($B330,'[7]Overzicht uitlevering'!$J:$V,AK$3+1,0)),0,VLOOKUP($B330,'[7]Overzicht uitlevering'!$J:$V,AK$3+1,0))</f>
        <v>0</v>
      </c>
      <c r="AL330" s="48">
        <f>IF(ISERROR(VLOOKUP($B330,'[7]Overzicht uitlevering'!$J:$V,AL$3+1,0)),0,VLOOKUP($B330,'[7]Overzicht uitlevering'!$J:$V,AL$3+1,0))</f>
        <v>0</v>
      </c>
      <c r="AM330" s="48">
        <f>IF(ISERROR(VLOOKUP($B330,'[7]Overzicht uitlevering'!$J:$V,AM$3+1,0)),0,VLOOKUP($B330,'[7]Overzicht uitlevering'!$J:$V,AM$3+1,0))</f>
        <v>0</v>
      </c>
      <c r="AN330" s="48">
        <f>IF(ISERROR(VLOOKUP($B330,'[7]Overzicht uitlevering'!$J:$V,AN$3+1,0)),0,VLOOKUP($B330,'[7]Overzicht uitlevering'!$J:$V,AN$3+1,0))</f>
        <v>0</v>
      </c>
      <c r="AO330" s="49">
        <f t="shared" si="90"/>
        <v>768928</v>
      </c>
      <c r="AP330" s="235">
        <f t="shared" si="91"/>
        <v>0</v>
      </c>
      <c r="AQ330" s="236">
        <f t="shared" si="92"/>
        <v>0</v>
      </c>
      <c r="AR330" s="235">
        <f t="shared" si="93"/>
        <v>0</v>
      </c>
      <c r="AS330" s="236">
        <f t="shared" si="94"/>
        <v>916.28550000000007</v>
      </c>
      <c r="AT330" s="235">
        <f t="shared" si="95"/>
        <v>9464.2424999999985</v>
      </c>
      <c r="AU330" s="236">
        <f t="shared" si="96"/>
        <v>0</v>
      </c>
      <c r="AV330" s="237">
        <f t="shared" si="97"/>
        <v>0</v>
      </c>
      <c r="AW330" s="236">
        <f t="shared" si="98"/>
        <v>0</v>
      </c>
      <c r="AX330" s="237">
        <f t="shared" si="99"/>
        <v>0</v>
      </c>
      <c r="AY330" s="236">
        <f t="shared" si="100"/>
        <v>0</v>
      </c>
      <c r="AZ330" s="237">
        <f t="shared" si="101"/>
        <v>0</v>
      </c>
      <c r="BA330" s="236">
        <f t="shared" si="102"/>
        <v>0</v>
      </c>
      <c r="BB330" s="50">
        <f t="shared" si="86"/>
        <v>10380.527999999998</v>
      </c>
    </row>
    <row r="331" spans="2:54" ht="15" customHeight="1" x14ac:dyDescent="0.25">
      <c r="B331" s="132">
        <v>20160285</v>
      </c>
      <c r="C331" s="115" t="s">
        <v>211</v>
      </c>
      <c r="D331" s="115" t="s">
        <v>212</v>
      </c>
      <c r="E331" s="115" t="s">
        <v>469</v>
      </c>
      <c r="F331" s="115" t="s">
        <v>734</v>
      </c>
      <c r="G331" s="241">
        <v>42530</v>
      </c>
      <c r="H331" s="241">
        <v>42543</v>
      </c>
      <c r="I331" s="116" t="s">
        <v>153</v>
      </c>
      <c r="J331" s="117">
        <v>769049</v>
      </c>
      <c r="K331" s="118">
        <v>54932.071428571428</v>
      </c>
      <c r="L331" s="119">
        <v>13.5</v>
      </c>
      <c r="M331" s="120">
        <v>10382.1615</v>
      </c>
      <c r="N331" s="120">
        <v>10382.1615</v>
      </c>
      <c r="O331" s="115" t="s">
        <v>45</v>
      </c>
      <c r="P331" s="115" t="s">
        <v>46</v>
      </c>
      <c r="Q331" s="121">
        <v>493724</v>
      </c>
      <c r="R331" s="122" t="s">
        <v>47</v>
      </c>
      <c r="S331" s="123" t="s">
        <v>242</v>
      </c>
      <c r="T331" s="134" t="s">
        <v>155</v>
      </c>
      <c r="U331" s="95"/>
      <c r="W331" s="134"/>
      <c r="X331" s="96" t="s">
        <v>735</v>
      </c>
      <c r="Y331" s="97" t="s">
        <v>156</v>
      </c>
      <c r="Z331" s="45" t="str">
        <f t="shared" si="87"/>
        <v>goed</v>
      </c>
      <c r="AA331" s="46">
        <f t="shared" si="88"/>
        <v>0</v>
      </c>
      <c r="AB331" s="47">
        <f t="shared" si="89"/>
        <v>10382.161500000002</v>
      </c>
      <c r="AC331" s="48">
        <f>IF(ISERROR(VLOOKUP($B331,'[7]Overzicht uitlevering'!$J:$V,AC$3+1,0)),0,VLOOKUP($B331,'[7]Overzicht uitlevering'!$J:$V,AC$3+1,0))</f>
        <v>0</v>
      </c>
      <c r="AD331" s="48">
        <f>IF(ISERROR(VLOOKUP($B331,'[7]Overzicht uitlevering'!$J:$V,AD$3+1,0)),0,VLOOKUP($B331,'[7]Overzicht uitlevering'!$J:$V,AD$3+1,0))</f>
        <v>0</v>
      </c>
      <c r="AE331" s="48">
        <f>IF(ISERROR(VLOOKUP($B331,'[7]Overzicht uitlevering'!$J:$V,AE$3+1,0)),0,VLOOKUP($B331,'[7]Overzicht uitlevering'!$J:$V,AE$3+1,0))</f>
        <v>0</v>
      </c>
      <c r="AF331" s="48">
        <f>IF(ISERROR(VLOOKUP($B331,'[7]Overzicht uitlevering'!$J:$V,AF$3+1,0)),0,VLOOKUP($B331,'[7]Overzicht uitlevering'!$J:$V,AF$3+1,0))</f>
        <v>0</v>
      </c>
      <c r="AG331" s="48">
        <f>IF(ISERROR(VLOOKUP($B331,'[7]Overzicht uitlevering'!$J:$V,AG$3+1,0)),0,VLOOKUP($B331,'[7]Overzicht uitlevering'!$J:$V,AG$3+1,0))</f>
        <v>0</v>
      </c>
      <c r="AH331" s="48">
        <f>IF(ISERROR(VLOOKUP($B331,'[7]Overzicht uitlevering'!$J:$V,AH$3+1,0)),0,VLOOKUP($B331,'[7]Overzicht uitlevering'!$J:$V,AH$3+1,0))</f>
        <v>769049.00000000012</v>
      </c>
      <c r="AI331" s="48">
        <f>IF(ISERROR(VLOOKUP($B331,'[7]Overzicht uitlevering'!$J:$V,AI$3+1,0)),0,VLOOKUP($B331,'[7]Overzicht uitlevering'!$J:$V,AI$3+1,0))</f>
        <v>0</v>
      </c>
      <c r="AJ331" s="48">
        <f>IF(ISERROR(VLOOKUP($B331,'[7]Overzicht uitlevering'!$J:$V,AJ$3+1,0)),0,VLOOKUP($B331,'[7]Overzicht uitlevering'!$J:$V,AJ$3+1,0))</f>
        <v>0</v>
      </c>
      <c r="AK331" s="48">
        <f>IF(ISERROR(VLOOKUP($B331,'[7]Overzicht uitlevering'!$J:$V,AK$3+1,0)),0,VLOOKUP($B331,'[7]Overzicht uitlevering'!$J:$V,AK$3+1,0))</f>
        <v>0</v>
      </c>
      <c r="AL331" s="48">
        <f>IF(ISERROR(VLOOKUP($B331,'[7]Overzicht uitlevering'!$J:$V,AL$3+1,0)),0,VLOOKUP($B331,'[7]Overzicht uitlevering'!$J:$V,AL$3+1,0))</f>
        <v>0</v>
      </c>
      <c r="AM331" s="48">
        <f>IF(ISERROR(VLOOKUP($B331,'[7]Overzicht uitlevering'!$J:$V,AM$3+1,0)),0,VLOOKUP($B331,'[7]Overzicht uitlevering'!$J:$V,AM$3+1,0))</f>
        <v>0</v>
      </c>
      <c r="AN331" s="48">
        <f>IF(ISERROR(VLOOKUP($B331,'[7]Overzicht uitlevering'!$J:$V,AN$3+1,0)),0,VLOOKUP($B331,'[7]Overzicht uitlevering'!$J:$V,AN$3+1,0))</f>
        <v>0</v>
      </c>
      <c r="AO331" s="49">
        <f t="shared" si="90"/>
        <v>769049.00000000012</v>
      </c>
      <c r="AP331" s="235">
        <f t="shared" si="91"/>
        <v>0</v>
      </c>
      <c r="AQ331" s="236">
        <f t="shared" si="92"/>
        <v>0</v>
      </c>
      <c r="AR331" s="235">
        <f t="shared" si="93"/>
        <v>0</v>
      </c>
      <c r="AS331" s="236">
        <f t="shared" si="94"/>
        <v>0</v>
      </c>
      <c r="AT331" s="235">
        <f t="shared" si="95"/>
        <v>0</v>
      </c>
      <c r="AU331" s="236">
        <f t="shared" si="96"/>
        <v>10382.161500000002</v>
      </c>
      <c r="AV331" s="237">
        <f t="shared" si="97"/>
        <v>0</v>
      </c>
      <c r="AW331" s="236">
        <f t="shared" si="98"/>
        <v>0</v>
      </c>
      <c r="AX331" s="237">
        <f t="shared" si="99"/>
        <v>0</v>
      </c>
      <c r="AY331" s="236">
        <f t="shared" si="100"/>
        <v>0</v>
      </c>
      <c r="AZ331" s="237">
        <f t="shared" si="101"/>
        <v>0</v>
      </c>
      <c r="BA331" s="236">
        <f t="shared" si="102"/>
        <v>0</v>
      </c>
      <c r="BB331" s="50">
        <f t="shared" si="86"/>
        <v>10382.161500000002</v>
      </c>
    </row>
    <row r="332" spans="2:54" ht="15" customHeight="1" x14ac:dyDescent="0.25">
      <c r="B332" s="126">
        <v>20160286</v>
      </c>
      <c r="C332" s="115" t="s">
        <v>211</v>
      </c>
      <c r="D332" s="115" t="s">
        <v>212</v>
      </c>
      <c r="E332" s="115" t="s">
        <v>361</v>
      </c>
      <c r="F332" s="115" t="s">
        <v>736</v>
      </c>
      <c r="G332" s="241">
        <v>42492</v>
      </c>
      <c r="H332" s="241">
        <v>42505</v>
      </c>
      <c r="I332" s="116" t="s">
        <v>153</v>
      </c>
      <c r="J332" s="117">
        <v>1370405</v>
      </c>
      <c r="K332" s="118">
        <v>97886.071428571435</v>
      </c>
      <c r="L332" s="119">
        <v>13.5</v>
      </c>
      <c r="M332" s="120">
        <v>18500.467499999999</v>
      </c>
      <c r="N332" s="120">
        <v>18500.467499999999</v>
      </c>
      <c r="O332" s="115" t="s">
        <v>45</v>
      </c>
      <c r="P332" s="115" t="s">
        <v>46</v>
      </c>
      <c r="Q332" s="121">
        <v>492289</v>
      </c>
      <c r="R332" s="122" t="s">
        <v>47</v>
      </c>
      <c r="S332" s="123" t="s">
        <v>365</v>
      </c>
      <c r="T332" s="94" t="s">
        <v>155</v>
      </c>
      <c r="U332" s="95"/>
      <c r="W332" s="94"/>
      <c r="X332" s="96" t="s">
        <v>737</v>
      </c>
      <c r="Y332" s="97" t="s">
        <v>156</v>
      </c>
      <c r="Z332" s="45" t="str">
        <f t="shared" si="87"/>
        <v>goed</v>
      </c>
      <c r="AA332" s="46">
        <f t="shared" si="88"/>
        <v>0</v>
      </c>
      <c r="AB332" s="47">
        <f t="shared" si="89"/>
        <v>18500.467499999995</v>
      </c>
      <c r="AC332" s="48">
        <f>IF(ISERROR(VLOOKUP($B332,'[7]Overzicht uitlevering'!$J:$V,AC$3+1,0)),0,VLOOKUP($B332,'[7]Overzicht uitlevering'!$J:$V,AC$3+1,0))</f>
        <v>0</v>
      </c>
      <c r="AD332" s="48">
        <f>IF(ISERROR(VLOOKUP($B332,'[7]Overzicht uitlevering'!$J:$V,AD$3+1,0)),0,VLOOKUP($B332,'[7]Overzicht uitlevering'!$J:$V,AD$3+1,0))</f>
        <v>0</v>
      </c>
      <c r="AE332" s="48">
        <f>IF(ISERROR(VLOOKUP($B332,'[7]Overzicht uitlevering'!$J:$V,AE$3+1,0)),0,VLOOKUP($B332,'[7]Overzicht uitlevering'!$J:$V,AE$3+1,0))</f>
        <v>0</v>
      </c>
      <c r="AF332" s="48">
        <f>IF(ISERROR(VLOOKUP($B332,'[7]Overzicht uitlevering'!$J:$V,AF$3+1,0)),0,VLOOKUP($B332,'[7]Overzicht uitlevering'!$J:$V,AF$3+1,0))</f>
        <v>0</v>
      </c>
      <c r="AG332" s="48">
        <f>IF(ISERROR(VLOOKUP($B332,'[7]Overzicht uitlevering'!$J:$V,AG$3+1,0)),0,VLOOKUP($B332,'[7]Overzicht uitlevering'!$J:$V,AG$3+1,0))</f>
        <v>1370404.9999999998</v>
      </c>
      <c r="AH332" s="48">
        <f>IF(ISERROR(VLOOKUP($B332,'[7]Overzicht uitlevering'!$J:$V,AH$3+1,0)),0,VLOOKUP($B332,'[7]Overzicht uitlevering'!$J:$V,AH$3+1,0))</f>
        <v>0</v>
      </c>
      <c r="AI332" s="48">
        <f>IF(ISERROR(VLOOKUP($B332,'[7]Overzicht uitlevering'!$J:$V,AI$3+1,0)),0,VLOOKUP($B332,'[7]Overzicht uitlevering'!$J:$V,AI$3+1,0))</f>
        <v>0</v>
      </c>
      <c r="AJ332" s="48">
        <f>IF(ISERROR(VLOOKUP($B332,'[7]Overzicht uitlevering'!$J:$V,AJ$3+1,0)),0,VLOOKUP($B332,'[7]Overzicht uitlevering'!$J:$V,AJ$3+1,0))</f>
        <v>0</v>
      </c>
      <c r="AK332" s="48">
        <f>IF(ISERROR(VLOOKUP($B332,'[7]Overzicht uitlevering'!$J:$V,AK$3+1,0)),0,VLOOKUP($B332,'[7]Overzicht uitlevering'!$J:$V,AK$3+1,0))</f>
        <v>0</v>
      </c>
      <c r="AL332" s="48">
        <f>IF(ISERROR(VLOOKUP($B332,'[7]Overzicht uitlevering'!$J:$V,AL$3+1,0)),0,VLOOKUP($B332,'[7]Overzicht uitlevering'!$J:$V,AL$3+1,0))</f>
        <v>0</v>
      </c>
      <c r="AM332" s="48">
        <f>IF(ISERROR(VLOOKUP($B332,'[7]Overzicht uitlevering'!$J:$V,AM$3+1,0)),0,VLOOKUP($B332,'[7]Overzicht uitlevering'!$J:$V,AM$3+1,0))</f>
        <v>0</v>
      </c>
      <c r="AN332" s="48">
        <f>IF(ISERROR(VLOOKUP($B332,'[7]Overzicht uitlevering'!$J:$V,AN$3+1,0)),0,VLOOKUP($B332,'[7]Overzicht uitlevering'!$J:$V,AN$3+1,0))</f>
        <v>0</v>
      </c>
      <c r="AO332" s="49">
        <f t="shared" si="90"/>
        <v>1370404.9999999998</v>
      </c>
      <c r="AP332" s="235">
        <f t="shared" si="91"/>
        <v>0</v>
      </c>
      <c r="AQ332" s="236">
        <f t="shared" si="92"/>
        <v>0</v>
      </c>
      <c r="AR332" s="235">
        <f t="shared" si="93"/>
        <v>0</v>
      </c>
      <c r="AS332" s="236">
        <f t="shared" si="94"/>
        <v>0</v>
      </c>
      <c r="AT332" s="235">
        <f t="shared" si="95"/>
        <v>18500.467499999995</v>
      </c>
      <c r="AU332" s="236">
        <f t="shared" si="96"/>
        <v>0</v>
      </c>
      <c r="AV332" s="237">
        <f t="shared" si="97"/>
        <v>0</v>
      </c>
      <c r="AW332" s="236">
        <f t="shared" si="98"/>
        <v>0</v>
      </c>
      <c r="AX332" s="237">
        <f t="shared" si="99"/>
        <v>0</v>
      </c>
      <c r="AY332" s="236">
        <f t="shared" si="100"/>
        <v>0</v>
      </c>
      <c r="AZ332" s="237">
        <f t="shared" si="101"/>
        <v>0</v>
      </c>
      <c r="BA332" s="236">
        <f t="shared" si="102"/>
        <v>0</v>
      </c>
      <c r="BB332" s="50">
        <f t="shared" si="86"/>
        <v>18500.467499999995</v>
      </c>
    </row>
    <row r="333" spans="2:54" ht="15" customHeight="1" x14ac:dyDescent="0.25">
      <c r="B333" s="126">
        <v>20160287</v>
      </c>
      <c r="C333" s="115" t="s">
        <v>40</v>
      </c>
      <c r="D333" s="115" t="s">
        <v>157</v>
      </c>
      <c r="E333" s="115" t="s">
        <v>385</v>
      </c>
      <c r="F333" s="115" t="s">
        <v>738</v>
      </c>
      <c r="G333" s="241">
        <v>42499</v>
      </c>
      <c r="H333" s="241">
        <v>42512</v>
      </c>
      <c r="I333" s="116" t="s">
        <v>153</v>
      </c>
      <c r="J333" s="117">
        <v>582500</v>
      </c>
      <c r="K333" s="118">
        <v>41607.142857142855</v>
      </c>
      <c r="L333" s="119">
        <v>13.5</v>
      </c>
      <c r="M333" s="120">
        <v>7863.75</v>
      </c>
      <c r="N333" s="120">
        <v>7863.75</v>
      </c>
      <c r="O333" s="115" t="s">
        <v>45</v>
      </c>
      <c r="P333" s="115" t="s">
        <v>46</v>
      </c>
      <c r="Q333" s="121">
        <v>494215</v>
      </c>
      <c r="R333" s="122" t="s">
        <v>47</v>
      </c>
      <c r="S333" s="123" t="s">
        <v>65</v>
      </c>
      <c r="T333" s="94" t="s">
        <v>155</v>
      </c>
      <c r="U333" s="95"/>
      <c r="W333" s="94"/>
      <c r="X333" s="96"/>
      <c r="Y333" s="97" t="s">
        <v>156</v>
      </c>
      <c r="Z333" s="45" t="str">
        <f t="shared" si="87"/>
        <v>goed</v>
      </c>
      <c r="AA333" s="46">
        <f t="shared" si="88"/>
        <v>0</v>
      </c>
      <c r="AB333" s="47">
        <f t="shared" si="89"/>
        <v>7814.2455</v>
      </c>
      <c r="AC333" s="48">
        <f>IF(ISERROR(VLOOKUP($B333,'[7]Overzicht uitlevering'!$J:$V,AC$3+1,0)),0,VLOOKUP($B333,'[7]Overzicht uitlevering'!$J:$V,AC$3+1,0))</f>
        <v>0</v>
      </c>
      <c r="AD333" s="48">
        <f>IF(ISERROR(VLOOKUP($B333,'[7]Overzicht uitlevering'!$J:$V,AD$3+1,0)),0,VLOOKUP($B333,'[7]Overzicht uitlevering'!$J:$V,AD$3+1,0))</f>
        <v>0</v>
      </c>
      <c r="AE333" s="48">
        <f>IF(ISERROR(VLOOKUP($B333,'[7]Overzicht uitlevering'!$J:$V,AE$3+1,0)),0,VLOOKUP($B333,'[7]Overzicht uitlevering'!$J:$V,AE$3+1,0))</f>
        <v>0</v>
      </c>
      <c r="AF333" s="48">
        <f>IF(ISERROR(VLOOKUP($B333,'[7]Overzicht uitlevering'!$J:$V,AF$3+1,0)),0,VLOOKUP($B333,'[7]Overzicht uitlevering'!$J:$V,AF$3+1,0))</f>
        <v>0</v>
      </c>
      <c r="AG333" s="48">
        <f>IF(ISERROR(VLOOKUP($B333,'[7]Overzicht uitlevering'!$J:$V,AG$3+1,0)),0,VLOOKUP($B333,'[7]Overzicht uitlevering'!$J:$V,AG$3+1,0))</f>
        <v>578833</v>
      </c>
      <c r="AH333" s="48">
        <f>IF(ISERROR(VLOOKUP($B333,'[7]Overzicht uitlevering'!$J:$V,AH$3+1,0)),0,VLOOKUP($B333,'[7]Overzicht uitlevering'!$J:$V,AH$3+1,0))</f>
        <v>0</v>
      </c>
      <c r="AI333" s="48">
        <f>IF(ISERROR(VLOOKUP($B333,'[7]Overzicht uitlevering'!$J:$V,AI$3+1,0)),0,VLOOKUP($B333,'[7]Overzicht uitlevering'!$J:$V,AI$3+1,0))</f>
        <v>0</v>
      </c>
      <c r="AJ333" s="48">
        <f>IF(ISERROR(VLOOKUP($B333,'[7]Overzicht uitlevering'!$J:$V,AJ$3+1,0)),0,VLOOKUP($B333,'[7]Overzicht uitlevering'!$J:$V,AJ$3+1,0))</f>
        <v>0</v>
      </c>
      <c r="AK333" s="48">
        <f>IF(ISERROR(VLOOKUP($B333,'[7]Overzicht uitlevering'!$J:$V,AK$3+1,0)),0,VLOOKUP($B333,'[7]Overzicht uitlevering'!$J:$V,AK$3+1,0))</f>
        <v>0</v>
      </c>
      <c r="AL333" s="48">
        <f>IF(ISERROR(VLOOKUP($B333,'[7]Overzicht uitlevering'!$J:$V,AL$3+1,0)),0,VLOOKUP($B333,'[7]Overzicht uitlevering'!$J:$V,AL$3+1,0))</f>
        <v>0</v>
      </c>
      <c r="AM333" s="48">
        <f>IF(ISERROR(VLOOKUP($B333,'[7]Overzicht uitlevering'!$J:$V,AM$3+1,0)),0,VLOOKUP($B333,'[7]Overzicht uitlevering'!$J:$V,AM$3+1,0))</f>
        <v>0</v>
      </c>
      <c r="AN333" s="48">
        <f>IF(ISERROR(VLOOKUP($B333,'[7]Overzicht uitlevering'!$J:$V,AN$3+1,0)),0,VLOOKUP($B333,'[7]Overzicht uitlevering'!$J:$V,AN$3+1,0))</f>
        <v>0</v>
      </c>
      <c r="AO333" s="49">
        <f t="shared" si="90"/>
        <v>578833</v>
      </c>
      <c r="AP333" s="235">
        <f t="shared" si="91"/>
        <v>0</v>
      </c>
      <c r="AQ333" s="236">
        <f t="shared" si="92"/>
        <v>0</v>
      </c>
      <c r="AR333" s="235">
        <f t="shared" si="93"/>
        <v>0</v>
      </c>
      <c r="AS333" s="236">
        <f t="shared" si="94"/>
        <v>0</v>
      </c>
      <c r="AT333" s="235">
        <f t="shared" si="95"/>
        <v>7814.2455</v>
      </c>
      <c r="AU333" s="236">
        <f t="shared" si="96"/>
        <v>0</v>
      </c>
      <c r="AV333" s="237">
        <f t="shared" si="97"/>
        <v>0</v>
      </c>
      <c r="AW333" s="236">
        <f t="shared" si="98"/>
        <v>0</v>
      </c>
      <c r="AX333" s="237">
        <f t="shared" si="99"/>
        <v>0</v>
      </c>
      <c r="AY333" s="236">
        <f t="shared" si="100"/>
        <v>0</v>
      </c>
      <c r="AZ333" s="237">
        <f t="shared" si="101"/>
        <v>0</v>
      </c>
      <c r="BA333" s="236">
        <f t="shared" si="102"/>
        <v>0</v>
      </c>
      <c r="BB333" s="50">
        <f t="shared" si="86"/>
        <v>7814.2455</v>
      </c>
    </row>
    <row r="334" spans="2:54" ht="15" customHeight="1" x14ac:dyDescent="0.25">
      <c r="B334" s="126">
        <v>20160288</v>
      </c>
      <c r="C334" s="115" t="s">
        <v>55</v>
      </c>
      <c r="D334" s="115" t="s">
        <v>177</v>
      </c>
      <c r="E334" s="115" t="s">
        <v>427</v>
      </c>
      <c r="F334" s="115" t="s">
        <v>739</v>
      </c>
      <c r="G334" s="241">
        <v>42499</v>
      </c>
      <c r="H334" s="241">
        <v>42526</v>
      </c>
      <c r="I334" s="116" t="s">
        <v>153</v>
      </c>
      <c r="J334" s="117">
        <v>1877580</v>
      </c>
      <c r="K334" s="118">
        <v>67056.428571428565</v>
      </c>
      <c r="L334" s="119">
        <v>13.5</v>
      </c>
      <c r="M334" s="120">
        <v>25347.329999999998</v>
      </c>
      <c r="N334" s="120">
        <v>25347.329999999998</v>
      </c>
      <c r="O334" s="115" t="s">
        <v>45</v>
      </c>
      <c r="P334" s="115" t="s">
        <v>46</v>
      </c>
      <c r="Q334" s="121">
        <v>494564</v>
      </c>
      <c r="R334" s="122" t="s">
        <v>60</v>
      </c>
      <c r="S334" s="123" t="s">
        <v>61</v>
      </c>
      <c r="T334" s="103" t="s">
        <v>165</v>
      </c>
      <c r="U334" s="95"/>
      <c r="W334" s="94"/>
      <c r="X334" s="140" t="s">
        <v>740</v>
      </c>
      <c r="Y334" s="141" t="s">
        <v>156</v>
      </c>
      <c r="Z334" s="45" t="str">
        <f t="shared" si="87"/>
        <v>goed</v>
      </c>
      <c r="AA334" s="46">
        <f t="shared" si="88"/>
        <v>0</v>
      </c>
      <c r="AB334" s="47">
        <f t="shared" si="89"/>
        <v>24631.249500000002</v>
      </c>
      <c r="AC334" s="48">
        <f>IF(ISERROR(VLOOKUP($B334,'[7]Overzicht uitlevering'!$J:$V,AC$3+1,0)),0,VLOOKUP($B334,'[7]Overzicht uitlevering'!$J:$V,AC$3+1,0))</f>
        <v>0</v>
      </c>
      <c r="AD334" s="48">
        <f>IF(ISERROR(VLOOKUP($B334,'[7]Overzicht uitlevering'!$J:$V,AD$3+1,0)),0,VLOOKUP($B334,'[7]Overzicht uitlevering'!$J:$V,AD$3+1,0))</f>
        <v>0</v>
      </c>
      <c r="AE334" s="48">
        <f>IF(ISERROR(VLOOKUP($B334,'[7]Overzicht uitlevering'!$J:$V,AE$3+1,0)),0,VLOOKUP($B334,'[7]Overzicht uitlevering'!$J:$V,AE$3+1,0))</f>
        <v>0</v>
      </c>
      <c r="AF334" s="48">
        <f>IF(ISERROR(VLOOKUP($B334,'[7]Overzicht uitlevering'!$J:$V,AF$3+1,0)),0,VLOOKUP($B334,'[7]Overzicht uitlevering'!$J:$V,AF$3+1,0))</f>
        <v>0</v>
      </c>
      <c r="AG334" s="48">
        <f>IF(ISERROR(VLOOKUP($B334,'[7]Overzicht uitlevering'!$J:$V,AG$3+1,0)),0,VLOOKUP($B334,'[7]Overzicht uitlevering'!$J:$V,AG$3+1,0))</f>
        <v>1135199</v>
      </c>
      <c r="AH334" s="48">
        <f>IF(ISERROR(VLOOKUP($B334,'[7]Overzicht uitlevering'!$J:$V,AH$3+1,0)),0,VLOOKUP($B334,'[7]Overzicht uitlevering'!$J:$V,AH$3+1,0))</f>
        <v>689338</v>
      </c>
      <c r="AI334" s="48">
        <f>IF(ISERROR(VLOOKUP($B334,'[7]Overzicht uitlevering'!$J:$V,AI$3+1,0)),0,VLOOKUP($B334,'[7]Overzicht uitlevering'!$J:$V,AI$3+1,0))</f>
        <v>0</v>
      </c>
      <c r="AJ334" s="48">
        <f>IF(ISERROR(VLOOKUP($B334,'[7]Overzicht uitlevering'!$J:$V,AJ$3+1,0)),0,VLOOKUP($B334,'[7]Overzicht uitlevering'!$J:$V,AJ$3+1,0))</f>
        <v>0</v>
      </c>
      <c r="AK334" s="48">
        <f>IF(ISERROR(VLOOKUP($B334,'[7]Overzicht uitlevering'!$J:$V,AK$3+1,0)),0,VLOOKUP($B334,'[7]Overzicht uitlevering'!$J:$V,AK$3+1,0))</f>
        <v>0</v>
      </c>
      <c r="AL334" s="48">
        <f>IF(ISERROR(VLOOKUP($B334,'[7]Overzicht uitlevering'!$J:$V,AL$3+1,0)),0,VLOOKUP($B334,'[7]Overzicht uitlevering'!$J:$V,AL$3+1,0))</f>
        <v>0</v>
      </c>
      <c r="AM334" s="48">
        <f>IF(ISERROR(VLOOKUP($B334,'[7]Overzicht uitlevering'!$J:$V,AM$3+1,0)),0,VLOOKUP($B334,'[7]Overzicht uitlevering'!$J:$V,AM$3+1,0))</f>
        <v>0</v>
      </c>
      <c r="AN334" s="48">
        <f>IF(ISERROR(VLOOKUP($B334,'[7]Overzicht uitlevering'!$J:$V,AN$3+1,0)),0,VLOOKUP($B334,'[7]Overzicht uitlevering'!$J:$V,AN$3+1,0))</f>
        <v>0</v>
      </c>
      <c r="AO334" s="49">
        <f t="shared" si="90"/>
        <v>1824537</v>
      </c>
      <c r="AP334" s="235">
        <f t="shared" si="91"/>
        <v>0</v>
      </c>
      <c r="AQ334" s="236">
        <f t="shared" si="92"/>
        <v>0</v>
      </c>
      <c r="AR334" s="235">
        <f t="shared" si="93"/>
        <v>0</v>
      </c>
      <c r="AS334" s="236">
        <f t="shared" si="94"/>
        <v>0</v>
      </c>
      <c r="AT334" s="235">
        <f t="shared" si="95"/>
        <v>15325.186500000002</v>
      </c>
      <c r="AU334" s="236">
        <f t="shared" si="96"/>
        <v>9306.0630000000001</v>
      </c>
      <c r="AV334" s="237">
        <f t="shared" si="97"/>
        <v>0</v>
      </c>
      <c r="AW334" s="236">
        <f t="shared" si="98"/>
        <v>0</v>
      </c>
      <c r="AX334" s="237">
        <f t="shared" si="99"/>
        <v>0</v>
      </c>
      <c r="AY334" s="236">
        <f t="shared" si="100"/>
        <v>0</v>
      </c>
      <c r="AZ334" s="237">
        <f t="shared" si="101"/>
        <v>0</v>
      </c>
      <c r="BA334" s="236">
        <f t="shared" si="102"/>
        <v>0</v>
      </c>
      <c r="BB334" s="50">
        <f t="shared" si="86"/>
        <v>24631.249500000002</v>
      </c>
    </row>
    <row r="335" spans="2:54" ht="15" customHeight="1" x14ac:dyDescent="0.25">
      <c r="B335" s="126">
        <v>20160289</v>
      </c>
      <c r="C335" s="115" t="s">
        <v>238</v>
      </c>
      <c r="D335" s="115" t="s">
        <v>203</v>
      </c>
      <c r="E335" s="115" t="s">
        <v>741</v>
      </c>
      <c r="F335" s="115" t="s">
        <v>742</v>
      </c>
      <c r="G335" s="241">
        <v>42506</v>
      </c>
      <c r="H335" s="241">
        <v>42533</v>
      </c>
      <c r="I335" s="116" t="s">
        <v>153</v>
      </c>
      <c r="J335" s="117">
        <v>1832311</v>
      </c>
      <c r="K335" s="118">
        <v>65439.678571428572</v>
      </c>
      <c r="L335" s="119">
        <v>13.5</v>
      </c>
      <c r="M335" s="120">
        <v>24736.198499999999</v>
      </c>
      <c r="N335" s="120">
        <v>28967.138999999999</v>
      </c>
      <c r="O335" s="115" t="s">
        <v>45</v>
      </c>
      <c r="P335" s="115" t="s">
        <v>46</v>
      </c>
      <c r="Q335" s="121">
        <v>493485</v>
      </c>
      <c r="R335" s="122" t="s">
        <v>60</v>
      </c>
      <c r="S335" s="123" t="s">
        <v>360</v>
      </c>
      <c r="T335" s="127" t="s">
        <v>155</v>
      </c>
      <c r="U335" s="95"/>
      <c r="V335" s="95" t="s">
        <v>743</v>
      </c>
      <c r="W335" s="127"/>
      <c r="X335" s="128" t="s">
        <v>744</v>
      </c>
      <c r="Y335" s="129" t="s">
        <v>156</v>
      </c>
      <c r="Z335" s="45" t="str">
        <f t="shared" si="87"/>
        <v>goed</v>
      </c>
      <c r="AA335" s="46">
        <f t="shared" si="88"/>
        <v>0</v>
      </c>
      <c r="AB335" s="47">
        <f t="shared" si="89"/>
        <v>24321.087</v>
      </c>
      <c r="AC335" s="48">
        <f>IF(ISERROR(VLOOKUP($B335,'[7]Overzicht uitlevering'!$J:$V,AC$3+1,0)),0,VLOOKUP($B335,'[7]Overzicht uitlevering'!$J:$V,AC$3+1,0))</f>
        <v>0</v>
      </c>
      <c r="AD335" s="48">
        <f>IF(ISERROR(VLOOKUP($B335,'[7]Overzicht uitlevering'!$J:$V,AD$3+1,0)),0,VLOOKUP($B335,'[7]Overzicht uitlevering'!$J:$V,AD$3+1,0))</f>
        <v>0</v>
      </c>
      <c r="AE335" s="48">
        <f>IF(ISERROR(VLOOKUP($B335,'[7]Overzicht uitlevering'!$J:$V,AE$3+1,0)),0,VLOOKUP($B335,'[7]Overzicht uitlevering'!$J:$V,AE$3+1,0))</f>
        <v>0</v>
      </c>
      <c r="AF335" s="48">
        <f>IF(ISERROR(VLOOKUP($B335,'[7]Overzicht uitlevering'!$J:$V,AF$3+1,0)),0,VLOOKUP($B335,'[7]Overzicht uitlevering'!$J:$V,AF$3+1,0))</f>
        <v>0</v>
      </c>
      <c r="AG335" s="48">
        <f>IF(ISERROR(VLOOKUP($B335,'[7]Overzicht uitlevering'!$J:$V,AG$3+1,0)),0,VLOOKUP($B335,'[7]Overzicht uitlevering'!$J:$V,AG$3+1,0))</f>
        <v>522072</v>
      </c>
      <c r="AH335" s="48">
        <f>IF(ISERROR(VLOOKUP($B335,'[7]Overzicht uitlevering'!$J:$V,AH$3+1,0)),0,VLOOKUP($B335,'[7]Overzicht uitlevering'!$J:$V,AH$3+1,0))</f>
        <v>1279490</v>
      </c>
      <c r="AI335" s="48">
        <f>IF(ISERROR(VLOOKUP($B335,'[7]Overzicht uitlevering'!$J:$V,AI$3+1,0)),0,VLOOKUP($B335,'[7]Overzicht uitlevering'!$J:$V,AI$3+1,0))</f>
        <v>0</v>
      </c>
      <c r="AJ335" s="48">
        <f>IF(ISERROR(VLOOKUP($B335,'[7]Overzicht uitlevering'!$J:$V,AJ$3+1,0)),0,VLOOKUP($B335,'[7]Overzicht uitlevering'!$J:$V,AJ$3+1,0))</f>
        <v>0</v>
      </c>
      <c r="AK335" s="48">
        <f>IF(ISERROR(VLOOKUP($B335,'[7]Overzicht uitlevering'!$J:$V,AK$3+1,0)),0,VLOOKUP($B335,'[7]Overzicht uitlevering'!$J:$V,AK$3+1,0))</f>
        <v>0</v>
      </c>
      <c r="AL335" s="48">
        <f>IF(ISERROR(VLOOKUP($B335,'[7]Overzicht uitlevering'!$J:$V,AL$3+1,0)),0,VLOOKUP($B335,'[7]Overzicht uitlevering'!$J:$V,AL$3+1,0))</f>
        <v>0</v>
      </c>
      <c r="AM335" s="48">
        <f>IF(ISERROR(VLOOKUP($B335,'[7]Overzicht uitlevering'!$J:$V,AM$3+1,0)),0,VLOOKUP($B335,'[7]Overzicht uitlevering'!$J:$V,AM$3+1,0))</f>
        <v>0</v>
      </c>
      <c r="AN335" s="48">
        <f>IF(ISERROR(VLOOKUP($B335,'[7]Overzicht uitlevering'!$J:$V,AN$3+1,0)),0,VLOOKUP($B335,'[7]Overzicht uitlevering'!$J:$V,AN$3+1,0))</f>
        <v>0</v>
      </c>
      <c r="AO335" s="49">
        <f t="shared" si="90"/>
        <v>1801562</v>
      </c>
      <c r="AP335" s="235">
        <f t="shared" si="91"/>
        <v>0</v>
      </c>
      <c r="AQ335" s="236">
        <f t="shared" si="92"/>
        <v>0</v>
      </c>
      <c r="AR335" s="235">
        <f t="shared" si="93"/>
        <v>0</v>
      </c>
      <c r="AS335" s="236">
        <f t="shared" si="94"/>
        <v>0</v>
      </c>
      <c r="AT335" s="235">
        <f t="shared" si="95"/>
        <v>7047.9719999999998</v>
      </c>
      <c r="AU335" s="236">
        <f t="shared" si="96"/>
        <v>17273.115000000002</v>
      </c>
      <c r="AV335" s="237">
        <f t="shared" si="97"/>
        <v>0</v>
      </c>
      <c r="AW335" s="236">
        <f t="shared" si="98"/>
        <v>0</v>
      </c>
      <c r="AX335" s="237">
        <f t="shared" si="99"/>
        <v>0</v>
      </c>
      <c r="AY335" s="236">
        <f t="shared" si="100"/>
        <v>0</v>
      </c>
      <c r="AZ335" s="237">
        <f t="shared" si="101"/>
        <v>0</v>
      </c>
      <c r="BA335" s="236">
        <f t="shared" si="102"/>
        <v>0</v>
      </c>
      <c r="BB335" s="50">
        <f t="shared" si="86"/>
        <v>24321.087</v>
      </c>
    </row>
    <row r="336" spans="2:54" ht="15" customHeight="1" x14ac:dyDescent="0.25">
      <c r="B336" s="126">
        <v>20160290</v>
      </c>
      <c r="C336" s="115" t="s">
        <v>238</v>
      </c>
      <c r="D336" s="115" t="s">
        <v>203</v>
      </c>
      <c r="E336" s="115" t="s">
        <v>741</v>
      </c>
      <c r="F336" s="115" t="s">
        <v>742</v>
      </c>
      <c r="G336" s="241">
        <v>42506</v>
      </c>
      <c r="H336" s="241">
        <v>42533</v>
      </c>
      <c r="I336" s="116" t="s">
        <v>221</v>
      </c>
      <c r="J336" s="117">
        <v>1340704</v>
      </c>
      <c r="K336" s="118">
        <v>47882.285714285717</v>
      </c>
      <c r="L336" s="119">
        <v>11.5</v>
      </c>
      <c r="M336" s="120">
        <v>15418.096</v>
      </c>
      <c r="N336" s="120">
        <v>16132.993499999999</v>
      </c>
      <c r="O336" s="115" t="s">
        <v>45</v>
      </c>
      <c r="P336" s="115" t="s">
        <v>46</v>
      </c>
      <c r="Q336" s="121">
        <v>494156</v>
      </c>
      <c r="R336" s="122" t="s">
        <v>60</v>
      </c>
      <c r="S336" s="123" t="s">
        <v>360</v>
      </c>
      <c r="T336" s="94" t="s">
        <v>155</v>
      </c>
      <c r="U336" s="95"/>
      <c r="W336" s="94"/>
      <c r="X336" s="96" t="s">
        <v>745</v>
      </c>
      <c r="Y336" s="97" t="s">
        <v>156</v>
      </c>
      <c r="Z336" s="45" t="str">
        <f t="shared" si="87"/>
        <v>goed</v>
      </c>
      <c r="AA336" s="46">
        <f t="shared" si="88"/>
        <v>0</v>
      </c>
      <c r="AB336" s="47">
        <f t="shared" si="89"/>
        <v>15418.095999999998</v>
      </c>
      <c r="AC336" s="48">
        <f>IF(ISERROR(VLOOKUP($B336,'[7]Overzicht uitlevering'!$J:$V,AC$3+1,0)),0,VLOOKUP($B336,'[7]Overzicht uitlevering'!$J:$V,AC$3+1,0))</f>
        <v>0</v>
      </c>
      <c r="AD336" s="48">
        <f>IF(ISERROR(VLOOKUP($B336,'[7]Overzicht uitlevering'!$J:$V,AD$3+1,0)),0,VLOOKUP($B336,'[7]Overzicht uitlevering'!$J:$V,AD$3+1,0))</f>
        <v>0</v>
      </c>
      <c r="AE336" s="48">
        <f>IF(ISERROR(VLOOKUP($B336,'[7]Overzicht uitlevering'!$J:$V,AE$3+1,0)),0,VLOOKUP($B336,'[7]Overzicht uitlevering'!$J:$V,AE$3+1,0))</f>
        <v>0</v>
      </c>
      <c r="AF336" s="48">
        <f>IF(ISERROR(VLOOKUP($B336,'[7]Overzicht uitlevering'!$J:$V,AF$3+1,0)),0,VLOOKUP($B336,'[7]Overzicht uitlevering'!$J:$V,AF$3+1,0))</f>
        <v>0</v>
      </c>
      <c r="AG336" s="48">
        <f>IF(ISERROR(VLOOKUP($B336,'[7]Overzicht uitlevering'!$J:$V,AG$3+1,0)),0,VLOOKUP($B336,'[7]Overzicht uitlevering'!$J:$V,AG$3+1,0))</f>
        <v>762670</v>
      </c>
      <c r="AH336" s="48">
        <f>IF(ISERROR(VLOOKUP($B336,'[7]Overzicht uitlevering'!$J:$V,AH$3+1,0)),0,VLOOKUP($B336,'[7]Overzicht uitlevering'!$J:$V,AH$3+1,0))</f>
        <v>595560</v>
      </c>
      <c r="AI336" s="48">
        <f>IF(ISERROR(VLOOKUP($B336,'[7]Overzicht uitlevering'!$J:$V,AI$3+1,0)),0,VLOOKUP($B336,'[7]Overzicht uitlevering'!$J:$V,AI$3+1,0))</f>
        <v>-17526.000000000189</v>
      </c>
      <c r="AJ336" s="48">
        <f>IF(ISERROR(VLOOKUP($B336,'[7]Overzicht uitlevering'!$J:$V,AJ$3+1,0)),0,VLOOKUP($B336,'[7]Overzicht uitlevering'!$J:$V,AJ$3+1,0))</f>
        <v>0</v>
      </c>
      <c r="AK336" s="48">
        <f>IF(ISERROR(VLOOKUP($B336,'[7]Overzicht uitlevering'!$J:$V,AK$3+1,0)),0,VLOOKUP($B336,'[7]Overzicht uitlevering'!$J:$V,AK$3+1,0))</f>
        <v>0</v>
      </c>
      <c r="AL336" s="48">
        <f>IF(ISERROR(VLOOKUP($B336,'[7]Overzicht uitlevering'!$J:$V,AL$3+1,0)),0,VLOOKUP($B336,'[7]Overzicht uitlevering'!$J:$V,AL$3+1,0))</f>
        <v>0</v>
      </c>
      <c r="AM336" s="48">
        <f>IF(ISERROR(VLOOKUP($B336,'[7]Overzicht uitlevering'!$J:$V,AM$3+1,0)),0,VLOOKUP($B336,'[7]Overzicht uitlevering'!$J:$V,AM$3+1,0))</f>
        <v>0</v>
      </c>
      <c r="AN336" s="48">
        <f>IF(ISERROR(VLOOKUP($B336,'[7]Overzicht uitlevering'!$J:$V,AN$3+1,0)),0,VLOOKUP($B336,'[7]Overzicht uitlevering'!$J:$V,AN$3+1,0))</f>
        <v>0</v>
      </c>
      <c r="AO336" s="49">
        <f t="shared" si="90"/>
        <v>1340703.9999999998</v>
      </c>
      <c r="AP336" s="235">
        <f t="shared" si="91"/>
        <v>0</v>
      </c>
      <c r="AQ336" s="236">
        <f t="shared" si="92"/>
        <v>0</v>
      </c>
      <c r="AR336" s="235">
        <f t="shared" si="93"/>
        <v>0</v>
      </c>
      <c r="AS336" s="236">
        <f t="shared" si="94"/>
        <v>0</v>
      </c>
      <c r="AT336" s="235">
        <f t="shared" si="95"/>
        <v>8770.7049999999999</v>
      </c>
      <c r="AU336" s="236">
        <f t="shared" si="96"/>
        <v>6848.94</v>
      </c>
      <c r="AV336" s="237">
        <f t="shared" si="97"/>
        <v>-201.54900000000217</v>
      </c>
      <c r="AW336" s="236">
        <f t="shared" si="98"/>
        <v>0</v>
      </c>
      <c r="AX336" s="237">
        <f t="shared" si="99"/>
        <v>0</v>
      </c>
      <c r="AY336" s="236">
        <f t="shared" si="100"/>
        <v>0</v>
      </c>
      <c r="AZ336" s="237">
        <f t="shared" si="101"/>
        <v>0</v>
      </c>
      <c r="BA336" s="236">
        <f t="shared" si="102"/>
        <v>0</v>
      </c>
      <c r="BB336" s="50">
        <f t="shared" si="86"/>
        <v>15418.095999999998</v>
      </c>
    </row>
    <row r="337" spans="2:54" ht="15" customHeight="1" x14ac:dyDescent="0.25">
      <c r="B337" s="142">
        <v>20160291</v>
      </c>
      <c r="C337" s="124" t="s">
        <v>55</v>
      </c>
      <c r="D337" s="124" t="s">
        <v>387</v>
      </c>
      <c r="E337" s="124" t="s">
        <v>427</v>
      </c>
      <c r="F337" s="124" t="s">
        <v>746</v>
      </c>
      <c r="G337" s="143">
        <v>42488</v>
      </c>
      <c r="H337" s="143">
        <v>42517</v>
      </c>
      <c r="I337" s="85" t="s">
        <v>147</v>
      </c>
      <c r="J337" s="144">
        <v>6773461</v>
      </c>
      <c r="K337" s="32">
        <v>225782.03333333333</v>
      </c>
      <c r="L337" s="145">
        <v>12.5</v>
      </c>
      <c r="M337" s="35">
        <v>84668.262499999997</v>
      </c>
      <c r="N337" s="35">
        <v>84668.262499999997</v>
      </c>
      <c r="O337" s="83" t="s">
        <v>45</v>
      </c>
      <c r="P337" s="83" t="s">
        <v>46</v>
      </c>
      <c r="Q337" s="146">
        <v>494438</v>
      </c>
      <c r="R337" s="147" t="s">
        <v>47</v>
      </c>
      <c r="S337" s="148" t="s">
        <v>747</v>
      </c>
      <c r="T337" s="94" t="s">
        <v>155</v>
      </c>
      <c r="U337" s="95"/>
      <c r="W337" s="94"/>
      <c r="X337" s="96" t="s">
        <v>748</v>
      </c>
      <c r="Y337" s="97" t="s">
        <v>133</v>
      </c>
      <c r="Z337" s="45" t="str">
        <f t="shared" si="87"/>
        <v>goed</v>
      </c>
      <c r="AA337" s="46">
        <f t="shared" si="88"/>
        <v>0</v>
      </c>
      <c r="AB337" s="47">
        <f t="shared" si="89"/>
        <v>84383.2</v>
      </c>
      <c r="AC337" s="48">
        <f>IF(ISERROR(VLOOKUP($B337,'[7]Overzicht uitlevering'!$J:$V,AC$3+1,0)),0,VLOOKUP($B337,'[7]Overzicht uitlevering'!$J:$V,AC$3+1,0))</f>
        <v>0</v>
      </c>
      <c r="AD337" s="48">
        <f>IF(ISERROR(VLOOKUP($B337,'[7]Overzicht uitlevering'!$J:$V,AD$3+1,0)),0,VLOOKUP($B337,'[7]Overzicht uitlevering'!$J:$V,AD$3+1,0))</f>
        <v>0</v>
      </c>
      <c r="AE337" s="48">
        <f>IF(ISERROR(VLOOKUP($B337,'[7]Overzicht uitlevering'!$J:$V,AE$3+1,0)),0,VLOOKUP($B337,'[7]Overzicht uitlevering'!$J:$V,AE$3+1,0))</f>
        <v>0</v>
      </c>
      <c r="AF337" s="48">
        <f>IF(ISERROR(VLOOKUP($B337,'[7]Overzicht uitlevering'!$J:$V,AF$3+1,0)),0,VLOOKUP($B337,'[7]Overzicht uitlevering'!$J:$V,AF$3+1,0))</f>
        <v>0</v>
      </c>
      <c r="AG337" s="48">
        <f>IF(ISERROR(VLOOKUP($B337,'[7]Overzicht uitlevering'!$J:$V,AG$3+1,0)),0,VLOOKUP($B337,'[7]Overzicht uitlevering'!$J:$V,AG$3+1,0))</f>
        <v>6750656</v>
      </c>
      <c r="AH337" s="48">
        <f>IF(ISERROR(VLOOKUP($B337,'[7]Overzicht uitlevering'!$J:$V,AH$3+1,0)),0,VLOOKUP($B337,'[7]Overzicht uitlevering'!$J:$V,AH$3+1,0))</f>
        <v>0</v>
      </c>
      <c r="AI337" s="48">
        <f>IF(ISERROR(VLOOKUP($B337,'[7]Overzicht uitlevering'!$J:$V,AI$3+1,0)),0,VLOOKUP($B337,'[7]Overzicht uitlevering'!$J:$V,AI$3+1,0))</f>
        <v>0</v>
      </c>
      <c r="AJ337" s="48">
        <f>IF(ISERROR(VLOOKUP($B337,'[7]Overzicht uitlevering'!$J:$V,AJ$3+1,0)),0,VLOOKUP($B337,'[7]Overzicht uitlevering'!$J:$V,AJ$3+1,0))</f>
        <v>0</v>
      </c>
      <c r="AK337" s="48">
        <f>IF(ISERROR(VLOOKUP($B337,'[7]Overzicht uitlevering'!$J:$V,AK$3+1,0)),0,VLOOKUP($B337,'[7]Overzicht uitlevering'!$J:$V,AK$3+1,0))</f>
        <v>0</v>
      </c>
      <c r="AL337" s="48">
        <f>IF(ISERROR(VLOOKUP($B337,'[7]Overzicht uitlevering'!$J:$V,AL$3+1,0)),0,VLOOKUP($B337,'[7]Overzicht uitlevering'!$J:$V,AL$3+1,0))</f>
        <v>0</v>
      </c>
      <c r="AM337" s="48">
        <f>IF(ISERROR(VLOOKUP($B337,'[7]Overzicht uitlevering'!$J:$V,AM$3+1,0)),0,VLOOKUP($B337,'[7]Overzicht uitlevering'!$J:$V,AM$3+1,0))</f>
        <v>0</v>
      </c>
      <c r="AN337" s="48">
        <f>IF(ISERROR(VLOOKUP($B337,'[7]Overzicht uitlevering'!$J:$V,AN$3+1,0)),0,VLOOKUP($B337,'[7]Overzicht uitlevering'!$J:$V,AN$3+1,0))</f>
        <v>0</v>
      </c>
      <c r="AO337" s="49">
        <f t="shared" si="90"/>
        <v>6750656</v>
      </c>
      <c r="AP337" s="235">
        <f t="shared" si="91"/>
        <v>0</v>
      </c>
      <c r="AQ337" s="236">
        <f t="shared" si="92"/>
        <v>0</v>
      </c>
      <c r="AR337" s="235">
        <f t="shared" si="93"/>
        <v>0</v>
      </c>
      <c r="AS337" s="236">
        <f t="shared" si="94"/>
        <v>0</v>
      </c>
      <c r="AT337" s="235">
        <f t="shared" si="95"/>
        <v>84383.2</v>
      </c>
      <c r="AU337" s="236">
        <f t="shared" si="96"/>
        <v>0</v>
      </c>
      <c r="AV337" s="237">
        <f t="shared" si="97"/>
        <v>0</v>
      </c>
      <c r="AW337" s="236">
        <f t="shared" si="98"/>
        <v>0</v>
      </c>
      <c r="AX337" s="237">
        <f t="shared" si="99"/>
        <v>0</v>
      </c>
      <c r="AY337" s="236">
        <f t="shared" si="100"/>
        <v>0</v>
      </c>
      <c r="AZ337" s="237">
        <f t="shared" si="101"/>
        <v>0</v>
      </c>
      <c r="BA337" s="236">
        <f t="shared" si="102"/>
        <v>0</v>
      </c>
      <c r="BB337" s="50">
        <f t="shared" si="86"/>
        <v>84383.2</v>
      </c>
    </row>
    <row r="338" spans="2:54" ht="15" customHeight="1" x14ac:dyDescent="0.25">
      <c r="B338" s="142">
        <v>20160292</v>
      </c>
      <c r="C338" s="124" t="s">
        <v>55</v>
      </c>
      <c r="D338" s="124" t="s">
        <v>387</v>
      </c>
      <c r="E338" s="124" t="s">
        <v>427</v>
      </c>
      <c r="F338" s="124" t="s">
        <v>746</v>
      </c>
      <c r="G338" s="143">
        <v>42488</v>
      </c>
      <c r="H338" s="143">
        <v>42517</v>
      </c>
      <c r="I338" s="85" t="s">
        <v>198</v>
      </c>
      <c r="J338" s="144">
        <v>5109667</v>
      </c>
      <c r="K338" s="32">
        <v>170322.23333333334</v>
      </c>
      <c r="L338" s="145">
        <v>6</v>
      </c>
      <c r="M338" s="35">
        <v>30658.002</v>
      </c>
      <c r="N338" s="35">
        <v>31122.966</v>
      </c>
      <c r="O338" s="83" t="s">
        <v>45</v>
      </c>
      <c r="P338" s="83" t="s">
        <v>46</v>
      </c>
      <c r="Q338" s="146">
        <v>494439</v>
      </c>
      <c r="R338" s="147" t="s">
        <v>47</v>
      </c>
      <c r="S338" s="148"/>
      <c r="T338" s="94" t="s">
        <v>429</v>
      </c>
      <c r="U338" s="95"/>
      <c r="W338" s="94" t="s">
        <v>749</v>
      </c>
      <c r="X338" s="96" t="s">
        <v>750</v>
      </c>
      <c r="Y338" s="97" t="s">
        <v>133</v>
      </c>
      <c r="Z338" s="45" t="str">
        <f t="shared" si="87"/>
        <v>goed</v>
      </c>
      <c r="AA338" s="46">
        <f t="shared" si="88"/>
        <v>0</v>
      </c>
      <c r="AB338" s="47">
        <f t="shared" si="89"/>
        <v>30658.002</v>
      </c>
      <c r="AC338" s="48">
        <f>IF(ISERROR(VLOOKUP($B338,'[7]Overzicht uitlevering'!$J:$V,AC$3+1,0)),0,VLOOKUP($B338,'[7]Overzicht uitlevering'!$J:$V,AC$3+1,0))</f>
        <v>0</v>
      </c>
      <c r="AD338" s="48">
        <f>IF(ISERROR(VLOOKUP($B338,'[7]Overzicht uitlevering'!$J:$V,AD$3+1,0)),0,VLOOKUP($B338,'[7]Overzicht uitlevering'!$J:$V,AD$3+1,0))</f>
        <v>0</v>
      </c>
      <c r="AE338" s="48">
        <f>IF(ISERROR(VLOOKUP($B338,'[7]Overzicht uitlevering'!$J:$V,AE$3+1,0)),0,VLOOKUP($B338,'[7]Overzicht uitlevering'!$J:$V,AE$3+1,0))</f>
        <v>0</v>
      </c>
      <c r="AF338" s="48">
        <f>IF(ISERROR(VLOOKUP($B338,'[7]Overzicht uitlevering'!$J:$V,AF$3+1,0)),0,VLOOKUP($B338,'[7]Overzicht uitlevering'!$J:$V,AF$3+1,0))</f>
        <v>0</v>
      </c>
      <c r="AG338" s="48">
        <f>IF(ISERROR(VLOOKUP($B338,'[7]Overzicht uitlevering'!$J:$V,AG$3+1,0)),0,VLOOKUP($B338,'[7]Overzicht uitlevering'!$J:$V,AG$3+1,0))</f>
        <v>5111518</v>
      </c>
      <c r="AH338" s="48">
        <f>IF(ISERROR(VLOOKUP($B338,'[7]Overzicht uitlevering'!$J:$V,AH$3+1,0)),0,VLOOKUP($B338,'[7]Overzicht uitlevering'!$J:$V,AH$3+1,0))</f>
        <v>0</v>
      </c>
      <c r="AI338" s="48">
        <f>IF(ISERROR(VLOOKUP($B338,'[7]Overzicht uitlevering'!$J:$V,AI$3+1,0)),0,VLOOKUP($B338,'[7]Overzicht uitlevering'!$J:$V,AI$3+1,0))</f>
        <v>-1850.9999999999611</v>
      </c>
      <c r="AJ338" s="48">
        <f>IF(ISERROR(VLOOKUP($B338,'[7]Overzicht uitlevering'!$J:$V,AJ$3+1,0)),0,VLOOKUP($B338,'[7]Overzicht uitlevering'!$J:$V,AJ$3+1,0))</f>
        <v>0</v>
      </c>
      <c r="AK338" s="48">
        <f>IF(ISERROR(VLOOKUP($B338,'[7]Overzicht uitlevering'!$J:$V,AK$3+1,0)),0,VLOOKUP($B338,'[7]Overzicht uitlevering'!$J:$V,AK$3+1,0))</f>
        <v>0</v>
      </c>
      <c r="AL338" s="48">
        <f>IF(ISERROR(VLOOKUP($B338,'[7]Overzicht uitlevering'!$J:$V,AL$3+1,0)),0,VLOOKUP($B338,'[7]Overzicht uitlevering'!$J:$V,AL$3+1,0))</f>
        <v>0</v>
      </c>
      <c r="AM338" s="48">
        <f>IF(ISERROR(VLOOKUP($B338,'[7]Overzicht uitlevering'!$J:$V,AM$3+1,0)),0,VLOOKUP($B338,'[7]Overzicht uitlevering'!$J:$V,AM$3+1,0))</f>
        <v>0</v>
      </c>
      <c r="AN338" s="48">
        <f>IF(ISERROR(VLOOKUP($B338,'[7]Overzicht uitlevering'!$J:$V,AN$3+1,0)),0,VLOOKUP($B338,'[7]Overzicht uitlevering'!$J:$V,AN$3+1,0))</f>
        <v>0</v>
      </c>
      <c r="AO338" s="49">
        <f t="shared" si="90"/>
        <v>5109667</v>
      </c>
      <c r="AP338" s="235">
        <f t="shared" si="91"/>
        <v>0</v>
      </c>
      <c r="AQ338" s="236">
        <f t="shared" si="92"/>
        <v>0</v>
      </c>
      <c r="AR338" s="235">
        <f t="shared" si="93"/>
        <v>0</v>
      </c>
      <c r="AS338" s="236">
        <f t="shared" si="94"/>
        <v>0</v>
      </c>
      <c r="AT338" s="235">
        <f t="shared" si="95"/>
        <v>30669.108</v>
      </c>
      <c r="AU338" s="236">
        <f t="shared" si="96"/>
        <v>0</v>
      </c>
      <c r="AV338" s="237">
        <f t="shared" si="97"/>
        <v>-11.105999999999767</v>
      </c>
      <c r="AW338" s="236">
        <f t="shared" si="98"/>
        <v>0</v>
      </c>
      <c r="AX338" s="237">
        <f t="shared" si="99"/>
        <v>0</v>
      </c>
      <c r="AY338" s="236">
        <f t="shared" si="100"/>
        <v>0</v>
      </c>
      <c r="AZ338" s="237">
        <f t="shared" si="101"/>
        <v>0</v>
      </c>
      <c r="BA338" s="236">
        <f t="shared" si="102"/>
        <v>0</v>
      </c>
      <c r="BB338" s="50">
        <f t="shared" si="86"/>
        <v>30658.002</v>
      </c>
    </row>
    <row r="339" spans="2:54" ht="15" customHeight="1" x14ac:dyDescent="0.25">
      <c r="B339" s="142">
        <v>20160293</v>
      </c>
      <c r="C339" s="124" t="s">
        <v>40</v>
      </c>
      <c r="D339" s="124" t="s">
        <v>189</v>
      </c>
      <c r="E339" s="124" t="s">
        <v>751</v>
      </c>
      <c r="F339" s="124" t="s">
        <v>752</v>
      </c>
      <c r="G339" s="143">
        <v>42498</v>
      </c>
      <c r="H339" s="143">
        <v>42505</v>
      </c>
      <c r="I339" s="85" t="s">
        <v>153</v>
      </c>
      <c r="J339" s="144">
        <v>505847</v>
      </c>
      <c r="K339" s="32">
        <v>63230.875</v>
      </c>
      <c r="L339" s="145">
        <v>13.5</v>
      </c>
      <c r="M339" s="35">
        <v>6828.9344999999994</v>
      </c>
      <c r="N339" s="35">
        <v>7200.3465000000006</v>
      </c>
      <c r="O339" s="83" t="s">
        <v>45</v>
      </c>
      <c r="P339" s="83" t="s">
        <v>46</v>
      </c>
      <c r="Q339" s="146">
        <v>494117</v>
      </c>
      <c r="R339" s="147" t="s">
        <v>47</v>
      </c>
      <c r="S339" s="148" t="s">
        <v>91</v>
      </c>
      <c r="T339" s="94" t="s">
        <v>155</v>
      </c>
      <c r="U339" s="95"/>
      <c r="W339" s="94"/>
      <c r="X339" s="96" t="s">
        <v>753</v>
      </c>
      <c r="Y339" s="97" t="s">
        <v>156</v>
      </c>
      <c r="Z339" s="45" t="str">
        <f t="shared" si="87"/>
        <v>goed</v>
      </c>
      <c r="AA339" s="46">
        <f t="shared" si="88"/>
        <v>0</v>
      </c>
      <c r="AB339" s="47">
        <f t="shared" si="89"/>
        <v>6827.8679999999995</v>
      </c>
      <c r="AC339" s="48">
        <f>IF(ISERROR(VLOOKUP($B339,'[7]Overzicht uitlevering'!$J:$V,AC$3+1,0)),0,VLOOKUP($B339,'[7]Overzicht uitlevering'!$J:$V,AC$3+1,0))</f>
        <v>0</v>
      </c>
      <c r="AD339" s="48">
        <f>IF(ISERROR(VLOOKUP($B339,'[7]Overzicht uitlevering'!$J:$V,AD$3+1,0)),0,VLOOKUP($B339,'[7]Overzicht uitlevering'!$J:$V,AD$3+1,0))</f>
        <v>0</v>
      </c>
      <c r="AE339" s="48">
        <f>IF(ISERROR(VLOOKUP($B339,'[7]Overzicht uitlevering'!$J:$V,AE$3+1,0)),0,VLOOKUP($B339,'[7]Overzicht uitlevering'!$J:$V,AE$3+1,0))</f>
        <v>0</v>
      </c>
      <c r="AF339" s="48">
        <f>IF(ISERROR(VLOOKUP($B339,'[7]Overzicht uitlevering'!$J:$V,AF$3+1,0)),0,VLOOKUP($B339,'[7]Overzicht uitlevering'!$J:$V,AF$3+1,0))</f>
        <v>0</v>
      </c>
      <c r="AG339" s="48">
        <f>IF(ISERROR(VLOOKUP($B339,'[7]Overzicht uitlevering'!$J:$V,AG$3+1,0)),0,VLOOKUP($B339,'[7]Overzicht uitlevering'!$J:$V,AG$3+1,0))</f>
        <v>533359</v>
      </c>
      <c r="AH339" s="48">
        <f>IF(ISERROR(VLOOKUP($B339,'[7]Overzicht uitlevering'!$J:$V,AH$3+1,0)),0,VLOOKUP($B339,'[7]Overzicht uitlevering'!$J:$V,AH$3+1,0))</f>
        <v>-27591</v>
      </c>
      <c r="AI339" s="48">
        <f>IF(ISERROR(VLOOKUP($B339,'[7]Overzicht uitlevering'!$J:$V,AI$3+1,0)),0,VLOOKUP($B339,'[7]Overzicht uitlevering'!$J:$V,AI$3+1,0))</f>
        <v>0</v>
      </c>
      <c r="AJ339" s="48">
        <f>IF(ISERROR(VLOOKUP($B339,'[7]Overzicht uitlevering'!$J:$V,AJ$3+1,0)),0,VLOOKUP($B339,'[7]Overzicht uitlevering'!$J:$V,AJ$3+1,0))</f>
        <v>0</v>
      </c>
      <c r="AK339" s="48">
        <f>IF(ISERROR(VLOOKUP($B339,'[7]Overzicht uitlevering'!$J:$V,AK$3+1,0)),0,VLOOKUP($B339,'[7]Overzicht uitlevering'!$J:$V,AK$3+1,0))</f>
        <v>0</v>
      </c>
      <c r="AL339" s="48">
        <f>IF(ISERROR(VLOOKUP($B339,'[7]Overzicht uitlevering'!$J:$V,AL$3+1,0)),0,VLOOKUP($B339,'[7]Overzicht uitlevering'!$J:$V,AL$3+1,0))</f>
        <v>0</v>
      </c>
      <c r="AM339" s="48">
        <f>IF(ISERROR(VLOOKUP($B339,'[7]Overzicht uitlevering'!$J:$V,AM$3+1,0)),0,VLOOKUP($B339,'[7]Overzicht uitlevering'!$J:$V,AM$3+1,0))</f>
        <v>0</v>
      </c>
      <c r="AN339" s="48">
        <f>IF(ISERROR(VLOOKUP($B339,'[7]Overzicht uitlevering'!$J:$V,AN$3+1,0)),0,VLOOKUP($B339,'[7]Overzicht uitlevering'!$J:$V,AN$3+1,0))</f>
        <v>0</v>
      </c>
      <c r="AO339" s="49">
        <f t="shared" si="90"/>
        <v>505768</v>
      </c>
      <c r="AP339" s="235">
        <f t="shared" si="91"/>
        <v>0</v>
      </c>
      <c r="AQ339" s="236">
        <f t="shared" si="92"/>
        <v>0</v>
      </c>
      <c r="AR339" s="235">
        <f t="shared" si="93"/>
        <v>0</v>
      </c>
      <c r="AS339" s="236">
        <f t="shared" si="94"/>
        <v>0</v>
      </c>
      <c r="AT339" s="235">
        <f t="shared" si="95"/>
        <v>7200.3465000000006</v>
      </c>
      <c r="AU339" s="236">
        <f t="shared" si="96"/>
        <v>-372.4785</v>
      </c>
      <c r="AV339" s="237">
        <f t="shared" si="97"/>
        <v>0</v>
      </c>
      <c r="AW339" s="236">
        <f t="shared" si="98"/>
        <v>0</v>
      </c>
      <c r="AX339" s="237">
        <f t="shared" si="99"/>
        <v>0</v>
      </c>
      <c r="AY339" s="236">
        <f t="shared" si="100"/>
        <v>0</v>
      </c>
      <c r="AZ339" s="237">
        <f t="shared" si="101"/>
        <v>0</v>
      </c>
      <c r="BA339" s="236">
        <f t="shared" si="102"/>
        <v>0</v>
      </c>
      <c r="BB339" s="50">
        <f t="shared" si="86"/>
        <v>6827.8680000000004</v>
      </c>
    </row>
    <row r="340" spans="2:54" ht="15" customHeight="1" x14ac:dyDescent="0.25">
      <c r="B340" s="142">
        <v>20160294</v>
      </c>
      <c r="C340" s="149" t="s">
        <v>40</v>
      </c>
      <c r="D340" s="124" t="s">
        <v>358</v>
      </c>
      <c r="E340" s="124" t="s">
        <v>565</v>
      </c>
      <c r="F340" s="124" t="s">
        <v>754</v>
      </c>
      <c r="G340" s="143">
        <v>42499</v>
      </c>
      <c r="H340" s="143">
        <v>42505</v>
      </c>
      <c r="I340" s="85" t="s">
        <v>153</v>
      </c>
      <c r="J340" s="144">
        <v>161625</v>
      </c>
      <c r="K340" s="32">
        <v>23089.285714285714</v>
      </c>
      <c r="L340" s="145">
        <v>13.5</v>
      </c>
      <c r="M340" s="35">
        <v>2181.9375</v>
      </c>
      <c r="N340" s="35">
        <v>2181.9375</v>
      </c>
      <c r="O340" s="83" t="s">
        <v>45</v>
      </c>
      <c r="P340" s="83" t="s">
        <v>46</v>
      </c>
      <c r="Q340" s="146">
        <v>495438</v>
      </c>
      <c r="R340" s="147" t="s">
        <v>104</v>
      </c>
      <c r="S340" s="148" t="s">
        <v>567</v>
      </c>
      <c r="T340" s="94" t="s">
        <v>155</v>
      </c>
      <c r="U340" s="95"/>
      <c r="W340" s="94"/>
      <c r="X340" s="96"/>
      <c r="Y340" s="97" t="s">
        <v>156</v>
      </c>
      <c r="Z340" s="45" t="str">
        <f t="shared" si="87"/>
        <v>goed</v>
      </c>
      <c r="AA340" s="46">
        <f t="shared" si="88"/>
        <v>0</v>
      </c>
      <c r="AB340" s="47">
        <f t="shared" si="89"/>
        <v>2181.9374999999995</v>
      </c>
      <c r="AC340" s="48">
        <f>IF(ISERROR(VLOOKUP($B340,'[7]Overzicht uitlevering'!$J:$V,AC$3+1,0)),0,VLOOKUP($B340,'[7]Overzicht uitlevering'!$J:$V,AC$3+1,0))</f>
        <v>0</v>
      </c>
      <c r="AD340" s="48">
        <f>IF(ISERROR(VLOOKUP($B340,'[7]Overzicht uitlevering'!$J:$V,AD$3+1,0)),0,VLOOKUP($B340,'[7]Overzicht uitlevering'!$J:$V,AD$3+1,0))</f>
        <v>0</v>
      </c>
      <c r="AE340" s="48">
        <f>IF(ISERROR(VLOOKUP($B340,'[7]Overzicht uitlevering'!$J:$V,AE$3+1,0)),0,VLOOKUP($B340,'[7]Overzicht uitlevering'!$J:$V,AE$3+1,0))</f>
        <v>0</v>
      </c>
      <c r="AF340" s="48">
        <f>IF(ISERROR(VLOOKUP($B340,'[7]Overzicht uitlevering'!$J:$V,AF$3+1,0)),0,VLOOKUP($B340,'[7]Overzicht uitlevering'!$J:$V,AF$3+1,0))</f>
        <v>0</v>
      </c>
      <c r="AG340" s="48">
        <f>IF(ISERROR(VLOOKUP($B340,'[7]Overzicht uitlevering'!$J:$V,AG$3+1,0)),0,VLOOKUP($B340,'[7]Overzicht uitlevering'!$J:$V,AG$3+1,0))</f>
        <v>161624.99999999997</v>
      </c>
      <c r="AH340" s="48">
        <f>IF(ISERROR(VLOOKUP($B340,'[7]Overzicht uitlevering'!$J:$V,AH$3+1,0)),0,VLOOKUP($B340,'[7]Overzicht uitlevering'!$J:$V,AH$3+1,0))</f>
        <v>0</v>
      </c>
      <c r="AI340" s="48">
        <f>IF(ISERROR(VLOOKUP($B340,'[7]Overzicht uitlevering'!$J:$V,AI$3+1,0)),0,VLOOKUP($B340,'[7]Overzicht uitlevering'!$J:$V,AI$3+1,0))</f>
        <v>0</v>
      </c>
      <c r="AJ340" s="48">
        <f>IF(ISERROR(VLOOKUP($B340,'[7]Overzicht uitlevering'!$J:$V,AJ$3+1,0)),0,VLOOKUP($B340,'[7]Overzicht uitlevering'!$J:$V,AJ$3+1,0))</f>
        <v>0</v>
      </c>
      <c r="AK340" s="48">
        <f>IF(ISERROR(VLOOKUP($B340,'[7]Overzicht uitlevering'!$J:$V,AK$3+1,0)),0,VLOOKUP($B340,'[7]Overzicht uitlevering'!$J:$V,AK$3+1,0))</f>
        <v>0</v>
      </c>
      <c r="AL340" s="48">
        <f>IF(ISERROR(VLOOKUP($B340,'[7]Overzicht uitlevering'!$J:$V,AL$3+1,0)),0,VLOOKUP($B340,'[7]Overzicht uitlevering'!$J:$V,AL$3+1,0))</f>
        <v>0</v>
      </c>
      <c r="AM340" s="48">
        <f>IF(ISERROR(VLOOKUP($B340,'[7]Overzicht uitlevering'!$J:$V,AM$3+1,0)),0,VLOOKUP($B340,'[7]Overzicht uitlevering'!$J:$V,AM$3+1,0))</f>
        <v>0</v>
      </c>
      <c r="AN340" s="48">
        <f>IF(ISERROR(VLOOKUP($B340,'[7]Overzicht uitlevering'!$J:$V,AN$3+1,0)),0,VLOOKUP($B340,'[7]Overzicht uitlevering'!$J:$V,AN$3+1,0))</f>
        <v>0</v>
      </c>
      <c r="AO340" s="49">
        <f t="shared" si="90"/>
        <v>161624.99999999997</v>
      </c>
      <c r="AP340" s="235">
        <f t="shared" si="91"/>
        <v>0</v>
      </c>
      <c r="AQ340" s="236">
        <f t="shared" si="92"/>
        <v>0</v>
      </c>
      <c r="AR340" s="235">
        <f t="shared" si="93"/>
        <v>0</v>
      </c>
      <c r="AS340" s="236">
        <f t="shared" si="94"/>
        <v>0</v>
      </c>
      <c r="AT340" s="235">
        <f t="shared" si="95"/>
        <v>2181.9374999999995</v>
      </c>
      <c r="AU340" s="236">
        <f t="shared" si="96"/>
        <v>0</v>
      </c>
      <c r="AV340" s="237">
        <f t="shared" si="97"/>
        <v>0</v>
      </c>
      <c r="AW340" s="236">
        <f t="shared" si="98"/>
        <v>0</v>
      </c>
      <c r="AX340" s="237">
        <f t="shared" si="99"/>
        <v>0</v>
      </c>
      <c r="AY340" s="236">
        <f t="shared" si="100"/>
        <v>0</v>
      </c>
      <c r="AZ340" s="237">
        <f t="shared" si="101"/>
        <v>0</v>
      </c>
      <c r="BA340" s="236">
        <f t="shared" si="102"/>
        <v>0</v>
      </c>
      <c r="BB340" s="50">
        <f t="shared" si="86"/>
        <v>2181.9374999999995</v>
      </c>
    </row>
    <row r="341" spans="2:54" ht="15" customHeight="1" x14ac:dyDescent="0.25">
      <c r="B341" s="142">
        <v>20160295</v>
      </c>
      <c r="C341" s="124" t="s">
        <v>333</v>
      </c>
      <c r="D341" s="124" t="s">
        <v>334</v>
      </c>
      <c r="E341" s="124" t="s">
        <v>367</v>
      </c>
      <c r="F341" s="124" t="s">
        <v>755</v>
      </c>
      <c r="G341" s="143">
        <v>42534</v>
      </c>
      <c r="H341" s="143">
        <v>42545</v>
      </c>
      <c r="I341" s="85" t="s">
        <v>232</v>
      </c>
      <c r="J341" s="144">
        <v>400581</v>
      </c>
      <c r="K341" s="32">
        <v>33381.75</v>
      </c>
      <c r="L341" s="145">
        <v>2.75</v>
      </c>
      <c r="M341" s="35">
        <v>1101.5977500000001</v>
      </c>
      <c r="N341" s="35">
        <v>1101.5977500000001</v>
      </c>
      <c r="O341" s="83" t="s">
        <v>45</v>
      </c>
      <c r="P341" s="83" t="s">
        <v>46</v>
      </c>
      <c r="Q341" s="146">
        <v>495293</v>
      </c>
      <c r="R341" s="147" t="s">
        <v>47</v>
      </c>
      <c r="S341" s="148" t="s">
        <v>337</v>
      </c>
      <c r="T341" s="94" t="s">
        <v>237</v>
      </c>
      <c r="U341" s="95"/>
      <c r="W341" s="94"/>
      <c r="X341" s="96" t="s">
        <v>756</v>
      </c>
      <c r="Y341" s="97" t="s">
        <v>133</v>
      </c>
      <c r="Z341" s="45" t="str">
        <f t="shared" si="87"/>
        <v>goed</v>
      </c>
      <c r="AA341" s="46">
        <f t="shared" si="88"/>
        <v>0</v>
      </c>
      <c r="AB341" s="47">
        <f t="shared" si="89"/>
        <v>1101.5977500000001</v>
      </c>
      <c r="AC341" s="48">
        <f>IF(ISERROR(VLOOKUP($B341,'[7]Overzicht uitlevering'!$J:$V,AC$3+1,0)),0,VLOOKUP($B341,'[7]Overzicht uitlevering'!$J:$V,AC$3+1,0))</f>
        <v>0</v>
      </c>
      <c r="AD341" s="48">
        <f>IF(ISERROR(VLOOKUP($B341,'[7]Overzicht uitlevering'!$J:$V,AD$3+1,0)),0,VLOOKUP($B341,'[7]Overzicht uitlevering'!$J:$V,AD$3+1,0))</f>
        <v>0</v>
      </c>
      <c r="AE341" s="48">
        <f>IF(ISERROR(VLOOKUP($B341,'[7]Overzicht uitlevering'!$J:$V,AE$3+1,0)),0,VLOOKUP($B341,'[7]Overzicht uitlevering'!$J:$V,AE$3+1,0))</f>
        <v>0</v>
      </c>
      <c r="AF341" s="48">
        <f>IF(ISERROR(VLOOKUP($B341,'[7]Overzicht uitlevering'!$J:$V,AF$3+1,0)),0,VLOOKUP($B341,'[7]Overzicht uitlevering'!$J:$V,AF$3+1,0))</f>
        <v>0</v>
      </c>
      <c r="AG341" s="48">
        <f>IF(ISERROR(VLOOKUP($B341,'[7]Overzicht uitlevering'!$J:$V,AG$3+1,0)),0,VLOOKUP($B341,'[7]Overzicht uitlevering'!$J:$V,AG$3+1,0))</f>
        <v>0</v>
      </c>
      <c r="AH341" s="48">
        <f>IF(ISERROR(VLOOKUP($B341,'[7]Overzicht uitlevering'!$J:$V,AH$3+1,0)),0,VLOOKUP($B341,'[7]Overzicht uitlevering'!$J:$V,AH$3+1,0))</f>
        <v>400581.00000000006</v>
      </c>
      <c r="AI341" s="48">
        <f>IF(ISERROR(VLOOKUP($B341,'[7]Overzicht uitlevering'!$J:$V,AI$3+1,0)),0,VLOOKUP($B341,'[7]Overzicht uitlevering'!$J:$V,AI$3+1,0))</f>
        <v>0</v>
      </c>
      <c r="AJ341" s="48">
        <f>IF(ISERROR(VLOOKUP($B341,'[7]Overzicht uitlevering'!$J:$V,AJ$3+1,0)),0,VLOOKUP($B341,'[7]Overzicht uitlevering'!$J:$V,AJ$3+1,0))</f>
        <v>0</v>
      </c>
      <c r="AK341" s="48">
        <f>IF(ISERROR(VLOOKUP($B341,'[7]Overzicht uitlevering'!$J:$V,AK$3+1,0)),0,VLOOKUP($B341,'[7]Overzicht uitlevering'!$J:$V,AK$3+1,0))</f>
        <v>0</v>
      </c>
      <c r="AL341" s="48">
        <f>IF(ISERROR(VLOOKUP($B341,'[7]Overzicht uitlevering'!$J:$V,AL$3+1,0)),0,VLOOKUP($B341,'[7]Overzicht uitlevering'!$J:$V,AL$3+1,0))</f>
        <v>0</v>
      </c>
      <c r="AM341" s="48">
        <f>IF(ISERROR(VLOOKUP($B341,'[7]Overzicht uitlevering'!$J:$V,AM$3+1,0)),0,VLOOKUP($B341,'[7]Overzicht uitlevering'!$J:$V,AM$3+1,0))</f>
        <v>0</v>
      </c>
      <c r="AN341" s="48">
        <f>IF(ISERROR(VLOOKUP($B341,'[7]Overzicht uitlevering'!$J:$V,AN$3+1,0)),0,VLOOKUP($B341,'[7]Overzicht uitlevering'!$J:$V,AN$3+1,0))</f>
        <v>0</v>
      </c>
      <c r="AO341" s="49">
        <f t="shared" si="90"/>
        <v>400581.00000000006</v>
      </c>
      <c r="AP341" s="235">
        <f t="shared" si="91"/>
        <v>0</v>
      </c>
      <c r="AQ341" s="236">
        <f t="shared" si="92"/>
        <v>0</v>
      </c>
      <c r="AR341" s="235">
        <f t="shared" si="93"/>
        <v>0</v>
      </c>
      <c r="AS341" s="236">
        <f t="shared" si="94"/>
        <v>0</v>
      </c>
      <c r="AT341" s="235">
        <f t="shared" si="95"/>
        <v>0</v>
      </c>
      <c r="AU341" s="236">
        <f t="shared" si="96"/>
        <v>1101.5977500000001</v>
      </c>
      <c r="AV341" s="237">
        <f t="shared" si="97"/>
        <v>0</v>
      </c>
      <c r="AW341" s="236">
        <f t="shared" si="98"/>
        <v>0</v>
      </c>
      <c r="AX341" s="237">
        <f t="shared" si="99"/>
        <v>0</v>
      </c>
      <c r="AY341" s="236">
        <f t="shared" si="100"/>
        <v>0</v>
      </c>
      <c r="AZ341" s="237">
        <f t="shared" si="101"/>
        <v>0</v>
      </c>
      <c r="BA341" s="236">
        <f t="shared" si="102"/>
        <v>0</v>
      </c>
      <c r="BB341" s="50">
        <f t="shared" si="86"/>
        <v>1101.5977500000001</v>
      </c>
    </row>
    <row r="342" spans="2:54" ht="15" customHeight="1" x14ac:dyDescent="0.25">
      <c r="B342" s="142">
        <v>20160296</v>
      </c>
      <c r="C342" s="124" t="s">
        <v>55</v>
      </c>
      <c r="D342" s="124" t="s">
        <v>172</v>
      </c>
      <c r="E342" s="124" t="s">
        <v>405</v>
      </c>
      <c r="F342" s="124" t="s">
        <v>757</v>
      </c>
      <c r="G342" s="143">
        <v>42506</v>
      </c>
      <c r="H342" s="143">
        <v>42518</v>
      </c>
      <c r="I342" s="85" t="s">
        <v>153</v>
      </c>
      <c r="J342" s="144">
        <v>1524931</v>
      </c>
      <c r="K342" s="32">
        <v>117302.38461538461</v>
      </c>
      <c r="L342" s="145">
        <v>13.5</v>
      </c>
      <c r="M342" s="35">
        <v>20586.568500000001</v>
      </c>
      <c r="N342" s="35">
        <v>20586.568500000001</v>
      </c>
      <c r="O342" s="83" t="s">
        <v>45</v>
      </c>
      <c r="P342" s="83" t="s">
        <v>46</v>
      </c>
      <c r="Q342" s="146">
        <v>495608</v>
      </c>
      <c r="R342" s="147" t="s">
        <v>60</v>
      </c>
      <c r="S342" s="148" t="s">
        <v>65</v>
      </c>
      <c r="T342" s="94" t="s">
        <v>155</v>
      </c>
      <c r="U342" s="95"/>
      <c r="W342" s="94"/>
      <c r="X342" s="96"/>
      <c r="Y342" s="97" t="s">
        <v>156</v>
      </c>
      <c r="Z342" s="45" t="str">
        <f t="shared" si="87"/>
        <v>goed</v>
      </c>
      <c r="AA342" s="46">
        <f t="shared" si="88"/>
        <v>0</v>
      </c>
      <c r="AB342" s="47">
        <f t="shared" si="89"/>
        <v>20579.831999999999</v>
      </c>
      <c r="AC342" s="48">
        <f>IF(ISERROR(VLOOKUP($B342,'[7]Overzicht uitlevering'!$J:$V,AC$3+1,0)),0,VLOOKUP($B342,'[7]Overzicht uitlevering'!$J:$V,AC$3+1,0))</f>
        <v>0</v>
      </c>
      <c r="AD342" s="48">
        <f>IF(ISERROR(VLOOKUP($B342,'[7]Overzicht uitlevering'!$J:$V,AD$3+1,0)),0,VLOOKUP($B342,'[7]Overzicht uitlevering'!$J:$V,AD$3+1,0))</f>
        <v>0</v>
      </c>
      <c r="AE342" s="48">
        <f>IF(ISERROR(VLOOKUP($B342,'[7]Overzicht uitlevering'!$J:$V,AE$3+1,0)),0,VLOOKUP($B342,'[7]Overzicht uitlevering'!$J:$V,AE$3+1,0))</f>
        <v>0</v>
      </c>
      <c r="AF342" s="48">
        <f>IF(ISERROR(VLOOKUP($B342,'[7]Overzicht uitlevering'!$J:$V,AF$3+1,0)),0,VLOOKUP($B342,'[7]Overzicht uitlevering'!$J:$V,AF$3+1,0))</f>
        <v>0</v>
      </c>
      <c r="AG342" s="48">
        <f>IF(ISERROR(VLOOKUP($B342,'[7]Overzicht uitlevering'!$J:$V,AG$3+1,0)),0,VLOOKUP($B342,'[7]Overzicht uitlevering'!$J:$V,AG$3+1,0))</f>
        <v>1524432</v>
      </c>
      <c r="AH342" s="48">
        <f>IF(ISERROR(VLOOKUP($B342,'[7]Overzicht uitlevering'!$J:$V,AH$3+1,0)),0,VLOOKUP($B342,'[7]Overzicht uitlevering'!$J:$V,AH$3+1,0))</f>
        <v>0</v>
      </c>
      <c r="AI342" s="48">
        <f>IF(ISERROR(VLOOKUP($B342,'[7]Overzicht uitlevering'!$J:$V,AI$3+1,0)),0,VLOOKUP($B342,'[7]Overzicht uitlevering'!$J:$V,AI$3+1,0))</f>
        <v>0</v>
      </c>
      <c r="AJ342" s="48">
        <f>IF(ISERROR(VLOOKUP($B342,'[7]Overzicht uitlevering'!$J:$V,AJ$3+1,0)),0,VLOOKUP($B342,'[7]Overzicht uitlevering'!$J:$V,AJ$3+1,0))</f>
        <v>0</v>
      </c>
      <c r="AK342" s="48">
        <f>IF(ISERROR(VLOOKUP($B342,'[7]Overzicht uitlevering'!$J:$V,AK$3+1,0)),0,VLOOKUP($B342,'[7]Overzicht uitlevering'!$J:$V,AK$3+1,0))</f>
        <v>0</v>
      </c>
      <c r="AL342" s="48">
        <f>IF(ISERROR(VLOOKUP($B342,'[7]Overzicht uitlevering'!$J:$V,AL$3+1,0)),0,VLOOKUP($B342,'[7]Overzicht uitlevering'!$J:$V,AL$3+1,0))</f>
        <v>0</v>
      </c>
      <c r="AM342" s="48">
        <f>IF(ISERROR(VLOOKUP($B342,'[7]Overzicht uitlevering'!$J:$V,AM$3+1,0)),0,VLOOKUP($B342,'[7]Overzicht uitlevering'!$J:$V,AM$3+1,0))</f>
        <v>0</v>
      </c>
      <c r="AN342" s="48">
        <f>IF(ISERROR(VLOOKUP($B342,'[7]Overzicht uitlevering'!$J:$V,AN$3+1,0)),0,VLOOKUP($B342,'[7]Overzicht uitlevering'!$J:$V,AN$3+1,0))</f>
        <v>0</v>
      </c>
      <c r="AO342" s="49">
        <f t="shared" si="90"/>
        <v>1524432</v>
      </c>
      <c r="AP342" s="235">
        <f t="shared" si="91"/>
        <v>0</v>
      </c>
      <c r="AQ342" s="236">
        <f t="shared" si="92"/>
        <v>0</v>
      </c>
      <c r="AR342" s="235">
        <f t="shared" si="93"/>
        <v>0</v>
      </c>
      <c r="AS342" s="236">
        <f t="shared" si="94"/>
        <v>0</v>
      </c>
      <c r="AT342" s="235">
        <f t="shared" si="95"/>
        <v>20579.831999999999</v>
      </c>
      <c r="AU342" s="236">
        <f t="shared" si="96"/>
        <v>0</v>
      </c>
      <c r="AV342" s="237">
        <f t="shared" si="97"/>
        <v>0</v>
      </c>
      <c r="AW342" s="236">
        <f t="shared" si="98"/>
        <v>0</v>
      </c>
      <c r="AX342" s="237">
        <f t="shared" si="99"/>
        <v>0</v>
      </c>
      <c r="AY342" s="236">
        <f t="shared" si="100"/>
        <v>0</v>
      </c>
      <c r="AZ342" s="237">
        <f t="shared" si="101"/>
        <v>0</v>
      </c>
      <c r="BA342" s="236">
        <f t="shared" si="102"/>
        <v>0</v>
      </c>
      <c r="BB342" s="50">
        <f t="shared" si="86"/>
        <v>20579.831999999999</v>
      </c>
    </row>
    <row r="343" spans="2:54" ht="15" customHeight="1" x14ac:dyDescent="0.25">
      <c r="B343" s="142">
        <v>20160297</v>
      </c>
      <c r="C343" s="124" t="s">
        <v>40</v>
      </c>
      <c r="D343" s="124" t="s">
        <v>591</v>
      </c>
      <c r="E343" s="124" t="s">
        <v>622</v>
      </c>
      <c r="F343" s="124" t="s">
        <v>758</v>
      </c>
      <c r="G343" s="143">
        <v>42500</v>
      </c>
      <c r="H343" s="143">
        <v>42568</v>
      </c>
      <c r="I343" s="85" t="s">
        <v>198</v>
      </c>
      <c r="J343" s="144">
        <v>382783</v>
      </c>
      <c r="K343" s="32">
        <v>5547.579710144928</v>
      </c>
      <c r="L343" s="145">
        <v>6</v>
      </c>
      <c r="M343" s="35">
        <v>2296.6980000000003</v>
      </c>
      <c r="N343" s="35">
        <v>2296.6980000000003</v>
      </c>
      <c r="O343" s="83" t="s">
        <v>45</v>
      </c>
      <c r="P343" s="83" t="s">
        <v>46</v>
      </c>
      <c r="Q343" s="146">
        <v>492441</v>
      </c>
      <c r="R343" s="147"/>
      <c r="S343" s="148"/>
      <c r="T343" s="94" t="s">
        <v>155</v>
      </c>
      <c r="U343" s="95"/>
      <c r="W343" s="94"/>
      <c r="X343" s="96" t="s">
        <v>759</v>
      </c>
      <c r="Y343" s="97" t="s">
        <v>133</v>
      </c>
      <c r="Z343" s="45" t="str">
        <f t="shared" si="87"/>
        <v>goed</v>
      </c>
      <c r="AA343" s="46">
        <f t="shared" si="88"/>
        <v>0</v>
      </c>
      <c r="AB343" s="47">
        <f t="shared" si="89"/>
        <v>2292.7799999999997</v>
      </c>
      <c r="AC343" s="48">
        <f>IF(ISERROR(VLOOKUP($B343,'[7]Overzicht uitlevering'!$J:$V,AC$3+1,0)),0,VLOOKUP($B343,'[7]Overzicht uitlevering'!$J:$V,AC$3+1,0))</f>
        <v>0</v>
      </c>
      <c r="AD343" s="48">
        <f>IF(ISERROR(VLOOKUP($B343,'[7]Overzicht uitlevering'!$J:$V,AD$3+1,0)),0,VLOOKUP($B343,'[7]Overzicht uitlevering'!$J:$V,AD$3+1,0))</f>
        <v>0</v>
      </c>
      <c r="AE343" s="48">
        <f>IF(ISERROR(VLOOKUP($B343,'[7]Overzicht uitlevering'!$J:$V,AE$3+1,0)),0,VLOOKUP($B343,'[7]Overzicht uitlevering'!$J:$V,AE$3+1,0))</f>
        <v>0</v>
      </c>
      <c r="AF343" s="48">
        <f>IF(ISERROR(VLOOKUP($B343,'[7]Overzicht uitlevering'!$J:$V,AF$3+1,0)),0,VLOOKUP($B343,'[7]Overzicht uitlevering'!$J:$V,AF$3+1,0))</f>
        <v>0</v>
      </c>
      <c r="AG343" s="48">
        <f>IF(ISERROR(VLOOKUP($B343,'[7]Overzicht uitlevering'!$J:$V,AG$3+1,0)),0,VLOOKUP($B343,'[7]Overzicht uitlevering'!$J:$V,AG$3+1,0))</f>
        <v>122870</v>
      </c>
      <c r="AH343" s="48">
        <f>IF(ISERROR(VLOOKUP($B343,'[7]Overzicht uitlevering'!$J:$V,AH$3+1,0)),0,VLOOKUP($B343,'[7]Overzicht uitlevering'!$J:$V,AH$3+1,0))</f>
        <v>160488</v>
      </c>
      <c r="AI343" s="48">
        <f>IF(ISERROR(VLOOKUP($B343,'[7]Overzicht uitlevering'!$J:$V,AI$3+1,0)),0,VLOOKUP($B343,'[7]Overzicht uitlevering'!$J:$V,AI$3+1,0))</f>
        <v>98772</v>
      </c>
      <c r="AJ343" s="48">
        <f>IF(ISERROR(VLOOKUP($B343,'[7]Overzicht uitlevering'!$J:$V,AJ$3+1,0)),0,VLOOKUP($B343,'[7]Overzicht uitlevering'!$J:$V,AJ$3+1,0))</f>
        <v>0</v>
      </c>
      <c r="AK343" s="48">
        <f>IF(ISERROR(VLOOKUP($B343,'[7]Overzicht uitlevering'!$J:$V,AK$3+1,0)),0,VLOOKUP($B343,'[7]Overzicht uitlevering'!$J:$V,AK$3+1,0))</f>
        <v>0</v>
      </c>
      <c r="AL343" s="48">
        <f>IF(ISERROR(VLOOKUP($B343,'[7]Overzicht uitlevering'!$J:$V,AL$3+1,0)),0,VLOOKUP($B343,'[7]Overzicht uitlevering'!$J:$V,AL$3+1,0))</f>
        <v>0</v>
      </c>
      <c r="AM343" s="48">
        <f>IF(ISERROR(VLOOKUP($B343,'[7]Overzicht uitlevering'!$J:$V,AM$3+1,0)),0,VLOOKUP($B343,'[7]Overzicht uitlevering'!$J:$V,AM$3+1,0))</f>
        <v>0</v>
      </c>
      <c r="AN343" s="48">
        <f>IF(ISERROR(VLOOKUP($B343,'[7]Overzicht uitlevering'!$J:$V,AN$3+1,0)),0,VLOOKUP($B343,'[7]Overzicht uitlevering'!$J:$V,AN$3+1,0))</f>
        <v>0</v>
      </c>
      <c r="AO343" s="49">
        <f t="shared" si="90"/>
        <v>382130</v>
      </c>
      <c r="AP343" s="235">
        <f t="shared" si="91"/>
        <v>0</v>
      </c>
      <c r="AQ343" s="236">
        <f t="shared" si="92"/>
        <v>0</v>
      </c>
      <c r="AR343" s="235">
        <f t="shared" si="93"/>
        <v>0</v>
      </c>
      <c r="AS343" s="236">
        <f t="shared" si="94"/>
        <v>0</v>
      </c>
      <c r="AT343" s="235">
        <f t="shared" si="95"/>
        <v>737.22</v>
      </c>
      <c r="AU343" s="236">
        <f t="shared" si="96"/>
        <v>962.928</v>
      </c>
      <c r="AV343" s="237">
        <f t="shared" si="97"/>
        <v>592.63200000000006</v>
      </c>
      <c r="AW343" s="236">
        <f t="shared" si="98"/>
        <v>0</v>
      </c>
      <c r="AX343" s="237">
        <f t="shared" si="99"/>
        <v>0</v>
      </c>
      <c r="AY343" s="236">
        <f t="shared" si="100"/>
        <v>0</v>
      </c>
      <c r="AZ343" s="237">
        <f t="shared" si="101"/>
        <v>0</v>
      </c>
      <c r="BA343" s="236">
        <f t="shared" si="102"/>
        <v>0</v>
      </c>
      <c r="BB343" s="50">
        <f t="shared" si="86"/>
        <v>2292.7800000000002</v>
      </c>
    </row>
    <row r="344" spans="2:54" ht="15" customHeight="1" x14ac:dyDescent="0.25">
      <c r="B344" s="142">
        <v>20160298</v>
      </c>
      <c r="C344" s="124" t="s">
        <v>55</v>
      </c>
      <c r="D344" s="124" t="s">
        <v>172</v>
      </c>
      <c r="E344" s="124" t="s">
        <v>405</v>
      </c>
      <c r="F344" s="124" t="s">
        <v>674</v>
      </c>
      <c r="G344" s="143">
        <v>42493</v>
      </c>
      <c r="H344" s="143">
        <v>42496</v>
      </c>
      <c r="I344" s="85" t="s">
        <v>221</v>
      </c>
      <c r="J344" s="144">
        <v>127778</v>
      </c>
      <c r="K344" s="32">
        <v>31944.5</v>
      </c>
      <c r="L344" s="145">
        <v>11.5</v>
      </c>
      <c r="M344" s="35">
        <v>1469.4470000000001</v>
      </c>
      <c r="N344" s="35">
        <v>1469.4470000000001</v>
      </c>
      <c r="O344" s="83" t="s">
        <v>45</v>
      </c>
      <c r="P344" s="83" t="s">
        <v>46</v>
      </c>
      <c r="Q344" s="146">
        <v>496048</v>
      </c>
      <c r="R344" s="147" t="s">
        <v>60</v>
      </c>
      <c r="S344" s="148" t="s">
        <v>65</v>
      </c>
      <c r="T344" s="94" t="s">
        <v>165</v>
      </c>
      <c r="U344" s="95"/>
      <c r="W344" s="94"/>
      <c r="X344" s="96"/>
      <c r="Y344" s="97" t="s">
        <v>156</v>
      </c>
      <c r="Z344" s="45" t="str">
        <f t="shared" si="87"/>
        <v>goed</v>
      </c>
      <c r="AA344" s="46">
        <f t="shared" si="88"/>
        <v>0</v>
      </c>
      <c r="AB344" s="47">
        <f t="shared" si="89"/>
        <v>1469.4470000000001</v>
      </c>
      <c r="AC344" s="48">
        <f>IF(ISERROR(VLOOKUP($B344,'[7]Overzicht uitlevering'!$J:$V,AC$3+1,0)),0,VLOOKUP($B344,'[7]Overzicht uitlevering'!$J:$V,AC$3+1,0))</f>
        <v>0</v>
      </c>
      <c r="AD344" s="48">
        <f>IF(ISERROR(VLOOKUP($B344,'[7]Overzicht uitlevering'!$J:$V,AD$3+1,0)),0,VLOOKUP($B344,'[7]Overzicht uitlevering'!$J:$V,AD$3+1,0))</f>
        <v>0</v>
      </c>
      <c r="AE344" s="48">
        <f>IF(ISERROR(VLOOKUP($B344,'[7]Overzicht uitlevering'!$J:$V,AE$3+1,0)),0,VLOOKUP($B344,'[7]Overzicht uitlevering'!$J:$V,AE$3+1,0))</f>
        <v>0</v>
      </c>
      <c r="AF344" s="48">
        <f>IF(ISERROR(VLOOKUP($B344,'[7]Overzicht uitlevering'!$J:$V,AF$3+1,0)),0,VLOOKUP($B344,'[7]Overzicht uitlevering'!$J:$V,AF$3+1,0))</f>
        <v>0</v>
      </c>
      <c r="AG344" s="48">
        <f>IF(ISERROR(VLOOKUP($B344,'[7]Overzicht uitlevering'!$J:$V,AG$3+1,0)),0,VLOOKUP($B344,'[7]Overzicht uitlevering'!$J:$V,AG$3+1,0))</f>
        <v>127778.00000000001</v>
      </c>
      <c r="AH344" s="48">
        <f>IF(ISERROR(VLOOKUP($B344,'[7]Overzicht uitlevering'!$J:$V,AH$3+1,0)),0,VLOOKUP($B344,'[7]Overzicht uitlevering'!$J:$V,AH$3+1,0))</f>
        <v>0</v>
      </c>
      <c r="AI344" s="48">
        <f>IF(ISERROR(VLOOKUP($B344,'[7]Overzicht uitlevering'!$J:$V,AI$3+1,0)),0,VLOOKUP($B344,'[7]Overzicht uitlevering'!$J:$V,AI$3+1,0))</f>
        <v>0</v>
      </c>
      <c r="AJ344" s="48">
        <f>IF(ISERROR(VLOOKUP($B344,'[7]Overzicht uitlevering'!$J:$V,AJ$3+1,0)),0,VLOOKUP($B344,'[7]Overzicht uitlevering'!$J:$V,AJ$3+1,0))</f>
        <v>0</v>
      </c>
      <c r="AK344" s="48">
        <f>IF(ISERROR(VLOOKUP($B344,'[7]Overzicht uitlevering'!$J:$V,AK$3+1,0)),0,VLOOKUP($B344,'[7]Overzicht uitlevering'!$J:$V,AK$3+1,0))</f>
        <v>0</v>
      </c>
      <c r="AL344" s="48">
        <f>IF(ISERROR(VLOOKUP($B344,'[7]Overzicht uitlevering'!$J:$V,AL$3+1,0)),0,VLOOKUP($B344,'[7]Overzicht uitlevering'!$J:$V,AL$3+1,0))</f>
        <v>0</v>
      </c>
      <c r="AM344" s="48">
        <f>IF(ISERROR(VLOOKUP($B344,'[7]Overzicht uitlevering'!$J:$V,AM$3+1,0)),0,VLOOKUP($B344,'[7]Overzicht uitlevering'!$J:$V,AM$3+1,0))</f>
        <v>0</v>
      </c>
      <c r="AN344" s="48">
        <f>IF(ISERROR(VLOOKUP($B344,'[7]Overzicht uitlevering'!$J:$V,AN$3+1,0)),0,VLOOKUP($B344,'[7]Overzicht uitlevering'!$J:$V,AN$3+1,0))</f>
        <v>0</v>
      </c>
      <c r="AO344" s="49">
        <f t="shared" si="90"/>
        <v>127778.00000000001</v>
      </c>
      <c r="AP344" s="235">
        <f t="shared" si="91"/>
        <v>0</v>
      </c>
      <c r="AQ344" s="236">
        <f t="shared" si="92"/>
        <v>0</v>
      </c>
      <c r="AR344" s="235">
        <f t="shared" si="93"/>
        <v>0</v>
      </c>
      <c r="AS344" s="236">
        <f t="shared" si="94"/>
        <v>0</v>
      </c>
      <c r="AT344" s="235">
        <f t="shared" si="95"/>
        <v>1469.4470000000001</v>
      </c>
      <c r="AU344" s="236">
        <f t="shared" si="96"/>
        <v>0</v>
      </c>
      <c r="AV344" s="237">
        <f t="shared" si="97"/>
        <v>0</v>
      </c>
      <c r="AW344" s="236">
        <f t="shared" si="98"/>
        <v>0</v>
      </c>
      <c r="AX344" s="237">
        <f t="shared" si="99"/>
        <v>0</v>
      </c>
      <c r="AY344" s="236">
        <f t="shared" si="100"/>
        <v>0</v>
      </c>
      <c r="AZ344" s="237">
        <f t="shared" si="101"/>
        <v>0</v>
      </c>
      <c r="BA344" s="236">
        <f t="shared" si="102"/>
        <v>0</v>
      </c>
      <c r="BB344" s="50">
        <f t="shared" si="86"/>
        <v>1469.4470000000001</v>
      </c>
    </row>
    <row r="345" spans="2:54" ht="15" customHeight="1" x14ac:dyDescent="0.25">
      <c r="B345" s="142">
        <v>20160299</v>
      </c>
      <c r="C345" s="124" t="s">
        <v>55</v>
      </c>
      <c r="D345" s="124" t="s">
        <v>387</v>
      </c>
      <c r="E345" s="124" t="s">
        <v>427</v>
      </c>
      <c r="F345" s="124" t="s">
        <v>760</v>
      </c>
      <c r="G345" s="143">
        <v>42506</v>
      </c>
      <c r="H345" s="143">
        <v>42526</v>
      </c>
      <c r="I345" s="85" t="s">
        <v>153</v>
      </c>
      <c r="J345" s="144">
        <v>1408179</v>
      </c>
      <c r="K345" s="32">
        <v>67056.142857142855</v>
      </c>
      <c r="L345" s="145">
        <v>13.5</v>
      </c>
      <c r="M345" s="35">
        <v>19010.416499999999</v>
      </c>
      <c r="N345" s="35">
        <v>19010.416499999999</v>
      </c>
      <c r="O345" s="83" t="s">
        <v>45</v>
      </c>
      <c r="P345" s="83" t="s">
        <v>46</v>
      </c>
      <c r="Q345" s="146">
        <v>494568</v>
      </c>
      <c r="R345" s="147" t="s">
        <v>60</v>
      </c>
      <c r="S345" s="148" t="s">
        <v>61</v>
      </c>
      <c r="T345" s="94" t="s">
        <v>165</v>
      </c>
      <c r="U345" s="95"/>
      <c r="W345" s="94"/>
      <c r="X345" s="96"/>
      <c r="Y345" s="97" t="s">
        <v>156</v>
      </c>
      <c r="Z345" s="45" t="str">
        <f t="shared" si="87"/>
        <v>goed</v>
      </c>
      <c r="AA345" s="46">
        <f t="shared" si="88"/>
        <v>0</v>
      </c>
      <c r="AB345" s="47">
        <f t="shared" si="89"/>
        <v>19010.416499999999</v>
      </c>
      <c r="AC345" s="48">
        <f>IF(ISERROR(VLOOKUP($B345,'[7]Overzicht uitlevering'!$J:$V,AC$3+1,0)),0,VLOOKUP($B345,'[7]Overzicht uitlevering'!$J:$V,AC$3+1,0))</f>
        <v>0</v>
      </c>
      <c r="AD345" s="48">
        <f>IF(ISERROR(VLOOKUP($B345,'[7]Overzicht uitlevering'!$J:$V,AD$3+1,0)),0,VLOOKUP($B345,'[7]Overzicht uitlevering'!$J:$V,AD$3+1,0))</f>
        <v>0</v>
      </c>
      <c r="AE345" s="48">
        <f>IF(ISERROR(VLOOKUP($B345,'[7]Overzicht uitlevering'!$J:$V,AE$3+1,0)),0,VLOOKUP($B345,'[7]Overzicht uitlevering'!$J:$V,AE$3+1,0))</f>
        <v>0</v>
      </c>
      <c r="AF345" s="48">
        <f>IF(ISERROR(VLOOKUP($B345,'[7]Overzicht uitlevering'!$J:$V,AF$3+1,0)),0,VLOOKUP($B345,'[7]Overzicht uitlevering'!$J:$V,AF$3+1,0))</f>
        <v>0</v>
      </c>
      <c r="AG345" s="48">
        <f>IF(ISERROR(VLOOKUP($B345,'[7]Overzicht uitlevering'!$J:$V,AG$3+1,0)),0,VLOOKUP($B345,'[7]Overzicht uitlevering'!$J:$V,AG$3+1,0))</f>
        <v>1068988</v>
      </c>
      <c r="AH345" s="48">
        <f>IF(ISERROR(VLOOKUP($B345,'[7]Overzicht uitlevering'!$J:$V,AH$3+1,0)),0,VLOOKUP($B345,'[7]Overzicht uitlevering'!$J:$V,AH$3+1,0))</f>
        <v>339191</v>
      </c>
      <c r="AI345" s="48">
        <f>IF(ISERROR(VLOOKUP($B345,'[7]Overzicht uitlevering'!$J:$V,AI$3+1,0)),0,VLOOKUP($B345,'[7]Overzicht uitlevering'!$J:$V,AI$3+1,0))</f>
        <v>0</v>
      </c>
      <c r="AJ345" s="48">
        <f>IF(ISERROR(VLOOKUP($B345,'[7]Overzicht uitlevering'!$J:$V,AJ$3+1,0)),0,VLOOKUP($B345,'[7]Overzicht uitlevering'!$J:$V,AJ$3+1,0))</f>
        <v>0</v>
      </c>
      <c r="AK345" s="48">
        <f>IF(ISERROR(VLOOKUP($B345,'[7]Overzicht uitlevering'!$J:$V,AK$3+1,0)),0,VLOOKUP($B345,'[7]Overzicht uitlevering'!$J:$V,AK$3+1,0))</f>
        <v>0</v>
      </c>
      <c r="AL345" s="48">
        <f>IF(ISERROR(VLOOKUP($B345,'[7]Overzicht uitlevering'!$J:$V,AL$3+1,0)),0,VLOOKUP($B345,'[7]Overzicht uitlevering'!$J:$V,AL$3+1,0))</f>
        <v>0</v>
      </c>
      <c r="AM345" s="48">
        <f>IF(ISERROR(VLOOKUP($B345,'[7]Overzicht uitlevering'!$J:$V,AM$3+1,0)),0,VLOOKUP($B345,'[7]Overzicht uitlevering'!$J:$V,AM$3+1,0))</f>
        <v>0</v>
      </c>
      <c r="AN345" s="48">
        <f>IF(ISERROR(VLOOKUP($B345,'[7]Overzicht uitlevering'!$J:$V,AN$3+1,0)),0,VLOOKUP($B345,'[7]Overzicht uitlevering'!$J:$V,AN$3+1,0))</f>
        <v>0</v>
      </c>
      <c r="AO345" s="49">
        <f t="shared" si="90"/>
        <v>1408179</v>
      </c>
      <c r="AP345" s="235">
        <f t="shared" si="91"/>
        <v>0</v>
      </c>
      <c r="AQ345" s="236">
        <f t="shared" si="92"/>
        <v>0</v>
      </c>
      <c r="AR345" s="235">
        <f t="shared" si="93"/>
        <v>0</v>
      </c>
      <c r="AS345" s="236">
        <f t="shared" si="94"/>
        <v>0</v>
      </c>
      <c r="AT345" s="235">
        <f t="shared" si="95"/>
        <v>14431.338000000002</v>
      </c>
      <c r="AU345" s="236">
        <f t="shared" si="96"/>
        <v>4579.0784999999996</v>
      </c>
      <c r="AV345" s="237">
        <f t="shared" si="97"/>
        <v>0</v>
      </c>
      <c r="AW345" s="236">
        <f t="shared" si="98"/>
        <v>0</v>
      </c>
      <c r="AX345" s="237">
        <f t="shared" si="99"/>
        <v>0</v>
      </c>
      <c r="AY345" s="236">
        <f t="shared" si="100"/>
        <v>0</v>
      </c>
      <c r="AZ345" s="237">
        <f t="shared" si="101"/>
        <v>0</v>
      </c>
      <c r="BA345" s="236">
        <f t="shared" si="102"/>
        <v>0</v>
      </c>
      <c r="BB345" s="50">
        <f t="shared" si="86"/>
        <v>19010.416499999999</v>
      </c>
    </row>
    <row r="346" spans="2:54" ht="15" customHeight="1" x14ac:dyDescent="0.25">
      <c r="B346" s="142">
        <v>20160300</v>
      </c>
      <c r="C346" s="124" t="s">
        <v>55</v>
      </c>
      <c r="D346" s="124" t="s">
        <v>177</v>
      </c>
      <c r="E346" s="124" t="s">
        <v>427</v>
      </c>
      <c r="F346" s="124" t="s">
        <v>761</v>
      </c>
      <c r="G346" s="143">
        <v>42499</v>
      </c>
      <c r="H346" s="143">
        <v>42519</v>
      </c>
      <c r="I346" s="85" t="s">
        <v>153</v>
      </c>
      <c r="J346" s="144">
        <v>1365948</v>
      </c>
      <c r="K346" s="32">
        <v>65045.142857142855</v>
      </c>
      <c r="L346" s="145">
        <v>13.5</v>
      </c>
      <c r="M346" s="35">
        <v>18440.298000000003</v>
      </c>
      <c r="N346" s="35">
        <v>19010.659499999998</v>
      </c>
      <c r="O346" s="83" t="s">
        <v>45</v>
      </c>
      <c r="P346" s="83" t="s">
        <v>46</v>
      </c>
      <c r="Q346" s="146">
        <v>494546</v>
      </c>
      <c r="R346" s="147" t="s">
        <v>60</v>
      </c>
      <c r="S346" s="148" t="s">
        <v>61</v>
      </c>
      <c r="T346" s="94" t="s">
        <v>165</v>
      </c>
      <c r="U346" s="95"/>
      <c r="W346" s="134"/>
      <c r="X346" s="96"/>
      <c r="Y346" s="97" t="s">
        <v>156</v>
      </c>
      <c r="Z346" s="45" t="str">
        <f t="shared" si="87"/>
        <v>goed</v>
      </c>
      <c r="AA346" s="46">
        <f t="shared" si="88"/>
        <v>0</v>
      </c>
      <c r="AB346" s="47">
        <f t="shared" si="89"/>
        <v>17310.577500000003</v>
      </c>
      <c r="AC346" s="48">
        <f>IF(ISERROR(VLOOKUP($B346,'[7]Overzicht uitlevering'!$J:$V,AC$3+1,0)),0,VLOOKUP($B346,'[7]Overzicht uitlevering'!$J:$V,AC$3+1,0))</f>
        <v>0</v>
      </c>
      <c r="AD346" s="48">
        <f>IF(ISERROR(VLOOKUP($B346,'[7]Overzicht uitlevering'!$J:$V,AD$3+1,0)),0,VLOOKUP($B346,'[7]Overzicht uitlevering'!$J:$V,AD$3+1,0))</f>
        <v>0</v>
      </c>
      <c r="AE346" s="48">
        <f>IF(ISERROR(VLOOKUP($B346,'[7]Overzicht uitlevering'!$J:$V,AE$3+1,0)),0,VLOOKUP($B346,'[7]Overzicht uitlevering'!$J:$V,AE$3+1,0))</f>
        <v>0</v>
      </c>
      <c r="AF346" s="48">
        <f>IF(ISERROR(VLOOKUP($B346,'[7]Overzicht uitlevering'!$J:$V,AF$3+1,0)),0,VLOOKUP($B346,'[7]Overzicht uitlevering'!$J:$V,AF$3+1,0))</f>
        <v>0</v>
      </c>
      <c r="AG346" s="48">
        <f>IF(ISERROR(VLOOKUP($B346,'[7]Overzicht uitlevering'!$J:$V,AG$3+1,0)),0,VLOOKUP($B346,'[7]Overzicht uitlevering'!$J:$V,AG$3+1,0))</f>
        <v>1282265</v>
      </c>
      <c r="AH346" s="48">
        <f>IF(ISERROR(VLOOKUP($B346,'[7]Overzicht uitlevering'!$J:$V,AH$3+1,0)),0,VLOOKUP($B346,'[7]Overzicht uitlevering'!$J:$V,AH$3+1,0))</f>
        <v>0</v>
      </c>
      <c r="AI346" s="48">
        <f>IF(ISERROR(VLOOKUP($B346,'[7]Overzicht uitlevering'!$J:$V,AI$3+1,0)),0,VLOOKUP($B346,'[7]Overzicht uitlevering'!$J:$V,AI$3+1,0))</f>
        <v>0</v>
      </c>
      <c r="AJ346" s="48">
        <f>IF(ISERROR(VLOOKUP($B346,'[7]Overzicht uitlevering'!$J:$V,AJ$3+1,0)),0,VLOOKUP($B346,'[7]Overzicht uitlevering'!$J:$V,AJ$3+1,0))</f>
        <v>0</v>
      </c>
      <c r="AK346" s="48">
        <f>IF(ISERROR(VLOOKUP($B346,'[7]Overzicht uitlevering'!$J:$V,AK$3+1,0)),0,VLOOKUP($B346,'[7]Overzicht uitlevering'!$J:$V,AK$3+1,0))</f>
        <v>0</v>
      </c>
      <c r="AL346" s="48">
        <f>IF(ISERROR(VLOOKUP($B346,'[7]Overzicht uitlevering'!$J:$V,AL$3+1,0)),0,VLOOKUP($B346,'[7]Overzicht uitlevering'!$J:$V,AL$3+1,0))</f>
        <v>0</v>
      </c>
      <c r="AM346" s="48">
        <f>IF(ISERROR(VLOOKUP($B346,'[7]Overzicht uitlevering'!$J:$V,AM$3+1,0)),0,VLOOKUP($B346,'[7]Overzicht uitlevering'!$J:$V,AM$3+1,0))</f>
        <v>0</v>
      </c>
      <c r="AN346" s="48">
        <f>IF(ISERROR(VLOOKUP($B346,'[7]Overzicht uitlevering'!$J:$V,AN$3+1,0)),0,VLOOKUP($B346,'[7]Overzicht uitlevering'!$J:$V,AN$3+1,0))</f>
        <v>0</v>
      </c>
      <c r="AO346" s="49">
        <f t="shared" si="90"/>
        <v>1282265</v>
      </c>
      <c r="AP346" s="235">
        <f t="shared" si="91"/>
        <v>0</v>
      </c>
      <c r="AQ346" s="236">
        <f t="shared" si="92"/>
        <v>0</v>
      </c>
      <c r="AR346" s="235">
        <f t="shared" si="93"/>
        <v>0</v>
      </c>
      <c r="AS346" s="236">
        <f t="shared" si="94"/>
        <v>0</v>
      </c>
      <c r="AT346" s="235">
        <f t="shared" si="95"/>
        <v>17310.577500000003</v>
      </c>
      <c r="AU346" s="236">
        <f t="shared" si="96"/>
        <v>0</v>
      </c>
      <c r="AV346" s="237">
        <f t="shared" si="97"/>
        <v>0</v>
      </c>
      <c r="AW346" s="236">
        <f t="shared" si="98"/>
        <v>0</v>
      </c>
      <c r="AX346" s="237">
        <f t="shared" si="99"/>
        <v>0</v>
      </c>
      <c r="AY346" s="236">
        <f t="shared" si="100"/>
        <v>0</v>
      </c>
      <c r="AZ346" s="237">
        <f t="shared" si="101"/>
        <v>0</v>
      </c>
      <c r="BA346" s="236">
        <f t="shared" si="102"/>
        <v>0</v>
      </c>
      <c r="BB346" s="50">
        <f t="shared" si="86"/>
        <v>17310.577500000003</v>
      </c>
    </row>
    <row r="347" spans="2:54" ht="15" customHeight="1" x14ac:dyDescent="0.25">
      <c r="B347" s="142">
        <v>20160301</v>
      </c>
      <c r="C347" s="149" t="s">
        <v>55</v>
      </c>
      <c r="D347" s="124" t="s">
        <v>400</v>
      </c>
      <c r="E347" s="124" t="s">
        <v>708</v>
      </c>
      <c r="F347" s="124" t="s">
        <v>762</v>
      </c>
      <c r="G347" s="143">
        <v>42531</v>
      </c>
      <c r="H347" s="143">
        <v>42537</v>
      </c>
      <c r="I347" s="85" t="s">
        <v>153</v>
      </c>
      <c r="J347" s="144">
        <v>209968</v>
      </c>
      <c r="K347" s="32">
        <v>29995.428571428572</v>
      </c>
      <c r="L347" s="145">
        <v>13.5</v>
      </c>
      <c r="M347" s="35">
        <v>2834.5679999999998</v>
      </c>
      <c r="N347" s="35">
        <v>2834.5679999999998</v>
      </c>
      <c r="O347" s="83" t="s">
        <v>45</v>
      </c>
      <c r="P347" s="83" t="s">
        <v>46</v>
      </c>
      <c r="Q347" s="146">
        <v>496079</v>
      </c>
      <c r="R347" s="147" t="s">
        <v>47</v>
      </c>
      <c r="S347" s="148" t="s">
        <v>160</v>
      </c>
      <c r="T347" s="94" t="s">
        <v>429</v>
      </c>
      <c r="U347" s="95"/>
      <c r="W347" s="94"/>
      <c r="X347" s="150" t="s">
        <v>763</v>
      </c>
      <c r="Y347" s="151" t="s">
        <v>156</v>
      </c>
      <c r="Z347" s="45" t="str">
        <f t="shared" si="87"/>
        <v>goed</v>
      </c>
      <c r="AA347" s="46">
        <f t="shared" si="88"/>
        <v>0</v>
      </c>
      <c r="AB347" s="47">
        <f t="shared" si="89"/>
        <v>2834.5679999999993</v>
      </c>
      <c r="AC347" s="48">
        <f>IF(ISERROR(VLOOKUP($B347,'[7]Overzicht uitlevering'!$J:$V,AC$3+1,0)),0,VLOOKUP($B347,'[7]Overzicht uitlevering'!$J:$V,AC$3+1,0))</f>
        <v>0</v>
      </c>
      <c r="AD347" s="48">
        <f>IF(ISERROR(VLOOKUP($B347,'[7]Overzicht uitlevering'!$J:$V,AD$3+1,0)),0,VLOOKUP($B347,'[7]Overzicht uitlevering'!$J:$V,AD$3+1,0))</f>
        <v>0</v>
      </c>
      <c r="AE347" s="48">
        <f>IF(ISERROR(VLOOKUP($B347,'[7]Overzicht uitlevering'!$J:$V,AE$3+1,0)),0,VLOOKUP($B347,'[7]Overzicht uitlevering'!$J:$V,AE$3+1,0))</f>
        <v>0</v>
      </c>
      <c r="AF347" s="48">
        <f>IF(ISERROR(VLOOKUP($B347,'[7]Overzicht uitlevering'!$J:$V,AF$3+1,0)),0,VLOOKUP($B347,'[7]Overzicht uitlevering'!$J:$V,AF$3+1,0))</f>
        <v>0</v>
      </c>
      <c r="AG347" s="48">
        <f>IF(ISERROR(VLOOKUP($B347,'[7]Overzicht uitlevering'!$J:$V,AG$3+1,0)),0,VLOOKUP($B347,'[7]Overzicht uitlevering'!$J:$V,AG$3+1,0))</f>
        <v>0</v>
      </c>
      <c r="AH347" s="48">
        <f>IF(ISERROR(VLOOKUP($B347,'[7]Overzicht uitlevering'!$J:$V,AH$3+1,0)),0,VLOOKUP($B347,'[7]Overzicht uitlevering'!$J:$V,AH$3+1,0))</f>
        <v>209967.99999999997</v>
      </c>
      <c r="AI347" s="48">
        <f>IF(ISERROR(VLOOKUP($B347,'[7]Overzicht uitlevering'!$J:$V,AI$3+1,0)),0,VLOOKUP($B347,'[7]Overzicht uitlevering'!$J:$V,AI$3+1,0))</f>
        <v>0</v>
      </c>
      <c r="AJ347" s="48">
        <f>IF(ISERROR(VLOOKUP($B347,'[7]Overzicht uitlevering'!$J:$V,AJ$3+1,0)),0,VLOOKUP($B347,'[7]Overzicht uitlevering'!$J:$V,AJ$3+1,0))</f>
        <v>0</v>
      </c>
      <c r="AK347" s="48">
        <f>IF(ISERROR(VLOOKUP($B347,'[7]Overzicht uitlevering'!$J:$V,AK$3+1,0)),0,VLOOKUP($B347,'[7]Overzicht uitlevering'!$J:$V,AK$3+1,0))</f>
        <v>0</v>
      </c>
      <c r="AL347" s="48">
        <f>IF(ISERROR(VLOOKUP($B347,'[7]Overzicht uitlevering'!$J:$V,AL$3+1,0)),0,VLOOKUP($B347,'[7]Overzicht uitlevering'!$J:$V,AL$3+1,0))</f>
        <v>0</v>
      </c>
      <c r="AM347" s="48">
        <f>IF(ISERROR(VLOOKUP($B347,'[7]Overzicht uitlevering'!$J:$V,AM$3+1,0)),0,VLOOKUP($B347,'[7]Overzicht uitlevering'!$J:$V,AM$3+1,0))</f>
        <v>0</v>
      </c>
      <c r="AN347" s="48">
        <f>IF(ISERROR(VLOOKUP($B347,'[7]Overzicht uitlevering'!$J:$V,AN$3+1,0)),0,VLOOKUP($B347,'[7]Overzicht uitlevering'!$J:$V,AN$3+1,0))</f>
        <v>0</v>
      </c>
      <c r="AO347" s="49">
        <f t="shared" si="90"/>
        <v>209967.99999999997</v>
      </c>
      <c r="AP347" s="235">
        <f t="shared" si="91"/>
        <v>0</v>
      </c>
      <c r="AQ347" s="236">
        <f t="shared" si="92"/>
        <v>0</v>
      </c>
      <c r="AR347" s="235">
        <f t="shared" si="93"/>
        <v>0</v>
      </c>
      <c r="AS347" s="236">
        <f t="shared" si="94"/>
        <v>0</v>
      </c>
      <c r="AT347" s="235">
        <f t="shared" si="95"/>
        <v>0</v>
      </c>
      <c r="AU347" s="236">
        <f t="shared" si="96"/>
        <v>2834.5679999999993</v>
      </c>
      <c r="AV347" s="237">
        <f t="shared" si="97"/>
        <v>0</v>
      </c>
      <c r="AW347" s="236">
        <f t="shared" si="98"/>
        <v>0</v>
      </c>
      <c r="AX347" s="237">
        <f t="shared" si="99"/>
        <v>0</v>
      </c>
      <c r="AY347" s="236">
        <f t="shared" si="100"/>
        <v>0</v>
      </c>
      <c r="AZ347" s="237">
        <f t="shared" si="101"/>
        <v>0</v>
      </c>
      <c r="BA347" s="236">
        <f t="shared" si="102"/>
        <v>0</v>
      </c>
      <c r="BB347" s="50">
        <f t="shared" si="86"/>
        <v>2834.5679999999993</v>
      </c>
    </row>
    <row r="348" spans="2:54" ht="15" customHeight="1" x14ac:dyDescent="0.25">
      <c r="B348" s="142">
        <v>20160302</v>
      </c>
      <c r="C348" s="124" t="s">
        <v>55</v>
      </c>
      <c r="D348" s="124" t="s">
        <v>400</v>
      </c>
      <c r="E348" s="124" t="s">
        <v>708</v>
      </c>
      <c r="F348" s="124" t="s">
        <v>762</v>
      </c>
      <c r="G348" s="143">
        <v>42531</v>
      </c>
      <c r="H348" s="143">
        <v>42537</v>
      </c>
      <c r="I348" s="85" t="s">
        <v>221</v>
      </c>
      <c r="J348" s="144">
        <v>81962</v>
      </c>
      <c r="K348" s="32">
        <v>11708.857142857143</v>
      </c>
      <c r="L348" s="145">
        <v>11.5</v>
      </c>
      <c r="M348" s="35">
        <v>942.56299999999999</v>
      </c>
      <c r="N348" s="35">
        <v>2294.9974999999999</v>
      </c>
      <c r="O348" s="83" t="s">
        <v>45</v>
      </c>
      <c r="P348" s="83" t="s">
        <v>46</v>
      </c>
      <c r="Q348" s="146">
        <v>496080</v>
      </c>
      <c r="R348" s="147" t="s">
        <v>47</v>
      </c>
      <c r="S348" s="148" t="s">
        <v>160</v>
      </c>
      <c r="T348" s="94" t="s">
        <v>429</v>
      </c>
      <c r="U348" s="95"/>
      <c r="W348" s="134"/>
      <c r="X348" s="96" t="s">
        <v>763</v>
      </c>
      <c r="Y348" s="97" t="s">
        <v>156</v>
      </c>
      <c r="Z348" s="45" t="str">
        <f t="shared" si="87"/>
        <v>goed</v>
      </c>
      <c r="AA348" s="46">
        <f t="shared" si="88"/>
        <v>0</v>
      </c>
      <c r="AB348" s="47">
        <f t="shared" si="89"/>
        <v>942.56299999999999</v>
      </c>
      <c r="AC348" s="48">
        <f>IF(ISERROR(VLOOKUP($B348,'[7]Overzicht uitlevering'!$J:$V,AC$3+1,0)),0,VLOOKUP($B348,'[7]Overzicht uitlevering'!$J:$V,AC$3+1,0))</f>
        <v>0</v>
      </c>
      <c r="AD348" s="48">
        <f>IF(ISERROR(VLOOKUP($B348,'[7]Overzicht uitlevering'!$J:$V,AD$3+1,0)),0,VLOOKUP($B348,'[7]Overzicht uitlevering'!$J:$V,AD$3+1,0))</f>
        <v>0</v>
      </c>
      <c r="AE348" s="48">
        <f>IF(ISERROR(VLOOKUP($B348,'[7]Overzicht uitlevering'!$J:$V,AE$3+1,0)),0,VLOOKUP($B348,'[7]Overzicht uitlevering'!$J:$V,AE$3+1,0))</f>
        <v>0</v>
      </c>
      <c r="AF348" s="48">
        <f>IF(ISERROR(VLOOKUP($B348,'[7]Overzicht uitlevering'!$J:$V,AF$3+1,0)),0,VLOOKUP($B348,'[7]Overzicht uitlevering'!$J:$V,AF$3+1,0))</f>
        <v>0</v>
      </c>
      <c r="AG348" s="48">
        <f>IF(ISERROR(VLOOKUP($B348,'[7]Overzicht uitlevering'!$J:$V,AG$3+1,0)),0,VLOOKUP($B348,'[7]Overzicht uitlevering'!$J:$V,AG$3+1,0))</f>
        <v>0</v>
      </c>
      <c r="AH348" s="48">
        <f>IF(ISERROR(VLOOKUP($B348,'[7]Overzicht uitlevering'!$J:$V,AH$3+1,0)),0,VLOOKUP($B348,'[7]Overzicht uitlevering'!$J:$V,AH$3+1,0))</f>
        <v>21662</v>
      </c>
      <c r="AI348" s="48">
        <f>IF(ISERROR(VLOOKUP($B348,'[7]Overzicht uitlevering'!$J:$V,AI$3+1,0)),0,VLOOKUP($B348,'[7]Overzicht uitlevering'!$J:$V,AI$3+1,0))</f>
        <v>60300.000000000007</v>
      </c>
      <c r="AJ348" s="48">
        <f>IF(ISERROR(VLOOKUP($B348,'[7]Overzicht uitlevering'!$J:$V,AJ$3+1,0)),0,VLOOKUP($B348,'[7]Overzicht uitlevering'!$J:$V,AJ$3+1,0))</f>
        <v>0</v>
      </c>
      <c r="AK348" s="48">
        <f>IF(ISERROR(VLOOKUP($B348,'[7]Overzicht uitlevering'!$J:$V,AK$3+1,0)),0,VLOOKUP($B348,'[7]Overzicht uitlevering'!$J:$V,AK$3+1,0))</f>
        <v>0</v>
      </c>
      <c r="AL348" s="48">
        <f>IF(ISERROR(VLOOKUP($B348,'[7]Overzicht uitlevering'!$J:$V,AL$3+1,0)),0,VLOOKUP($B348,'[7]Overzicht uitlevering'!$J:$V,AL$3+1,0))</f>
        <v>0</v>
      </c>
      <c r="AM348" s="48">
        <f>IF(ISERROR(VLOOKUP($B348,'[7]Overzicht uitlevering'!$J:$V,AM$3+1,0)),0,VLOOKUP($B348,'[7]Overzicht uitlevering'!$J:$V,AM$3+1,0))</f>
        <v>0</v>
      </c>
      <c r="AN348" s="48">
        <f>IF(ISERROR(VLOOKUP($B348,'[7]Overzicht uitlevering'!$J:$V,AN$3+1,0)),0,VLOOKUP($B348,'[7]Overzicht uitlevering'!$J:$V,AN$3+1,0))</f>
        <v>0</v>
      </c>
      <c r="AO348" s="49">
        <f t="shared" si="90"/>
        <v>81962</v>
      </c>
      <c r="AP348" s="235">
        <f t="shared" si="91"/>
        <v>0</v>
      </c>
      <c r="AQ348" s="236">
        <f t="shared" si="92"/>
        <v>0</v>
      </c>
      <c r="AR348" s="235">
        <f t="shared" si="93"/>
        <v>0</v>
      </c>
      <c r="AS348" s="236">
        <f t="shared" si="94"/>
        <v>0</v>
      </c>
      <c r="AT348" s="235">
        <f t="shared" si="95"/>
        <v>0</v>
      </c>
      <c r="AU348" s="236">
        <f t="shared" si="96"/>
        <v>249.113</v>
      </c>
      <c r="AV348" s="237">
        <f t="shared" si="97"/>
        <v>693.45</v>
      </c>
      <c r="AW348" s="236">
        <f t="shared" si="98"/>
        <v>0</v>
      </c>
      <c r="AX348" s="237">
        <f t="shared" si="99"/>
        <v>0</v>
      </c>
      <c r="AY348" s="236">
        <f t="shared" si="100"/>
        <v>0</v>
      </c>
      <c r="AZ348" s="237">
        <f t="shared" si="101"/>
        <v>0</v>
      </c>
      <c r="BA348" s="236">
        <f t="shared" si="102"/>
        <v>0</v>
      </c>
      <c r="BB348" s="50">
        <f t="shared" si="86"/>
        <v>942.5630000000001</v>
      </c>
    </row>
    <row r="349" spans="2:54" ht="15" customHeight="1" x14ac:dyDescent="0.25">
      <c r="B349" s="142">
        <v>20160303</v>
      </c>
      <c r="C349" s="124" t="s">
        <v>55</v>
      </c>
      <c r="D349" s="124" t="s">
        <v>400</v>
      </c>
      <c r="E349" s="124" t="s">
        <v>506</v>
      </c>
      <c r="F349" s="124" t="s">
        <v>764</v>
      </c>
      <c r="G349" s="143">
        <v>42499</v>
      </c>
      <c r="H349" s="143">
        <v>42512</v>
      </c>
      <c r="I349" s="85" t="s">
        <v>153</v>
      </c>
      <c r="J349" s="144">
        <v>639713</v>
      </c>
      <c r="K349" s="32">
        <v>45693.785714285717</v>
      </c>
      <c r="L349" s="145">
        <v>13.5</v>
      </c>
      <c r="M349" s="35">
        <v>8636.1255000000001</v>
      </c>
      <c r="N349" s="35">
        <v>8636.1255000000001</v>
      </c>
      <c r="O349" s="83" t="s">
        <v>45</v>
      </c>
      <c r="P349" s="83" t="s">
        <v>46</v>
      </c>
      <c r="Q349" s="146">
        <v>496488</v>
      </c>
      <c r="R349" s="147" t="s">
        <v>60</v>
      </c>
      <c r="S349" s="148" t="s">
        <v>61</v>
      </c>
      <c r="T349" s="94" t="s">
        <v>165</v>
      </c>
      <c r="U349" s="95"/>
      <c r="W349" s="94"/>
      <c r="X349" s="96"/>
      <c r="Y349" s="97" t="s">
        <v>156</v>
      </c>
      <c r="Z349" s="45" t="str">
        <f t="shared" si="87"/>
        <v>goed</v>
      </c>
      <c r="AA349" s="46">
        <f t="shared" si="88"/>
        <v>0</v>
      </c>
      <c r="AB349" s="47">
        <f t="shared" si="89"/>
        <v>8620.8975000000009</v>
      </c>
      <c r="AC349" s="48">
        <f>IF(ISERROR(VLOOKUP($B349,'[7]Overzicht uitlevering'!$J:$V,AC$3+1,0)),0,VLOOKUP($B349,'[7]Overzicht uitlevering'!$J:$V,AC$3+1,0))</f>
        <v>0</v>
      </c>
      <c r="AD349" s="48">
        <f>IF(ISERROR(VLOOKUP($B349,'[7]Overzicht uitlevering'!$J:$V,AD$3+1,0)),0,VLOOKUP($B349,'[7]Overzicht uitlevering'!$J:$V,AD$3+1,0))</f>
        <v>0</v>
      </c>
      <c r="AE349" s="48">
        <f>IF(ISERROR(VLOOKUP($B349,'[7]Overzicht uitlevering'!$J:$V,AE$3+1,0)),0,VLOOKUP($B349,'[7]Overzicht uitlevering'!$J:$V,AE$3+1,0))</f>
        <v>0</v>
      </c>
      <c r="AF349" s="48">
        <f>IF(ISERROR(VLOOKUP($B349,'[7]Overzicht uitlevering'!$J:$V,AF$3+1,0)),0,VLOOKUP($B349,'[7]Overzicht uitlevering'!$J:$V,AF$3+1,0))</f>
        <v>0</v>
      </c>
      <c r="AG349" s="48">
        <f>IF(ISERROR(VLOOKUP($B349,'[7]Overzicht uitlevering'!$J:$V,AG$3+1,0)),0,VLOOKUP($B349,'[7]Overzicht uitlevering'!$J:$V,AG$3+1,0))</f>
        <v>638585</v>
      </c>
      <c r="AH349" s="48">
        <f>IF(ISERROR(VLOOKUP($B349,'[7]Overzicht uitlevering'!$J:$V,AH$3+1,0)),0,VLOOKUP($B349,'[7]Overzicht uitlevering'!$J:$V,AH$3+1,0))</f>
        <v>0</v>
      </c>
      <c r="AI349" s="48">
        <f>IF(ISERROR(VLOOKUP($B349,'[7]Overzicht uitlevering'!$J:$V,AI$3+1,0)),0,VLOOKUP($B349,'[7]Overzicht uitlevering'!$J:$V,AI$3+1,0))</f>
        <v>0</v>
      </c>
      <c r="AJ349" s="48">
        <f>IF(ISERROR(VLOOKUP($B349,'[7]Overzicht uitlevering'!$J:$V,AJ$3+1,0)),0,VLOOKUP($B349,'[7]Overzicht uitlevering'!$J:$V,AJ$3+1,0))</f>
        <v>0</v>
      </c>
      <c r="AK349" s="48">
        <f>IF(ISERROR(VLOOKUP($B349,'[7]Overzicht uitlevering'!$J:$V,AK$3+1,0)),0,VLOOKUP($B349,'[7]Overzicht uitlevering'!$J:$V,AK$3+1,0))</f>
        <v>0</v>
      </c>
      <c r="AL349" s="48">
        <f>IF(ISERROR(VLOOKUP($B349,'[7]Overzicht uitlevering'!$J:$V,AL$3+1,0)),0,VLOOKUP($B349,'[7]Overzicht uitlevering'!$J:$V,AL$3+1,0))</f>
        <v>0</v>
      </c>
      <c r="AM349" s="48">
        <f>IF(ISERROR(VLOOKUP($B349,'[7]Overzicht uitlevering'!$J:$V,AM$3+1,0)),0,VLOOKUP($B349,'[7]Overzicht uitlevering'!$J:$V,AM$3+1,0))</f>
        <v>0</v>
      </c>
      <c r="AN349" s="48">
        <f>IF(ISERROR(VLOOKUP($B349,'[7]Overzicht uitlevering'!$J:$V,AN$3+1,0)),0,VLOOKUP($B349,'[7]Overzicht uitlevering'!$J:$V,AN$3+1,0))</f>
        <v>0</v>
      </c>
      <c r="AO349" s="49">
        <f t="shared" si="90"/>
        <v>638585</v>
      </c>
      <c r="AP349" s="235">
        <f t="shared" si="91"/>
        <v>0</v>
      </c>
      <c r="AQ349" s="236">
        <f t="shared" si="92"/>
        <v>0</v>
      </c>
      <c r="AR349" s="235">
        <f t="shared" si="93"/>
        <v>0</v>
      </c>
      <c r="AS349" s="236">
        <f t="shared" si="94"/>
        <v>0</v>
      </c>
      <c r="AT349" s="235">
        <f t="shared" si="95"/>
        <v>8620.8975000000009</v>
      </c>
      <c r="AU349" s="236">
        <f t="shared" si="96"/>
        <v>0</v>
      </c>
      <c r="AV349" s="237">
        <f t="shared" si="97"/>
        <v>0</v>
      </c>
      <c r="AW349" s="236">
        <f t="shared" si="98"/>
        <v>0</v>
      </c>
      <c r="AX349" s="237">
        <f t="shared" si="99"/>
        <v>0</v>
      </c>
      <c r="AY349" s="236">
        <f t="shared" si="100"/>
        <v>0</v>
      </c>
      <c r="AZ349" s="237">
        <f t="shared" si="101"/>
        <v>0</v>
      </c>
      <c r="BA349" s="236">
        <f t="shared" si="102"/>
        <v>0</v>
      </c>
      <c r="BB349" s="50">
        <f t="shared" si="86"/>
        <v>8620.8975000000009</v>
      </c>
    </row>
    <row r="350" spans="2:54" ht="15" customHeight="1" x14ac:dyDescent="0.25">
      <c r="B350" s="142">
        <v>20160304</v>
      </c>
      <c r="C350" s="124" t="s">
        <v>55</v>
      </c>
      <c r="D350" s="124" t="s">
        <v>400</v>
      </c>
      <c r="E350" s="124" t="s">
        <v>506</v>
      </c>
      <c r="F350" s="124" t="s">
        <v>764</v>
      </c>
      <c r="G350" s="143">
        <v>42499</v>
      </c>
      <c r="H350" s="143">
        <v>42512</v>
      </c>
      <c r="I350" s="85" t="s">
        <v>221</v>
      </c>
      <c r="J350" s="144">
        <v>613730</v>
      </c>
      <c r="K350" s="32">
        <v>43837.857142857145</v>
      </c>
      <c r="L350" s="145">
        <v>11.5</v>
      </c>
      <c r="M350" s="35">
        <v>7057.8950000000004</v>
      </c>
      <c r="N350" s="35">
        <v>7065.9105</v>
      </c>
      <c r="O350" s="83" t="s">
        <v>45</v>
      </c>
      <c r="P350" s="83" t="s">
        <v>46</v>
      </c>
      <c r="Q350" s="146">
        <v>496489</v>
      </c>
      <c r="R350" s="147" t="s">
        <v>60</v>
      </c>
      <c r="S350" s="148" t="s">
        <v>61</v>
      </c>
      <c r="T350" s="94" t="s">
        <v>165</v>
      </c>
      <c r="U350" s="95"/>
      <c r="W350" s="94"/>
      <c r="X350" s="96"/>
      <c r="Y350" s="97" t="s">
        <v>156</v>
      </c>
      <c r="Z350" s="45" t="str">
        <f t="shared" si="87"/>
        <v>goed</v>
      </c>
      <c r="AA350" s="46">
        <f t="shared" si="88"/>
        <v>0</v>
      </c>
      <c r="AB350" s="47">
        <f t="shared" si="89"/>
        <v>7051.6965</v>
      </c>
      <c r="AC350" s="48">
        <f>IF(ISERROR(VLOOKUP($B350,'[7]Overzicht uitlevering'!$J:$V,AC$3+1,0)),0,VLOOKUP($B350,'[7]Overzicht uitlevering'!$J:$V,AC$3+1,0))</f>
        <v>0</v>
      </c>
      <c r="AD350" s="48">
        <f>IF(ISERROR(VLOOKUP($B350,'[7]Overzicht uitlevering'!$J:$V,AD$3+1,0)),0,VLOOKUP($B350,'[7]Overzicht uitlevering'!$J:$V,AD$3+1,0))</f>
        <v>0</v>
      </c>
      <c r="AE350" s="48">
        <f>IF(ISERROR(VLOOKUP($B350,'[7]Overzicht uitlevering'!$J:$V,AE$3+1,0)),0,VLOOKUP($B350,'[7]Overzicht uitlevering'!$J:$V,AE$3+1,0))</f>
        <v>0</v>
      </c>
      <c r="AF350" s="48">
        <f>IF(ISERROR(VLOOKUP($B350,'[7]Overzicht uitlevering'!$J:$V,AF$3+1,0)),0,VLOOKUP($B350,'[7]Overzicht uitlevering'!$J:$V,AF$3+1,0))</f>
        <v>0</v>
      </c>
      <c r="AG350" s="48">
        <f>IF(ISERROR(VLOOKUP($B350,'[7]Overzicht uitlevering'!$J:$V,AG$3+1,0)),0,VLOOKUP($B350,'[7]Overzicht uitlevering'!$J:$V,AG$3+1,0))</f>
        <v>613191</v>
      </c>
      <c r="AH350" s="48">
        <f>IF(ISERROR(VLOOKUP($B350,'[7]Overzicht uitlevering'!$J:$V,AH$3+1,0)),0,VLOOKUP($B350,'[7]Overzicht uitlevering'!$J:$V,AH$3+1,0))</f>
        <v>0</v>
      </c>
      <c r="AI350" s="48">
        <f>IF(ISERROR(VLOOKUP($B350,'[7]Overzicht uitlevering'!$J:$V,AI$3+1,0)),0,VLOOKUP($B350,'[7]Overzicht uitlevering'!$J:$V,AI$3+1,0))</f>
        <v>0</v>
      </c>
      <c r="AJ350" s="48">
        <f>IF(ISERROR(VLOOKUP($B350,'[7]Overzicht uitlevering'!$J:$V,AJ$3+1,0)),0,VLOOKUP($B350,'[7]Overzicht uitlevering'!$J:$V,AJ$3+1,0))</f>
        <v>0</v>
      </c>
      <c r="AK350" s="48">
        <f>IF(ISERROR(VLOOKUP($B350,'[7]Overzicht uitlevering'!$J:$V,AK$3+1,0)),0,VLOOKUP($B350,'[7]Overzicht uitlevering'!$J:$V,AK$3+1,0))</f>
        <v>0</v>
      </c>
      <c r="AL350" s="48">
        <f>IF(ISERROR(VLOOKUP($B350,'[7]Overzicht uitlevering'!$J:$V,AL$3+1,0)),0,VLOOKUP($B350,'[7]Overzicht uitlevering'!$J:$V,AL$3+1,0))</f>
        <v>0</v>
      </c>
      <c r="AM350" s="48">
        <f>IF(ISERROR(VLOOKUP($B350,'[7]Overzicht uitlevering'!$J:$V,AM$3+1,0)),0,VLOOKUP($B350,'[7]Overzicht uitlevering'!$J:$V,AM$3+1,0))</f>
        <v>0</v>
      </c>
      <c r="AN350" s="48">
        <f>IF(ISERROR(VLOOKUP($B350,'[7]Overzicht uitlevering'!$J:$V,AN$3+1,0)),0,VLOOKUP($B350,'[7]Overzicht uitlevering'!$J:$V,AN$3+1,0))</f>
        <v>0</v>
      </c>
      <c r="AO350" s="49">
        <f t="shared" si="90"/>
        <v>613191</v>
      </c>
      <c r="AP350" s="235">
        <f t="shared" si="91"/>
        <v>0</v>
      </c>
      <c r="AQ350" s="236">
        <f t="shared" si="92"/>
        <v>0</v>
      </c>
      <c r="AR350" s="235">
        <f t="shared" si="93"/>
        <v>0</v>
      </c>
      <c r="AS350" s="236">
        <f t="shared" si="94"/>
        <v>0</v>
      </c>
      <c r="AT350" s="235">
        <f t="shared" si="95"/>
        <v>7051.6965</v>
      </c>
      <c r="AU350" s="236">
        <f t="shared" si="96"/>
        <v>0</v>
      </c>
      <c r="AV350" s="237">
        <f t="shared" si="97"/>
        <v>0</v>
      </c>
      <c r="AW350" s="236">
        <f t="shared" si="98"/>
        <v>0</v>
      </c>
      <c r="AX350" s="237">
        <f t="shared" si="99"/>
        <v>0</v>
      </c>
      <c r="AY350" s="236">
        <f t="shared" si="100"/>
        <v>0</v>
      </c>
      <c r="AZ350" s="237">
        <f t="shared" si="101"/>
        <v>0</v>
      </c>
      <c r="BA350" s="236">
        <f t="shared" si="102"/>
        <v>0</v>
      </c>
      <c r="BB350" s="50">
        <f t="shared" si="86"/>
        <v>7051.6965</v>
      </c>
    </row>
    <row r="351" spans="2:54" ht="15" customHeight="1" x14ac:dyDescent="0.25">
      <c r="B351" s="142">
        <v>20160305</v>
      </c>
      <c r="C351" s="124" t="s">
        <v>40</v>
      </c>
      <c r="D351" s="124" t="s">
        <v>253</v>
      </c>
      <c r="E351" s="124" t="s">
        <v>765</v>
      </c>
      <c r="F351" s="124" t="s">
        <v>766</v>
      </c>
      <c r="G351" s="143">
        <v>42513</v>
      </c>
      <c r="H351" s="143">
        <v>42526</v>
      </c>
      <c r="I351" s="85" t="s">
        <v>187</v>
      </c>
      <c r="J351" s="144">
        <v>378590</v>
      </c>
      <c r="K351" s="32">
        <v>27042.142857142859</v>
      </c>
      <c r="L351" s="145">
        <v>15</v>
      </c>
      <c r="M351" s="35">
        <v>5678.8499999999995</v>
      </c>
      <c r="N351" s="35">
        <v>5678.8499999999995</v>
      </c>
      <c r="O351" s="83" t="s">
        <v>45</v>
      </c>
      <c r="P351" s="83" t="s">
        <v>46</v>
      </c>
      <c r="Q351" s="146">
        <v>496735</v>
      </c>
      <c r="R351" s="147" t="s">
        <v>47</v>
      </c>
      <c r="S351" s="148" t="s">
        <v>65</v>
      </c>
      <c r="T351" s="94" t="s">
        <v>155</v>
      </c>
      <c r="U351" s="95"/>
      <c r="W351" s="94"/>
      <c r="X351" s="96"/>
      <c r="Y351" s="97" t="s">
        <v>156</v>
      </c>
      <c r="Z351" s="45" t="str">
        <f t="shared" si="87"/>
        <v>goed</v>
      </c>
      <c r="AA351" s="46">
        <f t="shared" si="88"/>
        <v>0</v>
      </c>
      <c r="AB351" s="47">
        <f t="shared" si="89"/>
        <v>5678.8499999999995</v>
      </c>
      <c r="AC351" s="48">
        <f>IF(ISERROR(VLOOKUP($B351,'[7]Overzicht uitlevering'!$J:$V,AC$3+1,0)),0,VLOOKUP($B351,'[7]Overzicht uitlevering'!$J:$V,AC$3+1,0))</f>
        <v>0</v>
      </c>
      <c r="AD351" s="48">
        <f>IF(ISERROR(VLOOKUP($B351,'[7]Overzicht uitlevering'!$J:$V,AD$3+1,0)),0,VLOOKUP($B351,'[7]Overzicht uitlevering'!$J:$V,AD$3+1,0))</f>
        <v>0</v>
      </c>
      <c r="AE351" s="48">
        <f>IF(ISERROR(VLOOKUP($B351,'[7]Overzicht uitlevering'!$J:$V,AE$3+1,0)),0,VLOOKUP($B351,'[7]Overzicht uitlevering'!$J:$V,AE$3+1,0))</f>
        <v>0</v>
      </c>
      <c r="AF351" s="48">
        <f>IF(ISERROR(VLOOKUP($B351,'[7]Overzicht uitlevering'!$J:$V,AF$3+1,0)),0,VLOOKUP($B351,'[7]Overzicht uitlevering'!$J:$V,AF$3+1,0))</f>
        <v>0</v>
      </c>
      <c r="AG351" s="48">
        <f>IF(ISERROR(VLOOKUP($B351,'[7]Overzicht uitlevering'!$J:$V,AG$3+1,0)),0,VLOOKUP($B351,'[7]Overzicht uitlevering'!$J:$V,AG$3+1,0))</f>
        <v>232166</v>
      </c>
      <c r="AH351" s="48">
        <f>IF(ISERROR(VLOOKUP($B351,'[7]Overzicht uitlevering'!$J:$V,AH$3+1,0)),0,VLOOKUP($B351,'[7]Overzicht uitlevering'!$J:$V,AH$3+1,0))</f>
        <v>146424.00000000003</v>
      </c>
      <c r="AI351" s="48">
        <f>IF(ISERROR(VLOOKUP($B351,'[7]Overzicht uitlevering'!$J:$V,AI$3+1,0)),0,VLOOKUP($B351,'[7]Overzicht uitlevering'!$J:$V,AI$3+1,0))</f>
        <v>0</v>
      </c>
      <c r="AJ351" s="48">
        <f>IF(ISERROR(VLOOKUP($B351,'[7]Overzicht uitlevering'!$J:$V,AJ$3+1,0)),0,VLOOKUP($B351,'[7]Overzicht uitlevering'!$J:$V,AJ$3+1,0))</f>
        <v>0</v>
      </c>
      <c r="AK351" s="48">
        <f>IF(ISERROR(VLOOKUP($B351,'[7]Overzicht uitlevering'!$J:$V,AK$3+1,0)),0,VLOOKUP($B351,'[7]Overzicht uitlevering'!$J:$V,AK$3+1,0))</f>
        <v>0</v>
      </c>
      <c r="AL351" s="48">
        <f>IF(ISERROR(VLOOKUP($B351,'[7]Overzicht uitlevering'!$J:$V,AL$3+1,0)),0,VLOOKUP($B351,'[7]Overzicht uitlevering'!$J:$V,AL$3+1,0))</f>
        <v>0</v>
      </c>
      <c r="AM351" s="48">
        <f>IF(ISERROR(VLOOKUP($B351,'[7]Overzicht uitlevering'!$J:$V,AM$3+1,0)),0,VLOOKUP($B351,'[7]Overzicht uitlevering'!$J:$V,AM$3+1,0))</f>
        <v>0</v>
      </c>
      <c r="AN351" s="48">
        <f>IF(ISERROR(VLOOKUP($B351,'[7]Overzicht uitlevering'!$J:$V,AN$3+1,0)),0,VLOOKUP($B351,'[7]Overzicht uitlevering'!$J:$V,AN$3+1,0))</f>
        <v>0</v>
      </c>
      <c r="AO351" s="49">
        <f t="shared" si="90"/>
        <v>378590</v>
      </c>
      <c r="AP351" s="235">
        <f t="shared" si="91"/>
        <v>0</v>
      </c>
      <c r="AQ351" s="236">
        <f t="shared" si="92"/>
        <v>0</v>
      </c>
      <c r="AR351" s="235">
        <f t="shared" si="93"/>
        <v>0</v>
      </c>
      <c r="AS351" s="236">
        <f t="shared" si="94"/>
        <v>0</v>
      </c>
      <c r="AT351" s="235">
        <f t="shared" si="95"/>
        <v>3482.49</v>
      </c>
      <c r="AU351" s="236">
        <f t="shared" si="96"/>
        <v>2196.3600000000006</v>
      </c>
      <c r="AV351" s="237">
        <f t="shared" si="97"/>
        <v>0</v>
      </c>
      <c r="AW351" s="236">
        <f t="shared" si="98"/>
        <v>0</v>
      </c>
      <c r="AX351" s="237">
        <f t="shared" si="99"/>
        <v>0</v>
      </c>
      <c r="AY351" s="236">
        <f t="shared" si="100"/>
        <v>0</v>
      </c>
      <c r="AZ351" s="237">
        <f t="shared" si="101"/>
        <v>0</v>
      </c>
      <c r="BA351" s="236">
        <f t="shared" si="102"/>
        <v>0</v>
      </c>
      <c r="BB351" s="50">
        <f t="shared" si="86"/>
        <v>5678.85</v>
      </c>
    </row>
    <row r="352" spans="2:54" ht="15" customHeight="1" x14ac:dyDescent="0.25">
      <c r="B352" s="142">
        <v>20160306</v>
      </c>
      <c r="C352" s="124" t="s">
        <v>55</v>
      </c>
      <c r="D352" s="124" t="s">
        <v>272</v>
      </c>
      <c r="E352" s="124" t="s">
        <v>273</v>
      </c>
      <c r="F352" s="124" t="s">
        <v>767</v>
      </c>
      <c r="G352" s="143">
        <v>42513</v>
      </c>
      <c r="H352" s="143">
        <v>42523</v>
      </c>
      <c r="I352" s="85" t="s">
        <v>153</v>
      </c>
      <c r="J352" s="144">
        <v>1645442</v>
      </c>
      <c r="K352" s="32">
        <v>149585.63636363635</v>
      </c>
      <c r="L352" s="145">
        <v>12.5</v>
      </c>
      <c r="M352" s="35">
        <v>20568.025000000001</v>
      </c>
      <c r="N352" s="35">
        <v>23217.325000000001</v>
      </c>
      <c r="O352" s="83" t="s">
        <v>45</v>
      </c>
      <c r="P352" s="83" t="s">
        <v>46</v>
      </c>
      <c r="Q352" s="146">
        <v>496741</v>
      </c>
      <c r="R352" s="147" t="s">
        <v>47</v>
      </c>
      <c r="S352" s="148" t="s">
        <v>61</v>
      </c>
      <c r="T352" s="94" t="s">
        <v>165</v>
      </c>
      <c r="U352" s="95"/>
      <c r="W352" s="94"/>
      <c r="X352" s="96" t="s">
        <v>768</v>
      </c>
      <c r="Y352" s="97" t="s">
        <v>156</v>
      </c>
      <c r="Z352" s="45" t="str">
        <f t="shared" si="87"/>
        <v>goed</v>
      </c>
      <c r="AA352" s="46">
        <f t="shared" si="88"/>
        <v>0</v>
      </c>
      <c r="AB352" s="47">
        <f t="shared" si="89"/>
        <v>20568.025000000001</v>
      </c>
      <c r="AC352" s="48">
        <f>IF(ISERROR(VLOOKUP($B352,'[7]Overzicht uitlevering'!$J:$V,AC$3+1,0)),0,VLOOKUP($B352,'[7]Overzicht uitlevering'!$J:$V,AC$3+1,0))</f>
        <v>0</v>
      </c>
      <c r="AD352" s="48">
        <f>IF(ISERROR(VLOOKUP($B352,'[7]Overzicht uitlevering'!$J:$V,AD$3+1,0)),0,VLOOKUP($B352,'[7]Overzicht uitlevering'!$J:$V,AD$3+1,0))</f>
        <v>0</v>
      </c>
      <c r="AE352" s="48">
        <f>IF(ISERROR(VLOOKUP($B352,'[7]Overzicht uitlevering'!$J:$V,AE$3+1,0)),0,VLOOKUP($B352,'[7]Overzicht uitlevering'!$J:$V,AE$3+1,0))</f>
        <v>0</v>
      </c>
      <c r="AF352" s="48">
        <f>IF(ISERROR(VLOOKUP($B352,'[7]Overzicht uitlevering'!$J:$V,AF$3+1,0)),0,VLOOKUP($B352,'[7]Overzicht uitlevering'!$J:$V,AF$3+1,0))</f>
        <v>0</v>
      </c>
      <c r="AG352" s="48">
        <f>IF(ISERROR(VLOOKUP($B352,'[7]Overzicht uitlevering'!$J:$V,AG$3+1,0)),0,VLOOKUP($B352,'[7]Overzicht uitlevering'!$J:$V,AG$3+1,0))</f>
        <v>1124226</v>
      </c>
      <c r="AH352" s="48">
        <f>IF(ISERROR(VLOOKUP($B352,'[7]Overzicht uitlevering'!$J:$V,AH$3+1,0)),0,VLOOKUP($B352,'[7]Overzicht uitlevering'!$J:$V,AH$3+1,0))</f>
        <v>733160</v>
      </c>
      <c r="AI352" s="48">
        <f>IF(ISERROR(VLOOKUP($B352,'[7]Overzicht uitlevering'!$J:$V,AI$3+1,0)),0,VLOOKUP($B352,'[7]Overzicht uitlevering'!$J:$V,AI$3+1,0))</f>
        <v>-211943.99999999983</v>
      </c>
      <c r="AJ352" s="48">
        <f>IF(ISERROR(VLOOKUP($B352,'[7]Overzicht uitlevering'!$J:$V,AJ$3+1,0)),0,VLOOKUP($B352,'[7]Overzicht uitlevering'!$J:$V,AJ$3+1,0))</f>
        <v>0</v>
      </c>
      <c r="AK352" s="48">
        <f>IF(ISERROR(VLOOKUP($B352,'[7]Overzicht uitlevering'!$J:$V,AK$3+1,0)),0,VLOOKUP($B352,'[7]Overzicht uitlevering'!$J:$V,AK$3+1,0))</f>
        <v>0</v>
      </c>
      <c r="AL352" s="48">
        <f>IF(ISERROR(VLOOKUP($B352,'[7]Overzicht uitlevering'!$J:$V,AL$3+1,0)),0,VLOOKUP($B352,'[7]Overzicht uitlevering'!$J:$V,AL$3+1,0))</f>
        <v>0</v>
      </c>
      <c r="AM352" s="48">
        <f>IF(ISERROR(VLOOKUP($B352,'[7]Overzicht uitlevering'!$J:$V,AM$3+1,0)),0,VLOOKUP($B352,'[7]Overzicht uitlevering'!$J:$V,AM$3+1,0))</f>
        <v>0</v>
      </c>
      <c r="AN352" s="48">
        <f>IF(ISERROR(VLOOKUP($B352,'[7]Overzicht uitlevering'!$J:$V,AN$3+1,0)),0,VLOOKUP($B352,'[7]Overzicht uitlevering'!$J:$V,AN$3+1,0))</f>
        <v>0</v>
      </c>
      <c r="AO352" s="49">
        <f t="shared" si="90"/>
        <v>1645442.0000000002</v>
      </c>
      <c r="AP352" s="235">
        <f t="shared" si="91"/>
        <v>0</v>
      </c>
      <c r="AQ352" s="236">
        <f t="shared" si="92"/>
        <v>0</v>
      </c>
      <c r="AR352" s="235">
        <f t="shared" si="93"/>
        <v>0</v>
      </c>
      <c r="AS352" s="236">
        <f t="shared" si="94"/>
        <v>0</v>
      </c>
      <c r="AT352" s="235">
        <f t="shared" si="95"/>
        <v>14052.825000000001</v>
      </c>
      <c r="AU352" s="236">
        <f t="shared" si="96"/>
        <v>9164.5</v>
      </c>
      <c r="AV352" s="237">
        <f t="shared" si="97"/>
        <v>-2649.2999999999979</v>
      </c>
      <c r="AW352" s="236">
        <f t="shared" si="98"/>
        <v>0</v>
      </c>
      <c r="AX352" s="237">
        <f t="shared" si="99"/>
        <v>0</v>
      </c>
      <c r="AY352" s="236">
        <f t="shared" si="100"/>
        <v>0</v>
      </c>
      <c r="AZ352" s="237">
        <f t="shared" si="101"/>
        <v>0</v>
      </c>
      <c r="BA352" s="236">
        <f t="shared" si="102"/>
        <v>0</v>
      </c>
      <c r="BB352" s="50">
        <f t="shared" si="86"/>
        <v>20568.025000000001</v>
      </c>
    </row>
    <row r="353" spans="2:54" ht="15" customHeight="1" x14ac:dyDescent="0.25">
      <c r="B353" s="142">
        <v>20160307</v>
      </c>
      <c r="C353" s="124" t="s">
        <v>40</v>
      </c>
      <c r="D353" s="124" t="s">
        <v>157</v>
      </c>
      <c r="E353" s="124" t="s">
        <v>459</v>
      </c>
      <c r="F353" s="124" t="s">
        <v>769</v>
      </c>
      <c r="G353" s="143">
        <v>42505</v>
      </c>
      <c r="H353" s="143">
        <v>42518</v>
      </c>
      <c r="I353" s="85" t="s">
        <v>153</v>
      </c>
      <c r="J353" s="144">
        <v>253499</v>
      </c>
      <c r="K353" s="32">
        <v>18107.071428571428</v>
      </c>
      <c r="L353" s="145">
        <v>13.5</v>
      </c>
      <c r="M353" s="35">
        <v>3422.2365</v>
      </c>
      <c r="N353" s="35">
        <v>3422.2365</v>
      </c>
      <c r="O353" s="83" t="s">
        <v>45</v>
      </c>
      <c r="P353" s="83" t="s">
        <v>46</v>
      </c>
      <c r="Q353" s="146">
        <v>496711</v>
      </c>
      <c r="R353" s="147" t="s">
        <v>60</v>
      </c>
      <c r="S353" s="148" t="s">
        <v>154</v>
      </c>
      <c r="T353" s="94" t="s">
        <v>155</v>
      </c>
      <c r="U353" s="95"/>
      <c r="W353" s="94"/>
      <c r="X353" s="96"/>
      <c r="Y353" s="97" t="s">
        <v>156</v>
      </c>
      <c r="Z353" s="45" t="str">
        <f t="shared" si="87"/>
        <v>goed</v>
      </c>
      <c r="AA353" s="46">
        <f t="shared" si="88"/>
        <v>0</v>
      </c>
      <c r="AB353" s="47">
        <f t="shared" si="89"/>
        <v>3402.6750000000002</v>
      </c>
      <c r="AC353" s="48">
        <f>IF(ISERROR(VLOOKUP($B353,'[7]Overzicht uitlevering'!$J:$V,AC$3+1,0)),0,VLOOKUP($B353,'[7]Overzicht uitlevering'!$J:$V,AC$3+1,0))</f>
        <v>0</v>
      </c>
      <c r="AD353" s="48">
        <f>IF(ISERROR(VLOOKUP($B353,'[7]Overzicht uitlevering'!$J:$V,AD$3+1,0)),0,VLOOKUP($B353,'[7]Overzicht uitlevering'!$J:$V,AD$3+1,0))</f>
        <v>0</v>
      </c>
      <c r="AE353" s="48">
        <f>IF(ISERROR(VLOOKUP($B353,'[7]Overzicht uitlevering'!$J:$V,AE$3+1,0)),0,VLOOKUP($B353,'[7]Overzicht uitlevering'!$J:$V,AE$3+1,0))</f>
        <v>0</v>
      </c>
      <c r="AF353" s="48">
        <f>IF(ISERROR(VLOOKUP($B353,'[7]Overzicht uitlevering'!$J:$V,AF$3+1,0)),0,VLOOKUP($B353,'[7]Overzicht uitlevering'!$J:$V,AF$3+1,0))</f>
        <v>0</v>
      </c>
      <c r="AG353" s="48">
        <f>IF(ISERROR(VLOOKUP($B353,'[7]Overzicht uitlevering'!$J:$V,AG$3+1,0)),0,VLOOKUP($B353,'[7]Overzicht uitlevering'!$J:$V,AG$3+1,0))</f>
        <v>252050</v>
      </c>
      <c r="AH353" s="48">
        <f>IF(ISERROR(VLOOKUP($B353,'[7]Overzicht uitlevering'!$J:$V,AH$3+1,0)),0,VLOOKUP($B353,'[7]Overzicht uitlevering'!$J:$V,AH$3+1,0))</f>
        <v>0</v>
      </c>
      <c r="AI353" s="48">
        <f>IF(ISERROR(VLOOKUP($B353,'[7]Overzicht uitlevering'!$J:$V,AI$3+1,0)),0,VLOOKUP($B353,'[7]Overzicht uitlevering'!$J:$V,AI$3+1,0))</f>
        <v>0</v>
      </c>
      <c r="AJ353" s="48">
        <f>IF(ISERROR(VLOOKUP($B353,'[7]Overzicht uitlevering'!$J:$V,AJ$3+1,0)),0,VLOOKUP($B353,'[7]Overzicht uitlevering'!$J:$V,AJ$3+1,0))</f>
        <v>0</v>
      </c>
      <c r="AK353" s="48">
        <f>IF(ISERROR(VLOOKUP($B353,'[7]Overzicht uitlevering'!$J:$V,AK$3+1,0)),0,VLOOKUP($B353,'[7]Overzicht uitlevering'!$J:$V,AK$3+1,0))</f>
        <v>0</v>
      </c>
      <c r="AL353" s="48">
        <f>IF(ISERROR(VLOOKUP($B353,'[7]Overzicht uitlevering'!$J:$V,AL$3+1,0)),0,VLOOKUP($B353,'[7]Overzicht uitlevering'!$J:$V,AL$3+1,0))</f>
        <v>0</v>
      </c>
      <c r="AM353" s="48">
        <f>IF(ISERROR(VLOOKUP($B353,'[7]Overzicht uitlevering'!$J:$V,AM$3+1,0)),0,VLOOKUP($B353,'[7]Overzicht uitlevering'!$J:$V,AM$3+1,0))</f>
        <v>0</v>
      </c>
      <c r="AN353" s="48">
        <f>IF(ISERROR(VLOOKUP($B353,'[7]Overzicht uitlevering'!$J:$V,AN$3+1,0)),0,VLOOKUP($B353,'[7]Overzicht uitlevering'!$J:$V,AN$3+1,0))</f>
        <v>0</v>
      </c>
      <c r="AO353" s="49">
        <f t="shared" si="90"/>
        <v>252050</v>
      </c>
      <c r="AP353" s="235">
        <f t="shared" si="91"/>
        <v>0</v>
      </c>
      <c r="AQ353" s="236">
        <f t="shared" si="92"/>
        <v>0</v>
      </c>
      <c r="AR353" s="235">
        <f t="shared" si="93"/>
        <v>0</v>
      </c>
      <c r="AS353" s="236">
        <f t="shared" si="94"/>
        <v>0</v>
      </c>
      <c r="AT353" s="235">
        <f t="shared" si="95"/>
        <v>3402.6750000000002</v>
      </c>
      <c r="AU353" s="236">
        <f t="shared" si="96"/>
        <v>0</v>
      </c>
      <c r="AV353" s="237">
        <f t="shared" si="97"/>
        <v>0</v>
      </c>
      <c r="AW353" s="236">
        <f t="shared" si="98"/>
        <v>0</v>
      </c>
      <c r="AX353" s="237">
        <f t="shared" si="99"/>
        <v>0</v>
      </c>
      <c r="AY353" s="236">
        <f t="shared" si="100"/>
        <v>0</v>
      </c>
      <c r="AZ353" s="237">
        <f t="shared" si="101"/>
        <v>0</v>
      </c>
      <c r="BA353" s="236">
        <f t="shared" si="102"/>
        <v>0</v>
      </c>
      <c r="BB353" s="50">
        <f t="shared" si="86"/>
        <v>3402.6750000000002</v>
      </c>
    </row>
    <row r="354" spans="2:54" ht="15" customHeight="1" x14ac:dyDescent="0.25">
      <c r="B354" s="142">
        <v>20160308</v>
      </c>
      <c r="C354" s="124" t="s">
        <v>211</v>
      </c>
      <c r="D354" s="124" t="s">
        <v>434</v>
      </c>
      <c r="E354" s="124" t="s">
        <v>435</v>
      </c>
      <c r="F354" s="124" t="s">
        <v>770</v>
      </c>
      <c r="G354" s="143">
        <v>42507</v>
      </c>
      <c r="H354" s="143">
        <v>42526</v>
      </c>
      <c r="I354" s="85" t="s">
        <v>153</v>
      </c>
      <c r="J354" s="144">
        <v>500000</v>
      </c>
      <c r="K354" s="32">
        <v>25000</v>
      </c>
      <c r="L354" s="145">
        <v>13.5</v>
      </c>
      <c r="M354" s="35">
        <v>6750</v>
      </c>
      <c r="N354" s="35">
        <v>6750</v>
      </c>
      <c r="O354" s="83" t="s">
        <v>45</v>
      </c>
      <c r="P354" s="83" t="s">
        <v>46</v>
      </c>
      <c r="Q354" s="146">
        <v>496891</v>
      </c>
      <c r="R354" s="147" t="s">
        <v>60</v>
      </c>
      <c r="S354" s="148" t="s">
        <v>437</v>
      </c>
      <c r="T354" s="94" t="s">
        <v>155</v>
      </c>
      <c r="U354" s="95"/>
      <c r="W354" s="94"/>
      <c r="X354" s="96" t="s">
        <v>771</v>
      </c>
      <c r="Y354" s="97" t="s">
        <v>156</v>
      </c>
      <c r="Z354" s="45" t="str">
        <f t="shared" si="87"/>
        <v>goed</v>
      </c>
      <c r="AA354" s="46">
        <f t="shared" si="88"/>
        <v>0</v>
      </c>
      <c r="AB354" s="47">
        <f t="shared" si="89"/>
        <v>6750</v>
      </c>
      <c r="AC354" s="48">
        <f>IF(ISERROR(VLOOKUP($B354,'[7]Overzicht uitlevering'!$J:$V,AC$3+1,0)),0,VLOOKUP($B354,'[7]Overzicht uitlevering'!$J:$V,AC$3+1,0))</f>
        <v>0</v>
      </c>
      <c r="AD354" s="48">
        <f>IF(ISERROR(VLOOKUP($B354,'[7]Overzicht uitlevering'!$J:$V,AD$3+1,0)),0,VLOOKUP($B354,'[7]Overzicht uitlevering'!$J:$V,AD$3+1,0))</f>
        <v>0</v>
      </c>
      <c r="AE354" s="48">
        <f>IF(ISERROR(VLOOKUP($B354,'[7]Overzicht uitlevering'!$J:$V,AE$3+1,0)),0,VLOOKUP($B354,'[7]Overzicht uitlevering'!$J:$V,AE$3+1,0))</f>
        <v>0</v>
      </c>
      <c r="AF354" s="48">
        <f>IF(ISERROR(VLOOKUP($B354,'[7]Overzicht uitlevering'!$J:$V,AF$3+1,0)),0,VLOOKUP($B354,'[7]Overzicht uitlevering'!$J:$V,AF$3+1,0))</f>
        <v>0</v>
      </c>
      <c r="AG354" s="48">
        <f>IF(ISERROR(VLOOKUP($B354,'[7]Overzicht uitlevering'!$J:$V,AG$3+1,0)),0,VLOOKUP($B354,'[7]Overzicht uitlevering'!$J:$V,AG$3+1,0))</f>
        <v>424287</v>
      </c>
      <c r="AH354" s="48">
        <f>IF(ISERROR(VLOOKUP($B354,'[7]Overzicht uitlevering'!$J:$V,AH$3+1,0)),0,VLOOKUP($B354,'[7]Overzicht uitlevering'!$J:$V,AH$3+1,0))</f>
        <v>75712.999999999985</v>
      </c>
      <c r="AI354" s="48">
        <f>IF(ISERROR(VLOOKUP($B354,'[7]Overzicht uitlevering'!$J:$V,AI$3+1,0)),0,VLOOKUP($B354,'[7]Overzicht uitlevering'!$J:$V,AI$3+1,0))</f>
        <v>0</v>
      </c>
      <c r="AJ354" s="48">
        <f>IF(ISERROR(VLOOKUP($B354,'[7]Overzicht uitlevering'!$J:$V,AJ$3+1,0)),0,VLOOKUP($B354,'[7]Overzicht uitlevering'!$J:$V,AJ$3+1,0))</f>
        <v>0</v>
      </c>
      <c r="AK354" s="48">
        <f>IF(ISERROR(VLOOKUP($B354,'[7]Overzicht uitlevering'!$J:$V,AK$3+1,0)),0,VLOOKUP($B354,'[7]Overzicht uitlevering'!$J:$V,AK$3+1,0))</f>
        <v>0</v>
      </c>
      <c r="AL354" s="48">
        <f>IF(ISERROR(VLOOKUP($B354,'[7]Overzicht uitlevering'!$J:$V,AL$3+1,0)),0,VLOOKUP($B354,'[7]Overzicht uitlevering'!$J:$V,AL$3+1,0))</f>
        <v>0</v>
      </c>
      <c r="AM354" s="48">
        <f>IF(ISERROR(VLOOKUP($B354,'[7]Overzicht uitlevering'!$J:$V,AM$3+1,0)),0,VLOOKUP($B354,'[7]Overzicht uitlevering'!$J:$V,AM$3+1,0))</f>
        <v>0</v>
      </c>
      <c r="AN354" s="48">
        <f>IF(ISERROR(VLOOKUP($B354,'[7]Overzicht uitlevering'!$J:$V,AN$3+1,0)),0,VLOOKUP($B354,'[7]Overzicht uitlevering'!$J:$V,AN$3+1,0))</f>
        <v>0</v>
      </c>
      <c r="AO354" s="49">
        <f t="shared" si="90"/>
        <v>500000</v>
      </c>
      <c r="AP354" s="235">
        <f t="shared" si="91"/>
        <v>0</v>
      </c>
      <c r="AQ354" s="236">
        <f t="shared" si="92"/>
        <v>0</v>
      </c>
      <c r="AR354" s="235">
        <f t="shared" si="93"/>
        <v>0</v>
      </c>
      <c r="AS354" s="236">
        <f t="shared" si="94"/>
        <v>0</v>
      </c>
      <c r="AT354" s="235">
        <f t="shared" si="95"/>
        <v>5727.8744999999999</v>
      </c>
      <c r="AU354" s="236">
        <f t="shared" si="96"/>
        <v>1022.1254999999998</v>
      </c>
      <c r="AV354" s="237">
        <f t="shared" si="97"/>
        <v>0</v>
      </c>
      <c r="AW354" s="236">
        <f t="shared" si="98"/>
        <v>0</v>
      </c>
      <c r="AX354" s="237">
        <f t="shared" si="99"/>
        <v>0</v>
      </c>
      <c r="AY354" s="236">
        <f t="shared" si="100"/>
        <v>0</v>
      </c>
      <c r="AZ354" s="237">
        <f t="shared" si="101"/>
        <v>0</v>
      </c>
      <c r="BA354" s="236">
        <f t="shared" si="102"/>
        <v>0</v>
      </c>
      <c r="BB354" s="50">
        <f t="shared" si="86"/>
        <v>6750</v>
      </c>
    </row>
    <row r="355" spans="2:54" ht="15" customHeight="1" x14ac:dyDescent="0.25">
      <c r="B355" s="142">
        <v>20160309</v>
      </c>
      <c r="C355" s="124" t="s">
        <v>211</v>
      </c>
      <c r="D355" s="124" t="s">
        <v>434</v>
      </c>
      <c r="E355" s="124" t="s">
        <v>435</v>
      </c>
      <c r="F355" s="124" t="s">
        <v>770</v>
      </c>
      <c r="G355" s="143">
        <v>42507</v>
      </c>
      <c r="H355" s="143">
        <v>42526</v>
      </c>
      <c r="I355" s="85" t="s">
        <v>153</v>
      </c>
      <c r="J355" s="144">
        <v>100000</v>
      </c>
      <c r="K355" s="32">
        <v>5000</v>
      </c>
      <c r="L355" s="145">
        <v>13.5</v>
      </c>
      <c r="M355" s="35">
        <v>1350</v>
      </c>
      <c r="N355" s="35">
        <v>1350</v>
      </c>
      <c r="O355" s="83" t="s">
        <v>45</v>
      </c>
      <c r="P355" s="83" t="s">
        <v>46</v>
      </c>
      <c r="Q355" s="146">
        <v>496891</v>
      </c>
      <c r="R355" s="147" t="s">
        <v>60</v>
      </c>
      <c r="S355" s="148" t="s">
        <v>437</v>
      </c>
      <c r="T355" s="94" t="s">
        <v>155</v>
      </c>
      <c r="U355" s="95"/>
      <c r="V355" s="95" t="s">
        <v>772</v>
      </c>
      <c r="W355" s="94"/>
      <c r="X355" s="96" t="s">
        <v>773</v>
      </c>
      <c r="Y355" s="97" t="s">
        <v>156</v>
      </c>
      <c r="Z355" s="45" t="str">
        <f t="shared" si="87"/>
        <v>goed</v>
      </c>
      <c r="AA355" s="46">
        <f t="shared" si="88"/>
        <v>0</v>
      </c>
      <c r="AB355" s="47">
        <f t="shared" si="89"/>
        <v>1015.4430000000001</v>
      </c>
      <c r="AC355" s="48">
        <f>IF(ISERROR(VLOOKUP($B355,'[7]Overzicht uitlevering'!$J:$V,AC$3+1,0)),0,VLOOKUP($B355,'[7]Overzicht uitlevering'!$J:$V,AC$3+1,0))</f>
        <v>0</v>
      </c>
      <c r="AD355" s="48">
        <f>IF(ISERROR(VLOOKUP($B355,'[7]Overzicht uitlevering'!$J:$V,AD$3+1,0)),0,VLOOKUP($B355,'[7]Overzicht uitlevering'!$J:$V,AD$3+1,0))</f>
        <v>0</v>
      </c>
      <c r="AE355" s="48">
        <f>IF(ISERROR(VLOOKUP($B355,'[7]Overzicht uitlevering'!$J:$V,AE$3+1,0)),0,VLOOKUP($B355,'[7]Overzicht uitlevering'!$J:$V,AE$3+1,0))</f>
        <v>0</v>
      </c>
      <c r="AF355" s="48">
        <f>IF(ISERROR(VLOOKUP($B355,'[7]Overzicht uitlevering'!$J:$V,AF$3+1,0)),0,VLOOKUP($B355,'[7]Overzicht uitlevering'!$J:$V,AF$3+1,0))</f>
        <v>0</v>
      </c>
      <c r="AG355" s="48">
        <f>IF(ISERROR(VLOOKUP($B355,'[7]Overzicht uitlevering'!$J:$V,AG$3+1,0)),0,VLOOKUP($B355,'[7]Overzicht uitlevering'!$J:$V,AG$3+1,0))</f>
        <v>68107</v>
      </c>
      <c r="AH355" s="48">
        <f>IF(ISERROR(VLOOKUP($B355,'[7]Overzicht uitlevering'!$J:$V,AH$3+1,0)),0,VLOOKUP($B355,'[7]Overzicht uitlevering'!$J:$V,AH$3+1,0))</f>
        <v>7111</v>
      </c>
      <c r="AI355" s="48">
        <f>IF(ISERROR(VLOOKUP($B355,'[7]Overzicht uitlevering'!$J:$V,AI$3+1,0)),0,VLOOKUP($B355,'[7]Overzicht uitlevering'!$J:$V,AI$3+1,0))</f>
        <v>0</v>
      </c>
      <c r="AJ355" s="48">
        <f>IF(ISERROR(VLOOKUP($B355,'[7]Overzicht uitlevering'!$J:$V,AJ$3+1,0)),0,VLOOKUP($B355,'[7]Overzicht uitlevering'!$J:$V,AJ$3+1,0))</f>
        <v>0</v>
      </c>
      <c r="AK355" s="48">
        <f>IF(ISERROR(VLOOKUP($B355,'[7]Overzicht uitlevering'!$J:$V,AK$3+1,0)),0,VLOOKUP($B355,'[7]Overzicht uitlevering'!$J:$V,AK$3+1,0))</f>
        <v>0</v>
      </c>
      <c r="AL355" s="48">
        <f>IF(ISERROR(VLOOKUP($B355,'[7]Overzicht uitlevering'!$J:$V,AL$3+1,0)),0,VLOOKUP($B355,'[7]Overzicht uitlevering'!$J:$V,AL$3+1,0))</f>
        <v>0</v>
      </c>
      <c r="AM355" s="48">
        <f>IF(ISERROR(VLOOKUP($B355,'[7]Overzicht uitlevering'!$J:$V,AM$3+1,0)),0,VLOOKUP($B355,'[7]Overzicht uitlevering'!$J:$V,AM$3+1,0))</f>
        <v>0</v>
      </c>
      <c r="AN355" s="48">
        <f>IF(ISERROR(VLOOKUP($B355,'[7]Overzicht uitlevering'!$J:$V,AN$3+1,0)),0,VLOOKUP($B355,'[7]Overzicht uitlevering'!$J:$V,AN$3+1,0))</f>
        <v>0</v>
      </c>
      <c r="AO355" s="49">
        <f t="shared" si="90"/>
        <v>75218</v>
      </c>
      <c r="AP355" s="235">
        <f t="shared" si="91"/>
        <v>0</v>
      </c>
      <c r="AQ355" s="236">
        <f t="shared" si="92"/>
        <v>0</v>
      </c>
      <c r="AR355" s="235">
        <f t="shared" si="93"/>
        <v>0</v>
      </c>
      <c r="AS355" s="236">
        <f t="shared" si="94"/>
        <v>0</v>
      </c>
      <c r="AT355" s="235">
        <f t="shared" si="95"/>
        <v>919.44449999999995</v>
      </c>
      <c r="AU355" s="236">
        <f t="shared" si="96"/>
        <v>95.998499999999993</v>
      </c>
      <c r="AV355" s="237">
        <f t="shared" si="97"/>
        <v>0</v>
      </c>
      <c r="AW355" s="236">
        <f t="shared" si="98"/>
        <v>0</v>
      </c>
      <c r="AX355" s="237">
        <f t="shared" si="99"/>
        <v>0</v>
      </c>
      <c r="AY355" s="236">
        <f t="shared" si="100"/>
        <v>0</v>
      </c>
      <c r="AZ355" s="237">
        <f t="shared" si="101"/>
        <v>0</v>
      </c>
      <c r="BA355" s="236">
        <f t="shared" si="102"/>
        <v>0</v>
      </c>
      <c r="BB355" s="50">
        <f t="shared" si="86"/>
        <v>1015.443</v>
      </c>
    </row>
    <row r="356" spans="2:54" ht="15" customHeight="1" x14ac:dyDescent="0.25">
      <c r="B356" s="142">
        <v>20160310</v>
      </c>
      <c r="C356" s="124" t="s">
        <v>211</v>
      </c>
      <c r="D356" s="124" t="s">
        <v>434</v>
      </c>
      <c r="E356" s="124" t="s">
        <v>435</v>
      </c>
      <c r="F356" s="124" t="s">
        <v>770</v>
      </c>
      <c r="G356" s="143">
        <v>42507</v>
      </c>
      <c r="H356" s="143">
        <v>42526</v>
      </c>
      <c r="I356" s="85" t="s">
        <v>221</v>
      </c>
      <c r="J356" s="144">
        <v>400000</v>
      </c>
      <c r="K356" s="32">
        <v>20000</v>
      </c>
      <c r="L356" s="145">
        <v>11.5</v>
      </c>
      <c r="M356" s="35">
        <v>4600</v>
      </c>
      <c r="N356" s="35">
        <v>4600</v>
      </c>
      <c r="O356" s="83" t="s">
        <v>45</v>
      </c>
      <c r="P356" s="83" t="s">
        <v>46</v>
      </c>
      <c r="Q356" s="146">
        <v>496892</v>
      </c>
      <c r="R356" s="147" t="s">
        <v>60</v>
      </c>
      <c r="S356" s="148" t="s">
        <v>437</v>
      </c>
      <c r="T356" s="94" t="s">
        <v>155</v>
      </c>
      <c r="U356" s="95"/>
      <c r="W356" s="94"/>
      <c r="X356" s="96" t="s">
        <v>648</v>
      </c>
      <c r="Y356" s="97" t="s">
        <v>156</v>
      </c>
      <c r="Z356" s="45" t="str">
        <f t="shared" si="87"/>
        <v>goed</v>
      </c>
      <c r="AA356" s="46">
        <f t="shared" si="88"/>
        <v>0</v>
      </c>
      <c r="AB356" s="47">
        <f t="shared" si="89"/>
        <v>4565.3734999999997</v>
      </c>
      <c r="AC356" s="48">
        <f>IF(ISERROR(VLOOKUP($B356,'[7]Overzicht uitlevering'!$J:$V,AC$3+1,0)),0,VLOOKUP($B356,'[7]Overzicht uitlevering'!$J:$V,AC$3+1,0))</f>
        <v>0</v>
      </c>
      <c r="AD356" s="48">
        <f>IF(ISERROR(VLOOKUP($B356,'[7]Overzicht uitlevering'!$J:$V,AD$3+1,0)),0,VLOOKUP($B356,'[7]Overzicht uitlevering'!$J:$V,AD$3+1,0))</f>
        <v>0</v>
      </c>
      <c r="AE356" s="48">
        <f>IF(ISERROR(VLOOKUP($B356,'[7]Overzicht uitlevering'!$J:$V,AE$3+1,0)),0,VLOOKUP($B356,'[7]Overzicht uitlevering'!$J:$V,AE$3+1,0))</f>
        <v>0</v>
      </c>
      <c r="AF356" s="48">
        <f>IF(ISERROR(VLOOKUP($B356,'[7]Overzicht uitlevering'!$J:$V,AF$3+1,0)),0,VLOOKUP($B356,'[7]Overzicht uitlevering'!$J:$V,AF$3+1,0))</f>
        <v>0</v>
      </c>
      <c r="AG356" s="48">
        <f>IF(ISERROR(VLOOKUP($B356,'[7]Overzicht uitlevering'!$J:$V,AG$3+1,0)),0,VLOOKUP($B356,'[7]Overzicht uitlevering'!$J:$V,AG$3+1,0))</f>
        <v>290636</v>
      </c>
      <c r="AH356" s="48">
        <f>IF(ISERROR(VLOOKUP($B356,'[7]Overzicht uitlevering'!$J:$V,AH$3+1,0)),0,VLOOKUP($B356,'[7]Overzicht uitlevering'!$J:$V,AH$3+1,0))</f>
        <v>87600</v>
      </c>
      <c r="AI356" s="48">
        <f>IF(ISERROR(VLOOKUP($B356,'[7]Overzicht uitlevering'!$J:$V,AI$3+1,0)),0,VLOOKUP($B356,'[7]Overzicht uitlevering'!$J:$V,AI$3+1,0))</f>
        <v>18753</v>
      </c>
      <c r="AJ356" s="48">
        <f>IF(ISERROR(VLOOKUP($B356,'[7]Overzicht uitlevering'!$J:$V,AJ$3+1,0)),0,VLOOKUP($B356,'[7]Overzicht uitlevering'!$J:$V,AJ$3+1,0))</f>
        <v>0</v>
      </c>
      <c r="AK356" s="48">
        <f>IF(ISERROR(VLOOKUP($B356,'[7]Overzicht uitlevering'!$J:$V,AK$3+1,0)),0,VLOOKUP($B356,'[7]Overzicht uitlevering'!$J:$V,AK$3+1,0))</f>
        <v>0</v>
      </c>
      <c r="AL356" s="48">
        <f>IF(ISERROR(VLOOKUP($B356,'[7]Overzicht uitlevering'!$J:$V,AL$3+1,0)),0,VLOOKUP($B356,'[7]Overzicht uitlevering'!$J:$V,AL$3+1,0))</f>
        <v>0</v>
      </c>
      <c r="AM356" s="48">
        <f>IF(ISERROR(VLOOKUP($B356,'[7]Overzicht uitlevering'!$J:$V,AM$3+1,0)),0,VLOOKUP($B356,'[7]Overzicht uitlevering'!$J:$V,AM$3+1,0))</f>
        <v>0</v>
      </c>
      <c r="AN356" s="48">
        <f>IF(ISERROR(VLOOKUP($B356,'[7]Overzicht uitlevering'!$J:$V,AN$3+1,0)),0,VLOOKUP($B356,'[7]Overzicht uitlevering'!$J:$V,AN$3+1,0))</f>
        <v>0</v>
      </c>
      <c r="AO356" s="49">
        <f t="shared" si="90"/>
        <v>396989</v>
      </c>
      <c r="AP356" s="235">
        <f t="shared" si="91"/>
        <v>0</v>
      </c>
      <c r="AQ356" s="236">
        <f t="shared" si="92"/>
        <v>0</v>
      </c>
      <c r="AR356" s="235">
        <f t="shared" si="93"/>
        <v>0</v>
      </c>
      <c r="AS356" s="236">
        <f t="shared" si="94"/>
        <v>0</v>
      </c>
      <c r="AT356" s="235">
        <f t="shared" si="95"/>
        <v>3342.3140000000003</v>
      </c>
      <c r="AU356" s="236">
        <f t="shared" si="96"/>
        <v>1007.4</v>
      </c>
      <c r="AV356" s="237">
        <f t="shared" si="97"/>
        <v>215.65950000000001</v>
      </c>
      <c r="AW356" s="236">
        <f t="shared" si="98"/>
        <v>0</v>
      </c>
      <c r="AX356" s="237">
        <f t="shared" si="99"/>
        <v>0</v>
      </c>
      <c r="AY356" s="236">
        <f t="shared" si="100"/>
        <v>0</v>
      </c>
      <c r="AZ356" s="237">
        <f t="shared" si="101"/>
        <v>0</v>
      </c>
      <c r="BA356" s="236">
        <f t="shared" si="102"/>
        <v>0</v>
      </c>
      <c r="BB356" s="50">
        <f t="shared" si="86"/>
        <v>4565.3734999999997</v>
      </c>
    </row>
    <row r="357" spans="2:54" ht="15" customHeight="1" x14ac:dyDescent="0.25">
      <c r="B357" s="142">
        <v>20160311</v>
      </c>
      <c r="C357" s="124" t="s">
        <v>211</v>
      </c>
      <c r="D357" s="124" t="s">
        <v>434</v>
      </c>
      <c r="E357" s="124" t="s">
        <v>435</v>
      </c>
      <c r="F357" s="124" t="s">
        <v>774</v>
      </c>
      <c r="G357" s="143">
        <v>42507</v>
      </c>
      <c r="H357" s="143">
        <v>42526</v>
      </c>
      <c r="I357" s="85" t="s">
        <v>153</v>
      </c>
      <c r="J357" s="152">
        <v>210000</v>
      </c>
      <c r="K357" s="32">
        <v>10500</v>
      </c>
      <c r="L357" s="145">
        <v>25</v>
      </c>
      <c r="M357" s="35">
        <v>5250</v>
      </c>
      <c r="N357" s="35">
        <v>14850</v>
      </c>
      <c r="O357" s="83" t="s">
        <v>45</v>
      </c>
      <c r="P357" s="83" t="s">
        <v>46</v>
      </c>
      <c r="Q357" s="146">
        <v>496893</v>
      </c>
      <c r="R357" s="147" t="s">
        <v>47</v>
      </c>
      <c r="S357" s="148"/>
      <c r="T357" s="94" t="s">
        <v>155</v>
      </c>
      <c r="U357" s="95"/>
      <c r="V357" s="95" t="s">
        <v>772</v>
      </c>
      <c r="W357" s="94"/>
      <c r="X357" s="96" t="s">
        <v>648</v>
      </c>
      <c r="Y357" s="97" t="s">
        <v>156</v>
      </c>
      <c r="Z357" s="45" t="str">
        <f t="shared" si="87"/>
        <v>goed</v>
      </c>
      <c r="AA357" s="46">
        <f t="shared" si="88"/>
        <v>0</v>
      </c>
      <c r="AB357" s="47">
        <f t="shared" si="89"/>
        <v>0</v>
      </c>
      <c r="AC357" s="48">
        <f>IF(ISERROR(VLOOKUP($B357,'[7]Overzicht uitlevering'!$J:$V,AC$3+1,0)),0,VLOOKUP($B357,'[7]Overzicht uitlevering'!$J:$V,AC$3+1,0))</f>
        <v>0</v>
      </c>
      <c r="AD357" s="48">
        <f>IF(ISERROR(VLOOKUP($B357,'[7]Overzicht uitlevering'!$J:$V,AD$3+1,0)),0,VLOOKUP($B357,'[7]Overzicht uitlevering'!$J:$V,AD$3+1,0))</f>
        <v>0</v>
      </c>
      <c r="AE357" s="48">
        <f>IF(ISERROR(VLOOKUP($B357,'[7]Overzicht uitlevering'!$J:$V,AE$3+1,0)),0,VLOOKUP($B357,'[7]Overzicht uitlevering'!$J:$V,AE$3+1,0))</f>
        <v>0</v>
      </c>
      <c r="AF357" s="48">
        <f>IF(ISERROR(VLOOKUP($B357,'[7]Overzicht uitlevering'!$J:$V,AF$3+1,0)),0,VLOOKUP($B357,'[7]Overzicht uitlevering'!$J:$V,AF$3+1,0))</f>
        <v>0</v>
      </c>
      <c r="AG357" s="48">
        <f>IF(ISERROR(VLOOKUP($B357,'[7]Overzicht uitlevering'!$J:$V,AG$3+1,0)),0,VLOOKUP($B357,'[7]Overzicht uitlevering'!$J:$V,AG$3+1,0))</f>
        <v>0</v>
      </c>
      <c r="AH357" s="48">
        <f>IF(ISERROR(VLOOKUP($B357,'[7]Overzicht uitlevering'!$J:$V,AH$3+1,0)),0,VLOOKUP($B357,'[7]Overzicht uitlevering'!$J:$V,AH$3+1,0))</f>
        <v>0</v>
      </c>
      <c r="AI357" s="48">
        <f>IF(ISERROR(VLOOKUP($B357,'[7]Overzicht uitlevering'!$J:$V,AI$3+1,0)),0,VLOOKUP($B357,'[7]Overzicht uitlevering'!$J:$V,AI$3+1,0))</f>
        <v>0</v>
      </c>
      <c r="AJ357" s="48">
        <f>IF(ISERROR(VLOOKUP($B357,'[7]Overzicht uitlevering'!$J:$V,AJ$3+1,0)),0,VLOOKUP($B357,'[7]Overzicht uitlevering'!$J:$V,AJ$3+1,0))</f>
        <v>0</v>
      </c>
      <c r="AK357" s="48">
        <f>IF(ISERROR(VLOOKUP($B357,'[7]Overzicht uitlevering'!$J:$V,AK$3+1,0)),0,VLOOKUP($B357,'[7]Overzicht uitlevering'!$J:$V,AK$3+1,0))</f>
        <v>0</v>
      </c>
      <c r="AL357" s="48">
        <f>IF(ISERROR(VLOOKUP($B357,'[7]Overzicht uitlevering'!$J:$V,AL$3+1,0)),0,VLOOKUP($B357,'[7]Overzicht uitlevering'!$J:$V,AL$3+1,0))</f>
        <v>0</v>
      </c>
      <c r="AM357" s="48">
        <f>IF(ISERROR(VLOOKUP($B357,'[7]Overzicht uitlevering'!$J:$V,AM$3+1,0)),0,VLOOKUP($B357,'[7]Overzicht uitlevering'!$J:$V,AM$3+1,0))</f>
        <v>0</v>
      </c>
      <c r="AN357" s="48">
        <f>IF(ISERROR(VLOOKUP($B357,'[7]Overzicht uitlevering'!$J:$V,AN$3+1,0)),0,VLOOKUP($B357,'[7]Overzicht uitlevering'!$J:$V,AN$3+1,0))</f>
        <v>0</v>
      </c>
      <c r="AO357" s="49">
        <f t="shared" si="90"/>
        <v>0</v>
      </c>
      <c r="AP357" s="235">
        <f t="shared" si="91"/>
        <v>0</v>
      </c>
      <c r="AQ357" s="236">
        <f t="shared" si="92"/>
        <v>0</v>
      </c>
      <c r="AR357" s="235">
        <f t="shared" si="93"/>
        <v>0</v>
      </c>
      <c r="AS357" s="236">
        <f t="shared" si="94"/>
        <v>0</v>
      </c>
      <c r="AT357" s="235">
        <f t="shared" si="95"/>
        <v>0</v>
      </c>
      <c r="AU357" s="236">
        <f t="shared" si="96"/>
        <v>0</v>
      </c>
      <c r="AV357" s="237">
        <f t="shared" si="97"/>
        <v>0</v>
      </c>
      <c r="AW357" s="236">
        <f t="shared" si="98"/>
        <v>0</v>
      </c>
      <c r="AX357" s="237">
        <f t="shared" si="99"/>
        <v>0</v>
      </c>
      <c r="AY357" s="236">
        <f t="shared" si="100"/>
        <v>0</v>
      </c>
      <c r="AZ357" s="237">
        <f t="shared" si="101"/>
        <v>0</v>
      </c>
      <c r="BA357" s="236">
        <f t="shared" si="102"/>
        <v>0</v>
      </c>
      <c r="BB357" s="50">
        <f t="shared" si="86"/>
        <v>0</v>
      </c>
    </row>
    <row r="358" spans="2:54" ht="15" customHeight="1" x14ac:dyDescent="0.25">
      <c r="B358" s="153">
        <v>20160312</v>
      </c>
      <c r="C358" s="124" t="s">
        <v>211</v>
      </c>
      <c r="D358" s="124" t="s">
        <v>434</v>
      </c>
      <c r="E358" s="124" t="s">
        <v>435</v>
      </c>
      <c r="F358" s="124" t="s">
        <v>775</v>
      </c>
      <c r="G358" s="143">
        <v>42507</v>
      </c>
      <c r="H358" s="143">
        <v>42526</v>
      </c>
      <c r="I358" s="85" t="s">
        <v>153</v>
      </c>
      <c r="J358" s="144">
        <v>140000</v>
      </c>
      <c r="K358" s="32">
        <v>7000</v>
      </c>
      <c r="L358" s="145">
        <v>25</v>
      </c>
      <c r="M358" s="35">
        <v>3500</v>
      </c>
      <c r="N358" s="35">
        <v>9900</v>
      </c>
      <c r="O358" s="83" t="s">
        <v>45</v>
      </c>
      <c r="P358" s="83" t="s">
        <v>46</v>
      </c>
      <c r="Q358" s="146">
        <v>496894</v>
      </c>
      <c r="R358" s="147" t="s">
        <v>47</v>
      </c>
      <c r="S358" s="148"/>
      <c r="T358" s="94" t="s">
        <v>155</v>
      </c>
      <c r="U358" s="95"/>
      <c r="V358" s="95" t="s">
        <v>772</v>
      </c>
      <c r="W358" s="94"/>
      <c r="X358" s="96" t="s">
        <v>648</v>
      </c>
      <c r="Y358" s="97" t="s">
        <v>156</v>
      </c>
      <c r="Z358" s="45" t="str">
        <f t="shared" si="87"/>
        <v>goed</v>
      </c>
      <c r="AA358" s="46">
        <f t="shared" si="88"/>
        <v>0</v>
      </c>
      <c r="AB358" s="47">
        <f t="shared" si="89"/>
        <v>0</v>
      </c>
      <c r="AC358" s="48">
        <f>IF(ISERROR(VLOOKUP($B358,'[7]Overzicht uitlevering'!$J:$V,AC$3+1,0)),0,VLOOKUP($B358,'[7]Overzicht uitlevering'!$J:$V,AC$3+1,0))</f>
        <v>0</v>
      </c>
      <c r="AD358" s="48">
        <f>IF(ISERROR(VLOOKUP($B358,'[7]Overzicht uitlevering'!$J:$V,AD$3+1,0)),0,VLOOKUP($B358,'[7]Overzicht uitlevering'!$J:$V,AD$3+1,0))</f>
        <v>0</v>
      </c>
      <c r="AE358" s="48">
        <f>IF(ISERROR(VLOOKUP($B358,'[7]Overzicht uitlevering'!$J:$V,AE$3+1,0)),0,VLOOKUP($B358,'[7]Overzicht uitlevering'!$J:$V,AE$3+1,0))</f>
        <v>0</v>
      </c>
      <c r="AF358" s="48">
        <f>IF(ISERROR(VLOOKUP($B358,'[7]Overzicht uitlevering'!$J:$V,AF$3+1,0)),0,VLOOKUP($B358,'[7]Overzicht uitlevering'!$J:$V,AF$3+1,0))</f>
        <v>0</v>
      </c>
      <c r="AG358" s="48">
        <f>IF(ISERROR(VLOOKUP($B358,'[7]Overzicht uitlevering'!$J:$V,AG$3+1,0)),0,VLOOKUP($B358,'[7]Overzicht uitlevering'!$J:$V,AG$3+1,0))</f>
        <v>0</v>
      </c>
      <c r="AH358" s="48">
        <f>IF(ISERROR(VLOOKUP($B358,'[7]Overzicht uitlevering'!$J:$V,AH$3+1,0)),0,VLOOKUP($B358,'[7]Overzicht uitlevering'!$J:$V,AH$3+1,0))</f>
        <v>0</v>
      </c>
      <c r="AI358" s="48">
        <f>IF(ISERROR(VLOOKUP($B358,'[7]Overzicht uitlevering'!$J:$V,AI$3+1,0)),0,VLOOKUP($B358,'[7]Overzicht uitlevering'!$J:$V,AI$3+1,0))</f>
        <v>0</v>
      </c>
      <c r="AJ358" s="48">
        <f>IF(ISERROR(VLOOKUP($B358,'[7]Overzicht uitlevering'!$J:$V,AJ$3+1,0)),0,VLOOKUP($B358,'[7]Overzicht uitlevering'!$J:$V,AJ$3+1,0))</f>
        <v>0</v>
      </c>
      <c r="AK358" s="48">
        <f>IF(ISERROR(VLOOKUP($B358,'[7]Overzicht uitlevering'!$J:$V,AK$3+1,0)),0,VLOOKUP($B358,'[7]Overzicht uitlevering'!$J:$V,AK$3+1,0))</f>
        <v>0</v>
      </c>
      <c r="AL358" s="48">
        <f>IF(ISERROR(VLOOKUP($B358,'[7]Overzicht uitlevering'!$J:$V,AL$3+1,0)),0,VLOOKUP($B358,'[7]Overzicht uitlevering'!$J:$V,AL$3+1,0))</f>
        <v>0</v>
      </c>
      <c r="AM358" s="48">
        <f>IF(ISERROR(VLOOKUP($B358,'[7]Overzicht uitlevering'!$J:$V,AM$3+1,0)),0,VLOOKUP($B358,'[7]Overzicht uitlevering'!$J:$V,AM$3+1,0))</f>
        <v>0</v>
      </c>
      <c r="AN358" s="48">
        <f>IF(ISERROR(VLOOKUP($B358,'[7]Overzicht uitlevering'!$J:$V,AN$3+1,0)),0,VLOOKUP($B358,'[7]Overzicht uitlevering'!$J:$V,AN$3+1,0))</f>
        <v>0</v>
      </c>
      <c r="AO358" s="49">
        <f t="shared" si="90"/>
        <v>0</v>
      </c>
      <c r="AP358" s="235">
        <f t="shared" si="91"/>
        <v>0</v>
      </c>
      <c r="AQ358" s="236">
        <f t="shared" si="92"/>
        <v>0</v>
      </c>
      <c r="AR358" s="235">
        <f t="shared" si="93"/>
        <v>0</v>
      </c>
      <c r="AS358" s="236">
        <f t="shared" si="94"/>
        <v>0</v>
      </c>
      <c r="AT358" s="235">
        <f t="shared" si="95"/>
        <v>0</v>
      </c>
      <c r="AU358" s="236">
        <f t="shared" si="96"/>
        <v>0</v>
      </c>
      <c r="AV358" s="237">
        <f t="shared" si="97"/>
        <v>0</v>
      </c>
      <c r="AW358" s="236">
        <f t="shared" si="98"/>
        <v>0</v>
      </c>
      <c r="AX358" s="237">
        <f t="shared" si="99"/>
        <v>0</v>
      </c>
      <c r="AY358" s="236">
        <f t="shared" si="100"/>
        <v>0</v>
      </c>
      <c r="AZ358" s="237">
        <f t="shared" si="101"/>
        <v>0</v>
      </c>
      <c r="BA358" s="236">
        <f t="shared" si="102"/>
        <v>0</v>
      </c>
      <c r="BB358" s="50">
        <f t="shared" si="86"/>
        <v>0</v>
      </c>
    </row>
    <row r="359" spans="2:54" ht="15" customHeight="1" x14ac:dyDescent="0.25">
      <c r="B359" s="142">
        <v>20160313</v>
      </c>
      <c r="C359" s="124" t="s">
        <v>211</v>
      </c>
      <c r="D359" s="124" t="s">
        <v>434</v>
      </c>
      <c r="E359" s="124" t="s">
        <v>435</v>
      </c>
      <c r="F359" s="124" t="s">
        <v>774</v>
      </c>
      <c r="G359" s="143">
        <v>42507</v>
      </c>
      <c r="H359" s="143">
        <v>42526</v>
      </c>
      <c r="I359" s="85" t="s">
        <v>153</v>
      </c>
      <c r="J359" s="144">
        <v>270000</v>
      </c>
      <c r="K359" s="32">
        <v>13500</v>
      </c>
      <c r="L359" s="145">
        <v>20</v>
      </c>
      <c r="M359" s="35">
        <v>5400</v>
      </c>
      <c r="N359" s="35">
        <v>7920</v>
      </c>
      <c r="O359" s="83" t="s">
        <v>45</v>
      </c>
      <c r="P359" s="83" t="s">
        <v>46</v>
      </c>
      <c r="Q359" s="146">
        <v>496895</v>
      </c>
      <c r="R359" s="147" t="s">
        <v>60</v>
      </c>
      <c r="S359" s="148" t="s">
        <v>437</v>
      </c>
      <c r="T359" s="94" t="s">
        <v>155</v>
      </c>
      <c r="U359" s="95"/>
      <c r="W359" s="94"/>
      <c r="X359" s="96" t="s">
        <v>648</v>
      </c>
      <c r="Y359" s="97" t="s">
        <v>156</v>
      </c>
      <c r="Z359" s="45" t="str">
        <f t="shared" si="87"/>
        <v>goed</v>
      </c>
      <c r="AA359" s="46">
        <f t="shared" si="88"/>
        <v>0</v>
      </c>
      <c r="AB359" s="47">
        <f t="shared" si="89"/>
        <v>0</v>
      </c>
      <c r="AC359" s="48">
        <f>IF(ISERROR(VLOOKUP($B359,'[7]Overzicht uitlevering'!$J:$V,AC$3+1,0)),0,VLOOKUP($B359,'[7]Overzicht uitlevering'!$J:$V,AC$3+1,0))</f>
        <v>0</v>
      </c>
      <c r="AD359" s="48">
        <f>IF(ISERROR(VLOOKUP($B359,'[7]Overzicht uitlevering'!$J:$V,AD$3+1,0)),0,VLOOKUP($B359,'[7]Overzicht uitlevering'!$J:$V,AD$3+1,0))</f>
        <v>0</v>
      </c>
      <c r="AE359" s="48">
        <f>IF(ISERROR(VLOOKUP($B359,'[7]Overzicht uitlevering'!$J:$V,AE$3+1,0)),0,VLOOKUP($B359,'[7]Overzicht uitlevering'!$J:$V,AE$3+1,0))</f>
        <v>0</v>
      </c>
      <c r="AF359" s="48">
        <f>IF(ISERROR(VLOOKUP($B359,'[7]Overzicht uitlevering'!$J:$V,AF$3+1,0)),0,VLOOKUP($B359,'[7]Overzicht uitlevering'!$J:$V,AF$3+1,0))</f>
        <v>0</v>
      </c>
      <c r="AG359" s="48">
        <f>IF(ISERROR(VLOOKUP($B359,'[7]Overzicht uitlevering'!$J:$V,AG$3+1,0)),0,VLOOKUP($B359,'[7]Overzicht uitlevering'!$J:$V,AG$3+1,0))</f>
        <v>0</v>
      </c>
      <c r="AH359" s="48">
        <f>IF(ISERROR(VLOOKUP($B359,'[7]Overzicht uitlevering'!$J:$V,AH$3+1,0)),0,VLOOKUP($B359,'[7]Overzicht uitlevering'!$J:$V,AH$3+1,0))</f>
        <v>0</v>
      </c>
      <c r="AI359" s="48">
        <f>IF(ISERROR(VLOOKUP($B359,'[7]Overzicht uitlevering'!$J:$V,AI$3+1,0)),0,VLOOKUP($B359,'[7]Overzicht uitlevering'!$J:$V,AI$3+1,0))</f>
        <v>0</v>
      </c>
      <c r="AJ359" s="48">
        <f>IF(ISERROR(VLOOKUP($B359,'[7]Overzicht uitlevering'!$J:$V,AJ$3+1,0)),0,VLOOKUP($B359,'[7]Overzicht uitlevering'!$J:$V,AJ$3+1,0))</f>
        <v>0</v>
      </c>
      <c r="AK359" s="48">
        <f>IF(ISERROR(VLOOKUP($B359,'[7]Overzicht uitlevering'!$J:$V,AK$3+1,0)),0,VLOOKUP($B359,'[7]Overzicht uitlevering'!$J:$V,AK$3+1,0))</f>
        <v>0</v>
      </c>
      <c r="AL359" s="48">
        <f>IF(ISERROR(VLOOKUP($B359,'[7]Overzicht uitlevering'!$J:$V,AL$3+1,0)),0,VLOOKUP($B359,'[7]Overzicht uitlevering'!$J:$V,AL$3+1,0))</f>
        <v>0</v>
      </c>
      <c r="AM359" s="48">
        <f>IF(ISERROR(VLOOKUP($B359,'[7]Overzicht uitlevering'!$J:$V,AM$3+1,0)),0,VLOOKUP($B359,'[7]Overzicht uitlevering'!$J:$V,AM$3+1,0))</f>
        <v>0</v>
      </c>
      <c r="AN359" s="48">
        <f>IF(ISERROR(VLOOKUP($B359,'[7]Overzicht uitlevering'!$J:$V,AN$3+1,0)),0,VLOOKUP($B359,'[7]Overzicht uitlevering'!$J:$V,AN$3+1,0))</f>
        <v>0</v>
      </c>
      <c r="AO359" s="49">
        <f t="shared" si="90"/>
        <v>0</v>
      </c>
      <c r="AP359" s="235">
        <f t="shared" si="91"/>
        <v>0</v>
      </c>
      <c r="AQ359" s="236">
        <f t="shared" si="92"/>
        <v>0</v>
      </c>
      <c r="AR359" s="235">
        <f t="shared" si="93"/>
        <v>0</v>
      </c>
      <c r="AS359" s="236">
        <f t="shared" si="94"/>
        <v>0</v>
      </c>
      <c r="AT359" s="235">
        <f t="shared" si="95"/>
        <v>0</v>
      </c>
      <c r="AU359" s="236">
        <f t="shared" si="96"/>
        <v>0</v>
      </c>
      <c r="AV359" s="237">
        <f t="shared" si="97"/>
        <v>0</v>
      </c>
      <c r="AW359" s="236">
        <f t="shared" si="98"/>
        <v>0</v>
      </c>
      <c r="AX359" s="237">
        <f t="shared" si="99"/>
        <v>0</v>
      </c>
      <c r="AY359" s="236">
        <f t="shared" si="100"/>
        <v>0</v>
      </c>
      <c r="AZ359" s="237">
        <f t="shared" si="101"/>
        <v>0</v>
      </c>
      <c r="BA359" s="236">
        <f t="shared" si="102"/>
        <v>0</v>
      </c>
      <c r="BB359" s="50">
        <f t="shared" si="86"/>
        <v>0</v>
      </c>
    </row>
    <row r="360" spans="2:54" ht="15" customHeight="1" x14ac:dyDescent="0.25">
      <c r="B360" s="142">
        <v>20160314</v>
      </c>
      <c r="C360" s="124" t="s">
        <v>211</v>
      </c>
      <c r="D360" s="124" t="s">
        <v>434</v>
      </c>
      <c r="E360" s="124" t="s">
        <v>435</v>
      </c>
      <c r="F360" s="124" t="s">
        <v>775</v>
      </c>
      <c r="G360" s="143">
        <v>42507</v>
      </c>
      <c r="H360" s="143">
        <v>42526</v>
      </c>
      <c r="I360" s="85" t="s">
        <v>153</v>
      </c>
      <c r="J360" s="144">
        <v>180000</v>
      </c>
      <c r="K360" s="32">
        <v>9000</v>
      </c>
      <c r="L360" s="145">
        <v>20</v>
      </c>
      <c r="M360" s="35">
        <v>3600</v>
      </c>
      <c r="N360" s="35">
        <v>5280</v>
      </c>
      <c r="O360" s="83" t="s">
        <v>45</v>
      </c>
      <c r="P360" s="83" t="s">
        <v>46</v>
      </c>
      <c r="Q360" s="146">
        <v>496896</v>
      </c>
      <c r="R360" s="147" t="s">
        <v>60</v>
      </c>
      <c r="S360" s="148" t="s">
        <v>437</v>
      </c>
      <c r="T360" s="94" t="s">
        <v>155</v>
      </c>
      <c r="U360" s="95"/>
      <c r="W360" s="94"/>
      <c r="X360" s="96" t="s">
        <v>648</v>
      </c>
      <c r="Y360" s="97" t="s">
        <v>156</v>
      </c>
      <c r="Z360" s="45" t="str">
        <f t="shared" si="87"/>
        <v>goed</v>
      </c>
      <c r="AA360" s="46">
        <f t="shared" si="88"/>
        <v>0</v>
      </c>
      <c r="AB360" s="47">
        <f t="shared" si="89"/>
        <v>0</v>
      </c>
      <c r="AC360" s="48">
        <f>IF(ISERROR(VLOOKUP($B360,'[7]Overzicht uitlevering'!$J:$V,AC$3+1,0)),0,VLOOKUP($B360,'[7]Overzicht uitlevering'!$J:$V,AC$3+1,0))</f>
        <v>0</v>
      </c>
      <c r="AD360" s="48">
        <f>IF(ISERROR(VLOOKUP($B360,'[7]Overzicht uitlevering'!$J:$V,AD$3+1,0)),0,VLOOKUP($B360,'[7]Overzicht uitlevering'!$J:$V,AD$3+1,0))</f>
        <v>0</v>
      </c>
      <c r="AE360" s="48">
        <f>IF(ISERROR(VLOOKUP($B360,'[7]Overzicht uitlevering'!$J:$V,AE$3+1,0)),0,VLOOKUP($B360,'[7]Overzicht uitlevering'!$J:$V,AE$3+1,0))</f>
        <v>0</v>
      </c>
      <c r="AF360" s="48">
        <f>IF(ISERROR(VLOOKUP($B360,'[7]Overzicht uitlevering'!$J:$V,AF$3+1,0)),0,VLOOKUP($B360,'[7]Overzicht uitlevering'!$J:$V,AF$3+1,0))</f>
        <v>0</v>
      </c>
      <c r="AG360" s="48">
        <f>IF(ISERROR(VLOOKUP($B360,'[7]Overzicht uitlevering'!$J:$V,AG$3+1,0)),0,VLOOKUP($B360,'[7]Overzicht uitlevering'!$J:$V,AG$3+1,0))</f>
        <v>0</v>
      </c>
      <c r="AH360" s="48">
        <f>IF(ISERROR(VLOOKUP($B360,'[7]Overzicht uitlevering'!$J:$V,AH$3+1,0)),0,VLOOKUP($B360,'[7]Overzicht uitlevering'!$J:$V,AH$3+1,0))</f>
        <v>0</v>
      </c>
      <c r="AI360" s="48">
        <f>IF(ISERROR(VLOOKUP($B360,'[7]Overzicht uitlevering'!$J:$V,AI$3+1,0)),0,VLOOKUP($B360,'[7]Overzicht uitlevering'!$J:$V,AI$3+1,0))</f>
        <v>0</v>
      </c>
      <c r="AJ360" s="48">
        <f>IF(ISERROR(VLOOKUP($B360,'[7]Overzicht uitlevering'!$J:$V,AJ$3+1,0)),0,VLOOKUP($B360,'[7]Overzicht uitlevering'!$J:$V,AJ$3+1,0))</f>
        <v>0</v>
      </c>
      <c r="AK360" s="48">
        <f>IF(ISERROR(VLOOKUP($B360,'[7]Overzicht uitlevering'!$J:$V,AK$3+1,0)),0,VLOOKUP($B360,'[7]Overzicht uitlevering'!$J:$V,AK$3+1,0))</f>
        <v>0</v>
      </c>
      <c r="AL360" s="48">
        <f>IF(ISERROR(VLOOKUP($B360,'[7]Overzicht uitlevering'!$J:$V,AL$3+1,0)),0,VLOOKUP($B360,'[7]Overzicht uitlevering'!$J:$V,AL$3+1,0))</f>
        <v>0</v>
      </c>
      <c r="AM360" s="48">
        <f>IF(ISERROR(VLOOKUP($B360,'[7]Overzicht uitlevering'!$J:$V,AM$3+1,0)),0,VLOOKUP($B360,'[7]Overzicht uitlevering'!$J:$V,AM$3+1,0))</f>
        <v>0</v>
      </c>
      <c r="AN360" s="48">
        <f>IF(ISERROR(VLOOKUP($B360,'[7]Overzicht uitlevering'!$J:$V,AN$3+1,0)),0,VLOOKUP($B360,'[7]Overzicht uitlevering'!$J:$V,AN$3+1,0))</f>
        <v>0</v>
      </c>
      <c r="AO360" s="49">
        <f t="shared" si="90"/>
        <v>0</v>
      </c>
      <c r="AP360" s="235">
        <f t="shared" si="91"/>
        <v>0</v>
      </c>
      <c r="AQ360" s="236">
        <f t="shared" si="92"/>
        <v>0</v>
      </c>
      <c r="AR360" s="235">
        <f t="shared" si="93"/>
        <v>0</v>
      </c>
      <c r="AS360" s="236">
        <f t="shared" si="94"/>
        <v>0</v>
      </c>
      <c r="AT360" s="235">
        <f t="shared" si="95"/>
        <v>0</v>
      </c>
      <c r="AU360" s="236">
        <f t="shared" si="96"/>
        <v>0</v>
      </c>
      <c r="AV360" s="237">
        <f t="shared" si="97"/>
        <v>0</v>
      </c>
      <c r="AW360" s="236">
        <f t="shared" si="98"/>
        <v>0</v>
      </c>
      <c r="AX360" s="237">
        <f t="shared" si="99"/>
        <v>0</v>
      </c>
      <c r="AY360" s="236">
        <f t="shared" si="100"/>
        <v>0</v>
      </c>
      <c r="AZ360" s="237">
        <f t="shared" si="101"/>
        <v>0</v>
      </c>
      <c r="BA360" s="236">
        <f t="shared" si="102"/>
        <v>0</v>
      </c>
      <c r="BB360" s="50">
        <f t="shared" si="86"/>
        <v>0</v>
      </c>
    </row>
    <row r="361" spans="2:54" ht="15" customHeight="1" x14ac:dyDescent="0.25">
      <c r="B361" s="142">
        <v>20160315</v>
      </c>
      <c r="C361" s="124" t="s">
        <v>55</v>
      </c>
      <c r="D361" s="124" t="s">
        <v>272</v>
      </c>
      <c r="E361" s="124" t="s">
        <v>427</v>
      </c>
      <c r="F361" s="124" t="s">
        <v>776</v>
      </c>
      <c r="G361" s="143">
        <v>42520</v>
      </c>
      <c r="H361" s="143">
        <v>42578</v>
      </c>
      <c r="I361" s="85" t="s">
        <v>153</v>
      </c>
      <c r="J361" s="144">
        <v>3755161</v>
      </c>
      <c r="K361" s="32">
        <v>63646.796610169491</v>
      </c>
      <c r="L361" s="145">
        <v>13.5</v>
      </c>
      <c r="M361" s="35">
        <v>50694.673500000004</v>
      </c>
      <c r="N361" s="35">
        <v>50694.673500000004</v>
      </c>
      <c r="O361" s="83" t="s">
        <v>45</v>
      </c>
      <c r="P361" s="83" t="s">
        <v>46</v>
      </c>
      <c r="Q361" s="146">
        <v>497389</v>
      </c>
      <c r="R361" s="147" t="s">
        <v>60</v>
      </c>
      <c r="S361" s="148" t="s">
        <v>61</v>
      </c>
      <c r="T361" s="94" t="s">
        <v>165</v>
      </c>
      <c r="U361" s="95"/>
      <c r="W361" s="94"/>
      <c r="X361" s="96" t="s">
        <v>777</v>
      </c>
      <c r="Y361" s="97" t="s">
        <v>156</v>
      </c>
      <c r="Z361" s="45" t="str">
        <f t="shared" si="87"/>
        <v>goed</v>
      </c>
      <c r="AA361" s="46">
        <f t="shared" si="88"/>
        <v>0</v>
      </c>
      <c r="AB361" s="47">
        <f t="shared" si="89"/>
        <v>31420.223999999998</v>
      </c>
      <c r="AC361" s="48">
        <f>IF(ISERROR(VLOOKUP($B361,'[7]Overzicht uitlevering'!$J:$V,AC$3+1,0)),0,VLOOKUP($B361,'[7]Overzicht uitlevering'!$J:$V,AC$3+1,0))</f>
        <v>0</v>
      </c>
      <c r="AD361" s="48">
        <f>IF(ISERROR(VLOOKUP($B361,'[7]Overzicht uitlevering'!$J:$V,AD$3+1,0)),0,VLOOKUP($B361,'[7]Overzicht uitlevering'!$J:$V,AD$3+1,0))</f>
        <v>0</v>
      </c>
      <c r="AE361" s="48">
        <f>IF(ISERROR(VLOOKUP($B361,'[7]Overzicht uitlevering'!$J:$V,AE$3+1,0)),0,VLOOKUP($B361,'[7]Overzicht uitlevering'!$J:$V,AE$3+1,0))</f>
        <v>0</v>
      </c>
      <c r="AF361" s="48">
        <f>IF(ISERROR(VLOOKUP($B361,'[7]Overzicht uitlevering'!$J:$V,AF$3+1,0)),0,VLOOKUP($B361,'[7]Overzicht uitlevering'!$J:$V,AF$3+1,0))</f>
        <v>0</v>
      </c>
      <c r="AG361" s="48">
        <f>IF(ISERROR(VLOOKUP($B361,'[7]Overzicht uitlevering'!$J:$V,AG$3+1,0)),0,VLOOKUP($B361,'[7]Overzicht uitlevering'!$J:$V,AG$3+1,0))</f>
        <v>18059</v>
      </c>
      <c r="AH361" s="48">
        <f>IF(ISERROR(VLOOKUP($B361,'[7]Overzicht uitlevering'!$J:$V,AH$3+1,0)),0,VLOOKUP($B361,'[7]Overzicht uitlevering'!$J:$V,AH$3+1,0))</f>
        <v>914200</v>
      </c>
      <c r="AI361" s="48">
        <f>IF(ISERROR(VLOOKUP($B361,'[7]Overzicht uitlevering'!$J:$V,AI$3+1,0)),0,VLOOKUP($B361,'[7]Overzicht uitlevering'!$J:$V,AI$3+1,0))</f>
        <v>1395165</v>
      </c>
      <c r="AJ361" s="48">
        <f>IF(ISERROR(VLOOKUP($B361,'[7]Overzicht uitlevering'!$J:$V,AJ$3+1,0)),0,VLOOKUP($B361,'[7]Overzicht uitlevering'!$J:$V,AJ$3+1,0))</f>
        <v>0</v>
      </c>
      <c r="AK361" s="48">
        <f>IF(ISERROR(VLOOKUP($B361,'[7]Overzicht uitlevering'!$J:$V,AK$3+1,0)),0,VLOOKUP($B361,'[7]Overzicht uitlevering'!$J:$V,AK$3+1,0))</f>
        <v>0</v>
      </c>
      <c r="AL361" s="48">
        <f>IF(ISERROR(VLOOKUP($B361,'[7]Overzicht uitlevering'!$J:$V,AL$3+1,0)),0,VLOOKUP($B361,'[7]Overzicht uitlevering'!$J:$V,AL$3+1,0))</f>
        <v>0</v>
      </c>
      <c r="AM361" s="48">
        <f>IF(ISERROR(VLOOKUP($B361,'[7]Overzicht uitlevering'!$J:$V,AM$3+1,0)),0,VLOOKUP($B361,'[7]Overzicht uitlevering'!$J:$V,AM$3+1,0))</f>
        <v>0</v>
      </c>
      <c r="AN361" s="48">
        <f>IF(ISERROR(VLOOKUP($B361,'[7]Overzicht uitlevering'!$J:$V,AN$3+1,0)),0,VLOOKUP($B361,'[7]Overzicht uitlevering'!$J:$V,AN$3+1,0))</f>
        <v>0</v>
      </c>
      <c r="AO361" s="49">
        <f t="shared" si="90"/>
        <v>2327424</v>
      </c>
      <c r="AP361" s="235">
        <f t="shared" si="91"/>
        <v>0</v>
      </c>
      <c r="AQ361" s="236">
        <f t="shared" si="92"/>
        <v>0</v>
      </c>
      <c r="AR361" s="235">
        <f t="shared" si="93"/>
        <v>0</v>
      </c>
      <c r="AS361" s="236">
        <f t="shared" si="94"/>
        <v>0</v>
      </c>
      <c r="AT361" s="235">
        <f t="shared" si="95"/>
        <v>243.79650000000001</v>
      </c>
      <c r="AU361" s="236">
        <f t="shared" si="96"/>
        <v>12341.7</v>
      </c>
      <c r="AV361" s="237">
        <f t="shared" si="97"/>
        <v>18834.727500000001</v>
      </c>
      <c r="AW361" s="236">
        <f t="shared" si="98"/>
        <v>0</v>
      </c>
      <c r="AX361" s="237">
        <f t="shared" si="99"/>
        <v>0</v>
      </c>
      <c r="AY361" s="236">
        <f t="shared" si="100"/>
        <v>0</v>
      </c>
      <c r="AZ361" s="237">
        <f t="shared" si="101"/>
        <v>0</v>
      </c>
      <c r="BA361" s="236">
        <f t="shared" si="102"/>
        <v>0</v>
      </c>
      <c r="BB361" s="50">
        <f t="shared" si="86"/>
        <v>31420.224000000002</v>
      </c>
    </row>
    <row r="362" spans="2:54" ht="15" customHeight="1" x14ac:dyDescent="0.25">
      <c r="B362" s="142">
        <v>20160316</v>
      </c>
      <c r="C362" s="124" t="s">
        <v>211</v>
      </c>
      <c r="D362" s="124" t="s">
        <v>212</v>
      </c>
      <c r="E362" s="124" t="s">
        <v>778</v>
      </c>
      <c r="F362" s="124" t="s">
        <v>779</v>
      </c>
      <c r="G362" s="143">
        <v>42507</v>
      </c>
      <c r="H362" s="143">
        <v>42526</v>
      </c>
      <c r="I362" s="85" t="s">
        <v>153</v>
      </c>
      <c r="J362" s="144">
        <v>217173</v>
      </c>
      <c r="K362" s="32">
        <v>10858.65</v>
      </c>
      <c r="L362" s="145">
        <v>13.5</v>
      </c>
      <c r="M362" s="35">
        <v>2931.8355000000001</v>
      </c>
      <c r="N362" s="35">
        <v>2931.8355000000001</v>
      </c>
      <c r="O362" s="83" t="s">
        <v>45</v>
      </c>
      <c r="P362" s="83" t="s">
        <v>46</v>
      </c>
      <c r="Q362" s="146">
        <v>497383</v>
      </c>
      <c r="R362" s="147"/>
      <c r="S362" s="148" t="s">
        <v>780</v>
      </c>
      <c r="T362" s="94" t="s">
        <v>155</v>
      </c>
      <c r="U362" s="95"/>
      <c r="W362" s="94"/>
      <c r="X362" s="154"/>
      <c r="Y362" s="155" t="s">
        <v>156</v>
      </c>
      <c r="Z362" s="45" t="str">
        <f t="shared" si="87"/>
        <v>goed</v>
      </c>
      <c r="AA362" s="46">
        <f t="shared" si="88"/>
        <v>0</v>
      </c>
      <c r="AB362" s="47">
        <f t="shared" si="89"/>
        <v>2918.0385000000001</v>
      </c>
      <c r="AC362" s="48">
        <f>IF(ISERROR(VLOOKUP($B362,'[7]Overzicht uitlevering'!$J:$V,AC$3+1,0)),0,VLOOKUP($B362,'[7]Overzicht uitlevering'!$J:$V,AC$3+1,0))</f>
        <v>0</v>
      </c>
      <c r="AD362" s="48">
        <f>IF(ISERROR(VLOOKUP($B362,'[7]Overzicht uitlevering'!$J:$V,AD$3+1,0)),0,VLOOKUP($B362,'[7]Overzicht uitlevering'!$J:$V,AD$3+1,0))</f>
        <v>0</v>
      </c>
      <c r="AE362" s="48">
        <f>IF(ISERROR(VLOOKUP($B362,'[7]Overzicht uitlevering'!$J:$V,AE$3+1,0)),0,VLOOKUP($B362,'[7]Overzicht uitlevering'!$J:$V,AE$3+1,0))</f>
        <v>0</v>
      </c>
      <c r="AF362" s="48">
        <f>IF(ISERROR(VLOOKUP($B362,'[7]Overzicht uitlevering'!$J:$V,AF$3+1,0)),0,VLOOKUP($B362,'[7]Overzicht uitlevering'!$J:$V,AF$3+1,0))</f>
        <v>0</v>
      </c>
      <c r="AG362" s="48">
        <f>IF(ISERROR(VLOOKUP($B362,'[7]Overzicht uitlevering'!$J:$V,AG$3+1,0)),0,VLOOKUP($B362,'[7]Overzicht uitlevering'!$J:$V,AG$3+1,0))</f>
        <v>110427</v>
      </c>
      <c r="AH362" s="48">
        <f>IF(ISERROR(VLOOKUP($B362,'[7]Overzicht uitlevering'!$J:$V,AH$3+1,0)),0,VLOOKUP($B362,'[7]Overzicht uitlevering'!$J:$V,AH$3+1,0))</f>
        <v>105724</v>
      </c>
      <c r="AI362" s="48">
        <f>IF(ISERROR(VLOOKUP($B362,'[7]Overzicht uitlevering'!$J:$V,AI$3+1,0)),0,VLOOKUP($B362,'[7]Overzicht uitlevering'!$J:$V,AI$3+1,0))</f>
        <v>0</v>
      </c>
      <c r="AJ362" s="48">
        <f>IF(ISERROR(VLOOKUP($B362,'[7]Overzicht uitlevering'!$J:$V,AJ$3+1,0)),0,VLOOKUP($B362,'[7]Overzicht uitlevering'!$J:$V,AJ$3+1,0))</f>
        <v>0</v>
      </c>
      <c r="AK362" s="48">
        <f>IF(ISERROR(VLOOKUP($B362,'[7]Overzicht uitlevering'!$J:$V,AK$3+1,0)),0,VLOOKUP($B362,'[7]Overzicht uitlevering'!$J:$V,AK$3+1,0))</f>
        <v>0</v>
      </c>
      <c r="AL362" s="48">
        <f>IF(ISERROR(VLOOKUP($B362,'[7]Overzicht uitlevering'!$J:$V,AL$3+1,0)),0,VLOOKUP($B362,'[7]Overzicht uitlevering'!$J:$V,AL$3+1,0))</f>
        <v>0</v>
      </c>
      <c r="AM362" s="48">
        <f>IF(ISERROR(VLOOKUP($B362,'[7]Overzicht uitlevering'!$J:$V,AM$3+1,0)),0,VLOOKUP($B362,'[7]Overzicht uitlevering'!$J:$V,AM$3+1,0))</f>
        <v>0</v>
      </c>
      <c r="AN362" s="48">
        <f>IF(ISERROR(VLOOKUP($B362,'[7]Overzicht uitlevering'!$J:$V,AN$3+1,0)),0,VLOOKUP($B362,'[7]Overzicht uitlevering'!$J:$V,AN$3+1,0))</f>
        <v>0</v>
      </c>
      <c r="AO362" s="49">
        <f t="shared" si="90"/>
        <v>216151</v>
      </c>
      <c r="AP362" s="235">
        <f t="shared" si="91"/>
        <v>0</v>
      </c>
      <c r="AQ362" s="236">
        <f t="shared" si="92"/>
        <v>0</v>
      </c>
      <c r="AR362" s="235">
        <f t="shared" si="93"/>
        <v>0</v>
      </c>
      <c r="AS362" s="236">
        <f t="shared" si="94"/>
        <v>0</v>
      </c>
      <c r="AT362" s="235">
        <f t="shared" si="95"/>
        <v>1490.7645</v>
      </c>
      <c r="AU362" s="236">
        <f t="shared" si="96"/>
        <v>1427.2740000000001</v>
      </c>
      <c r="AV362" s="237">
        <f t="shared" si="97"/>
        <v>0</v>
      </c>
      <c r="AW362" s="236">
        <f t="shared" si="98"/>
        <v>0</v>
      </c>
      <c r="AX362" s="237">
        <f t="shared" si="99"/>
        <v>0</v>
      </c>
      <c r="AY362" s="236">
        <f t="shared" si="100"/>
        <v>0</v>
      </c>
      <c r="AZ362" s="237">
        <f t="shared" si="101"/>
        <v>0</v>
      </c>
      <c r="BA362" s="236">
        <f t="shared" si="102"/>
        <v>0</v>
      </c>
      <c r="BB362" s="50">
        <f t="shared" si="86"/>
        <v>2918.0385000000001</v>
      </c>
    </row>
    <row r="363" spans="2:54" ht="15" customHeight="1" x14ac:dyDescent="0.25">
      <c r="B363" s="142">
        <v>20160317</v>
      </c>
      <c r="C363" s="124" t="s">
        <v>211</v>
      </c>
      <c r="D363" s="124" t="s">
        <v>212</v>
      </c>
      <c r="E363" s="124" t="s">
        <v>778</v>
      </c>
      <c r="F363" s="124" t="s">
        <v>779</v>
      </c>
      <c r="G363" s="143">
        <v>42541</v>
      </c>
      <c r="H363" s="143">
        <v>42561</v>
      </c>
      <c r="I363" s="85" t="s">
        <v>153</v>
      </c>
      <c r="J363" s="144">
        <v>217173</v>
      </c>
      <c r="K363" s="32">
        <v>10341.571428571429</v>
      </c>
      <c r="L363" s="145">
        <v>13.5</v>
      </c>
      <c r="M363" s="35">
        <v>2931.8355000000001</v>
      </c>
      <c r="N363" s="35">
        <v>2931.8355000000001</v>
      </c>
      <c r="O363" s="83" t="s">
        <v>45</v>
      </c>
      <c r="P363" s="83" t="s">
        <v>46</v>
      </c>
      <c r="Q363" s="146">
        <v>497384</v>
      </c>
      <c r="R363" s="147"/>
      <c r="S363" s="148" t="s">
        <v>780</v>
      </c>
      <c r="T363" s="94" t="s">
        <v>278</v>
      </c>
      <c r="U363" s="95"/>
      <c r="W363" s="94"/>
      <c r="X363" s="96"/>
      <c r="Y363" s="97" t="s">
        <v>156</v>
      </c>
      <c r="Z363" s="45" t="str">
        <f t="shared" si="87"/>
        <v>goed</v>
      </c>
      <c r="AA363" s="46">
        <f t="shared" si="88"/>
        <v>0</v>
      </c>
      <c r="AB363" s="47">
        <f t="shared" si="89"/>
        <v>2931.8355000000001</v>
      </c>
      <c r="AC363" s="48">
        <f>IF(ISERROR(VLOOKUP($B363,'[7]Overzicht uitlevering'!$J:$V,AC$3+1,0)),0,VLOOKUP($B363,'[7]Overzicht uitlevering'!$J:$V,AC$3+1,0))</f>
        <v>0</v>
      </c>
      <c r="AD363" s="48">
        <f>IF(ISERROR(VLOOKUP($B363,'[7]Overzicht uitlevering'!$J:$V,AD$3+1,0)),0,VLOOKUP($B363,'[7]Overzicht uitlevering'!$J:$V,AD$3+1,0))</f>
        <v>0</v>
      </c>
      <c r="AE363" s="48">
        <f>IF(ISERROR(VLOOKUP($B363,'[7]Overzicht uitlevering'!$J:$V,AE$3+1,0)),0,VLOOKUP($B363,'[7]Overzicht uitlevering'!$J:$V,AE$3+1,0))</f>
        <v>0</v>
      </c>
      <c r="AF363" s="48">
        <f>IF(ISERROR(VLOOKUP($B363,'[7]Overzicht uitlevering'!$J:$V,AF$3+1,0)),0,VLOOKUP($B363,'[7]Overzicht uitlevering'!$J:$V,AF$3+1,0))</f>
        <v>0</v>
      </c>
      <c r="AG363" s="48">
        <f>IF(ISERROR(VLOOKUP($B363,'[7]Overzicht uitlevering'!$J:$V,AG$3+1,0)),0,VLOOKUP($B363,'[7]Overzicht uitlevering'!$J:$V,AG$3+1,0))</f>
        <v>0</v>
      </c>
      <c r="AH363" s="48">
        <f>IF(ISERROR(VLOOKUP($B363,'[7]Overzicht uitlevering'!$J:$V,AH$3+1,0)),0,VLOOKUP($B363,'[7]Overzicht uitlevering'!$J:$V,AH$3+1,0))</f>
        <v>140051</v>
      </c>
      <c r="AI363" s="48">
        <f>IF(ISERROR(VLOOKUP($B363,'[7]Overzicht uitlevering'!$J:$V,AI$3+1,0)),0,VLOOKUP($B363,'[7]Overzicht uitlevering'!$J:$V,AI$3+1,0))</f>
        <v>77122</v>
      </c>
      <c r="AJ363" s="48">
        <f>IF(ISERROR(VLOOKUP($B363,'[7]Overzicht uitlevering'!$J:$V,AJ$3+1,0)),0,VLOOKUP($B363,'[7]Overzicht uitlevering'!$J:$V,AJ$3+1,0))</f>
        <v>0</v>
      </c>
      <c r="AK363" s="48">
        <f>IF(ISERROR(VLOOKUP($B363,'[7]Overzicht uitlevering'!$J:$V,AK$3+1,0)),0,VLOOKUP($B363,'[7]Overzicht uitlevering'!$J:$V,AK$3+1,0))</f>
        <v>0</v>
      </c>
      <c r="AL363" s="48">
        <f>IF(ISERROR(VLOOKUP($B363,'[7]Overzicht uitlevering'!$J:$V,AL$3+1,0)),0,VLOOKUP($B363,'[7]Overzicht uitlevering'!$J:$V,AL$3+1,0))</f>
        <v>0</v>
      </c>
      <c r="AM363" s="48">
        <f>IF(ISERROR(VLOOKUP($B363,'[7]Overzicht uitlevering'!$J:$V,AM$3+1,0)),0,VLOOKUP($B363,'[7]Overzicht uitlevering'!$J:$V,AM$3+1,0))</f>
        <v>0</v>
      </c>
      <c r="AN363" s="48">
        <f>IF(ISERROR(VLOOKUP($B363,'[7]Overzicht uitlevering'!$J:$V,AN$3+1,0)),0,VLOOKUP($B363,'[7]Overzicht uitlevering'!$J:$V,AN$3+1,0))</f>
        <v>0</v>
      </c>
      <c r="AO363" s="49">
        <f t="shared" si="90"/>
        <v>217173</v>
      </c>
      <c r="AP363" s="235">
        <f t="shared" si="91"/>
        <v>0</v>
      </c>
      <c r="AQ363" s="236">
        <f t="shared" si="92"/>
        <v>0</v>
      </c>
      <c r="AR363" s="235">
        <f t="shared" si="93"/>
        <v>0</v>
      </c>
      <c r="AS363" s="236">
        <f t="shared" si="94"/>
        <v>0</v>
      </c>
      <c r="AT363" s="235">
        <f t="shared" si="95"/>
        <v>0</v>
      </c>
      <c r="AU363" s="236">
        <f t="shared" si="96"/>
        <v>1890.6884999999997</v>
      </c>
      <c r="AV363" s="237">
        <f t="shared" si="97"/>
        <v>1041.1469999999999</v>
      </c>
      <c r="AW363" s="236">
        <f t="shared" si="98"/>
        <v>0</v>
      </c>
      <c r="AX363" s="237">
        <f t="shared" si="99"/>
        <v>0</v>
      </c>
      <c r="AY363" s="236">
        <f t="shared" si="100"/>
        <v>0</v>
      </c>
      <c r="AZ363" s="237">
        <f t="shared" si="101"/>
        <v>0</v>
      </c>
      <c r="BA363" s="236">
        <f t="shared" si="102"/>
        <v>0</v>
      </c>
      <c r="BB363" s="50">
        <f t="shared" si="86"/>
        <v>2931.8354999999997</v>
      </c>
    </row>
    <row r="364" spans="2:54" ht="15" customHeight="1" x14ac:dyDescent="0.25">
      <c r="B364" s="142">
        <v>20160318</v>
      </c>
      <c r="C364" s="124" t="s">
        <v>55</v>
      </c>
      <c r="D364" s="124" t="s">
        <v>781</v>
      </c>
      <c r="E364" s="124" t="s">
        <v>401</v>
      </c>
      <c r="F364" s="124" t="s">
        <v>782</v>
      </c>
      <c r="G364" s="143">
        <v>42506</v>
      </c>
      <c r="H364" s="143">
        <v>42526</v>
      </c>
      <c r="I364" s="85" t="s">
        <v>153</v>
      </c>
      <c r="J364" s="144">
        <v>1642956</v>
      </c>
      <c r="K364" s="32">
        <v>78236</v>
      </c>
      <c r="L364" s="145">
        <v>13.5</v>
      </c>
      <c r="M364" s="35">
        <v>22179.905999999999</v>
      </c>
      <c r="N364" s="35">
        <v>22179.905999999999</v>
      </c>
      <c r="O364" s="83" t="s">
        <v>45</v>
      </c>
      <c r="P364" s="83" t="s">
        <v>46</v>
      </c>
      <c r="Q364" s="146">
        <v>497803</v>
      </c>
      <c r="R364" s="147" t="s">
        <v>47</v>
      </c>
      <c r="S364" s="148" t="s">
        <v>154</v>
      </c>
      <c r="T364" s="94" t="s">
        <v>155</v>
      </c>
      <c r="U364" s="95"/>
      <c r="W364" s="94"/>
      <c r="X364" s="96"/>
      <c r="Y364" s="97" t="s">
        <v>156</v>
      </c>
      <c r="Z364" s="45" t="str">
        <f t="shared" si="87"/>
        <v>goed</v>
      </c>
      <c r="AA364" s="46">
        <f t="shared" si="88"/>
        <v>0</v>
      </c>
      <c r="AB364" s="47">
        <f t="shared" si="89"/>
        <v>22179.905999999999</v>
      </c>
      <c r="AC364" s="48">
        <f>IF(ISERROR(VLOOKUP($B364,'[7]Overzicht uitlevering'!$J:$V,AC$3+1,0)),0,VLOOKUP($B364,'[7]Overzicht uitlevering'!$J:$V,AC$3+1,0))</f>
        <v>0</v>
      </c>
      <c r="AD364" s="48">
        <f>IF(ISERROR(VLOOKUP($B364,'[7]Overzicht uitlevering'!$J:$V,AD$3+1,0)),0,VLOOKUP($B364,'[7]Overzicht uitlevering'!$J:$V,AD$3+1,0))</f>
        <v>0</v>
      </c>
      <c r="AE364" s="48">
        <f>IF(ISERROR(VLOOKUP($B364,'[7]Overzicht uitlevering'!$J:$V,AE$3+1,0)),0,VLOOKUP($B364,'[7]Overzicht uitlevering'!$J:$V,AE$3+1,0))</f>
        <v>0</v>
      </c>
      <c r="AF364" s="48">
        <f>IF(ISERROR(VLOOKUP($B364,'[7]Overzicht uitlevering'!$J:$V,AF$3+1,0)),0,VLOOKUP($B364,'[7]Overzicht uitlevering'!$J:$V,AF$3+1,0))</f>
        <v>0</v>
      </c>
      <c r="AG364" s="48">
        <f>IF(ISERROR(VLOOKUP($B364,'[7]Overzicht uitlevering'!$J:$V,AG$3+1,0)),0,VLOOKUP($B364,'[7]Overzicht uitlevering'!$J:$V,AG$3+1,0))</f>
        <v>1129132</v>
      </c>
      <c r="AH364" s="48">
        <f>IF(ISERROR(VLOOKUP($B364,'[7]Overzicht uitlevering'!$J:$V,AH$3+1,0)),0,VLOOKUP($B364,'[7]Overzicht uitlevering'!$J:$V,AH$3+1,0))</f>
        <v>513823.99999999988</v>
      </c>
      <c r="AI364" s="48">
        <f>IF(ISERROR(VLOOKUP($B364,'[7]Overzicht uitlevering'!$J:$V,AI$3+1,0)),0,VLOOKUP($B364,'[7]Overzicht uitlevering'!$J:$V,AI$3+1,0))</f>
        <v>0</v>
      </c>
      <c r="AJ364" s="48">
        <f>IF(ISERROR(VLOOKUP($B364,'[7]Overzicht uitlevering'!$J:$V,AJ$3+1,0)),0,VLOOKUP($B364,'[7]Overzicht uitlevering'!$J:$V,AJ$3+1,0))</f>
        <v>0</v>
      </c>
      <c r="AK364" s="48">
        <f>IF(ISERROR(VLOOKUP($B364,'[7]Overzicht uitlevering'!$J:$V,AK$3+1,0)),0,VLOOKUP($B364,'[7]Overzicht uitlevering'!$J:$V,AK$3+1,0))</f>
        <v>0</v>
      </c>
      <c r="AL364" s="48">
        <f>IF(ISERROR(VLOOKUP($B364,'[7]Overzicht uitlevering'!$J:$V,AL$3+1,0)),0,VLOOKUP($B364,'[7]Overzicht uitlevering'!$J:$V,AL$3+1,0))</f>
        <v>0</v>
      </c>
      <c r="AM364" s="48">
        <f>IF(ISERROR(VLOOKUP($B364,'[7]Overzicht uitlevering'!$J:$V,AM$3+1,0)),0,VLOOKUP($B364,'[7]Overzicht uitlevering'!$J:$V,AM$3+1,0))</f>
        <v>0</v>
      </c>
      <c r="AN364" s="48">
        <f>IF(ISERROR(VLOOKUP($B364,'[7]Overzicht uitlevering'!$J:$V,AN$3+1,0)),0,VLOOKUP($B364,'[7]Overzicht uitlevering'!$J:$V,AN$3+1,0))</f>
        <v>0</v>
      </c>
      <c r="AO364" s="49">
        <f t="shared" si="90"/>
        <v>1642956</v>
      </c>
      <c r="AP364" s="235">
        <f t="shared" si="91"/>
        <v>0</v>
      </c>
      <c r="AQ364" s="236">
        <f t="shared" si="92"/>
        <v>0</v>
      </c>
      <c r="AR364" s="235">
        <f t="shared" si="93"/>
        <v>0</v>
      </c>
      <c r="AS364" s="236">
        <f t="shared" si="94"/>
        <v>0</v>
      </c>
      <c r="AT364" s="235">
        <f t="shared" si="95"/>
        <v>15243.282000000001</v>
      </c>
      <c r="AU364" s="236">
        <f t="shared" si="96"/>
        <v>6936.623999999998</v>
      </c>
      <c r="AV364" s="237">
        <f t="shared" si="97"/>
        <v>0</v>
      </c>
      <c r="AW364" s="236">
        <f t="shared" si="98"/>
        <v>0</v>
      </c>
      <c r="AX364" s="237">
        <f t="shared" si="99"/>
        <v>0</v>
      </c>
      <c r="AY364" s="236">
        <f t="shared" si="100"/>
        <v>0</v>
      </c>
      <c r="AZ364" s="237">
        <f t="shared" si="101"/>
        <v>0</v>
      </c>
      <c r="BA364" s="236">
        <f t="shared" si="102"/>
        <v>0</v>
      </c>
      <c r="BB364" s="50">
        <f t="shared" si="86"/>
        <v>22179.905999999999</v>
      </c>
    </row>
    <row r="365" spans="2:54" ht="15" customHeight="1" x14ac:dyDescent="0.25">
      <c r="B365" s="142">
        <v>20160319</v>
      </c>
      <c r="C365" s="124" t="s">
        <v>40</v>
      </c>
      <c r="D365" s="124" t="s">
        <v>358</v>
      </c>
      <c r="E365" s="124" t="s">
        <v>497</v>
      </c>
      <c r="F365" s="124" t="s">
        <v>783</v>
      </c>
      <c r="G365" s="143">
        <v>42513</v>
      </c>
      <c r="H365" s="143">
        <v>42533</v>
      </c>
      <c r="I365" s="85" t="s">
        <v>187</v>
      </c>
      <c r="J365" s="156">
        <v>1284239</v>
      </c>
      <c r="K365" s="32">
        <v>61154.238095238092</v>
      </c>
      <c r="L365" s="145">
        <v>15</v>
      </c>
      <c r="M365" s="34">
        <v>19263.584999999999</v>
      </c>
      <c r="N365" s="35">
        <v>19263.584999999999</v>
      </c>
      <c r="O365" s="83" t="s">
        <v>45</v>
      </c>
      <c r="P365" s="83" t="s">
        <v>46</v>
      </c>
      <c r="Q365" s="146">
        <v>497694</v>
      </c>
      <c r="R365" s="147" t="s">
        <v>47</v>
      </c>
      <c r="S365" s="148" t="s">
        <v>360</v>
      </c>
      <c r="T365" s="94" t="s">
        <v>155</v>
      </c>
      <c r="U365" s="95"/>
      <c r="W365" s="94"/>
      <c r="X365" s="96" t="s">
        <v>784</v>
      </c>
      <c r="Y365" s="97" t="s">
        <v>156</v>
      </c>
      <c r="Z365" s="45" t="str">
        <f t="shared" si="87"/>
        <v>goed</v>
      </c>
      <c r="AA365" s="46">
        <f t="shared" si="88"/>
        <v>0</v>
      </c>
      <c r="AB365" s="47">
        <f t="shared" si="89"/>
        <v>19263.584999999999</v>
      </c>
      <c r="AC365" s="48">
        <f>IF(ISERROR(VLOOKUP($B365,'[7]Overzicht uitlevering'!$J:$V,AC$3+1,0)),0,VLOOKUP($B365,'[7]Overzicht uitlevering'!$J:$V,AC$3+1,0))</f>
        <v>0</v>
      </c>
      <c r="AD365" s="48">
        <f>IF(ISERROR(VLOOKUP($B365,'[7]Overzicht uitlevering'!$J:$V,AD$3+1,0)),0,VLOOKUP($B365,'[7]Overzicht uitlevering'!$J:$V,AD$3+1,0))</f>
        <v>0</v>
      </c>
      <c r="AE365" s="48">
        <f>IF(ISERROR(VLOOKUP($B365,'[7]Overzicht uitlevering'!$J:$V,AE$3+1,0)),0,VLOOKUP($B365,'[7]Overzicht uitlevering'!$J:$V,AE$3+1,0))</f>
        <v>0</v>
      </c>
      <c r="AF365" s="48">
        <f>IF(ISERROR(VLOOKUP($B365,'[7]Overzicht uitlevering'!$J:$V,AF$3+1,0)),0,VLOOKUP($B365,'[7]Overzicht uitlevering'!$J:$V,AF$3+1,0))</f>
        <v>0</v>
      </c>
      <c r="AG365" s="48">
        <f>IF(ISERROR(VLOOKUP($B365,'[7]Overzicht uitlevering'!$J:$V,AG$3+1,0)),0,VLOOKUP($B365,'[7]Overzicht uitlevering'!$J:$V,AG$3+1,0))</f>
        <v>362317</v>
      </c>
      <c r="AH365" s="48">
        <f>IF(ISERROR(VLOOKUP($B365,'[7]Overzicht uitlevering'!$J:$V,AH$3+1,0)),0,VLOOKUP($B365,'[7]Overzicht uitlevering'!$J:$V,AH$3+1,0))</f>
        <v>921921.99999999988</v>
      </c>
      <c r="AI365" s="48">
        <f>IF(ISERROR(VLOOKUP($B365,'[7]Overzicht uitlevering'!$J:$V,AI$3+1,0)),0,VLOOKUP($B365,'[7]Overzicht uitlevering'!$J:$V,AI$3+1,0))</f>
        <v>0</v>
      </c>
      <c r="AJ365" s="48">
        <f>IF(ISERROR(VLOOKUP($B365,'[7]Overzicht uitlevering'!$J:$V,AJ$3+1,0)),0,VLOOKUP($B365,'[7]Overzicht uitlevering'!$J:$V,AJ$3+1,0))</f>
        <v>0</v>
      </c>
      <c r="AK365" s="48">
        <f>IF(ISERROR(VLOOKUP($B365,'[7]Overzicht uitlevering'!$J:$V,AK$3+1,0)),0,VLOOKUP($B365,'[7]Overzicht uitlevering'!$J:$V,AK$3+1,0))</f>
        <v>0</v>
      </c>
      <c r="AL365" s="48">
        <f>IF(ISERROR(VLOOKUP($B365,'[7]Overzicht uitlevering'!$J:$V,AL$3+1,0)),0,VLOOKUP($B365,'[7]Overzicht uitlevering'!$J:$V,AL$3+1,0))</f>
        <v>0</v>
      </c>
      <c r="AM365" s="48">
        <f>IF(ISERROR(VLOOKUP($B365,'[7]Overzicht uitlevering'!$J:$V,AM$3+1,0)),0,VLOOKUP($B365,'[7]Overzicht uitlevering'!$J:$V,AM$3+1,0))</f>
        <v>0</v>
      </c>
      <c r="AN365" s="48">
        <f>IF(ISERROR(VLOOKUP($B365,'[7]Overzicht uitlevering'!$J:$V,AN$3+1,0)),0,VLOOKUP($B365,'[7]Overzicht uitlevering'!$J:$V,AN$3+1,0))</f>
        <v>0</v>
      </c>
      <c r="AO365" s="49">
        <f t="shared" si="90"/>
        <v>1284239</v>
      </c>
      <c r="AP365" s="235">
        <f t="shared" si="91"/>
        <v>0</v>
      </c>
      <c r="AQ365" s="236">
        <f t="shared" si="92"/>
        <v>0</v>
      </c>
      <c r="AR365" s="235">
        <f t="shared" si="93"/>
        <v>0</v>
      </c>
      <c r="AS365" s="236">
        <f t="shared" si="94"/>
        <v>0</v>
      </c>
      <c r="AT365" s="235">
        <f t="shared" si="95"/>
        <v>5434.7550000000001</v>
      </c>
      <c r="AU365" s="236">
        <f t="shared" si="96"/>
        <v>13828.829999999998</v>
      </c>
      <c r="AV365" s="237">
        <f t="shared" si="97"/>
        <v>0</v>
      </c>
      <c r="AW365" s="236">
        <f t="shared" si="98"/>
        <v>0</v>
      </c>
      <c r="AX365" s="237">
        <f t="shared" si="99"/>
        <v>0</v>
      </c>
      <c r="AY365" s="236">
        <f t="shared" si="100"/>
        <v>0</v>
      </c>
      <c r="AZ365" s="237">
        <f t="shared" si="101"/>
        <v>0</v>
      </c>
      <c r="BA365" s="236">
        <f t="shared" si="102"/>
        <v>0</v>
      </c>
      <c r="BB365" s="50">
        <f t="shared" si="86"/>
        <v>19263.584999999999</v>
      </c>
    </row>
    <row r="366" spans="2:54" ht="15" customHeight="1" x14ac:dyDescent="0.25">
      <c r="B366" s="142">
        <v>20160320</v>
      </c>
      <c r="C366" s="124" t="s">
        <v>40</v>
      </c>
      <c r="D366" s="124" t="s">
        <v>157</v>
      </c>
      <c r="E366" s="124" t="s">
        <v>297</v>
      </c>
      <c r="F366" s="124" t="s">
        <v>785</v>
      </c>
      <c r="G366" s="143">
        <v>42505</v>
      </c>
      <c r="H366" s="143">
        <v>42511</v>
      </c>
      <c r="I366" s="85" t="s">
        <v>153</v>
      </c>
      <c r="J366" s="144">
        <v>348269</v>
      </c>
      <c r="K366" s="32">
        <v>49752.714285714283</v>
      </c>
      <c r="L366" s="145">
        <v>13.5</v>
      </c>
      <c r="M366" s="35">
        <v>4701.6315000000004</v>
      </c>
      <c r="N366" s="35">
        <v>4701.6315000000004</v>
      </c>
      <c r="O366" s="83" t="s">
        <v>45</v>
      </c>
      <c r="P366" s="83" t="s">
        <v>46</v>
      </c>
      <c r="Q366" s="146">
        <v>497826</v>
      </c>
      <c r="R366" s="147" t="s">
        <v>60</v>
      </c>
      <c r="S366" s="148" t="s">
        <v>88</v>
      </c>
      <c r="T366" s="94" t="s">
        <v>155</v>
      </c>
      <c r="U366" s="95"/>
      <c r="W366" s="94"/>
      <c r="X366" s="96"/>
      <c r="Y366" s="97" t="s">
        <v>156</v>
      </c>
      <c r="Z366" s="45" t="str">
        <f t="shared" si="87"/>
        <v>goed</v>
      </c>
      <c r="AA366" s="46">
        <f t="shared" si="88"/>
        <v>0</v>
      </c>
      <c r="AB366" s="47">
        <f t="shared" si="89"/>
        <v>4688.8604999999998</v>
      </c>
      <c r="AC366" s="48">
        <f>IF(ISERROR(VLOOKUP($B366,'[7]Overzicht uitlevering'!$J:$V,AC$3+1,0)),0,VLOOKUP($B366,'[7]Overzicht uitlevering'!$J:$V,AC$3+1,0))</f>
        <v>0</v>
      </c>
      <c r="AD366" s="48">
        <f>IF(ISERROR(VLOOKUP($B366,'[7]Overzicht uitlevering'!$J:$V,AD$3+1,0)),0,VLOOKUP($B366,'[7]Overzicht uitlevering'!$J:$V,AD$3+1,0))</f>
        <v>0</v>
      </c>
      <c r="AE366" s="48">
        <f>IF(ISERROR(VLOOKUP($B366,'[7]Overzicht uitlevering'!$J:$V,AE$3+1,0)),0,VLOOKUP($B366,'[7]Overzicht uitlevering'!$J:$V,AE$3+1,0))</f>
        <v>0</v>
      </c>
      <c r="AF366" s="48">
        <f>IF(ISERROR(VLOOKUP($B366,'[7]Overzicht uitlevering'!$J:$V,AF$3+1,0)),0,VLOOKUP($B366,'[7]Overzicht uitlevering'!$J:$V,AF$3+1,0))</f>
        <v>0</v>
      </c>
      <c r="AG366" s="48">
        <f>IF(ISERROR(VLOOKUP($B366,'[7]Overzicht uitlevering'!$J:$V,AG$3+1,0)),0,VLOOKUP($B366,'[7]Overzicht uitlevering'!$J:$V,AG$3+1,0))</f>
        <v>347323</v>
      </c>
      <c r="AH366" s="48">
        <f>IF(ISERROR(VLOOKUP($B366,'[7]Overzicht uitlevering'!$J:$V,AH$3+1,0)),0,VLOOKUP($B366,'[7]Overzicht uitlevering'!$J:$V,AH$3+1,0))</f>
        <v>0</v>
      </c>
      <c r="AI366" s="48">
        <f>IF(ISERROR(VLOOKUP($B366,'[7]Overzicht uitlevering'!$J:$V,AI$3+1,0)),0,VLOOKUP($B366,'[7]Overzicht uitlevering'!$J:$V,AI$3+1,0))</f>
        <v>0</v>
      </c>
      <c r="AJ366" s="48">
        <f>IF(ISERROR(VLOOKUP($B366,'[7]Overzicht uitlevering'!$J:$V,AJ$3+1,0)),0,VLOOKUP($B366,'[7]Overzicht uitlevering'!$J:$V,AJ$3+1,0))</f>
        <v>0</v>
      </c>
      <c r="AK366" s="48">
        <f>IF(ISERROR(VLOOKUP($B366,'[7]Overzicht uitlevering'!$J:$V,AK$3+1,0)),0,VLOOKUP($B366,'[7]Overzicht uitlevering'!$J:$V,AK$3+1,0))</f>
        <v>0</v>
      </c>
      <c r="AL366" s="48">
        <f>IF(ISERROR(VLOOKUP($B366,'[7]Overzicht uitlevering'!$J:$V,AL$3+1,0)),0,VLOOKUP($B366,'[7]Overzicht uitlevering'!$J:$V,AL$3+1,0))</f>
        <v>0</v>
      </c>
      <c r="AM366" s="48">
        <f>IF(ISERROR(VLOOKUP($B366,'[7]Overzicht uitlevering'!$J:$V,AM$3+1,0)),0,VLOOKUP($B366,'[7]Overzicht uitlevering'!$J:$V,AM$3+1,0))</f>
        <v>0</v>
      </c>
      <c r="AN366" s="48">
        <f>IF(ISERROR(VLOOKUP($B366,'[7]Overzicht uitlevering'!$J:$V,AN$3+1,0)),0,VLOOKUP($B366,'[7]Overzicht uitlevering'!$J:$V,AN$3+1,0))</f>
        <v>0</v>
      </c>
      <c r="AO366" s="49">
        <f t="shared" si="90"/>
        <v>347323</v>
      </c>
      <c r="AP366" s="235">
        <f t="shared" si="91"/>
        <v>0</v>
      </c>
      <c r="AQ366" s="236">
        <f t="shared" si="92"/>
        <v>0</v>
      </c>
      <c r="AR366" s="235">
        <f t="shared" si="93"/>
        <v>0</v>
      </c>
      <c r="AS366" s="236">
        <f t="shared" si="94"/>
        <v>0</v>
      </c>
      <c r="AT366" s="235">
        <f t="shared" si="95"/>
        <v>4688.8604999999998</v>
      </c>
      <c r="AU366" s="236">
        <f t="shared" si="96"/>
        <v>0</v>
      </c>
      <c r="AV366" s="237">
        <f t="shared" si="97"/>
        <v>0</v>
      </c>
      <c r="AW366" s="236">
        <f t="shared" si="98"/>
        <v>0</v>
      </c>
      <c r="AX366" s="237">
        <f t="shared" si="99"/>
        <v>0</v>
      </c>
      <c r="AY366" s="236">
        <f t="shared" si="100"/>
        <v>0</v>
      </c>
      <c r="AZ366" s="237">
        <f t="shared" si="101"/>
        <v>0</v>
      </c>
      <c r="BA366" s="236">
        <f t="shared" si="102"/>
        <v>0</v>
      </c>
      <c r="BB366" s="50">
        <f t="shared" si="86"/>
        <v>4688.8604999999998</v>
      </c>
    </row>
    <row r="367" spans="2:54" ht="15" customHeight="1" x14ac:dyDescent="0.25">
      <c r="B367" s="142">
        <v>20160321</v>
      </c>
      <c r="C367" s="124" t="s">
        <v>238</v>
      </c>
      <c r="D367" s="124" t="s">
        <v>239</v>
      </c>
      <c r="E367" s="124" t="s">
        <v>543</v>
      </c>
      <c r="F367" s="124" t="s">
        <v>786</v>
      </c>
      <c r="G367" s="143">
        <v>42527</v>
      </c>
      <c r="H367" s="143">
        <v>42548</v>
      </c>
      <c r="I367" s="85" t="s">
        <v>153</v>
      </c>
      <c r="J367" s="144">
        <v>545574</v>
      </c>
      <c r="K367" s="32">
        <v>24798.81818181818</v>
      </c>
      <c r="L367" s="145">
        <v>13.5</v>
      </c>
      <c r="M367" s="35">
        <v>7365.2489999999998</v>
      </c>
      <c r="N367" s="35">
        <v>7365.2489999999998</v>
      </c>
      <c r="O367" s="83" t="s">
        <v>45</v>
      </c>
      <c r="P367" s="83" t="s">
        <v>46</v>
      </c>
      <c r="Q367" s="146">
        <v>497601</v>
      </c>
      <c r="R367" s="147" t="s">
        <v>60</v>
      </c>
      <c r="S367" s="148" t="s">
        <v>61</v>
      </c>
      <c r="T367" s="94" t="s">
        <v>155</v>
      </c>
      <c r="U367" s="95"/>
      <c r="W367" s="94"/>
      <c r="X367" s="96" t="s">
        <v>787</v>
      </c>
      <c r="Y367" s="97" t="s">
        <v>156</v>
      </c>
      <c r="Z367" s="45" t="str">
        <f t="shared" si="87"/>
        <v>goed</v>
      </c>
      <c r="AA367" s="46">
        <f t="shared" si="88"/>
        <v>0</v>
      </c>
      <c r="AB367" s="47">
        <f t="shared" si="89"/>
        <v>7365.2489999999998</v>
      </c>
      <c r="AC367" s="48">
        <f>IF(ISERROR(VLOOKUP($B367,'[7]Overzicht uitlevering'!$J:$V,AC$3+1,0)),0,VLOOKUP($B367,'[7]Overzicht uitlevering'!$J:$V,AC$3+1,0))</f>
        <v>0</v>
      </c>
      <c r="AD367" s="48">
        <f>IF(ISERROR(VLOOKUP($B367,'[7]Overzicht uitlevering'!$J:$V,AD$3+1,0)),0,VLOOKUP($B367,'[7]Overzicht uitlevering'!$J:$V,AD$3+1,0))</f>
        <v>0</v>
      </c>
      <c r="AE367" s="48">
        <f>IF(ISERROR(VLOOKUP($B367,'[7]Overzicht uitlevering'!$J:$V,AE$3+1,0)),0,VLOOKUP($B367,'[7]Overzicht uitlevering'!$J:$V,AE$3+1,0))</f>
        <v>0</v>
      </c>
      <c r="AF367" s="48">
        <f>IF(ISERROR(VLOOKUP($B367,'[7]Overzicht uitlevering'!$J:$V,AF$3+1,0)),0,VLOOKUP($B367,'[7]Overzicht uitlevering'!$J:$V,AF$3+1,0))</f>
        <v>0</v>
      </c>
      <c r="AG367" s="48">
        <f>IF(ISERROR(VLOOKUP($B367,'[7]Overzicht uitlevering'!$J:$V,AG$3+1,0)),0,VLOOKUP($B367,'[7]Overzicht uitlevering'!$J:$V,AG$3+1,0))</f>
        <v>0</v>
      </c>
      <c r="AH367" s="48">
        <f>IF(ISERROR(VLOOKUP($B367,'[7]Overzicht uitlevering'!$J:$V,AH$3+1,0)),0,VLOOKUP($B367,'[7]Overzicht uitlevering'!$J:$V,AH$3+1,0))</f>
        <v>545574</v>
      </c>
      <c r="AI367" s="48">
        <f>IF(ISERROR(VLOOKUP($B367,'[7]Overzicht uitlevering'!$J:$V,AI$3+1,0)),0,VLOOKUP($B367,'[7]Overzicht uitlevering'!$J:$V,AI$3+1,0))</f>
        <v>0</v>
      </c>
      <c r="AJ367" s="48">
        <f>IF(ISERROR(VLOOKUP($B367,'[7]Overzicht uitlevering'!$J:$V,AJ$3+1,0)),0,VLOOKUP($B367,'[7]Overzicht uitlevering'!$J:$V,AJ$3+1,0))</f>
        <v>0</v>
      </c>
      <c r="AK367" s="48">
        <f>IF(ISERROR(VLOOKUP($B367,'[7]Overzicht uitlevering'!$J:$V,AK$3+1,0)),0,VLOOKUP($B367,'[7]Overzicht uitlevering'!$J:$V,AK$3+1,0))</f>
        <v>0</v>
      </c>
      <c r="AL367" s="48">
        <f>IF(ISERROR(VLOOKUP($B367,'[7]Overzicht uitlevering'!$J:$V,AL$3+1,0)),0,VLOOKUP($B367,'[7]Overzicht uitlevering'!$J:$V,AL$3+1,0))</f>
        <v>0</v>
      </c>
      <c r="AM367" s="48">
        <f>IF(ISERROR(VLOOKUP($B367,'[7]Overzicht uitlevering'!$J:$V,AM$3+1,0)),0,VLOOKUP($B367,'[7]Overzicht uitlevering'!$J:$V,AM$3+1,0))</f>
        <v>0</v>
      </c>
      <c r="AN367" s="48">
        <f>IF(ISERROR(VLOOKUP($B367,'[7]Overzicht uitlevering'!$J:$V,AN$3+1,0)),0,VLOOKUP($B367,'[7]Overzicht uitlevering'!$J:$V,AN$3+1,0))</f>
        <v>0</v>
      </c>
      <c r="AO367" s="49">
        <f t="shared" si="90"/>
        <v>545574</v>
      </c>
      <c r="AP367" s="235">
        <f t="shared" si="91"/>
        <v>0</v>
      </c>
      <c r="AQ367" s="236">
        <f t="shared" si="92"/>
        <v>0</v>
      </c>
      <c r="AR367" s="235">
        <f t="shared" si="93"/>
        <v>0</v>
      </c>
      <c r="AS367" s="236">
        <f t="shared" si="94"/>
        <v>0</v>
      </c>
      <c r="AT367" s="235">
        <f t="shared" si="95"/>
        <v>0</v>
      </c>
      <c r="AU367" s="236">
        <f t="shared" si="96"/>
        <v>7365.2489999999998</v>
      </c>
      <c r="AV367" s="237">
        <f t="shared" si="97"/>
        <v>0</v>
      </c>
      <c r="AW367" s="236">
        <f t="shared" si="98"/>
        <v>0</v>
      </c>
      <c r="AX367" s="237">
        <f t="shared" si="99"/>
        <v>0</v>
      </c>
      <c r="AY367" s="236">
        <f t="shared" si="100"/>
        <v>0</v>
      </c>
      <c r="AZ367" s="237">
        <f t="shared" si="101"/>
        <v>0</v>
      </c>
      <c r="BA367" s="236">
        <f t="shared" si="102"/>
        <v>0</v>
      </c>
      <c r="BB367" s="50">
        <f t="shared" si="86"/>
        <v>7365.2489999999998</v>
      </c>
    </row>
    <row r="368" spans="2:54" ht="15" customHeight="1" x14ac:dyDescent="0.25">
      <c r="B368" s="142">
        <v>20160322</v>
      </c>
      <c r="C368" s="124" t="s">
        <v>55</v>
      </c>
      <c r="D368" s="124" t="s">
        <v>193</v>
      </c>
      <c r="E368" s="124" t="s">
        <v>788</v>
      </c>
      <c r="F368" s="124" t="s">
        <v>789</v>
      </c>
      <c r="G368" s="143">
        <v>42548</v>
      </c>
      <c r="H368" s="143">
        <v>42589</v>
      </c>
      <c r="I368" s="85" t="s">
        <v>134</v>
      </c>
      <c r="J368" s="144">
        <v>7999714</v>
      </c>
      <c r="K368" s="32">
        <v>190469.38095238095</v>
      </c>
      <c r="L368" s="145">
        <v>14</v>
      </c>
      <c r="M368" s="35">
        <v>111995.996</v>
      </c>
      <c r="N368" s="35">
        <v>111995.996</v>
      </c>
      <c r="O368" s="83" t="s">
        <v>45</v>
      </c>
      <c r="P368" s="83" t="s">
        <v>46</v>
      </c>
      <c r="Q368" s="146">
        <v>497807</v>
      </c>
      <c r="R368" s="147" t="s">
        <v>104</v>
      </c>
      <c r="S368" s="148" t="s">
        <v>88</v>
      </c>
      <c r="T368" s="94" t="s">
        <v>135</v>
      </c>
      <c r="U368" s="95"/>
      <c r="W368" s="94"/>
      <c r="X368" s="96"/>
      <c r="Y368" s="97" t="s">
        <v>133</v>
      </c>
      <c r="Z368" s="45" t="str">
        <f t="shared" si="87"/>
        <v>goed</v>
      </c>
      <c r="AA368" s="46">
        <f t="shared" si="88"/>
        <v>0</v>
      </c>
      <c r="AB368" s="47">
        <f t="shared" si="89"/>
        <v>98629.971999999994</v>
      </c>
      <c r="AC368" s="48">
        <f>IF(ISERROR(VLOOKUP($B368,'[7]Overzicht uitlevering'!$J:$V,AC$3+1,0)),0,VLOOKUP($B368,'[7]Overzicht uitlevering'!$J:$V,AC$3+1,0))</f>
        <v>0</v>
      </c>
      <c r="AD368" s="48">
        <f>IF(ISERROR(VLOOKUP($B368,'[7]Overzicht uitlevering'!$J:$V,AD$3+1,0)),0,VLOOKUP($B368,'[7]Overzicht uitlevering'!$J:$V,AD$3+1,0))</f>
        <v>0</v>
      </c>
      <c r="AE368" s="48">
        <f>IF(ISERROR(VLOOKUP($B368,'[7]Overzicht uitlevering'!$J:$V,AE$3+1,0)),0,VLOOKUP($B368,'[7]Overzicht uitlevering'!$J:$V,AE$3+1,0))</f>
        <v>0</v>
      </c>
      <c r="AF368" s="48">
        <f>IF(ISERROR(VLOOKUP($B368,'[7]Overzicht uitlevering'!$J:$V,AF$3+1,0)),0,VLOOKUP($B368,'[7]Overzicht uitlevering'!$J:$V,AF$3+1,0))</f>
        <v>0</v>
      </c>
      <c r="AG368" s="48">
        <f>IF(ISERROR(VLOOKUP($B368,'[7]Overzicht uitlevering'!$J:$V,AG$3+1,0)),0,VLOOKUP($B368,'[7]Overzicht uitlevering'!$J:$V,AG$3+1,0))</f>
        <v>0</v>
      </c>
      <c r="AH368" s="48">
        <f>IF(ISERROR(VLOOKUP($B368,'[7]Overzicht uitlevering'!$J:$V,AH$3+1,0)),0,VLOOKUP($B368,'[7]Overzicht uitlevering'!$J:$V,AH$3+1,0))</f>
        <v>812288</v>
      </c>
      <c r="AI368" s="48">
        <f>IF(ISERROR(VLOOKUP($B368,'[7]Overzicht uitlevering'!$J:$V,AI$3+1,0)),0,VLOOKUP($B368,'[7]Overzicht uitlevering'!$J:$V,AI$3+1,0))</f>
        <v>6232710</v>
      </c>
      <c r="AJ368" s="48">
        <f>IF(ISERROR(VLOOKUP($B368,'[7]Overzicht uitlevering'!$J:$V,AJ$3+1,0)),0,VLOOKUP($B368,'[7]Overzicht uitlevering'!$J:$V,AJ$3+1,0))</f>
        <v>0</v>
      </c>
      <c r="AK368" s="48">
        <f>IF(ISERROR(VLOOKUP($B368,'[7]Overzicht uitlevering'!$J:$V,AK$3+1,0)),0,VLOOKUP($B368,'[7]Overzicht uitlevering'!$J:$V,AK$3+1,0))</f>
        <v>0</v>
      </c>
      <c r="AL368" s="48">
        <f>IF(ISERROR(VLOOKUP($B368,'[7]Overzicht uitlevering'!$J:$V,AL$3+1,0)),0,VLOOKUP($B368,'[7]Overzicht uitlevering'!$J:$V,AL$3+1,0))</f>
        <v>0</v>
      </c>
      <c r="AM368" s="48">
        <f>IF(ISERROR(VLOOKUP($B368,'[7]Overzicht uitlevering'!$J:$V,AM$3+1,0)),0,VLOOKUP($B368,'[7]Overzicht uitlevering'!$J:$V,AM$3+1,0))</f>
        <v>0</v>
      </c>
      <c r="AN368" s="48">
        <f>IF(ISERROR(VLOOKUP($B368,'[7]Overzicht uitlevering'!$J:$V,AN$3+1,0)),0,VLOOKUP($B368,'[7]Overzicht uitlevering'!$J:$V,AN$3+1,0))</f>
        <v>0</v>
      </c>
      <c r="AO368" s="49">
        <f t="shared" si="90"/>
        <v>7044998</v>
      </c>
      <c r="AP368" s="235">
        <f t="shared" si="91"/>
        <v>0</v>
      </c>
      <c r="AQ368" s="236">
        <f t="shared" si="92"/>
        <v>0</v>
      </c>
      <c r="AR368" s="235">
        <f t="shared" si="93"/>
        <v>0</v>
      </c>
      <c r="AS368" s="236">
        <f t="shared" si="94"/>
        <v>0</v>
      </c>
      <c r="AT368" s="235">
        <f t="shared" si="95"/>
        <v>0</v>
      </c>
      <c r="AU368" s="236">
        <f t="shared" si="96"/>
        <v>11372.031999999999</v>
      </c>
      <c r="AV368" s="237">
        <f t="shared" si="97"/>
        <v>87257.94</v>
      </c>
      <c r="AW368" s="236">
        <f t="shared" si="98"/>
        <v>0</v>
      </c>
      <c r="AX368" s="237">
        <f t="shared" si="99"/>
        <v>0</v>
      </c>
      <c r="AY368" s="236">
        <f t="shared" si="100"/>
        <v>0</v>
      </c>
      <c r="AZ368" s="237">
        <f t="shared" si="101"/>
        <v>0</v>
      </c>
      <c r="BA368" s="236">
        <f t="shared" si="102"/>
        <v>0</v>
      </c>
      <c r="BB368" s="50">
        <f t="shared" si="86"/>
        <v>98629.972000000009</v>
      </c>
    </row>
    <row r="369" spans="2:54" ht="15" customHeight="1" x14ac:dyDescent="0.25">
      <c r="B369" s="142">
        <v>20160323</v>
      </c>
      <c r="C369" s="124" t="s">
        <v>238</v>
      </c>
      <c r="D369" s="124" t="s">
        <v>239</v>
      </c>
      <c r="E369" s="124" t="s">
        <v>543</v>
      </c>
      <c r="F369" s="124" t="s">
        <v>790</v>
      </c>
      <c r="G369" s="143">
        <v>42527</v>
      </c>
      <c r="H369" s="143">
        <v>42547</v>
      </c>
      <c r="I369" s="85" t="s">
        <v>153</v>
      </c>
      <c r="J369" s="144">
        <v>533359</v>
      </c>
      <c r="K369" s="32">
        <v>25398.047619047618</v>
      </c>
      <c r="L369" s="145">
        <v>13.5</v>
      </c>
      <c r="M369" s="35">
        <v>7200.3465000000006</v>
      </c>
      <c r="N369" s="35">
        <v>7200.3465000000006</v>
      </c>
      <c r="O369" s="83" t="s">
        <v>45</v>
      </c>
      <c r="P369" s="83" t="s">
        <v>46</v>
      </c>
      <c r="Q369" s="146">
        <v>497595</v>
      </c>
      <c r="R369" s="147" t="s">
        <v>47</v>
      </c>
      <c r="S369" s="148" t="s">
        <v>791</v>
      </c>
      <c r="T369" s="94" t="s">
        <v>155</v>
      </c>
      <c r="U369" s="95"/>
      <c r="W369" s="94"/>
      <c r="X369" s="96"/>
      <c r="Y369" s="97" t="s">
        <v>156</v>
      </c>
      <c r="Z369" s="45" t="str">
        <f t="shared" si="87"/>
        <v>goed</v>
      </c>
      <c r="AA369" s="46">
        <f t="shared" si="88"/>
        <v>0</v>
      </c>
      <c r="AB369" s="47">
        <f t="shared" si="89"/>
        <v>7200.3465000000024</v>
      </c>
      <c r="AC369" s="48">
        <f>IF(ISERROR(VLOOKUP($B369,'[7]Overzicht uitlevering'!$J:$V,AC$3+1,0)),0,VLOOKUP($B369,'[7]Overzicht uitlevering'!$J:$V,AC$3+1,0))</f>
        <v>0</v>
      </c>
      <c r="AD369" s="48">
        <f>IF(ISERROR(VLOOKUP($B369,'[7]Overzicht uitlevering'!$J:$V,AD$3+1,0)),0,VLOOKUP($B369,'[7]Overzicht uitlevering'!$J:$V,AD$3+1,0))</f>
        <v>0</v>
      </c>
      <c r="AE369" s="48">
        <f>IF(ISERROR(VLOOKUP($B369,'[7]Overzicht uitlevering'!$J:$V,AE$3+1,0)),0,VLOOKUP($B369,'[7]Overzicht uitlevering'!$J:$V,AE$3+1,0))</f>
        <v>0</v>
      </c>
      <c r="AF369" s="48">
        <f>IF(ISERROR(VLOOKUP($B369,'[7]Overzicht uitlevering'!$J:$V,AF$3+1,0)),0,VLOOKUP($B369,'[7]Overzicht uitlevering'!$J:$V,AF$3+1,0))</f>
        <v>0</v>
      </c>
      <c r="AG369" s="48">
        <f>IF(ISERROR(VLOOKUP($B369,'[7]Overzicht uitlevering'!$J:$V,AG$3+1,0)),0,VLOOKUP($B369,'[7]Overzicht uitlevering'!$J:$V,AG$3+1,0))</f>
        <v>0</v>
      </c>
      <c r="AH369" s="48">
        <f>IF(ISERROR(VLOOKUP($B369,'[7]Overzicht uitlevering'!$J:$V,AH$3+1,0)),0,VLOOKUP($B369,'[7]Overzicht uitlevering'!$J:$V,AH$3+1,0))</f>
        <v>533359.00000000012</v>
      </c>
      <c r="AI369" s="48">
        <f>IF(ISERROR(VLOOKUP($B369,'[7]Overzicht uitlevering'!$J:$V,AI$3+1,0)),0,VLOOKUP($B369,'[7]Overzicht uitlevering'!$J:$V,AI$3+1,0))</f>
        <v>0</v>
      </c>
      <c r="AJ369" s="48">
        <f>IF(ISERROR(VLOOKUP($B369,'[7]Overzicht uitlevering'!$J:$V,AJ$3+1,0)),0,VLOOKUP($B369,'[7]Overzicht uitlevering'!$J:$V,AJ$3+1,0))</f>
        <v>0</v>
      </c>
      <c r="AK369" s="48">
        <f>IF(ISERROR(VLOOKUP($B369,'[7]Overzicht uitlevering'!$J:$V,AK$3+1,0)),0,VLOOKUP($B369,'[7]Overzicht uitlevering'!$J:$V,AK$3+1,0))</f>
        <v>0</v>
      </c>
      <c r="AL369" s="48">
        <f>IF(ISERROR(VLOOKUP($B369,'[7]Overzicht uitlevering'!$J:$V,AL$3+1,0)),0,VLOOKUP($B369,'[7]Overzicht uitlevering'!$J:$V,AL$3+1,0))</f>
        <v>0</v>
      </c>
      <c r="AM369" s="48">
        <f>IF(ISERROR(VLOOKUP($B369,'[7]Overzicht uitlevering'!$J:$V,AM$3+1,0)),0,VLOOKUP($B369,'[7]Overzicht uitlevering'!$J:$V,AM$3+1,0))</f>
        <v>0</v>
      </c>
      <c r="AN369" s="48">
        <f>IF(ISERROR(VLOOKUP($B369,'[7]Overzicht uitlevering'!$J:$V,AN$3+1,0)),0,VLOOKUP($B369,'[7]Overzicht uitlevering'!$J:$V,AN$3+1,0))</f>
        <v>0</v>
      </c>
      <c r="AO369" s="49">
        <f t="shared" si="90"/>
        <v>533359.00000000012</v>
      </c>
      <c r="AP369" s="235">
        <f t="shared" si="91"/>
        <v>0</v>
      </c>
      <c r="AQ369" s="236">
        <f t="shared" si="92"/>
        <v>0</v>
      </c>
      <c r="AR369" s="235">
        <f t="shared" si="93"/>
        <v>0</v>
      </c>
      <c r="AS369" s="236">
        <f t="shared" si="94"/>
        <v>0</v>
      </c>
      <c r="AT369" s="235">
        <f t="shared" si="95"/>
        <v>0</v>
      </c>
      <c r="AU369" s="236">
        <f t="shared" si="96"/>
        <v>7200.3465000000024</v>
      </c>
      <c r="AV369" s="237">
        <f t="shared" si="97"/>
        <v>0</v>
      </c>
      <c r="AW369" s="236">
        <f t="shared" si="98"/>
        <v>0</v>
      </c>
      <c r="AX369" s="237">
        <f t="shared" si="99"/>
        <v>0</v>
      </c>
      <c r="AY369" s="236">
        <f t="shared" si="100"/>
        <v>0</v>
      </c>
      <c r="AZ369" s="237">
        <f t="shared" si="101"/>
        <v>0</v>
      </c>
      <c r="BA369" s="236">
        <f t="shared" si="102"/>
        <v>0</v>
      </c>
      <c r="BB369" s="50">
        <f t="shared" si="86"/>
        <v>7200.3465000000024</v>
      </c>
    </row>
    <row r="370" spans="2:54" ht="15" customHeight="1" x14ac:dyDescent="0.25">
      <c r="B370" s="142">
        <v>20160324</v>
      </c>
      <c r="C370" s="124" t="s">
        <v>238</v>
      </c>
      <c r="D370" s="124" t="s">
        <v>85</v>
      </c>
      <c r="E370" s="124" t="s">
        <v>395</v>
      </c>
      <c r="F370" s="124" t="s">
        <v>792</v>
      </c>
      <c r="G370" s="143">
        <v>42534</v>
      </c>
      <c r="H370" s="143">
        <v>42561</v>
      </c>
      <c r="I370" s="85" t="s">
        <v>153</v>
      </c>
      <c r="J370" s="144">
        <v>577748</v>
      </c>
      <c r="K370" s="32">
        <v>20633.857142857141</v>
      </c>
      <c r="L370" s="145">
        <v>13.5</v>
      </c>
      <c r="M370" s="35">
        <v>7799.5980000000009</v>
      </c>
      <c r="N370" s="35">
        <v>7799.5980000000009</v>
      </c>
      <c r="O370" s="83" t="s">
        <v>45</v>
      </c>
      <c r="P370" s="83" t="s">
        <v>46</v>
      </c>
      <c r="Q370" s="146">
        <v>497939</v>
      </c>
      <c r="R370" s="147" t="s">
        <v>60</v>
      </c>
      <c r="S370" s="148" t="s">
        <v>125</v>
      </c>
      <c r="T370" s="94" t="s">
        <v>155</v>
      </c>
      <c r="U370" s="95"/>
      <c r="W370" s="94"/>
      <c r="X370" s="96"/>
      <c r="Y370" s="97" t="s">
        <v>156</v>
      </c>
      <c r="Z370" s="45" t="str">
        <f t="shared" si="87"/>
        <v>goed</v>
      </c>
      <c r="AA370" s="46">
        <f t="shared" si="88"/>
        <v>0</v>
      </c>
      <c r="AB370" s="47">
        <f t="shared" si="89"/>
        <v>7799.5980000000018</v>
      </c>
      <c r="AC370" s="48">
        <f>IF(ISERROR(VLOOKUP($B370,'[7]Overzicht uitlevering'!$J:$V,AC$3+1,0)),0,VLOOKUP($B370,'[7]Overzicht uitlevering'!$J:$V,AC$3+1,0))</f>
        <v>0</v>
      </c>
      <c r="AD370" s="48">
        <f>IF(ISERROR(VLOOKUP($B370,'[7]Overzicht uitlevering'!$J:$V,AD$3+1,0)),0,VLOOKUP($B370,'[7]Overzicht uitlevering'!$J:$V,AD$3+1,0))</f>
        <v>0</v>
      </c>
      <c r="AE370" s="48">
        <f>IF(ISERROR(VLOOKUP($B370,'[7]Overzicht uitlevering'!$J:$V,AE$3+1,0)),0,VLOOKUP($B370,'[7]Overzicht uitlevering'!$J:$V,AE$3+1,0))</f>
        <v>0</v>
      </c>
      <c r="AF370" s="48">
        <f>IF(ISERROR(VLOOKUP($B370,'[7]Overzicht uitlevering'!$J:$V,AF$3+1,0)),0,VLOOKUP($B370,'[7]Overzicht uitlevering'!$J:$V,AF$3+1,0))</f>
        <v>0</v>
      </c>
      <c r="AG370" s="48">
        <f>IF(ISERROR(VLOOKUP($B370,'[7]Overzicht uitlevering'!$J:$V,AG$3+1,0)),0,VLOOKUP($B370,'[7]Overzicht uitlevering'!$J:$V,AG$3+1,0))</f>
        <v>0</v>
      </c>
      <c r="AH370" s="48">
        <f>IF(ISERROR(VLOOKUP($B370,'[7]Overzicht uitlevering'!$J:$V,AH$3+1,0)),0,VLOOKUP($B370,'[7]Overzicht uitlevering'!$J:$V,AH$3+1,0))</f>
        <v>415402</v>
      </c>
      <c r="AI370" s="48">
        <f>IF(ISERROR(VLOOKUP($B370,'[7]Overzicht uitlevering'!$J:$V,AI$3+1,0)),0,VLOOKUP($B370,'[7]Overzicht uitlevering'!$J:$V,AI$3+1,0))</f>
        <v>162346.00000000009</v>
      </c>
      <c r="AJ370" s="48">
        <f>IF(ISERROR(VLOOKUP($B370,'[7]Overzicht uitlevering'!$J:$V,AJ$3+1,0)),0,VLOOKUP($B370,'[7]Overzicht uitlevering'!$J:$V,AJ$3+1,0))</f>
        <v>0</v>
      </c>
      <c r="AK370" s="48">
        <f>IF(ISERROR(VLOOKUP($B370,'[7]Overzicht uitlevering'!$J:$V,AK$3+1,0)),0,VLOOKUP($B370,'[7]Overzicht uitlevering'!$J:$V,AK$3+1,0))</f>
        <v>0</v>
      </c>
      <c r="AL370" s="48">
        <f>IF(ISERROR(VLOOKUP($B370,'[7]Overzicht uitlevering'!$J:$V,AL$3+1,0)),0,VLOOKUP($B370,'[7]Overzicht uitlevering'!$J:$V,AL$3+1,0))</f>
        <v>0</v>
      </c>
      <c r="AM370" s="48">
        <f>IF(ISERROR(VLOOKUP($B370,'[7]Overzicht uitlevering'!$J:$V,AM$3+1,0)),0,VLOOKUP($B370,'[7]Overzicht uitlevering'!$J:$V,AM$3+1,0))</f>
        <v>0</v>
      </c>
      <c r="AN370" s="48">
        <f>IF(ISERROR(VLOOKUP($B370,'[7]Overzicht uitlevering'!$J:$V,AN$3+1,0)),0,VLOOKUP($B370,'[7]Overzicht uitlevering'!$J:$V,AN$3+1,0))</f>
        <v>0</v>
      </c>
      <c r="AO370" s="49">
        <f t="shared" si="90"/>
        <v>577748.00000000012</v>
      </c>
      <c r="AP370" s="235">
        <f t="shared" si="91"/>
        <v>0</v>
      </c>
      <c r="AQ370" s="236">
        <f t="shared" si="92"/>
        <v>0</v>
      </c>
      <c r="AR370" s="235">
        <f t="shared" si="93"/>
        <v>0</v>
      </c>
      <c r="AS370" s="236">
        <f t="shared" si="94"/>
        <v>0</v>
      </c>
      <c r="AT370" s="235">
        <f t="shared" si="95"/>
        <v>0</v>
      </c>
      <c r="AU370" s="236">
        <f t="shared" si="96"/>
        <v>5607.9269999999997</v>
      </c>
      <c r="AV370" s="237">
        <f t="shared" si="97"/>
        <v>2191.6710000000012</v>
      </c>
      <c r="AW370" s="236">
        <f t="shared" si="98"/>
        <v>0</v>
      </c>
      <c r="AX370" s="237">
        <f t="shared" si="99"/>
        <v>0</v>
      </c>
      <c r="AY370" s="236">
        <f t="shared" si="100"/>
        <v>0</v>
      </c>
      <c r="AZ370" s="237">
        <f t="shared" si="101"/>
        <v>0</v>
      </c>
      <c r="BA370" s="236">
        <f t="shared" si="102"/>
        <v>0</v>
      </c>
      <c r="BB370" s="50">
        <f t="shared" si="86"/>
        <v>7799.5980000000009</v>
      </c>
    </row>
    <row r="371" spans="2:54" ht="15" customHeight="1" x14ac:dyDescent="0.25">
      <c r="B371" s="142">
        <v>20160325</v>
      </c>
      <c r="C371" s="124" t="s">
        <v>40</v>
      </c>
      <c r="D371" s="124" t="s">
        <v>157</v>
      </c>
      <c r="E371" s="124" t="s">
        <v>385</v>
      </c>
      <c r="F371" s="124" t="s">
        <v>738</v>
      </c>
      <c r="G371" s="143">
        <v>42513</v>
      </c>
      <c r="H371" s="143">
        <v>42550</v>
      </c>
      <c r="I371" s="85" t="s">
        <v>153</v>
      </c>
      <c r="J371" s="144">
        <v>174263</v>
      </c>
      <c r="K371" s="32">
        <v>4585.8684210526317</v>
      </c>
      <c r="L371" s="145">
        <v>13.5</v>
      </c>
      <c r="M371" s="35">
        <v>2352.5505000000003</v>
      </c>
      <c r="N371" s="35">
        <v>3924.45</v>
      </c>
      <c r="O371" s="83" t="s">
        <v>45</v>
      </c>
      <c r="P371" s="83" t="s">
        <v>46</v>
      </c>
      <c r="Q371" s="146">
        <v>498893</v>
      </c>
      <c r="R371" s="147" t="s">
        <v>47</v>
      </c>
      <c r="S371" s="148" t="s">
        <v>65</v>
      </c>
      <c r="T371" s="94" t="s">
        <v>155</v>
      </c>
      <c r="U371" s="95"/>
      <c r="W371" s="94"/>
      <c r="X371" s="96" t="s">
        <v>793</v>
      </c>
      <c r="Y371" s="97" t="s">
        <v>156</v>
      </c>
      <c r="Z371" s="45" t="str">
        <f t="shared" si="87"/>
        <v>goed</v>
      </c>
      <c r="AA371" s="46">
        <f t="shared" si="88"/>
        <v>0</v>
      </c>
      <c r="AB371" s="47">
        <f t="shared" si="89"/>
        <v>2336.4180000000001</v>
      </c>
      <c r="AC371" s="48">
        <f>IF(ISERROR(VLOOKUP($B371,'[7]Overzicht uitlevering'!$J:$V,AC$3+1,0)),0,VLOOKUP($B371,'[7]Overzicht uitlevering'!$J:$V,AC$3+1,0))</f>
        <v>0</v>
      </c>
      <c r="AD371" s="48">
        <f>IF(ISERROR(VLOOKUP($B371,'[7]Overzicht uitlevering'!$J:$V,AD$3+1,0)),0,VLOOKUP($B371,'[7]Overzicht uitlevering'!$J:$V,AD$3+1,0))</f>
        <v>0</v>
      </c>
      <c r="AE371" s="48">
        <f>IF(ISERROR(VLOOKUP($B371,'[7]Overzicht uitlevering'!$J:$V,AE$3+1,0)),0,VLOOKUP($B371,'[7]Overzicht uitlevering'!$J:$V,AE$3+1,0))</f>
        <v>0</v>
      </c>
      <c r="AF371" s="48">
        <f>IF(ISERROR(VLOOKUP($B371,'[7]Overzicht uitlevering'!$J:$V,AF$3+1,0)),0,VLOOKUP($B371,'[7]Overzicht uitlevering'!$J:$V,AF$3+1,0))</f>
        <v>0</v>
      </c>
      <c r="AG371" s="48">
        <f>IF(ISERROR(VLOOKUP($B371,'[7]Overzicht uitlevering'!$J:$V,AG$3+1,0)),0,VLOOKUP($B371,'[7]Overzicht uitlevering'!$J:$V,AG$3+1,0))</f>
        <v>80932</v>
      </c>
      <c r="AH371" s="48">
        <f>IF(ISERROR(VLOOKUP($B371,'[7]Overzicht uitlevering'!$J:$V,AH$3+1,0)),0,VLOOKUP($B371,'[7]Overzicht uitlevering'!$J:$V,AH$3+1,0))</f>
        <v>92136</v>
      </c>
      <c r="AI371" s="48">
        <f>IF(ISERROR(VLOOKUP($B371,'[7]Overzicht uitlevering'!$J:$V,AI$3+1,0)),0,VLOOKUP($B371,'[7]Overzicht uitlevering'!$J:$V,AI$3+1,0))</f>
        <v>0</v>
      </c>
      <c r="AJ371" s="48">
        <f>IF(ISERROR(VLOOKUP($B371,'[7]Overzicht uitlevering'!$J:$V,AJ$3+1,0)),0,VLOOKUP($B371,'[7]Overzicht uitlevering'!$J:$V,AJ$3+1,0))</f>
        <v>0</v>
      </c>
      <c r="AK371" s="48">
        <f>IF(ISERROR(VLOOKUP($B371,'[7]Overzicht uitlevering'!$J:$V,AK$3+1,0)),0,VLOOKUP($B371,'[7]Overzicht uitlevering'!$J:$V,AK$3+1,0))</f>
        <v>0</v>
      </c>
      <c r="AL371" s="48">
        <f>IF(ISERROR(VLOOKUP($B371,'[7]Overzicht uitlevering'!$J:$V,AL$3+1,0)),0,VLOOKUP($B371,'[7]Overzicht uitlevering'!$J:$V,AL$3+1,0))</f>
        <v>0</v>
      </c>
      <c r="AM371" s="48">
        <f>IF(ISERROR(VLOOKUP($B371,'[7]Overzicht uitlevering'!$J:$V,AM$3+1,0)),0,VLOOKUP($B371,'[7]Overzicht uitlevering'!$J:$V,AM$3+1,0))</f>
        <v>0</v>
      </c>
      <c r="AN371" s="48">
        <f>IF(ISERROR(VLOOKUP($B371,'[7]Overzicht uitlevering'!$J:$V,AN$3+1,0)),0,VLOOKUP($B371,'[7]Overzicht uitlevering'!$J:$V,AN$3+1,0))</f>
        <v>0</v>
      </c>
      <c r="AO371" s="49">
        <f t="shared" si="90"/>
        <v>173068</v>
      </c>
      <c r="AP371" s="235">
        <f t="shared" si="91"/>
        <v>0</v>
      </c>
      <c r="AQ371" s="236">
        <f t="shared" si="92"/>
        <v>0</v>
      </c>
      <c r="AR371" s="235">
        <f t="shared" si="93"/>
        <v>0</v>
      </c>
      <c r="AS371" s="236">
        <f t="shared" si="94"/>
        <v>0</v>
      </c>
      <c r="AT371" s="235">
        <f t="shared" si="95"/>
        <v>1092.5820000000001</v>
      </c>
      <c r="AU371" s="236">
        <f t="shared" si="96"/>
        <v>1243.836</v>
      </c>
      <c r="AV371" s="237">
        <f t="shared" si="97"/>
        <v>0</v>
      </c>
      <c r="AW371" s="236">
        <f t="shared" si="98"/>
        <v>0</v>
      </c>
      <c r="AX371" s="237">
        <f t="shared" si="99"/>
        <v>0</v>
      </c>
      <c r="AY371" s="236">
        <f t="shared" si="100"/>
        <v>0</v>
      </c>
      <c r="AZ371" s="237">
        <f t="shared" si="101"/>
        <v>0</v>
      </c>
      <c r="BA371" s="236">
        <f t="shared" si="102"/>
        <v>0</v>
      </c>
      <c r="BB371" s="50">
        <f t="shared" si="86"/>
        <v>2336.4180000000001</v>
      </c>
    </row>
    <row r="372" spans="2:54" ht="15" customHeight="1" x14ac:dyDescent="0.25">
      <c r="B372" s="157">
        <v>20160326</v>
      </c>
      <c r="C372" s="124" t="s">
        <v>55</v>
      </c>
      <c r="D372" s="158" t="s">
        <v>272</v>
      </c>
      <c r="E372" s="158" t="s">
        <v>273</v>
      </c>
      <c r="F372" s="158" t="s">
        <v>794</v>
      </c>
      <c r="G372" s="159">
        <v>42527</v>
      </c>
      <c r="H372" s="159">
        <v>42551</v>
      </c>
      <c r="I372" s="85" t="s">
        <v>153</v>
      </c>
      <c r="J372" s="160">
        <v>2979552</v>
      </c>
      <c r="K372" s="161">
        <v>119182.08</v>
      </c>
      <c r="L372" s="162">
        <v>12.5</v>
      </c>
      <c r="M372" s="163">
        <v>37244.400000000001</v>
      </c>
      <c r="N372" s="163">
        <v>41021</v>
      </c>
      <c r="O372" s="164" t="s">
        <v>45</v>
      </c>
      <c r="P372" s="164" t="s">
        <v>46</v>
      </c>
      <c r="Q372" s="165">
        <v>514373</v>
      </c>
      <c r="R372" s="166" t="s">
        <v>47</v>
      </c>
      <c r="S372" s="167" t="s">
        <v>65</v>
      </c>
      <c r="T372" s="168" t="s">
        <v>429</v>
      </c>
      <c r="U372" s="95"/>
      <c r="W372" s="168"/>
      <c r="X372" s="169" t="s">
        <v>795</v>
      </c>
      <c r="Y372" s="170" t="s">
        <v>156</v>
      </c>
      <c r="Z372" s="45" t="str">
        <f t="shared" si="87"/>
        <v>goed</v>
      </c>
      <c r="AA372" s="46">
        <f t="shared" si="88"/>
        <v>0</v>
      </c>
      <c r="AB372" s="47">
        <f t="shared" si="89"/>
        <v>37244.400000000009</v>
      </c>
      <c r="AC372" s="48">
        <f>IF(ISERROR(VLOOKUP($B372,'[7]Overzicht uitlevering'!$J:$V,AC$3+1,0)),0,VLOOKUP($B372,'[7]Overzicht uitlevering'!$J:$V,AC$3+1,0))</f>
        <v>0</v>
      </c>
      <c r="AD372" s="48">
        <f>IF(ISERROR(VLOOKUP($B372,'[7]Overzicht uitlevering'!$J:$V,AD$3+1,0)),0,VLOOKUP($B372,'[7]Overzicht uitlevering'!$J:$V,AD$3+1,0))</f>
        <v>0</v>
      </c>
      <c r="AE372" s="48">
        <f>IF(ISERROR(VLOOKUP($B372,'[7]Overzicht uitlevering'!$J:$V,AE$3+1,0)),0,VLOOKUP($B372,'[7]Overzicht uitlevering'!$J:$V,AE$3+1,0))</f>
        <v>0</v>
      </c>
      <c r="AF372" s="48">
        <f>IF(ISERROR(VLOOKUP($B372,'[7]Overzicht uitlevering'!$J:$V,AF$3+1,0)),0,VLOOKUP($B372,'[7]Overzicht uitlevering'!$J:$V,AF$3+1,0))</f>
        <v>0</v>
      </c>
      <c r="AG372" s="48">
        <f>IF(ISERROR(VLOOKUP($B372,'[7]Overzicht uitlevering'!$J:$V,AG$3+1,0)),0,VLOOKUP($B372,'[7]Overzicht uitlevering'!$J:$V,AG$3+1,0))</f>
        <v>0</v>
      </c>
      <c r="AH372" s="48">
        <f>IF(ISERROR(VLOOKUP($B372,'[7]Overzicht uitlevering'!$J:$V,AH$3+1,0)),0,VLOOKUP($B372,'[7]Overzicht uitlevering'!$J:$V,AH$3+1,0))</f>
        <v>2972169</v>
      </c>
      <c r="AI372" s="48">
        <f>IF(ISERROR(VLOOKUP($B372,'[7]Overzicht uitlevering'!$J:$V,AI$3+1,0)),0,VLOOKUP($B372,'[7]Overzicht uitlevering'!$J:$V,AI$3+1,0))</f>
        <v>7383.0000000003492</v>
      </c>
      <c r="AJ372" s="48">
        <f>IF(ISERROR(VLOOKUP($B372,'[7]Overzicht uitlevering'!$J:$V,AJ$3+1,0)),0,VLOOKUP($B372,'[7]Overzicht uitlevering'!$J:$V,AJ$3+1,0))</f>
        <v>0</v>
      </c>
      <c r="AK372" s="48">
        <f>IF(ISERROR(VLOOKUP($B372,'[7]Overzicht uitlevering'!$J:$V,AK$3+1,0)),0,VLOOKUP($B372,'[7]Overzicht uitlevering'!$J:$V,AK$3+1,0))</f>
        <v>0</v>
      </c>
      <c r="AL372" s="48">
        <f>IF(ISERROR(VLOOKUP($B372,'[7]Overzicht uitlevering'!$J:$V,AL$3+1,0)),0,VLOOKUP($B372,'[7]Overzicht uitlevering'!$J:$V,AL$3+1,0))</f>
        <v>0</v>
      </c>
      <c r="AM372" s="48">
        <f>IF(ISERROR(VLOOKUP($B372,'[7]Overzicht uitlevering'!$J:$V,AM$3+1,0)),0,VLOOKUP($B372,'[7]Overzicht uitlevering'!$J:$V,AM$3+1,0))</f>
        <v>0</v>
      </c>
      <c r="AN372" s="48">
        <f>IF(ISERROR(VLOOKUP($B372,'[7]Overzicht uitlevering'!$J:$V,AN$3+1,0)),0,VLOOKUP($B372,'[7]Overzicht uitlevering'!$J:$V,AN$3+1,0))</f>
        <v>0</v>
      </c>
      <c r="AO372" s="49">
        <f t="shared" si="90"/>
        <v>2979552.0000000005</v>
      </c>
      <c r="AP372" s="235">
        <f t="shared" si="91"/>
        <v>0</v>
      </c>
      <c r="AQ372" s="236">
        <f t="shared" si="92"/>
        <v>0</v>
      </c>
      <c r="AR372" s="235">
        <f t="shared" si="93"/>
        <v>0</v>
      </c>
      <c r="AS372" s="236">
        <f t="shared" si="94"/>
        <v>0</v>
      </c>
      <c r="AT372" s="235">
        <f t="shared" si="95"/>
        <v>0</v>
      </c>
      <c r="AU372" s="236">
        <f t="shared" si="96"/>
        <v>37152.112499999996</v>
      </c>
      <c r="AV372" s="237">
        <f t="shared" si="97"/>
        <v>92.287500000004357</v>
      </c>
      <c r="AW372" s="236">
        <f t="shared" si="98"/>
        <v>0</v>
      </c>
      <c r="AX372" s="237">
        <f t="shared" si="99"/>
        <v>0</v>
      </c>
      <c r="AY372" s="236">
        <f t="shared" si="100"/>
        <v>0</v>
      </c>
      <c r="AZ372" s="237">
        <f t="shared" si="101"/>
        <v>0</v>
      </c>
      <c r="BA372" s="236">
        <f t="shared" si="102"/>
        <v>0</v>
      </c>
      <c r="BB372" s="50">
        <f t="shared" si="86"/>
        <v>37244.400000000001</v>
      </c>
    </row>
    <row r="373" spans="2:54" ht="15" customHeight="1" x14ac:dyDescent="0.25">
      <c r="B373" s="142">
        <v>20160327</v>
      </c>
      <c r="C373" s="124" t="s">
        <v>55</v>
      </c>
      <c r="D373" s="124" t="s">
        <v>172</v>
      </c>
      <c r="E373" s="124" t="s">
        <v>417</v>
      </c>
      <c r="F373" s="124" t="s">
        <v>796</v>
      </c>
      <c r="G373" s="143">
        <v>42513</v>
      </c>
      <c r="H373" s="143">
        <v>42518</v>
      </c>
      <c r="I373" s="85" t="s">
        <v>153</v>
      </c>
      <c r="J373" s="144">
        <v>484097</v>
      </c>
      <c r="K373" s="32">
        <v>80682.833333333328</v>
      </c>
      <c r="L373" s="145">
        <v>13.5</v>
      </c>
      <c r="M373" s="35">
        <v>6535.3094999999994</v>
      </c>
      <c r="N373" s="35">
        <v>6535.3094999999994</v>
      </c>
      <c r="O373" s="83" t="s">
        <v>45</v>
      </c>
      <c r="P373" s="83" t="s">
        <v>46</v>
      </c>
      <c r="Q373" s="146">
        <v>499145</v>
      </c>
      <c r="R373" s="147" t="s">
        <v>60</v>
      </c>
      <c r="S373" s="148" t="s">
        <v>61</v>
      </c>
      <c r="T373" s="94" t="s">
        <v>165</v>
      </c>
      <c r="U373" s="95"/>
      <c r="W373" s="94"/>
      <c r="X373" s="96"/>
      <c r="Y373" s="97" t="s">
        <v>156</v>
      </c>
      <c r="Z373" s="45" t="str">
        <f t="shared" si="87"/>
        <v>goed</v>
      </c>
      <c r="AA373" s="46">
        <f t="shared" si="88"/>
        <v>0</v>
      </c>
      <c r="AB373" s="47">
        <f t="shared" si="89"/>
        <v>6535.3094999999994</v>
      </c>
      <c r="AC373" s="48">
        <f>IF(ISERROR(VLOOKUP($B373,'[7]Overzicht uitlevering'!$J:$V,AC$3+1,0)),0,VLOOKUP($B373,'[7]Overzicht uitlevering'!$J:$V,AC$3+1,0))</f>
        <v>0</v>
      </c>
      <c r="AD373" s="48">
        <f>IF(ISERROR(VLOOKUP($B373,'[7]Overzicht uitlevering'!$J:$V,AD$3+1,0)),0,VLOOKUP($B373,'[7]Overzicht uitlevering'!$J:$V,AD$3+1,0))</f>
        <v>0</v>
      </c>
      <c r="AE373" s="48">
        <f>IF(ISERROR(VLOOKUP($B373,'[7]Overzicht uitlevering'!$J:$V,AE$3+1,0)),0,VLOOKUP($B373,'[7]Overzicht uitlevering'!$J:$V,AE$3+1,0))</f>
        <v>0</v>
      </c>
      <c r="AF373" s="48">
        <f>IF(ISERROR(VLOOKUP($B373,'[7]Overzicht uitlevering'!$J:$V,AF$3+1,0)),0,VLOOKUP($B373,'[7]Overzicht uitlevering'!$J:$V,AF$3+1,0))</f>
        <v>0</v>
      </c>
      <c r="AG373" s="48">
        <f>IF(ISERROR(VLOOKUP($B373,'[7]Overzicht uitlevering'!$J:$V,AG$3+1,0)),0,VLOOKUP($B373,'[7]Overzicht uitlevering'!$J:$V,AG$3+1,0))</f>
        <v>484096.99999999994</v>
      </c>
      <c r="AH373" s="48">
        <f>IF(ISERROR(VLOOKUP($B373,'[7]Overzicht uitlevering'!$J:$V,AH$3+1,0)),0,VLOOKUP($B373,'[7]Overzicht uitlevering'!$J:$V,AH$3+1,0))</f>
        <v>0</v>
      </c>
      <c r="AI373" s="48">
        <f>IF(ISERROR(VLOOKUP($B373,'[7]Overzicht uitlevering'!$J:$V,AI$3+1,0)),0,VLOOKUP($B373,'[7]Overzicht uitlevering'!$J:$V,AI$3+1,0))</f>
        <v>0</v>
      </c>
      <c r="AJ373" s="48">
        <f>IF(ISERROR(VLOOKUP($B373,'[7]Overzicht uitlevering'!$J:$V,AJ$3+1,0)),0,VLOOKUP($B373,'[7]Overzicht uitlevering'!$J:$V,AJ$3+1,0))</f>
        <v>0</v>
      </c>
      <c r="AK373" s="48">
        <f>IF(ISERROR(VLOOKUP($B373,'[7]Overzicht uitlevering'!$J:$V,AK$3+1,0)),0,VLOOKUP($B373,'[7]Overzicht uitlevering'!$J:$V,AK$3+1,0))</f>
        <v>0</v>
      </c>
      <c r="AL373" s="48">
        <f>IF(ISERROR(VLOOKUP($B373,'[7]Overzicht uitlevering'!$J:$V,AL$3+1,0)),0,VLOOKUP($B373,'[7]Overzicht uitlevering'!$J:$V,AL$3+1,0))</f>
        <v>0</v>
      </c>
      <c r="AM373" s="48">
        <f>IF(ISERROR(VLOOKUP($B373,'[7]Overzicht uitlevering'!$J:$V,AM$3+1,0)),0,VLOOKUP($B373,'[7]Overzicht uitlevering'!$J:$V,AM$3+1,0))</f>
        <v>0</v>
      </c>
      <c r="AN373" s="48">
        <f>IF(ISERROR(VLOOKUP($B373,'[7]Overzicht uitlevering'!$J:$V,AN$3+1,0)),0,VLOOKUP($B373,'[7]Overzicht uitlevering'!$J:$V,AN$3+1,0))</f>
        <v>0</v>
      </c>
      <c r="AO373" s="49">
        <f t="shared" si="90"/>
        <v>484096.99999999994</v>
      </c>
      <c r="AP373" s="235">
        <f t="shared" si="91"/>
        <v>0</v>
      </c>
      <c r="AQ373" s="236">
        <f t="shared" si="92"/>
        <v>0</v>
      </c>
      <c r="AR373" s="235">
        <f t="shared" si="93"/>
        <v>0</v>
      </c>
      <c r="AS373" s="236">
        <f t="shared" si="94"/>
        <v>0</v>
      </c>
      <c r="AT373" s="235">
        <f t="shared" si="95"/>
        <v>6535.3094999999994</v>
      </c>
      <c r="AU373" s="236">
        <f t="shared" si="96"/>
        <v>0</v>
      </c>
      <c r="AV373" s="237">
        <f t="shared" si="97"/>
        <v>0</v>
      </c>
      <c r="AW373" s="236">
        <f t="shared" si="98"/>
        <v>0</v>
      </c>
      <c r="AX373" s="237">
        <f t="shared" si="99"/>
        <v>0</v>
      </c>
      <c r="AY373" s="236">
        <f t="shared" si="100"/>
        <v>0</v>
      </c>
      <c r="AZ373" s="237">
        <f t="shared" si="101"/>
        <v>0</v>
      </c>
      <c r="BA373" s="236">
        <f t="shared" si="102"/>
        <v>0</v>
      </c>
      <c r="BB373" s="50">
        <f t="shared" si="86"/>
        <v>6535.3094999999994</v>
      </c>
    </row>
    <row r="374" spans="2:54" ht="15" customHeight="1" x14ac:dyDescent="0.25">
      <c r="B374" s="142">
        <v>20160328</v>
      </c>
      <c r="C374" s="124" t="s">
        <v>333</v>
      </c>
      <c r="D374" s="124" t="s">
        <v>334</v>
      </c>
      <c r="E374" s="124" t="s">
        <v>367</v>
      </c>
      <c r="F374" s="124" t="s">
        <v>797</v>
      </c>
      <c r="G374" s="143">
        <v>42562</v>
      </c>
      <c r="H374" s="143">
        <v>42580</v>
      </c>
      <c r="I374" s="85" t="s">
        <v>232</v>
      </c>
      <c r="J374" s="144">
        <v>999909</v>
      </c>
      <c r="K374" s="32">
        <v>52626.789473684214</v>
      </c>
      <c r="L374" s="145">
        <v>2.75</v>
      </c>
      <c r="M374" s="35">
        <v>2749.7497499999999</v>
      </c>
      <c r="N374" s="35">
        <v>2749.7497499999999</v>
      </c>
      <c r="O374" s="83" t="s">
        <v>45</v>
      </c>
      <c r="P374" s="83" t="s">
        <v>46</v>
      </c>
      <c r="Q374" s="146">
        <v>497323</v>
      </c>
      <c r="R374" s="147" t="s">
        <v>47</v>
      </c>
      <c r="S374" s="148" t="s">
        <v>377</v>
      </c>
      <c r="T374" s="94" t="s">
        <v>237</v>
      </c>
      <c r="U374" s="95"/>
      <c r="W374" s="94"/>
      <c r="X374" s="96" t="s">
        <v>798</v>
      </c>
      <c r="Y374" s="97" t="s">
        <v>133</v>
      </c>
      <c r="Z374" s="45" t="str">
        <f t="shared" si="87"/>
        <v>goed</v>
      </c>
      <c r="AA374" s="46">
        <f t="shared" si="88"/>
        <v>0</v>
      </c>
      <c r="AB374" s="47">
        <f t="shared" si="89"/>
        <v>2749.7497499999999</v>
      </c>
      <c r="AC374" s="48">
        <f>IF(ISERROR(VLOOKUP($B374,'[7]Overzicht uitlevering'!$J:$V,AC$3+1,0)),0,VLOOKUP($B374,'[7]Overzicht uitlevering'!$J:$V,AC$3+1,0))</f>
        <v>0</v>
      </c>
      <c r="AD374" s="48">
        <f>IF(ISERROR(VLOOKUP($B374,'[7]Overzicht uitlevering'!$J:$V,AD$3+1,0)),0,VLOOKUP($B374,'[7]Overzicht uitlevering'!$J:$V,AD$3+1,0))</f>
        <v>0</v>
      </c>
      <c r="AE374" s="48">
        <f>IF(ISERROR(VLOOKUP($B374,'[7]Overzicht uitlevering'!$J:$V,AE$3+1,0)),0,VLOOKUP($B374,'[7]Overzicht uitlevering'!$J:$V,AE$3+1,0))</f>
        <v>0</v>
      </c>
      <c r="AF374" s="48">
        <f>IF(ISERROR(VLOOKUP($B374,'[7]Overzicht uitlevering'!$J:$V,AF$3+1,0)),0,VLOOKUP($B374,'[7]Overzicht uitlevering'!$J:$V,AF$3+1,0))</f>
        <v>0</v>
      </c>
      <c r="AG374" s="48">
        <f>IF(ISERROR(VLOOKUP($B374,'[7]Overzicht uitlevering'!$J:$V,AG$3+1,0)),0,VLOOKUP($B374,'[7]Overzicht uitlevering'!$J:$V,AG$3+1,0))</f>
        <v>0</v>
      </c>
      <c r="AH374" s="48">
        <f>IF(ISERROR(VLOOKUP($B374,'[7]Overzicht uitlevering'!$J:$V,AH$3+1,0)),0,VLOOKUP($B374,'[7]Overzicht uitlevering'!$J:$V,AH$3+1,0))</f>
        <v>0</v>
      </c>
      <c r="AI374" s="48">
        <f>IF(ISERROR(VLOOKUP($B374,'[7]Overzicht uitlevering'!$J:$V,AI$3+1,0)),0,VLOOKUP($B374,'[7]Overzicht uitlevering'!$J:$V,AI$3+1,0))</f>
        <v>999909</v>
      </c>
      <c r="AJ374" s="48">
        <f>IF(ISERROR(VLOOKUP($B374,'[7]Overzicht uitlevering'!$J:$V,AJ$3+1,0)),0,VLOOKUP($B374,'[7]Overzicht uitlevering'!$J:$V,AJ$3+1,0))</f>
        <v>0</v>
      </c>
      <c r="AK374" s="48">
        <f>IF(ISERROR(VLOOKUP($B374,'[7]Overzicht uitlevering'!$J:$V,AK$3+1,0)),0,VLOOKUP($B374,'[7]Overzicht uitlevering'!$J:$V,AK$3+1,0))</f>
        <v>0</v>
      </c>
      <c r="AL374" s="48">
        <f>IF(ISERROR(VLOOKUP($B374,'[7]Overzicht uitlevering'!$J:$V,AL$3+1,0)),0,VLOOKUP($B374,'[7]Overzicht uitlevering'!$J:$V,AL$3+1,0))</f>
        <v>0</v>
      </c>
      <c r="AM374" s="48">
        <f>IF(ISERROR(VLOOKUP($B374,'[7]Overzicht uitlevering'!$J:$V,AM$3+1,0)),0,VLOOKUP($B374,'[7]Overzicht uitlevering'!$J:$V,AM$3+1,0))</f>
        <v>0</v>
      </c>
      <c r="AN374" s="48">
        <f>IF(ISERROR(VLOOKUP($B374,'[7]Overzicht uitlevering'!$J:$V,AN$3+1,0)),0,VLOOKUP($B374,'[7]Overzicht uitlevering'!$J:$V,AN$3+1,0))</f>
        <v>0</v>
      </c>
      <c r="AO374" s="49">
        <f t="shared" si="90"/>
        <v>999909</v>
      </c>
      <c r="AP374" s="235">
        <f t="shared" si="91"/>
        <v>0</v>
      </c>
      <c r="AQ374" s="236">
        <f t="shared" si="92"/>
        <v>0</v>
      </c>
      <c r="AR374" s="235">
        <f t="shared" si="93"/>
        <v>0</v>
      </c>
      <c r="AS374" s="236">
        <f t="shared" si="94"/>
        <v>0</v>
      </c>
      <c r="AT374" s="235">
        <f t="shared" si="95"/>
        <v>0</v>
      </c>
      <c r="AU374" s="236">
        <f t="shared" si="96"/>
        <v>0</v>
      </c>
      <c r="AV374" s="237">
        <f t="shared" si="97"/>
        <v>2749.7497499999999</v>
      </c>
      <c r="AW374" s="236">
        <f t="shared" si="98"/>
        <v>0</v>
      </c>
      <c r="AX374" s="237">
        <f t="shared" si="99"/>
        <v>0</v>
      </c>
      <c r="AY374" s="236">
        <f t="shared" si="100"/>
        <v>0</v>
      </c>
      <c r="AZ374" s="237">
        <f t="shared" si="101"/>
        <v>0</v>
      </c>
      <c r="BA374" s="236">
        <f t="shared" si="102"/>
        <v>0</v>
      </c>
      <c r="BB374" s="50">
        <f t="shared" ref="BB374:BB437" si="103">SUM(AP374:BA374)</f>
        <v>2749.7497499999999</v>
      </c>
    </row>
    <row r="375" spans="2:54" ht="15" customHeight="1" x14ac:dyDescent="0.25">
      <c r="B375" s="142">
        <v>20160329</v>
      </c>
      <c r="C375" s="124" t="s">
        <v>55</v>
      </c>
      <c r="D375" s="124" t="s">
        <v>400</v>
      </c>
      <c r="E375" s="124" t="s">
        <v>799</v>
      </c>
      <c r="F375" s="124" t="s">
        <v>800</v>
      </c>
      <c r="G375" s="143">
        <v>42520</v>
      </c>
      <c r="H375" s="143">
        <v>42533</v>
      </c>
      <c r="I375" s="85" t="s">
        <v>153</v>
      </c>
      <c r="J375" s="144">
        <v>639713</v>
      </c>
      <c r="K375" s="32">
        <v>45693.785714285717</v>
      </c>
      <c r="L375" s="145">
        <v>13.5</v>
      </c>
      <c r="M375" s="35">
        <v>8636.1255000000001</v>
      </c>
      <c r="N375" s="35">
        <v>8636.1255000000001</v>
      </c>
      <c r="O375" s="83" t="s">
        <v>45</v>
      </c>
      <c r="P375" s="83" t="s">
        <v>46</v>
      </c>
      <c r="Q375" s="146">
        <v>499151</v>
      </c>
      <c r="R375" s="147" t="s">
        <v>60</v>
      </c>
      <c r="S375" s="148" t="s">
        <v>61</v>
      </c>
      <c r="T375" s="94" t="s">
        <v>165</v>
      </c>
      <c r="U375" s="95"/>
      <c r="W375" s="94"/>
      <c r="X375" s="96"/>
      <c r="Y375" s="97" t="s">
        <v>156</v>
      </c>
      <c r="Z375" s="45" t="str">
        <f t="shared" si="87"/>
        <v>goed</v>
      </c>
      <c r="AA375" s="46">
        <f t="shared" si="88"/>
        <v>0</v>
      </c>
      <c r="AB375" s="47">
        <f t="shared" si="89"/>
        <v>8636.1255000000001</v>
      </c>
      <c r="AC375" s="48">
        <f>IF(ISERROR(VLOOKUP($B375,'[7]Overzicht uitlevering'!$J:$V,AC$3+1,0)),0,VLOOKUP($B375,'[7]Overzicht uitlevering'!$J:$V,AC$3+1,0))</f>
        <v>0</v>
      </c>
      <c r="AD375" s="48">
        <f>IF(ISERROR(VLOOKUP($B375,'[7]Overzicht uitlevering'!$J:$V,AD$3+1,0)),0,VLOOKUP($B375,'[7]Overzicht uitlevering'!$J:$V,AD$3+1,0))</f>
        <v>0</v>
      </c>
      <c r="AE375" s="48">
        <f>IF(ISERROR(VLOOKUP($B375,'[7]Overzicht uitlevering'!$J:$V,AE$3+1,0)),0,VLOOKUP($B375,'[7]Overzicht uitlevering'!$J:$V,AE$3+1,0))</f>
        <v>0</v>
      </c>
      <c r="AF375" s="48">
        <f>IF(ISERROR(VLOOKUP($B375,'[7]Overzicht uitlevering'!$J:$V,AF$3+1,0)),0,VLOOKUP($B375,'[7]Overzicht uitlevering'!$J:$V,AF$3+1,0))</f>
        <v>0</v>
      </c>
      <c r="AG375" s="48">
        <f>IF(ISERROR(VLOOKUP($B375,'[7]Overzicht uitlevering'!$J:$V,AG$3+1,0)),0,VLOOKUP($B375,'[7]Overzicht uitlevering'!$J:$V,AG$3+1,0))</f>
        <v>17344</v>
      </c>
      <c r="AH375" s="48">
        <f>IF(ISERROR(VLOOKUP($B375,'[7]Overzicht uitlevering'!$J:$V,AH$3+1,0)),0,VLOOKUP($B375,'[7]Overzicht uitlevering'!$J:$V,AH$3+1,0))</f>
        <v>622369</v>
      </c>
      <c r="AI375" s="48">
        <f>IF(ISERROR(VLOOKUP($B375,'[7]Overzicht uitlevering'!$J:$V,AI$3+1,0)),0,VLOOKUP($B375,'[7]Overzicht uitlevering'!$J:$V,AI$3+1,0))</f>
        <v>0</v>
      </c>
      <c r="AJ375" s="48">
        <f>IF(ISERROR(VLOOKUP($B375,'[7]Overzicht uitlevering'!$J:$V,AJ$3+1,0)),0,VLOOKUP($B375,'[7]Overzicht uitlevering'!$J:$V,AJ$3+1,0))</f>
        <v>0</v>
      </c>
      <c r="AK375" s="48">
        <f>IF(ISERROR(VLOOKUP($B375,'[7]Overzicht uitlevering'!$J:$V,AK$3+1,0)),0,VLOOKUP($B375,'[7]Overzicht uitlevering'!$J:$V,AK$3+1,0))</f>
        <v>0</v>
      </c>
      <c r="AL375" s="48">
        <f>IF(ISERROR(VLOOKUP($B375,'[7]Overzicht uitlevering'!$J:$V,AL$3+1,0)),0,VLOOKUP($B375,'[7]Overzicht uitlevering'!$J:$V,AL$3+1,0))</f>
        <v>0</v>
      </c>
      <c r="AM375" s="48">
        <f>IF(ISERROR(VLOOKUP($B375,'[7]Overzicht uitlevering'!$J:$V,AM$3+1,0)),0,VLOOKUP($B375,'[7]Overzicht uitlevering'!$J:$V,AM$3+1,0))</f>
        <v>0</v>
      </c>
      <c r="AN375" s="48">
        <f>IF(ISERROR(VLOOKUP($B375,'[7]Overzicht uitlevering'!$J:$V,AN$3+1,0)),0,VLOOKUP($B375,'[7]Overzicht uitlevering'!$J:$V,AN$3+1,0))</f>
        <v>0</v>
      </c>
      <c r="AO375" s="49">
        <f t="shared" si="90"/>
        <v>639713</v>
      </c>
      <c r="AP375" s="235">
        <f t="shared" si="91"/>
        <v>0</v>
      </c>
      <c r="AQ375" s="236">
        <f t="shared" si="92"/>
        <v>0</v>
      </c>
      <c r="AR375" s="235">
        <f t="shared" si="93"/>
        <v>0</v>
      </c>
      <c r="AS375" s="236">
        <f t="shared" si="94"/>
        <v>0</v>
      </c>
      <c r="AT375" s="235">
        <f t="shared" si="95"/>
        <v>234.14400000000001</v>
      </c>
      <c r="AU375" s="236">
        <f t="shared" si="96"/>
        <v>8401.9814999999999</v>
      </c>
      <c r="AV375" s="237">
        <f t="shared" si="97"/>
        <v>0</v>
      </c>
      <c r="AW375" s="236">
        <f t="shared" si="98"/>
        <v>0</v>
      </c>
      <c r="AX375" s="237">
        <f t="shared" si="99"/>
        <v>0</v>
      </c>
      <c r="AY375" s="236">
        <f t="shared" si="100"/>
        <v>0</v>
      </c>
      <c r="AZ375" s="237">
        <f t="shared" si="101"/>
        <v>0</v>
      </c>
      <c r="BA375" s="236">
        <f t="shared" si="102"/>
        <v>0</v>
      </c>
      <c r="BB375" s="50">
        <f t="shared" si="103"/>
        <v>8636.1255000000001</v>
      </c>
    </row>
    <row r="376" spans="2:54" ht="15" customHeight="1" x14ac:dyDescent="0.25">
      <c r="B376" s="142">
        <v>20160330</v>
      </c>
      <c r="C376" s="124" t="s">
        <v>55</v>
      </c>
      <c r="D376" s="124" t="s">
        <v>400</v>
      </c>
      <c r="E376" s="124" t="s">
        <v>799</v>
      </c>
      <c r="F376" s="124" t="s">
        <v>800</v>
      </c>
      <c r="G376" s="143">
        <v>42520</v>
      </c>
      <c r="H376" s="143">
        <v>42533</v>
      </c>
      <c r="I376" s="85" t="s">
        <v>221</v>
      </c>
      <c r="J376" s="144">
        <v>614430</v>
      </c>
      <c r="K376" s="32">
        <v>43887.857142857145</v>
      </c>
      <c r="L376" s="145">
        <v>11.5</v>
      </c>
      <c r="M376" s="35">
        <v>7065.9449999999997</v>
      </c>
      <c r="N376" s="35">
        <v>7065.9449999999997</v>
      </c>
      <c r="O376" s="83" t="s">
        <v>45</v>
      </c>
      <c r="P376" s="83" t="s">
        <v>46</v>
      </c>
      <c r="Q376" s="146">
        <v>499152</v>
      </c>
      <c r="R376" s="147" t="s">
        <v>60</v>
      </c>
      <c r="S376" s="148" t="s">
        <v>61</v>
      </c>
      <c r="T376" s="94" t="s">
        <v>165</v>
      </c>
      <c r="U376" s="95"/>
      <c r="W376" s="94"/>
      <c r="X376" s="96"/>
      <c r="Y376" s="97" t="s">
        <v>156</v>
      </c>
      <c r="Z376" s="45" t="str">
        <f t="shared" si="87"/>
        <v>goed</v>
      </c>
      <c r="AA376" s="46">
        <f t="shared" si="88"/>
        <v>0</v>
      </c>
      <c r="AB376" s="47">
        <f t="shared" si="89"/>
        <v>7065.9449999999997</v>
      </c>
      <c r="AC376" s="48">
        <f>IF(ISERROR(VLOOKUP($B376,'[7]Overzicht uitlevering'!$J:$V,AC$3+1,0)),0,VLOOKUP($B376,'[7]Overzicht uitlevering'!$J:$V,AC$3+1,0))</f>
        <v>0</v>
      </c>
      <c r="AD376" s="48">
        <f>IF(ISERROR(VLOOKUP($B376,'[7]Overzicht uitlevering'!$J:$V,AD$3+1,0)),0,VLOOKUP($B376,'[7]Overzicht uitlevering'!$J:$V,AD$3+1,0))</f>
        <v>0</v>
      </c>
      <c r="AE376" s="48">
        <f>IF(ISERROR(VLOOKUP($B376,'[7]Overzicht uitlevering'!$J:$V,AE$3+1,0)),0,VLOOKUP($B376,'[7]Overzicht uitlevering'!$J:$V,AE$3+1,0))</f>
        <v>0</v>
      </c>
      <c r="AF376" s="48">
        <f>IF(ISERROR(VLOOKUP($B376,'[7]Overzicht uitlevering'!$J:$V,AF$3+1,0)),0,VLOOKUP($B376,'[7]Overzicht uitlevering'!$J:$V,AF$3+1,0))</f>
        <v>0</v>
      </c>
      <c r="AG376" s="48">
        <f>IF(ISERROR(VLOOKUP($B376,'[7]Overzicht uitlevering'!$J:$V,AG$3+1,0)),0,VLOOKUP($B376,'[7]Overzicht uitlevering'!$J:$V,AG$3+1,0))</f>
        <v>120107</v>
      </c>
      <c r="AH376" s="48">
        <f>IF(ISERROR(VLOOKUP($B376,'[7]Overzicht uitlevering'!$J:$V,AH$3+1,0)),0,VLOOKUP($B376,'[7]Overzicht uitlevering'!$J:$V,AH$3+1,0))</f>
        <v>481949</v>
      </c>
      <c r="AI376" s="48">
        <f>IF(ISERROR(VLOOKUP($B376,'[7]Overzicht uitlevering'!$J:$V,AI$3+1,0)),0,VLOOKUP($B376,'[7]Overzicht uitlevering'!$J:$V,AI$3+1,0))</f>
        <v>12373.999999999971</v>
      </c>
      <c r="AJ376" s="48">
        <f>IF(ISERROR(VLOOKUP($B376,'[7]Overzicht uitlevering'!$J:$V,AJ$3+1,0)),0,VLOOKUP($B376,'[7]Overzicht uitlevering'!$J:$V,AJ$3+1,0))</f>
        <v>0</v>
      </c>
      <c r="AK376" s="48">
        <f>IF(ISERROR(VLOOKUP($B376,'[7]Overzicht uitlevering'!$J:$V,AK$3+1,0)),0,VLOOKUP($B376,'[7]Overzicht uitlevering'!$J:$V,AK$3+1,0))</f>
        <v>0</v>
      </c>
      <c r="AL376" s="48">
        <f>IF(ISERROR(VLOOKUP($B376,'[7]Overzicht uitlevering'!$J:$V,AL$3+1,0)),0,VLOOKUP($B376,'[7]Overzicht uitlevering'!$J:$V,AL$3+1,0))</f>
        <v>0</v>
      </c>
      <c r="AM376" s="48">
        <f>IF(ISERROR(VLOOKUP($B376,'[7]Overzicht uitlevering'!$J:$V,AM$3+1,0)),0,VLOOKUP($B376,'[7]Overzicht uitlevering'!$J:$V,AM$3+1,0))</f>
        <v>0</v>
      </c>
      <c r="AN376" s="48">
        <f>IF(ISERROR(VLOOKUP($B376,'[7]Overzicht uitlevering'!$J:$V,AN$3+1,0)),0,VLOOKUP($B376,'[7]Overzicht uitlevering'!$J:$V,AN$3+1,0))</f>
        <v>0</v>
      </c>
      <c r="AO376" s="49">
        <f t="shared" si="90"/>
        <v>614430</v>
      </c>
      <c r="AP376" s="235">
        <f t="shared" si="91"/>
        <v>0</v>
      </c>
      <c r="AQ376" s="236">
        <f t="shared" si="92"/>
        <v>0</v>
      </c>
      <c r="AR376" s="235">
        <f t="shared" si="93"/>
        <v>0</v>
      </c>
      <c r="AS376" s="236">
        <f t="shared" si="94"/>
        <v>0</v>
      </c>
      <c r="AT376" s="235">
        <f t="shared" si="95"/>
        <v>1381.2304999999999</v>
      </c>
      <c r="AU376" s="236">
        <f t="shared" si="96"/>
        <v>5542.4135000000006</v>
      </c>
      <c r="AV376" s="237">
        <f t="shared" si="97"/>
        <v>142.30099999999965</v>
      </c>
      <c r="AW376" s="236">
        <f t="shared" si="98"/>
        <v>0</v>
      </c>
      <c r="AX376" s="237">
        <f t="shared" si="99"/>
        <v>0</v>
      </c>
      <c r="AY376" s="236">
        <f t="shared" si="100"/>
        <v>0</v>
      </c>
      <c r="AZ376" s="237">
        <f t="shared" si="101"/>
        <v>0</v>
      </c>
      <c r="BA376" s="236">
        <f t="shared" si="102"/>
        <v>0</v>
      </c>
      <c r="BB376" s="50">
        <f t="shared" si="103"/>
        <v>7065.9449999999997</v>
      </c>
    </row>
    <row r="377" spans="2:54" ht="15" customHeight="1" x14ac:dyDescent="0.25">
      <c r="B377" s="142">
        <v>20160331</v>
      </c>
      <c r="C377" s="124" t="s">
        <v>55</v>
      </c>
      <c r="D377" s="171" t="s">
        <v>272</v>
      </c>
      <c r="E377" s="171" t="s">
        <v>427</v>
      </c>
      <c r="F377" s="171" t="s">
        <v>801</v>
      </c>
      <c r="G377" s="172">
        <v>42534</v>
      </c>
      <c r="H377" s="172">
        <v>42596</v>
      </c>
      <c r="I377" s="85" t="s">
        <v>153</v>
      </c>
      <c r="J377" s="173">
        <v>3755161</v>
      </c>
      <c r="K377" s="161">
        <v>59605.730158730155</v>
      </c>
      <c r="L377" s="174">
        <v>13.5</v>
      </c>
      <c r="M377" s="175">
        <v>50694.673500000004</v>
      </c>
      <c r="N377" s="175">
        <v>50694.673500000004</v>
      </c>
      <c r="O377" s="176" t="s">
        <v>45</v>
      </c>
      <c r="P377" s="176" t="s">
        <v>46</v>
      </c>
      <c r="Q377" s="177">
        <v>497948</v>
      </c>
      <c r="R377" s="178" t="s">
        <v>60</v>
      </c>
      <c r="S377" s="179" t="s">
        <v>61</v>
      </c>
      <c r="T377" s="127" t="s">
        <v>165</v>
      </c>
      <c r="U377" s="95"/>
      <c r="W377" s="127"/>
      <c r="X377" s="128" t="s">
        <v>802</v>
      </c>
      <c r="Y377" s="129" t="s">
        <v>156</v>
      </c>
      <c r="Z377" s="45" t="str">
        <f t="shared" si="87"/>
        <v>goed</v>
      </c>
      <c r="AA377" s="46">
        <f t="shared" si="88"/>
        <v>0</v>
      </c>
      <c r="AB377" s="47">
        <f t="shared" si="89"/>
        <v>21345.470999999998</v>
      </c>
      <c r="AC377" s="48">
        <f>IF(ISERROR(VLOOKUP($B377,'[7]Overzicht uitlevering'!$J:$V,AC$3+1,0)),0,VLOOKUP($B377,'[7]Overzicht uitlevering'!$J:$V,AC$3+1,0))</f>
        <v>0</v>
      </c>
      <c r="AD377" s="48">
        <f>IF(ISERROR(VLOOKUP($B377,'[7]Overzicht uitlevering'!$J:$V,AD$3+1,0)),0,VLOOKUP($B377,'[7]Overzicht uitlevering'!$J:$V,AD$3+1,0))</f>
        <v>0</v>
      </c>
      <c r="AE377" s="48">
        <f>IF(ISERROR(VLOOKUP($B377,'[7]Overzicht uitlevering'!$J:$V,AE$3+1,0)),0,VLOOKUP($B377,'[7]Overzicht uitlevering'!$J:$V,AE$3+1,0))</f>
        <v>0</v>
      </c>
      <c r="AF377" s="48">
        <f>IF(ISERROR(VLOOKUP($B377,'[7]Overzicht uitlevering'!$J:$V,AF$3+1,0)),0,VLOOKUP($B377,'[7]Overzicht uitlevering'!$J:$V,AF$3+1,0))</f>
        <v>0</v>
      </c>
      <c r="AG377" s="48">
        <f>IF(ISERROR(VLOOKUP($B377,'[7]Overzicht uitlevering'!$J:$V,AG$3+1,0)),0,VLOOKUP($B377,'[7]Overzicht uitlevering'!$J:$V,AG$3+1,0))</f>
        <v>0</v>
      </c>
      <c r="AH377" s="48">
        <f>IF(ISERROR(VLOOKUP($B377,'[7]Overzicht uitlevering'!$J:$V,AH$3+1,0)),0,VLOOKUP($B377,'[7]Overzicht uitlevering'!$J:$V,AH$3+1,0))</f>
        <v>720977</v>
      </c>
      <c r="AI377" s="48">
        <f>IF(ISERROR(VLOOKUP($B377,'[7]Overzicht uitlevering'!$J:$V,AI$3+1,0)),0,VLOOKUP($B377,'[7]Overzicht uitlevering'!$J:$V,AI$3+1,0))</f>
        <v>860169</v>
      </c>
      <c r="AJ377" s="48">
        <f>IF(ISERROR(VLOOKUP($B377,'[7]Overzicht uitlevering'!$J:$V,AJ$3+1,0)),0,VLOOKUP($B377,'[7]Overzicht uitlevering'!$J:$V,AJ$3+1,0))</f>
        <v>0</v>
      </c>
      <c r="AK377" s="48">
        <f>IF(ISERROR(VLOOKUP($B377,'[7]Overzicht uitlevering'!$J:$V,AK$3+1,0)),0,VLOOKUP($B377,'[7]Overzicht uitlevering'!$J:$V,AK$3+1,0))</f>
        <v>0</v>
      </c>
      <c r="AL377" s="48">
        <f>IF(ISERROR(VLOOKUP($B377,'[7]Overzicht uitlevering'!$J:$V,AL$3+1,0)),0,VLOOKUP($B377,'[7]Overzicht uitlevering'!$J:$V,AL$3+1,0))</f>
        <v>0</v>
      </c>
      <c r="AM377" s="48">
        <f>IF(ISERROR(VLOOKUP($B377,'[7]Overzicht uitlevering'!$J:$V,AM$3+1,0)),0,VLOOKUP($B377,'[7]Overzicht uitlevering'!$J:$V,AM$3+1,0))</f>
        <v>0</v>
      </c>
      <c r="AN377" s="48">
        <f>IF(ISERROR(VLOOKUP($B377,'[7]Overzicht uitlevering'!$J:$V,AN$3+1,0)),0,VLOOKUP($B377,'[7]Overzicht uitlevering'!$J:$V,AN$3+1,0))</f>
        <v>0</v>
      </c>
      <c r="AO377" s="49">
        <f t="shared" si="90"/>
        <v>1581146</v>
      </c>
      <c r="AP377" s="235">
        <f t="shared" si="91"/>
        <v>0</v>
      </c>
      <c r="AQ377" s="236">
        <f t="shared" si="92"/>
        <v>0</v>
      </c>
      <c r="AR377" s="235">
        <f t="shared" si="93"/>
        <v>0</v>
      </c>
      <c r="AS377" s="236">
        <f t="shared" si="94"/>
        <v>0</v>
      </c>
      <c r="AT377" s="235">
        <f t="shared" si="95"/>
        <v>0</v>
      </c>
      <c r="AU377" s="236">
        <f t="shared" si="96"/>
        <v>9733.1895000000004</v>
      </c>
      <c r="AV377" s="237">
        <f t="shared" si="97"/>
        <v>11612.281499999999</v>
      </c>
      <c r="AW377" s="236">
        <f t="shared" si="98"/>
        <v>0</v>
      </c>
      <c r="AX377" s="237">
        <f t="shared" si="99"/>
        <v>0</v>
      </c>
      <c r="AY377" s="236">
        <f t="shared" si="100"/>
        <v>0</v>
      </c>
      <c r="AZ377" s="237">
        <f t="shared" si="101"/>
        <v>0</v>
      </c>
      <c r="BA377" s="236">
        <f t="shared" si="102"/>
        <v>0</v>
      </c>
      <c r="BB377" s="50">
        <f t="shared" si="103"/>
        <v>21345.470999999998</v>
      </c>
    </row>
    <row r="378" spans="2:54" ht="15" customHeight="1" x14ac:dyDescent="0.25">
      <c r="B378" s="142">
        <v>20160332</v>
      </c>
      <c r="C378" s="124" t="s">
        <v>55</v>
      </c>
      <c r="D378" s="171" t="s">
        <v>387</v>
      </c>
      <c r="E378" s="171" t="s">
        <v>427</v>
      </c>
      <c r="F378" s="171" t="s">
        <v>803</v>
      </c>
      <c r="G378" s="172">
        <v>42507</v>
      </c>
      <c r="H378" s="172">
        <v>42526</v>
      </c>
      <c r="I378" s="85" t="s">
        <v>198</v>
      </c>
      <c r="J378" s="173">
        <v>6369198</v>
      </c>
      <c r="K378" s="161">
        <v>318459.90000000002</v>
      </c>
      <c r="L378" s="174">
        <v>6</v>
      </c>
      <c r="M378" s="175">
        <v>38215.188000000002</v>
      </c>
      <c r="N378" s="175">
        <v>38215.188000000002</v>
      </c>
      <c r="O378" s="176" t="s">
        <v>45</v>
      </c>
      <c r="P378" s="176" t="s">
        <v>46</v>
      </c>
      <c r="Q378" s="177">
        <v>498027</v>
      </c>
      <c r="R378" s="178" t="s">
        <v>47</v>
      </c>
      <c r="S378" s="179"/>
      <c r="T378" s="127" t="s">
        <v>155</v>
      </c>
      <c r="U378" s="95"/>
      <c r="W378" s="127" t="s">
        <v>804</v>
      </c>
      <c r="X378" s="128" t="s">
        <v>805</v>
      </c>
      <c r="Y378" s="129" t="s">
        <v>133</v>
      </c>
      <c r="Z378" s="45" t="str">
        <f t="shared" si="87"/>
        <v>goed</v>
      </c>
      <c r="AA378" s="46">
        <f t="shared" si="88"/>
        <v>0</v>
      </c>
      <c r="AB378" s="47">
        <f t="shared" si="89"/>
        <v>38215.187999999995</v>
      </c>
      <c r="AC378" s="48">
        <f>IF(ISERROR(VLOOKUP($B378,'[7]Overzicht uitlevering'!$J:$V,AC$3+1,0)),0,VLOOKUP($B378,'[7]Overzicht uitlevering'!$J:$V,AC$3+1,0))</f>
        <v>0</v>
      </c>
      <c r="AD378" s="48">
        <f>IF(ISERROR(VLOOKUP($B378,'[7]Overzicht uitlevering'!$J:$V,AD$3+1,0)),0,VLOOKUP($B378,'[7]Overzicht uitlevering'!$J:$V,AD$3+1,0))</f>
        <v>0</v>
      </c>
      <c r="AE378" s="48">
        <f>IF(ISERROR(VLOOKUP($B378,'[7]Overzicht uitlevering'!$J:$V,AE$3+1,0)),0,VLOOKUP($B378,'[7]Overzicht uitlevering'!$J:$V,AE$3+1,0))</f>
        <v>0</v>
      </c>
      <c r="AF378" s="48">
        <f>IF(ISERROR(VLOOKUP($B378,'[7]Overzicht uitlevering'!$J:$V,AF$3+1,0)),0,VLOOKUP($B378,'[7]Overzicht uitlevering'!$J:$V,AF$3+1,0))</f>
        <v>0</v>
      </c>
      <c r="AG378" s="48">
        <f>IF(ISERROR(VLOOKUP($B378,'[7]Overzicht uitlevering'!$J:$V,AG$3+1,0)),0,VLOOKUP($B378,'[7]Overzicht uitlevering'!$J:$V,AG$3+1,0))</f>
        <v>6369198.0000000009</v>
      </c>
      <c r="AH378" s="48">
        <f>IF(ISERROR(VLOOKUP($B378,'[7]Overzicht uitlevering'!$J:$V,AH$3+1,0)),0,VLOOKUP($B378,'[7]Overzicht uitlevering'!$J:$V,AH$3+1,0))</f>
        <v>-1.7025740817189217E-9</v>
      </c>
      <c r="AI378" s="48">
        <f>IF(ISERROR(VLOOKUP($B378,'[7]Overzicht uitlevering'!$J:$V,AI$3+1,0)),0,VLOOKUP($B378,'[7]Overzicht uitlevering'!$J:$V,AI$3+1,0))</f>
        <v>-5.2386894822120667E-10</v>
      </c>
      <c r="AJ378" s="48">
        <f>IF(ISERROR(VLOOKUP($B378,'[7]Overzicht uitlevering'!$J:$V,AJ$3+1,0)),0,VLOOKUP($B378,'[7]Overzicht uitlevering'!$J:$V,AJ$3+1,0))</f>
        <v>0</v>
      </c>
      <c r="AK378" s="48">
        <f>IF(ISERROR(VLOOKUP($B378,'[7]Overzicht uitlevering'!$J:$V,AK$3+1,0)),0,VLOOKUP($B378,'[7]Overzicht uitlevering'!$J:$V,AK$3+1,0))</f>
        <v>0</v>
      </c>
      <c r="AL378" s="48">
        <f>IF(ISERROR(VLOOKUP($B378,'[7]Overzicht uitlevering'!$J:$V,AL$3+1,0)),0,VLOOKUP($B378,'[7]Overzicht uitlevering'!$J:$V,AL$3+1,0))</f>
        <v>0</v>
      </c>
      <c r="AM378" s="48">
        <f>IF(ISERROR(VLOOKUP($B378,'[7]Overzicht uitlevering'!$J:$V,AM$3+1,0)),0,VLOOKUP($B378,'[7]Overzicht uitlevering'!$J:$V,AM$3+1,0))</f>
        <v>0</v>
      </c>
      <c r="AN378" s="48">
        <f>IF(ISERROR(VLOOKUP($B378,'[7]Overzicht uitlevering'!$J:$V,AN$3+1,0)),0,VLOOKUP($B378,'[7]Overzicht uitlevering'!$J:$V,AN$3+1,0))</f>
        <v>0</v>
      </c>
      <c r="AO378" s="49">
        <f t="shared" si="90"/>
        <v>6369197.9999999981</v>
      </c>
      <c r="AP378" s="235">
        <f t="shared" si="91"/>
        <v>0</v>
      </c>
      <c r="AQ378" s="236">
        <f t="shared" si="92"/>
        <v>0</v>
      </c>
      <c r="AR378" s="235">
        <f t="shared" si="93"/>
        <v>0</v>
      </c>
      <c r="AS378" s="236">
        <f t="shared" si="94"/>
        <v>0</v>
      </c>
      <c r="AT378" s="235">
        <f t="shared" si="95"/>
        <v>38215.188000000009</v>
      </c>
      <c r="AU378" s="236">
        <f t="shared" si="96"/>
        <v>-1.0215444490313531E-11</v>
      </c>
      <c r="AV378" s="237">
        <f t="shared" si="97"/>
        <v>-3.1432136893272396E-12</v>
      </c>
      <c r="AW378" s="236">
        <f t="shared" si="98"/>
        <v>0</v>
      </c>
      <c r="AX378" s="237">
        <f t="shared" si="99"/>
        <v>0</v>
      </c>
      <c r="AY378" s="236">
        <f t="shared" si="100"/>
        <v>0</v>
      </c>
      <c r="AZ378" s="237">
        <f t="shared" si="101"/>
        <v>0</v>
      </c>
      <c r="BA378" s="236">
        <f t="shared" si="102"/>
        <v>0</v>
      </c>
      <c r="BB378" s="50">
        <f t="shared" si="103"/>
        <v>38215.188000000002</v>
      </c>
    </row>
    <row r="379" spans="2:54" ht="15" customHeight="1" x14ac:dyDescent="0.25">
      <c r="B379" s="142">
        <v>20160333</v>
      </c>
      <c r="C379" s="124" t="s">
        <v>55</v>
      </c>
      <c r="D379" s="171" t="s">
        <v>387</v>
      </c>
      <c r="E379" s="171" t="s">
        <v>427</v>
      </c>
      <c r="F379" s="171" t="s">
        <v>803</v>
      </c>
      <c r="G379" s="172">
        <v>42507</v>
      </c>
      <c r="H379" s="172">
        <v>42526</v>
      </c>
      <c r="I379" s="85" t="s">
        <v>410</v>
      </c>
      <c r="J379" s="173"/>
      <c r="K379" s="161">
        <v>0</v>
      </c>
      <c r="L379" s="174">
        <v>2.5</v>
      </c>
      <c r="M379" s="175">
        <v>0</v>
      </c>
      <c r="N379" s="175">
        <v>0</v>
      </c>
      <c r="O379" s="176" t="s">
        <v>45</v>
      </c>
      <c r="P379" s="176" t="s">
        <v>46</v>
      </c>
      <c r="Q379" s="177">
        <v>498027</v>
      </c>
      <c r="R379" s="178" t="s">
        <v>47</v>
      </c>
      <c r="S379" s="179"/>
      <c r="T379" s="127" t="s">
        <v>288</v>
      </c>
      <c r="U379" s="95"/>
      <c r="W379" s="94" t="s">
        <v>804</v>
      </c>
      <c r="X379" s="128" t="s">
        <v>806</v>
      </c>
      <c r="Y379" s="129" t="s">
        <v>133</v>
      </c>
      <c r="Z379" s="45" t="str">
        <f t="shared" si="87"/>
        <v>goed</v>
      </c>
      <c r="AA379" s="46">
        <f t="shared" si="88"/>
        <v>0</v>
      </c>
      <c r="AB379" s="47">
        <f t="shared" si="89"/>
        <v>0</v>
      </c>
      <c r="AC379" s="48">
        <f>IF(ISERROR(VLOOKUP($B379,'[7]Overzicht uitlevering'!$J:$V,AC$3+1,0)),0,VLOOKUP($B379,'[7]Overzicht uitlevering'!$J:$V,AC$3+1,0))</f>
        <v>0</v>
      </c>
      <c r="AD379" s="48">
        <f>IF(ISERROR(VLOOKUP($B379,'[7]Overzicht uitlevering'!$J:$V,AD$3+1,0)),0,VLOOKUP($B379,'[7]Overzicht uitlevering'!$J:$V,AD$3+1,0))</f>
        <v>0</v>
      </c>
      <c r="AE379" s="48">
        <f>IF(ISERROR(VLOOKUP($B379,'[7]Overzicht uitlevering'!$J:$V,AE$3+1,0)),0,VLOOKUP($B379,'[7]Overzicht uitlevering'!$J:$V,AE$3+1,0))</f>
        <v>0</v>
      </c>
      <c r="AF379" s="48">
        <f>IF(ISERROR(VLOOKUP($B379,'[7]Overzicht uitlevering'!$J:$V,AF$3+1,0)),0,VLOOKUP($B379,'[7]Overzicht uitlevering'!$J:$V,AF$3+1,0))</f>
        <v>0</v>
      </c>
      <c r="AG379" s="48">
        <f>IF(ISERROR(VLOOKUP($B379,'[7]Overzicht uitlevering'!$J:$V,AG$3+1,0)),0,VLOOKUP($B379,'[7]Overzicht uitlevering'!$J:$V,AG$3+1,0))</f>
        <v>0</v>
      </c>
      <c r="AH379" s="48">
        <f>IF(ISERROR(VLOOKUP($B379,'[7]Overzicht uitlevering'!$J:$V,AH$3+1,0)),0,VLOOKUP($B379,'[7]Overzicht uitlevering'!$J:$V,AH$3+1,0))</f>
        <v>0</v>
      </c>
      <c r="AI379" s="48">
        <f>IF(ISERROR(VLOOKUP($B379,'[7]Overzicht uitlevering'!$J:$V,AI$3+1,0)),0,VLOOKUP($B379,'[7]Overzicht uitlevering'!$J:$V,AI$3+1,0))</f>
        <v>0</v>
      </c>
      <c r="AJ379" s="48">
        <f>IF(ISERROR(VLOOKUP($B379,'[7]Overzicht uitlevering'!$J:$V,AJ$3+1,0)),0,VLOOKUP($B379,'[7]Overzicht uitlevering'!$J:$V,AJ$3+1,0))</f>
        <v>0</v>
      </c>
      <c r="AK379" s="48">
        <f>IF(ISERROR(VLOOKUP($B379,'[7]Overzicht uitlevering'!$J:$V,AK$3+1,0)),0,VLOOKUP($B379,'[7]Overzicht uitlevering'!$J:$V,AK$3+1,0))</f>
        <v>0</v>
      </c>
      <c r="AL379" s="48">
        <f>IF(ISERROR(VLOOKUP($B379,'[7]Overzicht uitlevering'!$J:$V,AL$3+1,0)),0,VLOOKUP($B379,'[7]Overzicht uitlevering'!$J:$V,AL$3+1,0))</f>
        <v>0</v>
      </c>
      <c r="AM379" s="48">
        <f>IF(ISERROR(VLOOKUP($B379,'[7]Overzicht uitlevering'!$J:$V,AM$3+1,0)),0,VLOOKUP($B379,'[7]Overzicht uitlevering'!$J:$V,AM$3+1,0))</f>
        <v>0</v>
      </c>
      <c r="AN379" s="48">
        <f>IF(ISERROR(VLOOKUP($B379,'[7]Overzicht uitlevering'!$J:$V,AN$3+1,0)),0,VLOOKUP($B379,'[7]Overzicht uitlevering'!$J:$V,AN$3+1,0))</f>
        <v>0</v>
      </c>
      <c r="AO379" s="49">
        <f t="shared" si="90"/>
        <v>0</v>
      </c>
      <c r="AP379" s="235">
        <f t="shared" si="91"/>
        <v>0</v>
      </c>
      <c r="AQ379" s="236">
        <f t="shared" si="92"/>
        <v>0</v>
      </c>
      <c r="AR379" s="235">
        <f t="shared" si="93"/>
        <v>0</v>
      </c>
      <c r="AS379" s="236">
        <f t="shared" si="94"/>
        <v>0</v>
      </c>
      <c r="AT379" s="235">
        <f t="shared" si="95"/>
        <v>0</v>
      </c>
      <c r="AU379" s="236">
        <f t="shared" si="96"/>
        <v>0</v>
      </c>
      <c r="AV379" s="237">
        <f t="shared" si="97"/>
        <v>0</v>
      </c>
      <c r="AW379" s="236">
        <f t="shared" si="98"/>
        <v>0</v>
      </c>
      <c r="AX379" s="237">
        <f t="shared" si="99"/>
        <v>0</v>
      </c>
      <c r="AY379" s="236">
        <f t="shared" si="100"/>
        <v>0</v>
      </c>
      <c r="AZ379" s="237">
        <f t="shared" si="101"/>
        <v>0</v>
      </c>
      <c r="BA379" s="236">
        <f t="shared" si="102"/>
        <v>0</v>
      </c>
      <c r="BB379" s="50">
        <f t="shared" si="103"/>
        <v>0</v>
      </c>
    </row>
    <row r="380" spans="2:54" ht="15" customHeight="1" x14ac:dyDescent="0.25">
      <c r="B380" s="142">
        <v>20160334</v>
      </c>
      <c r="C380" s="124" t="s">
        <v>40</v>
      </c>
      <c r="D380" s="171" t="s">
        <v>189</v>
      </c>
      <c r="E380" s="171" t="s">
        <v>751</v>
      </c>
      <c r="F380" s="171" t="s">
        <v>807</v>
      </c>
      <c r="G380" s="172">
        <v>42521</v>
      </c>
      <c r="H380" s="172">
        <v>42546</v>
      </c>
      <c r="I380" s="85" t="s">
        <v>153</v>
      </c>
      <c r="J380" s="173">
        <v>857933</v>
      </c>
      <c r="K380" s="161">
        <v>32997.423076923078</v>
      </c>
      <c r="L380" s="174">
        <v>13.5</v>
      </c>
      <c r="M380" s="175">
        <v>11582.095499999999</v>
      </c>
      <c r="N380" s="175">
        <v>13607.06</v>
      </c>
      <c r="O380" s="176" t="s">
        <v>45</v>
      </c>
      <c r="P380" s="176" t="s">
        <v>46</v>
      </c>
      <c r="Q380" s="177">
        <v>498593</v>
      </c>
      <c r="R380" s="178" t="s">
        <v>47</v>
      </c>
      <c r="S380" s="179" t="s">
        <v>91</v>
      </c>
      <c r="T380" s="127" t="s">
        <v>155</v>
      </c>
      <c r="U380" s="95"/>
      <c r="W380" s="94"/>
      <c r="X380" s="128" t="s">
        <v>808</v>
      </c>
      <c r="Y380" s="129" t="s">
        <v>156</v>
      </c>
      <c r="Z380" s="45" t="str">
        <f t="shared" si="87"/>
        <v>goed</v>
      </c>
      <c r="AA380" s="46">
        <f t="shared" si="88"/>
        <v>0</v>
      </c>
      <c r="AB380" s="47">
        <f t="shared" si="89"/>
        <v>11582.095499999999</v>
      </c>
      <c r="AC380" s="48">
        <f>IF(ISERROR(VLOOKUP($B380,'[7]Overzicht uitlevering'!$J:$V,AC$3+1,0)),0,VLOOKUP($B380,'[7]Overzicht uitlevering'!$J:$V,AC$3+1,0))</f>
        <v>0</v>
      </c>
      <c r="AD380" s="48">
        <f>IF(ISERROR(VLOOKUP($B380,'[7]Overzicht uitlevering'!$J:$V,AD$3+1,0)),0,VLOOKUP($B380,'[7]Overzicht uitlevering'!$J:$V,AD$3+1,0))</f>
        <v>0</v>
      </c>
      <c r="AE380" s="48">
        <f>IF(ISERROR(VLOOKUP($B380,'[7]Overzicht uitlevering'!$J:$V,AE$3+1,0)),0,VLOOKUP($B380,'[7]Overzicht uitlevering'!$J:$V,AE$3+1,0))</f>
        <v>0</v>
      </c>
      <c r="AF380" s="48">
        <f>IF(ISERROR(VLOOKUP($B380,'[7]Overzicht uitlevering'!$J:$V,AF$3+1,0)),0,VLOOKUP($B380,'[7]Overzicht uitlevering'!$J:$V,AF$3+1,0))</f>
        <v>0</v>
      </c>
      <c r="AG380" s="48">
        <f>IF(ISERROR(VLOOKUP($B380,'[7]Overzicht uitlevering'!$J:$V,AG$3+1,0)),0,VLOOKUP($B380,'[7]Overzicht uitlevering'!$J:$V,AG$3+1,0))</f>
        <v>10297</v>
      </c>
      <c r="AH380" s="48">
        <f>IF(ISERROR(VLOOKUP($B380,'[7]Overzicht uitlevering'!$J:$V,AH$3+1,0)),0,VLOOKUP($B380,'[7]Overzicht uitlevering'!$J:$V,AH$3+1,0))</f>
        <v>847636</v>
      </c>
      <c r="AI380" s="48">
        <f>IF(ISERROR(VLOOKUP($B380,'[7]Overzicht uitlevering'!$J:$V,AI$3+1,0)),0,VLOOKUP($B380,'[7]Overzicht uitlevering'!$J:$V,AI$3+1,0))</f>
        <v>0</v>
      </c>
      <c r="AJ380" s="48">
        <f>IF(ISERROR(VLOOKUP($B380,'[7]Overzicht uitlevering'!$J:$V,AJ$3+1,0)),0,VLOOKUP($B380,'[7]Overzicht uitlevering'!$J:$V,AJ$3+1,0))</f>
        <v>0</v>
      </c>
      <c r="AK380" s="48">
        <f>IF(ISERROR(VLOOKUP($B380,'[7]Overzicht uitlevering'!$J:$V,AK$3+1,0)),0,VLOOKUP($B380,'[7]Overzicht uitlevering'!$J:$V,AK$3+1,0))</f>
        <v>0</v>
      </c>
      <c r="AL380" s="48">
        <f>IF(ISERROR(VLOOKUP($B380,'[7]Overzicht uitlevering'!$J:$V,AL$3+1,0)),0,VLOOKUP($B380,'[7]Overzicht uitlevering'!$J:$V,AL$3+1,0))</f>
        <v>0</v>
      </c>
      <c r="AM380" s="48">
        <f>IF(ISERROR(VLOOKUP($B380,'[7]Overzicht uitlevering'!$J:$V,AM$3+1,0)),0,VLOOKUP($B380,'[7]Overzicht uitlevering'!$J:$V,AM$3+1,0))</f>
        <v>0</v>
      </c>
      <c r="AN380" s="48">
        <f>IF(ISERROR(VLOOKUP($B380,'[7]Overzicht uitlevering'!$J:$V,AN$3+1,0)),0,VLOOKUP($B380,'[7]Overzicht uitlevering'!$J:$V,AN$3+1,0))</f>
        <v>0</v>
      </c>
      <c r="AO380" s="49">
        <f t="shared" si="90"/>
        <v>857933</v>
      </c>
      <c r="AP380" s="235">
        <f t="shared" si="91"/>
        <v>0</v>
      </c>
      <c r="AQ380" s="236">
        <f t="shared" si="92"/>
        <v>0</v>
      </c>
      <c r="AR380" s="235">
        <f t="shared" si="93"/>
        <v>0</v>
      </c>
      <c r="AS380" s="236">
        <f t="shared" si="94"/>
        <v>0</v>
      </c>
      <c r="AT380" s="235">
        <f t="shared" si="95"/>
        <v>139.0095</v>
      </c>
      <c r="AU380" s="236">
        <f t="shared" si="96"/>
        <v>11443.085999999999</v>
      </c>
      <c r="AV380" s="237">
        <f t="shared" si="97"/>
        <v>0</v>
      </c>
      <c r="AW380" s="236">
        <f t="shared" si="98"/>
        <v>0</v>
      </c>
      <c r="AX380" s="237">
        <f t="shared" si="99"/>
        <v>0</v>
      </c>
      <c r="AY380" s="236">
        <f t="shared" si="100"/>
        <v>0</v>
      </c>
      <c r="AZ380" s="237">
        <f t="shared" si="101"/>
        <v>0</v>
      </c>
      <c r="BA380" s="236">
        <f t="shared" si="102"/>
        <v>0</v>
      </c>
      <c r="BB380" s="50">
        <f t="shared" si="103"/>
        <v>11582.095499999999</v>
      </c>
    </row>
    <row r="381" spans="2:54" ht="15" customHeight="1" x14ac:dyDescent="0.25">
      <c r="B381" s="142">
        <v>20160335</v>
      </c>
      <c r="C381" s="124" t="s">
        <v>55</v>
      </c>
      <c r="D381" s="180" t="s">
        <v>172</v>
      </c>
      <c r="E381" s="124" t="s">
        <v>417</v>
      </c>
      <c r="F381" s="124" t="s">
        <v>809</v>
      </c>
      <c r="G381" s="143">
        <v>42520</v>
      </c>
      <c r="H381" s="143">
        <v>42525</v>
      </c>
      <c r="I381" s="85" t="s">
        <v>153</v>
      </c>
      <c r="J381" s="144">
        <v>484097</v>
      </c>
      <c r="K381" s="32">
        <v>80682.833333333328</v>
      </c>
      <c r="L381" s="145">
        <v>13.5</v>
      </c>
      <c r="M381" s="35">
        <v>6535.3094999999994</v>
      </c>
      <c r="N381" s="35">
        <v>6535.3094999999994</v>
      </c>
      <c r="O381" s="83" t="s">
        <v>45</v>
      </c>
      <c r="P381" s="83" t="s">
        <v>46</v>
      </c>
      <c r="Q381" s="146">
        <v>499148</v>
      </c>
      <c r="R381" s="147" t="s">
        <v>60</v>
      </c>
      <c r="S381" s="148" t="s">
        <v>61</v>
      </c>
      <c r="T381" s="94" t="s">
        <v>165</v>
      </c>
      <c r="U381" s="95"/>
      <c r="W381" s="94"/>
      <c r="X381" s="96" t="s">
        <v>810</v>
      </c>
      <c r="Y381" s="97" t="s">
        <v>156</v>
      </c>
      <c r="Z381" s="45" t="str">
        <f t="shared" si="87"/>
        <v>goed</v>
      </c>
      <c r="AA381" s="46">
        <f t="shared" si="88"/>
        <v>0</v>
      </c>
      <c r="AB381" s="47">
        <f t="shared" si="89"/>
        <v>6535.3094999999994</v>
      </c>
      <c r="AC381" s="48">
        <f>IF(ISERROR(VLOOKUP($B381,'[7]Overzicht uitlevering'!$J:$V,AC$3+1,0)),0,VLOOKUP($B381,'[7]Overzicht uitlevering'!$J:$V,AC$3+1,0))</f>
        <v>0</v>
      </c>
      <c r="AD381" s="48">
        <f>IF(ISERROR(VLOOKUP($B381,'[7]Overzicht uitlevering'!$J:$V,AD$3+1,0)),0,VLOOKUP($B381,'[7]Overzicht uitlevering'!$J:$V,AD$3+1,0))</f>
        <v>0</v>
      </c>
      <c r="AE381" s="48">
        <f>IF(ISERROR(VLOOKUP($B381,'[7]Overzicht uitlevering'!$J:$V,AE$3+1,0)),0,VLOOKUP($B381,'[7]Overzicht uitlevering'!$J:$V,AE$3+1,0))</f>
        <v>0</v>
      </c>
      <c r="AF381" s="48">
        <f>IF(ISERROR(VLOOKUP($B381,'[7]Overzicht uitlevering'!$J:$V,AF$3+1,0)),0,VLOOKUP($B381,'[7]Overzicht uitlevering'!$J:$V,AF$3+1,0))</f>
        <v>0</v>
      </c>
      <c r="AG381" s="48">
        <f>IF(ISERROR(VLOOKUP($B381,'[7]Overzicht uitlevering'!$J:$V,AG$3+1,0)),0,VLOOKUP($B381,'[7]Overzicht uitlevering'!$J:$V,AG$3+1,0))</f>
        <v>70011</v>
      </c>
      <c r="AH381" s="48">
        <f>IF(ISERROR(VLOOKUP($B381,'[7]Overzicht uitlevering'!$J:$V,AH$3+1,0)),0,VLOOKUP($B381,'[7]Overzicht uitlevering'!$J:$V,AH$3+1,0))</f>
        <v>414085.99999999994</v>
      </c>
      <c r="AI381" s="48">
        <f>IF(ISERROR(VLOOKUP($B381,'[7]Overzicht uitlevering'!$J:$V,AI$3+1,0)),0,VLOOKUP($B381,'[7]Overzicht uitlevering'!$J:$V,AI$3+1,0))</f>
        <v>0</v>
      </c>
      <c r="AJ381" s="48">
        <f>IF(ISERROR(VLOOKUP($B381,'[7]Overzicht uitlevering'!$J:$V,AJ$3+1,0)),0,VLOOKUP($B381,'[7]Overzicht uitlevering'!$J:$V,AJ$3+1,0))</f>
        <v>0</v>
      </c>
      <c r="AK381" s="48">
        <f>IF(ISERROR(VLOOKUP($B381,'[7]Overzicht uitlevering'!$J:$V,AK$3+1,0)),0,VLOOKUP($B381,'[7]Overzicht uitlevering'!$J:$V,AK$3+1,0))</f>
        <v>0</v>
      </c>
      <c r="AL381" s="48">
        <f>IF(ISERROR(VLOOKUP($B381,'[7]Overzicht uitlevering'!$J:$V,AL$3+1,0)),0,VLOOKUP($B381,'[7]Overzicht uitlevering'!$J:$V,AL$3+1,0))</f>
        <v>0</v>
      </c>
      <c r="AM381" s="48">
        <f>IF(ISERROR(VLOOKUP($B381,'[7]Overzicht uitlevering'!$J:$V,AM$3+1,0)),0,VLOOKUP($B381,'[7]Overzicht uitlevering'!$J:$V,AM$3+1,0))</f>
        <v>0</v>
      </c>
      <c r="AN381" s="48">
        <f>IF(ISERROR(VLOOKUP($B381,'[7]Overzicht uitlevering'!$J:$V,AN$3+1,0)),0,VLOOKUP($B381,'[7]Overzicht uitlevering'!$J:$V,AN$3+1,0))</f>
        <v>0</v>
      </c>
      <c r="AO381" s="49">
        <f t="shared" si="90"/>
        <v>484096.99999999994</v>
      </c>
      <c r="AP381" s="235">
        <f t="shared" si="91"/>
        <v>0</v>
      </c>
      <c r="AQ381" s="236">
        <f t="shared" si="92"/>
        <v>0</v>
      </c>
      <c r="AR381" s="235">
        <f t="shared" si="93"/>
        <v>0</v>
      </c>
      <c r="AS381" s="236">
        <f t="shared" si="94"/>
        <v>0</v>
      </c>
      <c r="AT381" s="235">
        <f t="shared" si="95"/>
        <v>945.1484999999999</v>
      </c>
      <c r="AU381" s="236">
        <f t="shared" si="96"/>
        <v>5590.1609999999991</v>
      </c>
      <c r="AV381" s="237">
        <f t="shared" si="97"/>
        <v>0</v>
      </c>
      <c r="AW381" s="236">
        <f t="shared" si="98"/>
        <v>0</v>
      </c>
      <c r="AX381" s="237">
        <f t="shared" si="99"/>
        <v>0</v>
      </c>
      <c r="AY381" s="236">
        <f t="shared" si="100"/>
        <v>0</v>
      </c>
      <c r="AZ381" s="237">
        <f t="shared" si="101"/>
        <v>0</v>
      </c>
      <c r="BA381" s="236">
        <f t="shared" si="102"/>
        <v>0</v>
      </c>
      <c r="BB381" s="50">
        <f t="shared" si="103"/>
        <v>6535.3094999999994</v>
      </c>
    </row>
    <row r="382" spans="2:54" ht="15" customHeight="1" x14ac:dyDescent="0.25">
      <c r="B382" s="142">
        <v>20160336</v>
      </c>
      <c r="C382" s="124" t="s">
        <v>238</v>
      </c>
      <c r="D382" s="125" t="s">
        <v>85</v>
      </c>
      <c r="E382" s="124" t="s">
        <v>395</v>
      </c>
      <c r="F382" s="124" t="s">
        <v>811</v>
      </c>
      <c r="G382" s="143">
        <v>42534</v>
      </c>
      <c r="H382" s="143">
        <v>42554</v>
      </c>
      <c r="I382" s="85" t="s">
        <v>153</v>
      </c>
      <c r="J382" s="144">
        <v>577748</v>
      </c>
      <c r="K382" s="32">
        <v>27511.809523809523</v>
      </c>
      <c r="L382" s="145">
        <v>13.5</v>
      </c>
      <c r="M382" s="35">
        <v>7799.5980000000009</v>
      </c>
      <c r="N382" s="35">
        <v>7799.5980000000009</v>
      </c>
      <c r="O382" s="83" t="s">
        <v>45</v>
      </c>
      <c r="P382" s="83" t="s">
        <v>46</v>
      </c>
      <c r="Q382" s="146">
        <v>497929</v>
      </c>
      <c r="R382" s="147" t="s">
        <v>47</v>
      </c>
      <c r="S382" s="148" t="s">
        <v>360</v>
      </c>
      <c r="T382" s="94" t="s">
        <v>155</v>
      </c>
      <c r="U382" s="95"/>
      <c r="W382" s="94"/>
      <c r="X382" s="96" t="s">
        <v>812</v>
      </c>
      <c r="Y382" s="97" t="s">
        <v>156</v>
      </c>
      <c r="Z382" s="45" t="str">
        <f t="shared" si="87"/>
        <v>goed</v>
      </c>
      <c r="AA382" s="46">
        <f t="shared" si="88"/>
        <v>0</v>
      </c>
      <c r="AB382" s="47">
        <f t="shared" si="89"/>
        <v>7799.5980000000018</v>
      </c>
      <c r="AC382" s="48">
        <f>IF(ISERROR(VLOOKUP($B382,'[7]Overzicht uitlevering'!$J:$V,AC$3+1,0)),0,VLOOKUP($B382,'[7]Overzicht uitlevering'!$J:$V,AC$3+1,0))</f>
        <v>0</v>
      </c>
      <c r="AD382" s="48">
        <f>IF(ISERROR(VLOOKUP($B382,'[7]Overzicht uitlevering'!$J:$V,AD$3+1,0)),0,VLOOKUP($B382,'[7]Overzicht uitlevering'!$J:$V,AD$3+1,0))</f>
        <v>0</v>
      </c>
      <c r="AE382" s="48">
        <f>IF(ISERROR(VLOOKUP($B382,'[7]Overzicht uitlevering'!$J:$V,AE$3+1,0)),0,VLOOKUP($B382,'[7]Overzicht uitlevering'!$J:$V,AE$3+1,0))</f>
        <v>0</v>
      </c>
      <c r="AF382" s="48">
        <f>IF(ISERROR(VLOOKUP($B382,'[7]Overzicht uitlevering'!$J:$V,AF$3+1,0)),0,VLOOKUP($B382,'[7]Overzicht uitlevering'!$J:$V,AF$3+1,0))</f>
        <v>0</v>
      </c>
      <c r="AG382" s="48">
        <f>IF(ISERROR(VLOOKUP($B382,'[7]Overzicht uitlevering'!$J:$V,AG$3+1,0)),0,VLOOKUP($B382,'[7]Overzicht uitlevering'!$J:$V,AG$3+1,0))</f>
        <v>0</v>
      </c>
      <c r="AH382" s="48">
        <f>IF(ISERROR(VLOOKUP($B382,'[7]Overzicht uitlevering'!$J:$V,AH$3+1,0)),0,VLOOKUP($B382,'[7]Overzicht uitlevering'!$J:$V,AH$3+1,0))</f>
        <v>450709</v>
      </c>
      <c r="AI382" s="48">
        <f>IF(ISERROR(VLOOKUP($B382,'[7]Overzicht uitlevering'!$J:$V,AI$3+1,0)),0,VLOOKUP($B382,'[7]Overzicht uitlevering'!$J:$V,AI$3+1,0))</f>
        <v>127039.00000000007</v>
      </c>
      <c r="AJ382" s="48">
        <f>IF(ISERROR(VLOOKUP($B382,'[7]Overzicht uitlevering'!$J:$V,AJ$3+1,0)),0,VLOOKUP($B382,'[7]Overzicht uitlevering'!$J:$V,AJ$3+1,0))</f>
        <v>0</v>
      </c>
      <c r="AK382" s="48">
        <f>IF(ISERROR(VLOOKUP($B382,'[7]Overzicht uitlevering'!$J:$V,AK$3+1,0)),0,VLOOKUP($B382,'[7]Overzicht uitlevering'!$J:$V,AK$3+1,0))</f>
        <v>0</v>
      </c>
      <c r="AL382" s="48">
        <f>IF(ISERROR(VLOOKUP($B382,'[7]Overzicht uitlevering'!$J:$V,AL$3+1,0)),0,VLOOKUP($B382,'[7]Overzicht uitlevering'!$J:$V,AL$3+1,0))</f>
        <v>0</v>
      </c>
      <c r="AM382" s="48">
        <f>IF(ISERROR(VLOOKUP($B382,'[7]Overzicht uitlevering'!$J:$V,AM$3+1,0)),0,VLOOKUP($B382,'[7]Overzicht uitlevering'!$J:$V,AM$3+1,0))</f>
        <v>0</v>
      </c>
      <c r="AN382" s="48">
        <f>IF(ISERROR(VLOOKUP($B382,'[7]Overzicht uitlevering'!$J:$V,AN$3+1,0)),0,VLOOKUP($B382,'[7]Overzicht uitlevering'!$J:$V,AN$3+1,0))</f>
        <v>0</v>
      </c>
      <c r="AO382" s="49">
        <f t="shared" si="90"/>
        <v>577748.00000000012</v>
      </c>
      <c r="AP382" s="235">
        <f t="shared" si="91"/>
        <v>0</v>
      </c>
      <c r="AQ382" s="236">
        <f t="shared" si="92"/>
        <v>0</v>
      </c>
      <c r="AR382" s="235">
        <f t="shared" si="93"/>
        <v>0</v>
      </c>
      <c r="AS382" s="236">
        <f t="shared" si="94"/>
        <v>0</v>
      </c>
      <c r="AT382" s="235">
        <f t="shared" si="95"/>
        <v>0</v>
      </c>
      <c r="AU382" s="236">
        <f t="shared" si="96"/>
        <v>6084.5715</v>
      </c>
      <c r="AV382" s="237">
        <f t="shared" si="97"/>
        <v>1715.0265000000011</v>
      </c>
      <c r="AW382" s="236">
        <f t="shared" si="98"/>
        <v>0</v>
      </c>
      <c r="AX382" s="237">
        <f t="shared" si="99"/>
        <v>0</v>
      </c>
      <c r="AY382" s="236">
        <f t="shared" si="100"/>
        <v>0</v>
      </c>
      <c r="AZ382" s="237">
        <f t="shared" si="101"/>
        <v>0</v>
      </c>
      <c r="BA382" s="236">
        <f t="shared" si="102"/>
        <v>0</v>
      </c>
      <c r="BB382" s="50">
        <f t="shared" si="103"/>
        <v>7799.5980000000009</v>
      </c>
    </row>
    <row r="383" spans="2:54" ht="15" customHeight="1" x14ac:dyDescent="0.25">
      <c r="B383" s="142">
        <v>20160337</v>
      </c>
      <c r="C383" s="124" t="s">
        <v>55</v>
      </c>
      <c r="D383" s="180" t="s">
        <v>813</v>
      </c>
      <c r="E383" s="124" t="s">
        <v>814</v>
      </c>
      <c r="F383" s="124" t="s">
        <v>815</v>
      </c>
      <c r="G383" s="143">
        <v>42513</v>
      </c>
      <c r="H383" s="143">
        <v>42544</v>
      </c>
      <c r="I383" s="85" t="s">
        <v>153</v>
      </c>
      <c r="J383" s="144">
        <v>1375067</v>
      </c>
      <c r="K383" s="32">
        <v>42970.84375</v>
      </c>
      <c r="L383" s="145">
        <v>13.5</v>
      </c>
      <c r="M383" s="35">
        <v>18563.404500000001</v>
      </c>
      <c r="N383" s="35">
        <v>16872.5</v>
      </c>
      <c r="O383" s="83" t="s">
        <v>45</v>
      </c>
      <c r="P383" s="83" t="s">
        <v>46</v>
      </c>
      <c r="Q383" s="146">
        <v>499241</v>
      </c>
      <c r="R383" s="147" t="s">
        <v>60</v>
      </c>
      <c r="S383" s="148" t="s">
        <v>360</v>
      </c>
      <c r="T383" s="94" t="s">
        <v>278</v>
      </c>
      <c r="U383" s="95"/>
      <c r="W383" s="94"/>
      <c r="X383" s="96" t="s">
        <v>816</v>
      </c>
      <c r="Y383" s="97" t="s">
        <v>156</v>
      </c>
      <c r="Z383" s="45" t="str">
        <f t="shared" si="87"/>
        <v>goed</v>
      </c>
      <c r="AA383" s="46">
        <f t="shared" si="88"/>
        <v>0</v>
      </c>
      <c r="AB383" s="47">
        <f t="shared" si="89"/>
        <v>18563.404500000001</v>
      </c>
      <c r="AC383" s="48">
        <f>IF(ISERROR(VLOOKUP($B383,'[7]Overzicht uitlevering'!$J:$V,AC$3+1,0)),0,VLOOKUP($B383,'[7]Overzicht uitlevering'!$J:$V,AC$3+1,0))</f>
        <v>0</v>
      </c>
      <c r="AD383" s="48">
        <f>IF(ISERROR(VLOOKUP($B383,'[7]Overzicht uitlevering'!$J:$V,AD$3+1,0)),0,VLOOKUP($B383,'[7]Overzicht uitlevering'!$J:$V,AD$3+1,0))</f>
        <v>0</v>
      </c>
      <c r="AE383" s="48">
        <f>IF(ISERROR(VLOOKUP($B383,'[7]Overzicht uitlevering'!$J:$V,AE$3+1,0)),0,VLOOKUP($B383,'[7]Overzicht uitlevering'!$J:$V,AE$3+1,0))</f>
        <v>0</v>
      </c>
      <c r="AF383" s="48">
        <f>IF(ISERROR(VLOOKUP($B383,'[7]Overzicht uitlevering'!$J:$V,AF$3+1,0)),0,VLOOKUP($B383,'[7]Overzicht uitlevering'!$J:$V,AF$3+1,0))</f>
        <v>0</v>
      </c>
      <c r="AG383" s="48">
        <f>IF(ISERROR(VLOOKUP($B383,'[7]Overzicht uitlevering'!$J:$V,AG$3+1,0)),0,VLOOKUP($B383,'[7]Overzicht uitlevering'!$J:$V,AG$3+1,0))</f>
        <v>47587</v>
      </c>
      <c r="AH383" s="48">
        <f>IF(ISERROR(VLOOKUP($B383,'[7]Overzicht uitlevering'!$J:$V,AH$3+1,0)),0,VLOOKUP($B383,'[7]Overzicht uitlevering'!$J:$V,AH$3+1,0))</f>
        <v>1327480</v>
      </c>
      <c r="AI383" s="48">
        <f>IF(ISERROR(VLOOKUP($B383,'[7]Overzicht uitlevering'!$J:$V,AI$3+1,0)),0,VLOOKUP($B383,'[7]Overzicht uitlevering'!$J:$V,AI$3+1,0))</f>
        <v>0</v>
      </c>
      <c r="AJ383" s="48">
        <f>IF(ISERROR(VLOOKUP($B383,'[7]Overzicht uitlevering'!$J:$V,AJ$3+1,0)),0,VLOOKUP($B383,'[7]Overzicht uitlevering'!$J:$V,AJ$3+1,0))</f>
        <v>0</v>
      </c>
      <c r="AK383" s="48">
        <f>IF(ISERROR(VLOOKUP($B383,'[7]Overzicht uitlevering'!$J:$V,AK$3+1,0)),0,VLOOKUP($B383,'[7]Overzicht uitlevering'!$J:$V,AK$3+1,0))</f>
        <v>0</v>
      </c>
      <c r="AL383" s="48">
        <f>IF(ISERROR(VLOOKUP($B383,'[7]Overzicht uitlevering'!$J:$V,AL$3+1,0)),0,VLOOKUP($B383,'[7]Overzicht uitlevering'!$J:$V,AL$3+1,0))</f>
        <v>0</v>
      </c>
      <c r="AM383" s="48">
        <f>IF(ISERROR(VLOOKUP($B383,'[7]Overzicht uitlevering'!$J:$V,AM$3+1,0)),0,VLOOKUP($B383,'[7]Overzicht uitlevering'!$J:$V,AM$3+1,0))</f>
        <v>0</v>
      </c>
      <c r="AN383" s="48">
        <f>IF(ISERROR(VLOOKUP($B383,'[7]Overzicht uitlevering'!$J:$V,AN$3+1,0)),0,VLOOKUP($B383,'[7]Overzicht uitlevering'!$J:$V,AN$3+1,0))</f>
        <v>0</v>
      </c>
      <c r="AO383" s="49">
        <f t="shared" si="90"/>
        <v>1375067</v>
      </c>
      <c r="AP383" s="235">
        <f t="shared" si="91"/>
        <v>0</v>
      </c>
      <c r="AQ383" s="236">
        <f t="shared" si="92"/>
        <v>0</v>
      </c>
      <c r="AR383" s="235">
        <f t="shared" si="93"/>
        <v>0</v>
      </c>
      <c r="AS383" s="236">
        <f t="shared" si="94"/>
        <v>0</v>
      </c>
      <c r="AT383" s="235">
        <f t="shared" si="95"/>
        <v>642.42450000000008</v>
      </c>
      <c r="AU383" s="236">
        <f t="shared" si="96"/>
        <v>17920.98</v>
      </c>
      <c r="AV383" s="237">
        <f t="shared" si="97"/>
        <v>0</v>
      </c>
      <c r="AW383" s="236">
        <f t="shared" si="98"/>
        <v>0</v>
      </c>
      <c r="AX383" s="237">
        <f t="shared" si="99"/>
        <v>0</v>
      </c>
      <c r="AY383" s="236">
        <f t="shared" si="100"/>
        <v>0</v>
      </c>
      <c r="AZ383" s="237">
        <f t="shared" si="101"/>
        <v>0</v>
      </c>
      <c r="BA383" s="236">
        <f t="shared" si="102"/>
        <v>0</v>
      </c>
      <c r="BB383" s="50">
        <f t="shared" si="103"/>
        <v>18563.404500000001</v>
      </c>
    </row>
    <row r="384" spans="2:54" ht="15" customHeight="1" x14ac:dyDescent="0.25">
      <c r="B384" s="142">
        <v>20160338</v>
      </c>
      <c r="C384" s="124" t="s">
        <v>55</v>
      </c>
      <c r="D384" s="124" t="s">
        <v>813</v>
      </c>
      <c r="E384" s="124" t="s">
        <v>814</v>
      </c>
      <c r="F384" s="181" t="s">
        <v>815</v>
      </c>
      <c r="G384" s="143">
        <v>42513</v>
      </c>
      <c r="H384" s="143">
        <v>42544</v>
      </c>
      <c r="I384" s="85" t="s">
        <v>221</v>
      </c>
      <c r="J384" s="144">
        <v>1023016</v>
      </c>
      <c r="K384" s="32">
        <v>31969.25</v>
      </c>
      <c r="L384" s="145">
        <v>11.5</v>
      </c>
      <c r="M384" s="35">
        <v>11764.683999999999</v>
      </c>
      <c r="N384" s="35">
        <v>13455.586499999999</v>
      </c>
      <c r="O384" s="83" t="s">
        <v>45</v>
      </c>
      <c r="P384" s="83" t="s">
        <v>46</v>
      </c>
      <c r="Q384" s="146">
        <v>499242</v>
      </c>
      <c r="R384" s="147" t="s">
        <v>60</v>
      </c>
      <c r="S384" s="148" t="s">
        <v>360</v>
      </c>
      <c r="T384" s="94" t="s">
        <v>278</v>
      </c>
      <c r="U384" s="95"/>
      <c r="W384" s="94"/>
      <c r="X384" s="96" t="s">
        <v>816</v>
      </c>
      <c r="Y384" s="97" t="s">
        <v>156</v>
      </c>
      <c r="Z384" s="45" t="str">
        <f t="shared" si="87"/>
        <v>goed</v>
      </c>
      <c r="AA384" s="46">
        <f t="shared" si="88"/>
        <v>0</v>
      </c>
      <c r="AB384" s="47">
        <f t="shared" si="89"/>
        <v>11764.683999999997</v>
      </c>
      <c r="AC384" s="48">
        <f>IF(ISERROR(VLOOKUP($B384,'[7]Overzicht uitlevering'!$J:$V,AC$3+1,0)),0,VLOOKUP($B384,'[7]Overzicht uitlevering'!$J:$V,AC$3+1,0))</f>
        <v>0</v>
      </c>
      <c r="AD384" s="48">
        <f>IF(ISERROR(VLOOKUP($B384,'[7]Overzicht uitlevering'!$J:$V,AD$3+1,0)),0,VLOOKUP($B384,'[7]Overzicht uitlevering'!$J:$V,AD$3+1,0))</f>
        <v>0</v>
      </c>
      <c r="AE384" s="48">
        <f>IF(ISERROR(VLOOKUP($B384,'[7]Overzicht uitlevering'!$J:$V,AE$3+1,0)),0,VLOOKUP($B384,'[7]Overzicht uitlevering'!$J:$V,AE$3+1,0))</f>
        <v>0</v>
      </c>
      <c r="AF384" s="48">
        <f>IF(ISERROR(VLOOKUP($B384,'[7]Overzicht uitlevering'!$J:$V,AF$3+1,0)),0,VLOOKUP($B384,'[7]Overzicht uitlevering'!$J:$V,AF$3+1,0))</f>
        <v>0</v>
      </c>
      <c r="AG384" s="48">
        <f>IF(ISERROR(VLOOKUP($B384,'[7]Overzicht uitlevering'!$J:$V,AG$3+1,0)),0,VLOOKUP($B384,'[7]Overzicht uitlevering'!$J:$V,AG$3+1,0))</f>
        <v>158138</v>
      </c>
      <c r="AH384" s="48">
        <f>IF(ISERROR(VLOOKUP($B384,'[7]Overzicht uitlevering'!$J:$V,AH$3+1,0)),0,VLOOKUP($B384,'[7]Overzicht uitlevering'!$J:$V,AH$3+1,0))</f>
        <v>864877.99999999988</v>
      </c>
      <c r="AI384" s="48">
        <f>IF(ISERROR(VLOOKUP($B384,'[7]Overzicht uitlevering'!$J:$V,AI$3+1,0)),0,VLOOKUP($B384,'[7]Overzicht uitlevering'!$J:$V,AI$3+1,0))</f>
        <v>-9.0949470177292824E-12</v>
      </c>
      <c r="AJ384" s="48">
        <f>IF(ISERROR(VLOOKUP($B384,'[7]Overzicht uitlevering'!$J:$V,AJ$3+1,0)),0,VLOOKUP($B384,'[7]Overzicht uitlevering'!$J:$V,AJ$3+1,0))</f>
        <v>0</v>
      </c>
      <c r="AK384" s="48">
        <f>IF(ISERROR(VLOOKUP($B384,'[7]Overzicht uitlevering'!$J:$V,AK$3+1,0)),0,VLOOKUP($B384,'[7]Overzicht uitlevering'!$J:$V,AK$3+1,0))</f>
        <v>0</v>
      </c>
      <c r="AL384" s="48">
        <f>IF(ISERROR(VLOOKUP($B384,'[7]Overzicht uitlevering'!$J:$V,AL$3+1,0)),0,VLOOKUP($B384,'[7]Overzicht uitlevering'!$J:$V,AL$3+1,0))</f>
        <v>0</v>
      </c>
      <c r="AM384" s="48">
        <f>IF(ISERROR(VLOOKUP($B384,'[7]Overzicht uitlevering'!$J:$V,AM$3+1,0)),0,VLOOKUP($B384,'[7]Overzicht uitlevering'!$J:$V,AM$3+1,0))</f>
        <v>0</v>
      </c>
      <c r="AN384" s="48">
        <f>IF(ISERROR(VLOOKUP($B384,'[7]Overzicht uitlevering'!$J:$V,AN$3+1,0)),0,VLOOKUP($B384,'[7]Overzicht uitlevering'!$J:$V,AN$3+1,0))</f>
        <v>0</v>
      </c>
      <c r="AO384" s="49">
        <f t="shared" si="90"/>
        <v>1023015.9999999999</v>
      </c>
      <c r="AP384" s="235">
        <f t="shared" si="91"/>
        <v>0</v>
      </c>
      <c r="AQ384" s="236">
        <f t="shared" si="92"/>
        <v>0</v>
      </c>
      <c r="AR384" s="235">
        <f t="shared" si="93"/>
        <v>0</v>
      </c>
      <c r="AS384" s="236">
        <f t="shared" si="94"/>
        <v>0</v>
      </c>
      <c r="AT384" s="235">
        <f t="shared" si="95"/>
        <v>1818.587</v>
      </c>
      <c r="AU384" s="236">
        <f t="shared" si="96"/>
        <v>9946.0969999999998</v>
      </c>
      <c r="AV384" s="237">
        <f t="shared" si="97"/>
        <v>-1.0459189070388675E-13</v>
      </c>
      <c r="AW384" s="236">
        <f t="shared" si="98"/>
        <v>0</v>
      </c>
      <c r="AX384" s="237">
        <f t="shared" si="99"/>
        <v>0</v>
      </c>
      <c r="AY384" s="236">
        <f t="shared" si="100"/>
        <v>0</v>
      </c>
      <c r="AZ384" s="237">
        <f t="shared" si="101"/>
        <v>0</v>
      </c>
      <c r="BA384" s="236">
        <f t="shared" si="102"/>
        <v>0</v>
      </c>
      <c r="BB384" s="50">
        <f t="shared" si="103"/>
        <v>11764.683999999999</v>
      </c>
    </row>
    <row r="385" spans="2:54" ht="15" customHeight="1" x14ac:dyDescent="0.25">
      <c r="B385" s="142">
        <v>20160339</v>
      </c>
      <c r="C385" s="124" t="s">
        <v>40</v>
      </c>
      <c r="D385" s="124" t="s">
        <v>157</v>
      </c>
      <c r="E385" s="124" t="s">
        <v>385</v>
      </c>
      <c r="F385" s="124" t="s">
        <v>817</v>
      </c>
      <c r="G385" s="143">
        <v>42513</v>
      </c>
      <c r="H385" s="143">
        <v>42526</v>
      </c>
      <c r="I385" s="85" t="s">
        <v>153</v>
      </c>
      <c r="J385" s="144">
        <v>755618</v>
      </c>
      <c r="K385" s="32">
        <v>53972.714285714283</v>
      </c>
      <c r="L385" s="145">
        <v>13.5</v>
      </c>
      <c r="M385" s="35">
        <v>10200.843000000001</v>
      </c>
      <c r="N385" s="35">
        <v>10200.843000000001</v>
      </c>
      <c r="O385" s="83" t="s">
        <v>45</v>
      </c>
      <c r="P385" s="83" t="s">
        <v>46</v>
      </c>
      <c r="Q385" s="146">
        <v>499389</v>
      </c>
      <c r="R385" s="147" t="s">
        <v>47</v>
      </c>
      <c r="S385" s="148" t="s">
        <v>65</v>
      </c>
      <c r="T385" s="94" t="s">
        <v>155</v>
      </c>
      <c r="U385" s="95"/>
      <c r="W385" s="94"/>
      <c r="X385" s="96"/>
      <c r="Y385" s="97" t="s">
        <v>156</v>
      </c>
      <c r="Z385" s="45" t="str">
        <f t="shared" si="87"/>
        <v>goed</v>
      </c>
      <c r="AA385" s="46">
        <f t="shared" si="88"/>
        <v>0</v>
      </c>
      <c r="AB385" s="47">
        <f t="shared" si="89"/>
        <v>10200.843000000001</v>
      </c>
      <c r="AC385" s="48">
        <f>IF(ISERROR(VLOOKUP($B385,'[7]Overzicht uitlevering'!$J:$V,AC$3+1,0)),0,VLOOKUP($B385,'[7]Overzicht uitlevering'!$J:$V,AC$3+1,0))</f>
        <v>0</v>
      </c>
      <c r="AD385" s="48">
        <f>IF(ISERROR(VLOOKUP($B385,'[7]Overzicht uitlevering'!$J:$V,AD$3+1,0)),0,VLOOKUP($B385,'[7]Overzicht uitlevering'!$J:$V,AD$3+1,0))</f>
        <v>0</v>
      </c>
      <c r="AE385" s="48">
        <f>IF(ISERROR(VLOOKUP($B385,'[7]Overzicht uitlevering'!$J:$V,AE$3+1,0)),0,VLOOKUP($B385,'[7]Overzicht uitlevering'!$J:$V,AE$3+1,0))</f>
        <v>0</v>
      </c>
      <c r="AF385" s="48">
        <f>IF(ISERROR(VLOOKUP($B385,'[7]Overzicht uitlevering'!$J:$V,AF$3+1,0)),0,VLOOKUP($B385,'[7]Overzicht uitlevering'!$J:$V,AF$3+1,0))</f>
        <v>0</v>
      </c>
      <c r="AG385" s="48">
        <f>IF(ISERROR(VLOOKUP($B385,'[7]Overzicht uitlevering'!$J:$V,AG$3+1,0)),0,VLOOKUP($B385,'[7]Overzicht uitlevering'!$J:$V,AG$3+1,0))</f>
        <v>354476</v>
      </c>
      <c r="AH385" s="48">
        <f>IF(ISERROR(VLOOKUP($B385,'[7]Overzicht uitlevering'!$J:$V,AH$3+1,0)),0,VLOOKUP($B385,'[7]Overzicht uitlevering'!$J:$V,AH$3+1,0))</f>
        <v>401142.00000000006</v>
      </c>
      <c r="AI385" s="48">
        <f>IF(ISERROR(VLOOKUP($B385,'[7]Overzicht uitlevering'!$J:$V,AI$3+1,0)),0,VLOOKUP($B385,'[7]Overzicht uitlevering'!$J:$V,AI$3+1,0))</f>
        <v>0</v>
      </c>
      <c r="AJ385" s="48">
        <f>IF(ISERROR(VLOOKUP($B385,'[7]Overzicht uitlevering'!$J:$V,AJ$3+1,0)),0,VLOOKUP($B385,'[7]Overzicht uitlevering'!$J:$V,AJ$3+1,0))</f>
        <v>0</v>
      </c>
      <c r="AK385" s="48">
        <f>IF(ISERROR(VLOOKUP($B385,'[7]Overzicht uitlevering'!$J:$V,AK$3+1,0)),0,VLOOKUP($B385,'[7]Overzicht uitlevering'!$J:$V,AK$3+1,0))</f>
        <v>0</v>
      </c>
      <c r="AL385" s="48">
        <f>IF(ISERROR(VLOOKUP($B385,'[7]Overzicht uitlevering'!$J:$V,AL$3+1,0)),0,VLOOKUP($B385,'[7]Overzicht uitlevering'!$J:$V,AL$3+1,0))</f>
        <v>0</v>
      </c>
      <c r="AM385" s="48">
        <f>IF(ISERROR(VLOOKUP($B385,'[7]Overzicht uitlevering'!$J:$V,AM$3+1,0)),0,VLOOKUP($B385,'[7]Overzicht uitlevering'!$J:$V,AM$3+1,0))</f>
        <v>0</v>
      </c>
      <c r="AN385" s="48">
        <f>IF(ISERROR(VLOOKUP($B385,'[7]Overzicht uitlevering'!$J:$V,AN$3+1,0)),0,VLOOKUP($B385,'[7]Overzicht uitlevering'!$J:$V,AN$3+1,0))</f>
        <v>0</v>
      </c>
      <c r="AO385" s="49">
        <f t="shared" si="90"/>
        <v>755618</v>
      </c>
      <c r="AP385" s="235">
        <f t="shared" si="91"/>
        <v>0</v>
      </c>
      <c r="AQ385" s="236">
        <f t="shared" si="92"/>
        <v>0</v>
      </c>
      <c r="AR385" s="235">
        <f t="shared" si="93"/>
        <v>0</v>
      </c>
      <c r="AS385" s="236">
        <f t="shared" si="94"/>
        <v>0</v>
      </c>
      <c r="AT385" s="235">
        <f t="shared" si="95"/>
        <v>4785.4260000000004</v>
      </c>
      <c r="AU385" s="236">
        <f t="shared" si="96"/>
        <v>5415.4170000000004</v>
      </c>
      <c r="AV385" s="237">
        <f t="shared" si="97"/>
        <v>0</v>
      </c>
      <c r="AW385" s="236">
        <f t="shared" si="98"/>
        <v>0</v>
      </c>
      <c r="AX385" s="237">
        <f t="shared" si="99"/>
        <v>0</v>
      </c>
      <c r="AY385" s="236">
        <f t="shared" si="100"/>
        <v>0</v>
      </c>
      <c r="AZ385" s="237">
        <f t="shared" si="101"/>
        <v>0</v>
      </c>
      <c r="BA385" s="236">
        <f t="shared" si="102"/>
        <v>0</v>
      </c>
      <c r="BB385" s="50">
        <f t="shared" si="103"/>
        <v>10200.843000000001</v>
      </c>
    </row>
    <row r="386" spans="2:54" ht="15" customHeight="1" x14ac:dyDescent="0.25">
      <c r="B386" s="142">
        <v>20160340</v>
      </c>
      <c r="C386" s="124" t="s">
        <v>55</v>
      </c>
      <c r="D386" s="124" t="s">
        <v>177</v>
      </c>
      <c r="E386" s="124" t="s">
        <v>427</v>
      </c>
      <c r="F386" s="124" t="s">
        <v>818</v>
      </c>
      <c r="G386" s="143">
        <v>42534</v>
      </c>
      <c r="H386" s="143">
        <v>42557</v>
      </c>
      <c r="I386" s="85" t="s">
        <v>153</v>
      </c>
      <c r="J386" s="144">
        <v>1118296</v>
      </c>
      <c r="K386" s="32">
        <v>46595.666666666664</v>
      </c>
      <c r="L386" s="145">
        <v>13.5</v>
      </c>
      <c r="M386" s="35">
        <v>15096.996000000001</v>
      </c>
      <c r="N386" s="35">
        <v>18521.838</v>
      </c>
      <c r="O386" s="83" t="s">
        <v>45</v>
      </c>
      <c r="P386" s="83" t="s">
        <v>46</v>
      </c>
      <c r="Q386" s="146">
        <v>498356</v>
      </c>
      <c r="R386" s="147" t="s">
        <v>60</v>
      </c>
      <c r="S386" s="148" t="s">
        <v>61</v>
      </c>
      <c r="T386" s="94" t="s">
        <v>165</v>
      </c>
      <c r="U386" s="95"/>
      <c r="W386" s="94"/>
      <c r="X386" s="96" t="s">
        <v>819</v>
      </c>
      <c r="Y386" s="97" t="s">
        <v>156</v>
      </c>
      <c r="Z386" s="45" t="str">
        <f t="shared" si="87"/>
        <v>goed</v>
      </c>
      <c r="AA386" s="46">
        <f t="shared" si="88"/>
        <v>0</v>
      </c>
      <c r="AB386" s="47">
        <f t="shared" si="89"/>
        <v>15074.667000000001</v>
      </c>
      <c r="AC386" s="48">
        <f>IF(ISERROR(VLOOKUP($B386,'[7]Overzicht uitlevering'!$J:$V,AC$3+1,0)),0,VLOOKUP($B386,'[7]Overzicht uitlevering'!$J:$V,AC$3+1,0))</f>
        <v>0</v>
      </c>
      <c r="AD386" s="48">
        <f>IF(ISERROR(VLOOKUP($B386,'[7]Overzicht uitlevering'!$J:$V,AD$3+1,0)),0,VLOOKUP($B386,'[7]Overzicht uitlevering'!$J:$V,AD$3+1,0))</f>
        <v>0</v>
      </c>
      <c r="AE386" s="48">
        <f>IF(ISERROR(VLOOKUP($B386,'[7]Overzicht uitlevering'!$J:$V,AE$3+1,0)),0,VLOOKUP($B386,'[7]Overzicht uitlevering'!$J:$V,AE$3+1,0))</f>
        <v>0</v>
      </c>
      <c r="AF386" s="48">
        <f>IF(ISERROR(VLOOKUP($B386,'[7]Overzicht uitlevering'!$J:$V,AF$3+1,0)),0,VLOOKUP($B386,'[7]Overzicht uitlevering'!$J:$V,AF$3+1,0))</f>
        <v>0</v>
      </c>
      <c r="AG386" s="48">
        <f>IF(ISERROR(VLOOKUP($B386,'[7]Overzicht uitlevering'!$J:$V,AG$3+1,0)),0,VLOOKUP($B386,'[7]Overzicht uitlevering'!$J:$V,AG$3+1,0))</f>
        <v>0</v>
      </c>
      <c r="AH386" s="48">
        <f>IF(ISERROR(VLOOKUP($B386,'[7]Overzicht uitlevering'!$J:$V,AH$3+1,0)),0,VLOOKUP($B386,'[7]Overzicht uitlevering'!$J:$V,AH$3+1,0))</f>
        <v>756878</v>
      </c>
      <c r="AI386" s="48">
        <f>IF(ISERROR(VLOOKUP($B386,'[7]Overzicht uitlevering'!$J:$V,AI$3+1,0)),0,VLOOKUP($B386,'[7]Overzicht uitlevering'!$J:$V,AI$3+1,0))</f>
        <v>359764</v>
      </c>
      <c r="AJ386" s="48">
        <f>IF(ISERROR(VLOOKUP($B386,'[7]Overzicht uitlevering'!$J:$V,AJ$3+1,0)),0,VLOOKUP($B386,'[7]Overzicht uitlevering'!$J:$V,AJ$3+1,0))</f>
        <v>0</v>
      </c>
      <c r="AK386" s="48">
        <f>IF(ISERROR(VLOOKUP($B386,'[7]Overzicht uitlevering'!$J:$V,AK$3+1,0)),0,VLOOKUP($B386,'[7]Overzicht uitlevering'!$J:$V,AK$3+1,0))</f>
        <v>0</v>
      </c>
      <c r="AL386" s="48">
        <f>IF(ISERROR(VLOOKUP($B386,'[7]Overzicht uitlevering'!$J:$V,AL$3+1,0)),0,VLOOKUP($B386,'[7]Overzicht uitlevering'!$J:$V,AL$3+1,0))</f>
        <v>0</v>
      </c>
      <c r="AM386" s="48">
        <f>IF(ISERROR(VLOOKUP($B386,'[7]Overzicht uitlevering'!$J:$V,AM$3+1,0)),0,VLOOKUP($B386,'[7]Overzicht uitlevering'!$J:$V,AM$3+1,0))</f>
        <v>0</v>
      </c>
      <c r="AN386" s="48">
        <f>IF(ISERROR(VLOOKUP($B386,'[7]Overzicht uitlevering'!$J:$V,AN$3+1,0)),0,VLOOKUP($B386,'[7]Overzicht uitlevering'!$J:$V,AN$3+1,0))</f>
        <v>0</v>
      </c>
      <c r="AO386" s="49">
        <f t="shared" si="90"/>
        <v>1116642</v>
      </c>
      <c r="AP386" s="235">
        <f t="shared" si="91"/>
        <v>0</v>
      </c>
      <c r="AQ386" s="236">
        <f t="shared" si="92"/>
        <v>0</v>
      </c>
      <c r="AR386" s="235">
        <f t="shared" si="93"/>
        <v>0</v>
      </c>
      <c r="AS386" s="236">
        <f t="shared" si="94"/>
        <v>0</v>
      </c>
      <c r="AT386" s="235">
        <f t="shared" si="95"/>
        <v>0</v>
      </c>
      <c r="AU386" s="236">
        <f t="shared" si="96"/>
        <v>10217.853000000001</v>
      </c>
      <c r="AV386" s="237">
        <f t="shared" si="97"/>
        <v>4856.8140000000003</v>
      </c>
      <c r="AW386" s="236">
        <f t="shared" si="98"/>
        <v>0</v>
      </c>
      <c r="AX386" s="237">
        <f t="shared" si="99"/>
        <v>0</v>
      </c>
      <c r="AY386" s="236">
        <f t="shared" si="100"/>
        <v>0</v>
      </c>
      <c r="AZ386" s="237">
        <f t="shared" si="101"/>
        <v>0</v>
      </c>
      <c r="BA386" s="236">
        <f t="shared" si="102"/>
        <v>0</v>
      </c>
      <c r="BB386" s="50">
        <f t="shared" si="103"/>
        <v>15074.667000000001</v>
      </c>
    </row>
    <row r="387" spans="2:54" ht="15" customHeight="1" x14ac:dyDescent="0.25">
      <c r="B387" s="142">
        <v>20160341</v>
      </c>
      <c r="C387" s="124" t="s">
        <v>55</v>
      </c>
      <c r="D387" s="124" t="s">
        <v>781</v>
      </c>
      <c r="E387" s="124" t="s">
        <v>401</v>
      </c>
      <c r="F387" s="124" t="s">
        <v>820</v>
      </c>
      <c r="G387" s="143">
        <v>42541</v>
      </c>
      <c r="H387" s="143">
        <v>42557</v>
      </c>
      <c r="I387" s="85" t="s">
        <v>187</v>
      </c>
      <c r="J387" s="144">
        <v>830250</v>
      </c>
      <c r="K387" s="32">
        <v>48838.23529411765</v>
      </c>
      <c r="L387" s="145">
        <v>15</v>
      </c>
      <c r="M387" s="35">
        <v>12453.75</v>
      </c>
      <c r="N387" s="35">
        <v>12453.75</v>
      </c>
      <c r="O387" s="83" t="s">
        <v>45</v>
      </c>
      <c r="P387" s="83" t="s">
        <v>46</v>
      </c>
      <c r="Q387" s="146">
        <v>499407</v>
      </c>
      <c r="R387" s="147" t="s">
        <v>47</v>
      </c>
      <c r="S387" s="148" t="s">
        <v>780</v>
      </c>
      <c r="T387" s="94" t="s">
        <v>155</v>
      </c>
      <c r="U387" s="95"/>
      <c r="W387" s="94"/>
      <c r="X387" s="96" t="s">
        <v>821</v>
      </c>
      <c r="Y387" s="97" t="s">
        <v>156</v>
      </c>
      <c r="Z387" s="45" t="str">
        <f t="shared" si="87"/>
        <v>goed</v>
      </c>
      <c r="AA387" s="46">
        <f t="shared" si="88"/>
        <v>0</v>
      </c>
      <c r="AB387" s="47">
        <f t="shared" si="89"/>
        <v>12453.749999999998</v>
      </c>
      <c r="AC387" s="48">
        <f>IF(ISERROR(VLOOKUP($B387,'[7]Overzicht uitlevering'!$J:$V,AC$3+1,0)),0,VLOOKUP($B387,'[7]Overzicht uitlevering'!$J:$V,AC$3+1,0))</f>
        <v>0</v>
      </c>
      <c r="AD387" s="48">
        <f>IF(ISERROR(VLOOKUP($B387,'[7]Overzicht uitlevering'!$J:$V,AD$3+1,0)),0,VLOOKUP($B387,'[7]Overzicht uitlevering'!$J:$V,AD$3+1,0))</f>
        <v>0</v>
      </c>
      <c r="AE387" s="48">
        <f>IF(ISERROR(VLOOKUP($B387,'[7]Overzicht uitlevering'!$J:$V,AE$3+1,0)),0,VLOOKUP($B387,'[7]Overzicht uitlevering'!$J:$V,AE$3+1,0))</f>
        <v>0</v>
      </c>
      <c r="AF387" s="48">
        <f>IF(ISERROR(VLOOKUP($B387,'[7]Overzicht uitlevering'!$J:$V,AF$3+1,0)),0,VLOOKUP($B387,'[7]Overzicht uitlevering'!$J:$V,AF$3+1,0))</f>
        <v>0</v>
      </c>
      <c r="AG387" s="48">
        <f>IF(ISERROR(VLOOKUP($B387,'[7]Overzicht uitlevering'!$J:$V,AG$3+1,0)),0,VLOOKUP($B387,'[7]Overzicht uitlevering'!$J:$V,AG$3+1,0))</f>
        <v>0</v>
      </c>
      <c r="AH387" s="48">
        <f>IF(ISERROR(VLOOKUP($B387,'[7]Overzicht uitlevering'!$J:$V,AH$3+1,0)),0,VLOOKUP($B387,'[7]Overzicht uitlevering'!$J:$V,AH$3+1,0))</f>
        <v>323754</v>
      </c>
      <c r="AI387" s="48">
        <f>IF(ISERROR(VLOOKUP($B387,'[7]Overzicht uitlevering'!$J:$V,AI$3+1,0)),0,VLOOKUP($B387,'[7]Overzicht uitlevering'!$J:$V,AI$3+1,0))</f>
        <v>506495.99999999988</v>
      </c>
      <c r="AJ387" s="48">
        <f>IF(ISERROR(VLOOKUP($B387,'[7]Overzicht uitlevering'!$J:$V,AJ$3+1,0)),0,VLOOKUP($B387,'[7]Overzicht uitlevering'!$J:$V,AJ$3+1,0))</f>
        <v>0</v>
      </c>
      <c r="AK387" s="48">
        <f>IF(ISERROR(VLOOKUP($B387,'[7]Overzicht uitlevering'!$J:$V,AK$3+1,0)),0,VLOOKUP($B387,'[7]Overzicht uitlevering'!$J:$V,AK$3+1,0))</f>
        <v>0</v>
      </c>
      <c r="AL387" s="48">
        <f>IF(ISERROR(VLOOKUP($B387,'[7]Overzicht uitlevering'!$J:$V,AL$3+1,0)),0,VLOOKUP($B387,'[7]Overzicht uitlevering'!$J:$V,AL$3+1,0))</f>
        <v>0</v>
      </c>
      <c r="AM387" s="48">
        <f>IF(ISERROR(VLOOKUP($B387,'[7]Overzicht uitlevering'!$J:$V,AM$3+1,0)),0,VLOOKUP($B387,'[7]Overzicht uitlevering'!$J:$V,AM$3+1,0))</f>
        <v>0</v>
      </c>
      <c r="AN387" s="48">
        <f>IF(ISERROR(VLOOKUP($B387,'[7]Overzicht uitlevering'!$J:$V,AN$3+1,0)),0,VLOOKUP($B387,'[7]Overzicht uitlevering'!$J:$V,AN$3+1,0))</f>
        <v>0</v>
      </c>
      <c r="AO387" s="49">
        <f t="shared" si="90"/>
        <v>830249.99999999988</v>
      </c>
      <c r="AP387" s="235">
        <f t="shared" si="91"/>
        <v>0</v>
      </c>
      <c r="AQ387" s="236">
        <f t="shared" si="92"/>
        <v>0</v>
      </c>
      <c r="AR387" s="235">
        <f t="shared" si="93"/>
        <v>0</v>
      </c>
      <c r="AS387" s="236">
        <f t="shared" si="94"/>
        <v>0</v>
      </c>
      <c r="AT387" s="235">
        <f t="shared" si="95"/>
        <v>0</v>
      </c>
      <c r="AU387" s="236">
        <f t="shared" si="96"/>
        <v>4856.3100000000004</v>
      </c>
      <c r="AV387" s="237">
        <f t="shared" si="97"/>
        <v>7597.4399999999978</v>
      </c>
      <c r="AW387" s="236">
        <f t="shared" si="98"/>
        <v>0</v>
      </c>
      <c r="AX387" s="237">
        <f t="shared" si="99"/>
        <v>0</v>
      </c>
      <c r="AY387" s="236">
        <f t="shared" si="100"/>
        <v>0</v>
      </c>
      <c r="AZ387" s="237">
        <f t="shared" si="101"/>
        <v>0</v>
      </c>
      <c r="BA387" s="236">
        <f t="shared" si="102"/>
        <v>0</v>
      </c>
      <c r="BB387" s="50">
        <f t="shared" si="103"/>
        <v>12453.749999999998</v>
      </c>
    </row>
    <row r="388" spans="2:54" ht="15" customHeight="1" x14ac:dyDescent="0.25">
      <c r="B388" s="142">
        <v>20160342</v>
      </c>
      <c r="C388" s="124" t="s">
        <v>55</v>
      </c>
      <c r="D388" s="124" t="s">
        <v>781</v>
      </c>
      <c r="E388" s="124" t="s">
        <v>401</v>
      </c>
      <c r="F388" s="124" t="s">
        <v>820</v>
      </c>
      <c r="G388" s="143">
        <v>42562</v>
      </c>
      <c r="H388" s="143">
        <v>42568</v>
      </c>
      <c r="I388" s="85" t="s">
        <v>187</v>
      </c>
      <c r="J388" s="144">
        <v>276760</v>
      </c>
      <c r="K388" s="32">
        <v>39537.142857142855</v>
      </c>
      <c r="L388" s="145">
        <v>15</v>
      </c>
      <c r="M388" s="35">
        <v>4151.3999999999996</v>
      </c>
      <c r="N388" s="35">
        <v>4151.3999999999996</v>
      </c>
      <c r="O388" s="83" t="s">
        <v>45</v>
      </c>
      <c r="P388" s="83" t="s">
        <v>46</v>
      </c>
      <c r="Q388" s="146">
        <v>499408</v>
      </c>
      <c r="R388" s="147" t="s">
        <v>47</v>
      </c>
      <c r="S388" s="148" t="s">
        <v>780</v>
      </c>
      <c r="T388" s="94" t="s">
        <v>429</v>
      </c>
      <c r="U388" s="95"/>
      <c r="W388" s="94"/>
      <c r="X388" s="96" t="s">
        <v>822</v>
      </c>
      <c r="Y388" s="97" t="s">
        <v>156</v>
      </c>
      <c r="Z388" s="45" t="str">
        <f t="shared" si="87"/>
        <v>goed</v>
      </c>
      <c r="AA388" s="46">
        <f t="shared" si="88"/>
        <v>0</v>
      </c>
      <c r="AB388" s="47">
        <f t="shared" si="89"/>
        <v>4151.3999999999987</v>
      </c>
      <c r="AC388" s="48">
        <f>IF(ISERROR(VLOOKUP($B388,'[7]Overzicht uitlevering'!$J:$V,AC$3+1,0)),0,VLOOKUP($B388,'[7]Overzicht uitlevering'!$J:$V,AC$3+1,0))</f>
        <v>0</v>
      </c>
      <c r="AD388" s="48">
        <f>IF(ISERROR(VLOOKUP($B388,'[7]Overzicht uitlevering'!$J:$V,AD$3+1,0)),0,VLOOKUP($B388,'[7]Overzicht uitlevering'!$J:$V,AD$3+1,0))</f>
        <v>0</v>
      </c>
      <c r="AE388" s="48">
        <f>IF(ISERROR(VLOOKUP($B388,'[7]Overzicht uitlevering'!$J:$V,AE$3+1,0)),0,VLOOKUP($B388,'[7]Overzicht uitlevering'!$J:$V,AE$3+1,0))</f>
        <v>0</v>
      </c>
      <c r="AF388" s="48">
        <f>IF(ISERROR(VLOOKUP($B388,'[7]Overzicht uitlevering'!$J:$V,AF$3+1,0)),0,VLOOKUP($B388,'[7]Overzicht uitlevering'!$J:$V,AF$3+1,0))</f>
        <v>0</v>
      </c>
      <c r="AG388" s="48">
        <f>IF(ISERROR(VLOOKUP($B388,'[7]Overzicht uitlevering'!$J:$V,AG$3+1,0)),0,VLOOKUP($B388,'[7]Overzicht uitlevering'!$J:$V,AG$3+1,0))</f>
        <v>0</v>
      </c>
      <c r="AH388" s="48">
        <f>IF(ISERROR(VLOOKUP($B388,'[7]Overzicht uitlevering'!$J:$V,AH$3+1,0)),0,VLOOKUP($B388,'[7]Overzicht uitlevering'!$J:$V,AH$3+1,0))</f>
        <v>0</v>
      </c>
      <c r="AI388" s="48">
        <f>IF(ISERROR(VLOOKUP($B388,'[7]Overzicht uitlevering'!$J:$V,AI$3+1,0)),0,VLOOKUP($B388,'[7]Overzicht uitlevering'!$J:$V,AI$3+1,0))</f>
        <v>276759.99999999994</v>
      </c>
      <c r="AJ388" s="48">
        <f>IF(ISERROR(VLOOKUP($B388,'[7]Overzicht uitlevering'!$J:$V,AJ$3+1,0)),0,VLOOKUP($B388,'[7]Overzicht uitlevering'!$J:$V,AJ$3+1,0))</f>
        <v>0</v>
      </c>
      <c r="AK388" s="48">
        <f>IF(ISERROR(VLOOKUP($B388,'[7]Overzicht uitlevering'!$J:$V,AK$3+1,0)),0,VLOOKUP($B388,'[7]Overzicht uitlevering'!$J:$V,AK$3+1,0))</f>
        <v>0</v>
      </c>
      <c r="AL388" s="48">
        <f>IF(ISERROR(VLOOKUP($B388,'[7]Overzicht uitlevering'!$J:$V,AL$3+1,0)),0,VLOOKUP($B388,'[7]Overzicht uitlevering'!$J:$V,AL$3+1,0))</f>
        <v>0</v>
      </c>
      <c r="AM388" s="48">
        <f>IF(ISERROR(VLOOKUP($B388,'[7]Overzicht uitlevering'!$J:$V,AM$3+1,0)),0,VLOOKUP($B388,'[7]Overzicht uitlevering'!$J:$V,AM$3+1,0))</f>
        <v>0</v>
      </c>
      <c r="AN388" s="48">
        <f>IF(ISERROR(VLOOKUP($B388,'[7]Overzicht uitlevering'!$J:$V,AN$3+1,0)),0,VLOOKUP($B388,'[7]Overzicht uitlevering'!$J:$V,AN$3+1,0))</f>
        <v>0</v>
      </c>
      <c r="AO388" s="49">
        <f t="shared" si="90"/>
        <v>276759.99999999994</v>
      </c>
      <c r="AP388" s="235">
        <f t="shared" si="91"/>
        <v>0</v>
      </c>
      <c r="AQ388" s="236">
        <f t="shared" si="92"/>
        <v>0</v>
      </c>
      <c r="AR388" s="235">
        <f t="shared" si="93"/>
        <v>0</v>
      </c>
      <c r="AS388" s="236">
        <f t="shared" si="94"/>
        <v>0</v>
      </c>
      <c r="AT388" s="235">
        <f t="shared" si="95"/>
        <v>0</v>
      </c>
      <c r="AU388" s="236">
        <f t="shared" si="96"/>
        <v>0</v>
      </c>
      <c r="AV388" s="237">
        <f t="shared" si="97"/>
        <v>4151.3999999999987</v>
      </c>
      <c r="AW388" s="236">
        <f t="shared" si="98"/>
        <v>0</v>
      </c>
      <c r="AX388" s="237">
        <f t="shared" si="99"/>
        <v>0</v>
      </c>
      <c r="AY388" s="236">
        <f t="shared" si="100"/>
        <v>0</v>
      </c>
      <c r="AZ388" s="237">
        <f t="shared" si="101"/>
        <v>0</v>
      </c>
      <c r="BA388" s="236">
        <f t="shared" si="102"/>
        <v>0</v>
      </c>
      <c r="BB388" s="50">
        <f t="shared" si="103"/>
        <v>4151.3999999999987</v>
      </c>
    </row>
    <row r="389" spans="2:54" ht="15" customHeight="1" x14ac:dyDescent="0.25">
      <c r="B389" s="142">
        <v>20160343</v>
      </c>
      <c r="C389" s="124" t="s">
        <v>55</v>
      </c>
      <c r="D389" s="124" t="s">
        <v>781</v>
      </c>
      <c r="E389" s="124" t="s">
        <v>401</v>
      </c>
      <c r="F389" s="124" t="s">
        <v>820</v>
      </c>
      <c r="G389" s="143">
        <v>42576</v>
      </c>
      <c r="H389" s="143">
        <v>42582</v>
      </c>
      <c r="I389" s="85" t="s">
        <v>187</v>
      </c>
      <c r="J389" s="144">
        <v>276760</v>
      </c>
      <c r="K389" s="32">
        <v>39537.142857142855</v>
      </c>
      <c r="L389" s="145">
        <v>15</v>
      </c>
      <c r="M389" s="35">
        <v>4151.3999999999996</v>
      </c>
      <c r="N389" s="35">
        <v>4151.3999999999996</v>
      </c>
      <c r="O389" s="83" t="s">
        <v>45</v>
      </c>
      <c r="P389" s="83" t="s">
        <v>46</v>
      </c>
      <c r="Q389" s="146">
        <v>499409</v>
      </c>
      <c r="R389" s="147" t="s">
        <v>47</v>
      </c>
      <c r="S389" s="148" t="s">
        <v>780</v>
      </c>
      <c r="T389" s="94" t="s">
        <v>429</v>
      </c>
      <c r="U389" s="95"/>
      <c r="W389" s="94"/>
      <c r="X389" s="96" t="s">
        <v>822</v>
      </c>
      <c r="Y389" s="97" t="s">
        <v>156</v>
      </c>
      <c r="Z389" s="45" t="str">
        <f t="shared" si="87"/>
        <v>goed</v>
      </c>
      <c r="AA389" s="46">
        <f t="shared" si="88"/>
        <v>0</v>
      </c>
      <c r="AB389" s="47">
        <f t="shared" si="89"/>
        <v>4151.3999999999987</v>
      </c>
      <c r="AC389" s="48">
        <f>IF(ISERROR(VLOOKUP($B389,'[7]Overzicht uitlevering'!$J:$V,AC$3+1,0)),0,VLOOKUP($B389,'[7]Overzicht uitlevering'!$J:$V,AC$3+1,0))</f>
        <v>0</v>
      </c>
      <c r="AD389" s="48">
        <f>IF(ISERROR(VLOOKUP($B389,'[7]Overzicht uitlevering'!$J:$V,AD$3+1,0)),0,VLOOKUP($B389,'[7]Overzicht uitlevering'!$J:$V,AD$3+1,0))</f>
        <v>0</v>
      </c>
      <c r="AE389" s="48">
        <f>IF(ISERROR(VLOOKUP($B389,'[7]Overzicht uitlevering'!$J:$V,AE$3+1,0)),0,VLOOKUP($B389,'[7]Overzicht uitlevering'!$J:$V,AE$3+1,0))</f>
        <v>0</v>
      </c>
      <c r="AF389" s="48">
        <f>IF(ISERROR(VLOOKUP($B389,'[7]Overzicht uitlevering'!$J:$V,AF$3+1,0)),0,VLOOKUP($B389,'[7]Overzicht uitlevering'!$J:$V,AF$3+1,0))</f>
        <v>0</v>
      </c>
      <c r="AG389" s="48">
        <f>IF(ISERROR(VLOOKUP($B389,'[7]Overzicht uitlevering'!$J:$V,AG$3+1,0)),0,VLOOKUP($B389,'[7]Overzicht uitlevering'!$J:$V,AG$3+1,0))</f>
        <v>0</v>
      </c>
      <c r="AH389" s="48">
        <f>IF(ISERROR(VLOOKUP($B389,'[7]Overzicht uitlevering'!$J:$V,AH$3+1,0)),0,VLOOKUP($B389,'[7]Overzicht uitlevering'!$J:$V,AH$3+1,0))</f>
        <v>0</v>
      </c>
      <c r="AI389" s="48">
        <f>IF(ISERROR(VLOOKUP($B389,'[7]Overzicht uitlevering'!$J:$V,AI$3+1,0)),0,VLOOKUP($B389,'[7]Overzicht uitlevering'!$J:$V,AI$3+1,0))</f>
        <v>276759.99999999994</v>
      </c>
      <c r="AJ389" s="48">
        <f>IF(ISERROR(VLOOKUP($B389,'[7]Overzicht uitlevering'!$J:$V,AJ$3+1,0)),0,VLOOKUP($B389,'[7]Overzicht uitlevering'!$J:$V,AJ$3+1,0))</f>
        <v>0</v>
      </c>
      <c r="AK389" s="48">
        <f>IF(ISERROR(VLOOKUP($B389,'[7]Overzicht uitlevering'!$J:$V,AK$3+1,0)),0,VLOOKUP($B389,'[7]Overzicht uitlevering'!$J:$V,AK$3+1,0))</f>
        <v>0</v>
      </c>
      <c r="AL389" s="48">
        <f>IF(ISERROR(VLOOKUP($B389,'[7]Overzicht uitlevering'!$J:$V,AL$3+1,0)),0,VLOOKUP($B389,'[7]Overzicht uitlevering'!$J:$V,AL$3+1,0))</f>
        <v>0</v>
      </c>
      <c r="AM389" s="48">
        <f>IF(ISERROR(VLOOKUP($B389,'[7]Overzicht uitlevering'!$J:$V,AM$3+1,0)),0,VLOOKUP($B389,'[7]Overzicht uitlevering'!$J:$V,AM$3+1,0))</f>
        <v>0</v>
      </c>
      <c r="AN389" s="48">
        <f>IF(ISERROR(VLOOKUP($B389,'[7]Overzicht uitlevering'!$J:$V,AN$3+1,0)),0,VLOOKUP($B389,'[7]Overzicht uitlevering'!$J:$V,AN$3+1,0))</f>
        <v>0</v>
      </c>
      <c r="AO389" s="49">
        <f t="shared" si="90"/>
        <v>276759.99999999994</v>
      </c>
      <c r="AP389" s="235">
        <f t="shared" si="91"/>
        <v>0</v>
      </c>
      <c r="AQ389" s="236">
        <f t="shared" si="92"/>
        <v>0</v>
      </c>
      <c r="AR389" s="235">
        <f t="shared" si="93"/>
        <v>0</v>
      </c>
      <c r="AS389" s="236">
        <f t="shared" si="94"/>
        <v>0</v>
      </c>
      <c r="AT389" s="235">
        <f t="shared" si="95"/>
        <v>0</v>
      </c>
      <c r="AU389" s="236">
        <f t="shared" si="96"/>
        <v>0</v>
      </c>
      <c r="AV389" s="237">
        <f t="shared" si="97"/>
        <v>4151.3999999999987</v>
      </c>
      <c r="AW389" s="236">
        <f t="shared" si="98"/>
        <v>0</v>
      </c>
      <c r="AX389" s="237">
        <f t="shared" si="99"/>
        <v>0</v>
      </c>
      <c r="AY389" s="236">
        <f t="shared" si="100"/>
        <v>0</v>
      </c>
      <c r="AZ389" s="237">
        <f t="shared" si="101"/>
        <v>0</v>
      </c>
      <c r="BA389" s="236">
        <f t="shared" si="102"/>
        <v>0</v>
      </c>
      <c r="BB389" s="50">
        <f t="shared" si="103"/>
        <v>4151.3999999999987</v>
      </c>
    </row>
    <row r="390" spans="2:54" ht="15" customHeight="1" x14ac:dyDescent="0.25">
      <c r="B390" s="142">
        <v>20160344</v>
      </c>
      <c r="C390" s="124" t="s">
        <v>40</v>
      </c>
      <c r="D390" s="124" t="s">
        <v>157</v>
      </c>
      <c r="E390" s="124" t="s">
        <v>459</v>
      </c>
      <c r="F390" s="124" t="s">
        <v>823</v>
      </c>
      <c r="G390" s="143">
        <v>42512</v>
      </c>
      <c r="H390" s="143">
        <v>42518</v>
      </c>
      <c r="I390" s="85" t="s">
        <v>153</v>
      </c>
      <c r="J390" s="144">
        <v>465140</v>
      </c>
      <c r="K390" s="32">
        <v>66448.571428571435</v>
      </c>
      <c r="L390" s="145">
        <v>13.5</v>
      </c>
      <c r="M390" s="35">
        <v>6279.3899999999994</v>
      </c>
      <c r="N390" s="35">
        <v>7113.48</v>
      </c>
      <c r="O390" s="83" t="s">
        <v>45</v>
      </c>
      <c r="P390" s="83" t="s">
        <v>46</v>
      </c>
      <c r="Q390" s="146">
        <v>497937</v>
      </c>
      <c r="R390" s="147" t="s">
        <v>60</v>
      </c>
      <c r="S390" s="148" t="s">
        <v>61</v>
      </c>
      <c r="T390" s="94" t="s">
        <v>155</v>
      </c>
      <c r="U390" s="95"/>
      <c r="W390" s="94"/>
      <c r="X390" s="96"/>
      <c r="Y390" s="97" t="s">
        <v>156</v>
      </c>
      <c r="Z390" s="45" t="str">
        <f t="shared" si="87"/>
        <v>goed</v>
      </c>
      <c r="AA390" s="46">
        <f t="shared" si="88"/>
        <v>0</v>
      </c>
      <c r="AB390" s="47">
        <f t="shared" si="89"/>
        <v>6189.183</v>
      </c>
      <c r="AC390" s="48">
        <f>IF(ISERROR(VLOOKUP($B390,'[7]Overzicht uitlevering'!$J:$V,AC$3+1,0)),0,VLOOKUP($B390,'[7]Overzicht uitlevering'!$J:$V,AC$3+1,0))</f>
        <v>0</v>
      </c>
      <c r="AD390" s="48">
        <f>IF(ISERROR(VLOOKUP($B390,'[7]Overzicht uitlevering'!$J:$V,AD$3+1,0)),0,VLOOKUP($B390,'[7]Overzicht uitlevering'!$J:$V,AD$3+1,0))</f>
        <v>0</v>
      </c>
      <c r="AE390" s="48">
        <f>IF(ISERROR(VLOOKUP($B390,'[7]Overzicht uitlevering'!$J:$V,AE$3+1,0)),0,VLOOKUP($B390,'[7]Overzicht uitlevering'!$J:$V,AE$3+1,0))</f>
        <v>0</v>
      </c>
      <c r="AF390" s="48">
        <f>IF(ISERROR(VLOOKUP($B390,'[7]Overzicht uitlevering'!$J:$V,AF$3+1,0)),0,VLOOKUP($B390,'[7]Overzicht uitlevering'!$J:$V,AF$3+1,0))</f>
        <v>0</v>
      </c>
      <c r="AG390" s="48">
        <f>IF(ISERROR(VLOOKUP($B390,'[7]Overzicht uitlevering'!$J:$V,AG$3+1,0)),0,VLOOKUP($B390,'[7]Overzicht uitlevering'!$J:$V,AG$3+1,0))</f>
        <v>458458</v>
      </c>
      <c r="AH390" s="48">
        <f>IF(ISERROR(VLOOKUP($B390,'[7]Overzicht uitlevering'!$J:$V,AH$3+1,0)),0,VLOOKUP($B390,'[7]Overzicht uitlevering'!$J:$V,AH$3+1,0))</f>
        <v>0</v>
      </c>
      <c r="AI390" s="48">
        <f>IF(ISERROR(VLOOKUP($B390,'[7]Overzicht uitlevering'!$J:$V,AI$3+1,0)),0,VLOOKUP($B390,'[7]Overzicht uitlevering'!$J:$V,AI$3+1,0))</f>
        <v>0</v>
      </c>
      <c r="AJ390" s="48">
        <f>IF(ISERROR(VLOOKUP($B390,'[7]Overzicht uitlevering'!$J:$V,AJ$3+1,0)),0,VLOOKUP($B390,'[7]Overzicht uitlevering'!$J:$V,AJ$3+1,0))</f>
        <v>0</v>
      </c>
      <c r="AK390" s="48">
        <f>IF(ISERROR(VLOOKUP($B390,'[7]Overzicht uitlevering'!$J:$V,AK$3+1,0)),0,VLOOKUP($B390,'[7]Overzicht uitlevering'!$J:$V,AK$3+1,0))</f>
        <v>0</v>
      </c>
      <c r="AL390" s="48">
        <f>IF(ISERROR(VLOOKUP($B390,'[7]Overzicht uitlevering'!$J:$V,AL$3+1,0)),0,VLOOKUP($B390,'[7]Overzicht uitlevering'!$J:$V,AL$3+1,0))</f>
        <v>0</v>
      </c>
      <c r="AM390" s="48">
        <f>IF(ISERROR(VLOOKUP($B390,'[7]Overzicht uitlevering'!$J:$V,AM$3+1,0)),0,VLOOKUP($B390,'[7]Overzicht uitlevering'!$J:$V,AM$3+1,0))</f>
        <v>0</v>
      </c>
      <c r="AN390" s="48">
        <f>IF(ISERROR(VLOOKUP($B390,'[7]Overzicht uitlevering'!$J:$V,AN$3+1,0)),0,VLOOKUP($B390,'[7]Overzicht uitlevering'!$J:$V,AN$3+1,0))</f>
        <v>0</v>
      </c>
      <c r="AO390" s="49">
        <f t="shared" si="90"/>
        <v>458458</v>
      </c>
      <c r="AP390" s="235">
        <f t="shared" si="91"/>
        <v>0</v>
      </c>
      <c r="AQ390" s="236">
        <f t="shared" si="92"/>
        <v>0</v>
      </c>
      <c r="AR390" s="235">
        <f t="shared" si="93"/>
        <v>0</v>
      </c>
      <c r="AS390" s="236">
        <f t="shared" si="94"/>
        <v>0</v>
      </c>
      <c r="AT390" s="235">
        <f t="shared" si="95"/>
        <v>6189.183</v>
      </c>
      <c r="AU390" s="236">
        <f t="shared" si="96"/>
        <v>0</v>
      </c>
      <c r="AV390" s="237">
        <f t="shared" si="97"/>
        <v>0</v>
      </c>
      <c r="AW390" s="236">
        <f t="shared" si="98"/>
        <v>0</v>
      </c>
      <c r="AX390" s="237">
        <f t="shared" si="99"/>
        <v>0</v>
      </c>
      <c r="AY390" s="236">
        <f t="shared" si="100"/>
        <v>0</v>
      </c>
      <c r="AZ390" s="237">
        <f t="shared" si="101"/>
        <v>0</v>
      </c>
      <c r="BA390" s="236">
        <f t="shared" si="102"/>
        <v>0</v>
      </c>
      <c r="BB390" s="50">
        <f t="shared" si="103"/>
        <v>6189.183</v>
      </c>
    </row>
    <row r="391" spans="2:54" ht="15" customHeight="1" x14ac:dyDescent="0.25">
      <c r="B391" s="142">
        <v>20160345</v>
      </c>
      <c r="C391" s="124" t="s">
        <v>55</v>
      </c>
      <c r="D391" s="124" t="s">
        <v>218</v>
      </c>
      <c r="E391" s="124" t="s">
        <v>531</v>
      </c>
      <c r="F391" s="124" t="s">
        <v>824</v>
      </c>
      <c r="G391" s="143">
        <v>42513</v>
      </c>
      <c r="H391" s="143">
        <v>42526</v>
      </c>
      <c r="I391" s="85" t="s">
        <v>153</v>
      </c>
      <c r="J391" s="144">
        <v>846464</v>
      </c>
      <c r="K391" s="32">
        <v>60461.714285714283</v>
      </c>
      <c r="L391" s="145">
        <v>12.5</v>
      </c>
      <c r="M391" s="35">
        <v>10580.800000000001</v>
      </c>
      <c r="N391" s="35">
        <v>10580.800000000001</v>
      </c>
      <c r="O391" s="83" t="s">
        <v>45</v>
      </c>
      <c r="P391" s="83" t="s">
        <v>46</v>
      </c>
      <c r="Q391" s="146">
        <v>498686</v>
      </c>
      <c r="R391" s="147" t="s">
        <v>104</v>
      </c>
      <c r="S391" s="148" t="s">
        <v>70</v>
      </c>
      <c r="T391" s="94" t="s">
        <v>429</v>
      </c>
      <c r="U391" s="95"/>
      <c r="W391" s="94"/>
      <c r="X391" s="96" t="s">
        <v>825</v>
      </c>
      <c r="Y391" s="97" t="s">
        <v>156</v>
      </c>
      <c r="Z391" s="45" t="str">
        <f t="shared" si="87"/>
        <v>goed</v>
      </c>
      <c r="AA391" s="46">
        <f t="shared" si="88"/>
        <v>0</v>
      </c>
      <c r="AB391" s="47">
        <f t="shared" si="89"/>
        <v>10580.800000000003</v>
      </c>
      <c r="AC391" s="48">
        <f>IF(ISERROR(VLOOKUP($B391,'[7]Overzicht uitlevering'!$J:$V,AC$3+1,0)),0,VLOOKUP($B391,'[7]Overzicht uitlevering'!$J:$V,AC$3+1,0))</f>
        <v>0</v>
      </c>
      <c r="AD391" s="48">
        <f>IF(ISERROR(VLOOKUP($B391,'[7]Overzicht uitlevering'!$J:$V,AD$3+1,0)),0,VLOOKUP($B391,'[7]Overzicht uitlevering'!$J:$V,AD$3+1,0))</f>
        <v>0</v>
      </c>
      <c r="AE391" s="48">
        <f>IF(ISERROR(VLOOKUP($B391,'[7]Overzicht uitlevering'!$J:$V,AE$3+1,0)),0,VLOOKUP($B391,'[7]Overzicht uitlevering'!$J:$V,AE$3+1,0))</f>
        <v>0</v>
      </c>
      <c r="AF391" s="48">
        <f>IF(ISERROR(VLOOKUP($B391,'[7]Overzicht uitlevering'!$J:$V,AF$3+1,0)),0,VLOOKUP($B391,'[7]Overzicht uitlevering'!$J:$V,AF$3+1,0))</f>
        <v>0</v>
      </c>
      <c r="AG391" s="48">
        <f>IF(ISERROR(VLOOKUP($B391,'[7]Overzicht uitlevering'!$J:$V,AG$3+1,0)),0,VLOOKUP($B391,'[7]Overzicht uitlevering'!$J:$V,AG$3+1,0))</f>
        <v>460638</v>
      </c>
      <c r="AH391" s="48">
        <f>IF(ISERROR(VLOOKUP($B391,'[7]Overzicht uitlevering'!$J:$V,AH$3+1,0)),0,VLOOKUP($B391,'[7]Overzicht uitlevering'!$J:$V,AH$3+1,0))</f>
        <v>385826.00000000012</v>
      </c>
      <c r="AI391" s="48">
        <f>IF(ISERROR(VLOOKUP($B391,'[7]Overzicht uitlevering'!$J:$V,AI$3+1,0)),0,VLOOKUP($B391,'[7]Overzicht uitlevering'!$J:$V,AI$3+1,0))</f>
        <v>-2.9103830456733704E-11</v>
      </c>
      <c r="AJ391" s="48">
        <f>IF(ISERROR(VLOOKUP($B391,'[7]Overzicht uitlevering'!$J:$V,AJ$3+1,0)),0,VLOOKUP($B391,'[7]Overzicht uitlevering'!$J:$V,AJ$3+1,0))</f>
        <v>0</v>
      </c>
      <c r="AK391" s="48">
        <f>IF(ISERROR(VLOOKUP($B391,'[7]Overzicht uitlevering'!$J:$V,AK$3+1,0)),0,VLOOKUP($B391,'[7]Overzicht uitlevering'!$J:$V,AK$3+1,0))</f>
        <v>0</v>
      </c>
      <c r="AL391" s="48">
        <f>IF(ISERROR(VLOOKUP($B391,'[7]Overzicht uitlevering'!$J:$V,AL$3+1,0)),0,VLOOKUP($B391,'[7]Overzicht uitlevering'!$J:$V,AL$3+1,0))</f>
        <v>0</v>
      </c>
      <c r="AM391" s="48">
        <f>IF(ISERROR(VLOOKUP($B391,'[7]Overzicht uitlevering'!$J:$V,AM$3+1,0)),0,VLOOKUP($B391,'[7]Overzicht uitlevering'!$J:$V,AM$3+1,0))</f>
        <v>0</v>
      </c>
      <c r="AN391" s="48">
        <f>IF(ISERROR(VLOOKUP($B391,'[7]Overzicht uitlevering'!$J:$V,AN$3+1,0)),0,VLOOKUP($B391,'[7]Overzicht uitlevering'!$J:$V,AN$3+1,0))</f>
        <v>0</v>
      </c>
      <c r="AO391" s="49">
        <f t="shared" si="90"/>
        <v>846464.00000000012</v>
      </c>
      <c r="AP391" s="235">
        <f t="shared" si="91"/>
        <v>0</v>
      </c>
      <c r="AQ391" s="236">
        <f t="shared" si="92"/>
        <v>0</v>
      </c>
      <c r="AR391" s="235">
        <f t="shared" si="93"/>
        <v>0</v>
      </c>
      <c r="AS391" s="236">
        <f t="shared" si="94"/>
        <v>0</v>
      </c>
      <c r="AT391" s="235">
        <f t="shared" si="95"/>
        <v>5757.9749999999995</v>
      </c>
      <c r="AU391" s="236">
        <f t="shared" si="96"/>
        <v>4822.8250000000016</v>
      </c>
      <c r="AV391" s="237">
        <f t="shared" si="97"/>
        <v>-3.6379788070917132E-13</v>
      </c>
      <c r="AW391" s="236">
        <f t="shared" si="98"/>
        <v>0</v>
      </c>
      <c r="AX391" s="237">
        <f t="shared" si="99"/>
        <v>0</v>
      </c>
      <c r="AY391" s="236">
        <f t="shared" si="100"/>
        <v>0</v>
      </c>
      <c r="AZ391" s="237">
        <f t="shared" si="101"/>
        <v>0</v>
      </c>
      <c r="BA391" s="236">
        <f t="shared" si="102"/>
        <v>0</v>
      </c>
      <c r="BB391" s="50">
        <f t="shared" si="103"/>
        <v>10580.800000000001</v>
      </c>
    </row>
    <row r="392" spans="2:54" ht="15" customHeight="1" x14ac:dyDescent="0.25">
      <c r="B392" s="142">
        <v>20160346</v>
      </c>
      <c r="C392" s="124" t="s">
        <v>55</v>
      </c>
      <c r="D392" s="124" t="s">
        <v>218</v>
      </c>
      <c r="E392" s="124" t="s">
        <v>531</v>
      </c>
      <c r="F392" s="124" t="s">
        <v>824</v>
      </c>
      <c r="G392" s="143">
        <v>42533</v>
      </c>
      <c r="H392" s="143">
        <v>42547</v>
      </c>
      <c r="I392" s="85" t="s">
        <v>153</v>
      </c>
      <c r="J392" s="144">
        <v>612000</v>
      </c>
      <c r="K392" s="32">
        <v>40800</v>
      </c>
      <c r="L392" s="145">
        <v>12.5</v>
      </c>
      <c r="M392" s="35">
        <v>7650</v>
      </c>
      <c r="N392" s="35">
        <v>7650</v>
      </c>
      <c r="O392" s="83" t="s">
        <v>45</v>
      </c>
      <c r="P392" s="83" t="s">
        <v>46</v>
      </c>
      <c r="Q392" s="146">
        <v>498687</v>
      </c>
      <c r="R392" s="147" t="s">
        <v>104</v>
      </c>
      <c r="S392" s="148" t="s">
        <v>70</v>
      </c>
      <c r="T392" s="94" t="s">
        <v>429</v>
      </c>
      <c r="U392" s="95"/>
      <c r="W392" s="134"/>
      <c r="X392" s="96" t="s">
        <v>825</v>
      </c>
      <c r="Y392" s="97" t="s">
        <v>156</v>
      </c>
      <c r="Z392" s="45" t="str">
        <f t="shared" ref="Z392:Z455" si="104">IF(BB392&lt;=M392,"goed", "fout")</f>
        <v>goed</v>
      </c>
      <c r="AA392" s="46">
        <f t="shared" ref="AA392:AA455" si="105">IF(Z392="fout",(BB392-M392)/L392*1000,0)</f>
        <v>0</v>
      </c>
      <c r="AB392" s="47">
        <f t="shared" ref="AB392:AB455" si="106">SUM((AO392/1000)*L392)-AA392</f>
        <v>7650</v>
      </c>
      <c r="AC392" s="48">
        <f>IF(ISERROR(VLOOKUP($B392,'[7]Overzicht uitlevering'!$J:$V,AC$3+1,0)),0,VLOOKUP($B392,'[7]Overzicht uitlevering'!$J:$V,AC$3+1,0))</f>
        <v>0</v>
      </c>
      <c r="AD392" s="48">
        <f>IF(ISERROR(VLOOKUP($B392,'[7]Overzicht uitlevering'!$J:$V,AD$3+1,0)),0,VLOOKUP($B392,'[7]Overzicht uitlevering'!$J:$V,AD$3+1,0))</f>
        <v>0</v>
      </c>
      <c r="AE392" s="48">
        <f>IF(ISERROR(VLOOKUP($B392,'[7]Overzicht uitlevering'!$J:$V,AE$3+1,0)),0,VLOOKUP($B392,'[7]Overzicht uitlevering'!$J:$V,AE$3+1,0))</f>
        <v>0</v>
      </c>
      <c r="AF392" s="48">
        <f>IF(ISERROR(VLOOKUP($B392,'[7]Overzicht uitlevering'!$J:$V,AF$3+1,0)),0,VLOOKUP($B392,'[7]Overzicht uitlevering'!$J:$V,AF$3+1,0))</f>
        <v>0</v>
      </c>
      <c r="AG392" s="48">
        <f>IF(ISERROR(VLOOKUP($B392,'[7]Overzicht uitlevering'!$J:$V,AG$3+1,0)),0,VLOOKUP($B392,'[7]Overzicht uitlevering'!$J:$V,AG$3+1,0))</f>
        <v>0</v>
      </c>
      <c r="AH392" s="48">
        <f>IF(ISERROR(VLOOKUP($B392,'[7]Overzicht uitlevering'!$J:$V,AH$3+1,0)),0,VLOOKUP($B392,'[7]Overzicht uitlevering'!$J:$V,AH$3+1,0))</f>
        <v>612000</v>
      </c>
      <c r="AI392" s="48">
        <f>IF(ISERROR(VLOOKUP($B392,'[7]Overzicht uitlevering'!$J:$V,AI$3+1,0)),0,VLOOKUP($B392,'[7]Overzicht uitlevering'!$J:$V,AI$3+1,0))</f>
        <v>0</v>
      </c>
      <c r="AJ392" s="48">
        <f>IF(ISERROR(VLOOKUP($B392,'[7]Overzicht uitlevering'!$J:$V,AJ$3+1,0)),0,VLOOKUP($B392,'[7]Overzicht uitlevering'!$J:$V,AJ$3+1,0))</f>
        <v>0</v>
      </c>
      <c r="AK392" s="48">
        <f>IF(ISERROR(VLOOKUP($B392,'[7]Overzicht uitlevering'!$J:$V,AK$3+1,0)),0,VLOOKUP($B392,'[7]Overzicht uitlevering'!$J:$V,AK$3+1,0))</f>
        <v>0</v>
      </c>
      <c r="AL392" s="48">
        <f>IF(ISERROR(VLOOKUP($B392,'[7]Overzicht uitlevering'!$J:$V,AL$3+1,0)),0,VLOOKUP($B392,'[7]Overzicht uitlevering'!$J:$V,AL$3+1,0))</f>
        <v>0</v>
      </c>
      <c r="AM392" s="48">
        <f>IF(ISERROR(VLOOKUP($B392,'[7]Overzicht uitlevering'!$J:$V,AM$3+1,0)),0,VLOOKUP($B392,'[7]Overzicht uitlevering'!$J:$V,AM$3+1,0))</f>
        <v>0</v>
      </c>
      <c r="AN392" s="48">
        <f>IF(ISERROR(VLOOKUP($B392,'[7]Overzicht uitlevering'!$J:$V,AN$3+1,0)),0,VLOOKUP($B392,'[7]Overzicht uitlevering'!$J:$V,AN$3+1,0))</f>
        <v>0</v>
      </c>
      <c r="AO392" s="49">
        <f t="shared" ref="AO392:AO455" si="107">SUM(AC392:AN392)</f>
        <v>612000</v>
      </c>
      <c r="AP392" s="235">
        <f t="shared" ref="AP392:AP455" si="108">SUM(AC392/1000)*L392</f>
        <v>0</v>
      </c>
      <c r="AQ392" s="236">
        <f t="shared" ref="AQ392:AQ455" si="109">SUM(AD392/1000)*L392</f>
        <v>0</v>
      </c>
      <c r="AR392" s="235">
        <f t="shared" ref="AR392:AR455" si="110">SUM(AE392/1000)*L392</f>
        <v>0</v>
      </c>
      <c r="AS392" s="236">
        <f t="shared" ref="AS392:AS455" si="111">SUM(AF392/1000)*L392</f>
        <v>0</v>
      </c>
      <c r="AT392" s="235">
        <f t="shared" ref="AT392:AT455" si="112">SUM(AG392/1000)*L392</f>
        <v>0</v>
      </c>
      <c r="AU392" s="236">
        <f t="shared" ref="AU392:AU455" si="113">SUM(AH392/1000)*L392</f>
        <v>7650</v>
      </c>
      <c r="AV392" s="237">
        <f t="shared" ref="AV392:AV455" si="114">SUM(AI392/1000)*L392</f>
        <v>0</v>
      </c>
      <c r="AW392" s="236">
        <f t="shared" ref="AW392:AW455" si="115">SUM(AJ392/1000)*L392</f>
        <v>0</v>
      </c>
      <c r="AX392" s="237">
        <f t="shared" ref="AX392:AX455" si="116">SUM(AK392/1000)*L392</f>
        <v>0</v>
      </c>
      <c r="AY392" s="236">
        <f t="shared" ref="AY392:AY455" si="117">SUM(AL392/1000)*L392</f>
        <v>0</v>
      </c>
      <c r="AZ392" s="237">
        <f t="shared" ref="AZ392:AZ455" si="118">SUM(AM392/1000)*L392</f>
        <v>0</v>
      </c>
      <c r="BA392" s="236">
        <f t="shared" ref="BA392:BA455" si="119">SUM(AN392/1000)*L392</f>
        <v>0</v>
      </c>
      <c r="BB392" s="50">
        <f t="shared" si="103"/>
        <v>7650</v>
      </c>
    </row>
    <row r="393" spans="2:54" ht="15" customHeight="1" x14ac:dyDescent="0.25">
      <c r="B393" s="142">
        <v>20160347</v>
      </c>
      <c r="C393" s="124" t="s">
        <v>333</v>
      </c>
      <c r="D393" s="124" t="s">
        <v>334</v>
      </c>
      <c r="E393" s="124" t="s">
        <v>367</v>
      </c>
      <c r="F393" s="124" t="s">
        <v>826</v>
      </c>
      <c r="G393" s="143">
        <v>42527</v>
      </c>
      <c r="H393" s="143">
        <v>42545</v>
      </c>
      <c r="I393" s="85" t="s">
        <v>232</v>
      </c>
      <c r="J393" s="144">
        <v>181818</v>
      </c>
      <c r="K393" s="32">
        <v>9569.3684210526317</v>
      </c>
      <c r="L393" s="145">
        <v>2.75</v>
      </c>
      <c r="M393" s="35">
        <v>499.99950000000001</v>
      </c>
      <c r="N393" s="35">
        <v>499.99950000000001</v>
      </c>
      <c r="O393" s="83" t="s">
        <v>45</v>
      </c>
      <c r="P393" s="83" t="s">
        <v>46</v>
      </c>
      <c r="Q393" s="146">
        <v>499543</v>
      </c>
      <c r="R393" s="147" t="s">
        <v>47</v>
      </c>
      <c r="S393" s="148" t="s">
        <v>88</v>
      </c>
      <c r="T393" s="94" t="s">
        <v>288</v>
      </c>
      <c r="U393" s="95"/>
      <c r="W393" s="94"/>
      <c r="X393" s="96" t="s">
        <v>827</v>
      </c>
      <c r="Y393" s="97" t="s">
        <v>133</v>
      </c>
      <c r="Z393" s="45" t="str">
        <f t="shared" si="104"/>
        <v>goed</v>
      </c>
      <c r="AA393" s="46">
        <f t="shared" si="105"/>
        <v>0</v>
      </c>
      <c r="AB393" s="47">
        <f t="shared" si="106"/>
        <v>499.99950000000001</v>
      </c>
      <c r="AC393" s="48">
        <f>IF(ISERROR(VLOOKUP($B393,'[7]Overzicht uitlevering'!$J:$V,AC$3+1,0)),0,VLOOKUP($B393,'[7]Overzicht uitlevering'!$J:$V,AC$3+1,0))</f>
        <v>0</v>
      </c>
      <c r="AD393" s="48">
        <f>IF(ISERROR(VLOOKUP($B393,'[7]Overzicht uitlevering'!$J:$V,AD$3+1,0)),0,VLOOKUP($B393,'[7]Overzicht uitlevering'!$J:$V,AD$3+1,0))</f>
        <v>0</v>
      </c>
      <c r="AE393" s="48">
        <f>IF(ISERROR(VLOOKUP($B393,'[7]Overzicht uitlevering'!$J:$V,AE$3+1,0)),0,VLOOKUP($B393,'[7]Overzicht uitlevering'!$J:$V,AE$3+1,0))</f>
        <v>0</v>
      </c>
      <c r="AF393" s="48">
        <f>IF(ISERROR(VLOOKUP($B393,'[7]Overzicht uitlevering'!$J:$V,AF$3+1,0)),0,VLOOKUP($B393,'[7]Overzicht uitlevering'!$J:$V,AF$3+1,0))</f>
        <v>0</v>
      </c>
      <c r="AG393" s="48">
        <f>IF(ISERROR(VLOOKUP($B393,'[7]Overzicht uitlevering'!$J:$V,AG$3+1,0)),0,VLOOKUP($B393,'[7]Overzicht uitlevering'!$J:$V,AG$3+1,0))</f>
        <v>0</v>
      </c>
      <c r="AH393" s="48">
        <f>IF(ISERROR(VLOOKUP($B393,'[7]Overzicht uitlevering'!$J:$V,AH$3+1,0)),0,VLOOKUP($B393,'[7]Overzicht uitlevering'!$J:$V,AH$3+1,0))</f>
        <v>181818</v>
      </c>
      <c r="AI393" s="48">
        <f>IF(ISERROR(VLOOKUP($B393,'[7]Overzicht uitlevering'!$J:$V,AI$3+1,0)),0,VLOOKUP($B393,'[7]Overzicht uitlevering'!$J:$V,AI$3+1,0))</f>
        <v>0</v>
      </c>
      <c r="AJ393" s="48">
        <f>IF(ISERROR(VLOOKUP($B393,'[7]Overzicht uitlevering'!$J:$V,AJ$3+1,0)),0,VLOOKUP($B393,'[7]Overzicht uitlevering'!$J:$V,AJ$3+1,0))</f>
        <v>0</v>
      </c>
      <c r="AK393" s="48">
        <f>IF(ISERROR(VLOOKUP($B393,'[7]Overzicht uitlevering'!$J:$V,AK$3+1,0)),0,VLOOKUP($B393,'[7]Overzicht uitlevering'!$J:$V,AK$3+1,0))</f>
        <v>0</v>
      </c>
      <c r="AL393" s="48">
        <f>IF(ISERROR(VLOOKUP($B393,'[7]Overzicht uitlevering'!$J:$V,AL$3+1,0)),0,VLOOKUP($B393,'[7]Overzicht uitlevering'!$J:$V,AL$3+1,0))</f>
        <v>0</v>
      </c>
      <c r="AM393" s="48">
        <f>IF(ISERROR(VLOOKUP($B393,'[7]Overzicht uitlevering'!$J:$V,AM$3+1,0)),0,VLOOKUP($B393,'[7]Overzicht uitlevering'!$J:$V,AM$3+1,0))</f>
        <v>0</v>
      </c>
      <c r="AN393" s="48">
        <f>IF(ISERROR(VLOOKUP($B393,'[7]Overzicht uitlevering'!$J:$V,AN$3+1,0)),0,VLOOKUP($B393,'[7]Overzicht uitlevering'!$J:$V,AN$3+1,0))</f>
        <v>0</v>
      </c>
      <c r="AO393" s="49">
        <f t="shared" si="107"/>
        <v>181818</v>
      </c>
      <c r="AP393" s="235">
        <f t="shared" si="108"/>
        <v>0</v>
      </c>
      <c r="AQ393" s="236">
        <f t="shared" si="109"/>
        <v>0</v>
      </c>
      <c r="AR393" s="235">
        <f t="shared" si="110"/>
        <v>0</v>
      </c>
      <c r="AS393" s="236">
        <f t="shared" si="111"/>
        <v>0</v>
      </c>
      <c r="AT393" s="235">
        <f t="shared" si="112"/>
        <v>0</v>
      </c>
      <c r="AU393" s="236">
        <f t="shared" si="113"/>
        <v>499.99950000000001</v>
      </c>
      <c r="AV393" s="237">
        <f t="shared" si="114"/>
        <v>0</v>
      </c>
      <c r="AW393" s="236">
        <f t="shared" si="115"/>
        <v>0</v>
      </c>
      <c r="AX393" s="237">
        <f t="shared" si="116"/>
        <v>0</v>
      </c>
      <c r="AY393" s="236">
        <f t="shared" si="117"/>
        <v>0</v>
      </c>
      <c r="AZ393" s="237">
        <f t="shared" si="118"/>
        <v>0</v>
      </c>
      <c r="BA393" s="236">
        <f t="shared" si="119"/>
        <v>0</v>
      </c>
      <c r="BB393" s="50">
        <f t="shared" si="103"/>
        <v>499.99950000000001</v>
      </c>
    </row>
    <row r="394" spans="2:54" ht="15" customHeight="1" x14ac:dyDescent="0.25">
      <c r="B394" s="142">
        <v>20160348</v>
      </c>
      <c r="C394" s="124" t="s">
        <v>333</v>
      </c>
      <c r="D394" s="124" t="s">
        <v>334</v>
      </c>
      <c r="E394" s="124" t="s">
        <v>367</v>
      </c>
      <c r="F394" s="124" t="s">
        <v>826</v>
      </c>
      <c r="G394" s="143">
        <v>42527</v>
      </c>
      <c r="H394" s="143">
        <v>42545</v>
      </c>
      <c r="I394" s="85" t="s">
        <v>147</v>
      </c>
      <c r="J394" s="144">
        <v>199200</v>
      </c>
      <c r="K394" s="32">
        <v>10484.21052631579</v>
      </c>
      <c r="L394" s="145">
        <v>12.5</v>
      </c>
      <c r="M394" s="35">
        <v>2490</v>
      </c>
      <c r="N394" s="35">
        <v>2490</v>
      </c>
      <c r="O394" s="83" t="s">
        <v>45</v>
      </c>
      <c r="P394" s="83" t="s">
        <v>46</v>
      </c>
      <c r="Q394" s="146">
        <v>499544</v>
      </c>
      <c r="R394" s="147" t="s">
        <v>47</v>
      </c>
      <c r="S394" s="148" t="s">
        <v>88</v>
      </c>
      <c r="T394" s="94" t="s">
        <v>288</v>
      </c>
      <c r="U394" s="95"/>
      <c r="W394" s="94"/>
      <c r="X394" s="96"/>
      <c r="Y394" s="97" t="s">
        <v>133</v>
      </c>
      <c r="Z394" s="45" t="str">
        <f t="shared" si="104"/>
        <v>goed</v>
      </c>
      <c r="AA394" s="46">
        <f t="shared" si="105"/>
        <v>0</v>
      </c>
      <c r="AB394" s="47">
        <f t="shared" si="106"/>
        <v>2490</v>
      </c>
      <c r="AC394" s="48">
        <f>IF(ISERROR(VLOOKUP($B394,'[7]Overzicht uitlevering'!$J:$V,AC$3+1,0)),0,VLOOKUP($B394,'[7]Overzicht uitlevering'!$J:$V,AC$3+1,0))</f>
        <v>0</v>
      </c>
      <c r="AD394" s="48">
        <f>IF(ISERROR(VLOOKUP($B394,'[7]Overzicht uitlevering'!$J:$V,AD$3+1,0)),0,VLOOKUP($B394,'[7]Overzicht uitlevering'!$J:$V,AD$3+1,0))</f>
        <v>0</v>
      </c>
      <c r="AE394" s="48">
        <f>IF(ISERROR(VLOOKUP($B394,'[7]Overzicht uitlevering'!$J:$V,AE$3+1,0)),0,VLOOKUP($B394,'[7]Overzicht uitlevering'!$J:$V,AE$3+1,0))</f>
        <v>0</v>
      </c>
      <c r="AF394" s="48">
        <f>IF(ISERROR(VLOOKUP($B394,'[7]Overzicht uitlevering'!$J:$V,AF$3+1,0)),0,VLOOKUP($B394,'[7]Overzicht uitlevering'!$J:$V,AF$3+1,0))</f>
        <v>0</v>
      </c>
      <c r="AG394" s="48">
        <f>IF(ISERROR(VLOOKUP($B394,'[7]Overzicht uitlevering'!$J:$V,AG$3+1,0)),0,VLOOKUP($B394,'[7]Overzicht uitlevering'!$J:$V,AG$3+1,0))</f>
        <v>0</v>
      </c>
      <c r="AH394" s="48">
        <f>IF(ISERROR(VLOOKUP($B394,'[7]Overzicht uitlevering'!$J:$V,AH$3+1,0)),0,VLOOKUP($B394,'[7]Overzicht uitlevering'!$J:$V,AH$3+1,0))</f>
        <v>199200</v>
      </c>
      <c r="AI394" s="48">
        <f>IF(ISERROR(VLOOKUP($B394,'[7]Overzicht uitlevering'!$J:$V,AI$3+1,0)),0,VLOOKUP($B394,'[7]Overzicht uitlevering'!$J:$V,AI$3+1,0))</f>
        <v>0</v>
      </c>
      <c r="AJ394" s="48">
        <f>IF(ISERROR(VLOOKUP($B394,'[7]Overzicht uitlevering'!$J:$V,AJ$3+1,0)),0,VLOOKUP($B394,'[7]Overzicht uitlevering'!$J:$V,AJ$3+1,0))</f>
        <v>0</v>
      </c>
      <c r="AK394" s="48">
        <f>IF(ISERROR(VLOOKUP($B394,'[7]Overzicht uitlevering'!$J:$V,AK$3+1,0)),0,VLOOKUP($B394,'[7]Overzicht uitlevering'!$J:$V,AK$3+1,0))</f>
        <v>0</v>
      </c>
      <c r="AL394" s="48">
        <f>IF(ISERROR(VLOOKUP($B394,'[7]Overzicht uitlevering'!$J:$V,AL$3+1,0)),0,VLOOKUP($B394,'[7]Overzicht uitlevering'!$J:$V,AL$3+1,0))</f>
        <v>0</v>
      </c>
      <c r="AM394" s="48">
        <f>IF(ISERROR(VLOOKUP($B394,'[7]Overzicht uitlevering'!$J:$V,AM$3+1,0)),0,VLOOKUP($B394,'[7]Overzicht uitlevering'!$J:$V,AM$3+1,0))</f>
        <v>0</v>
      </c>
      <c r="AN394" s="48">
        <f>IF(ISERROR(VLOOKUP($B394,'[7]Overzicht uitlevering'!$J:$V,AN$3+1,0)),0,VLOOKUP($B394,'[7]Overzicht uitlevering'!$J:$V,AN$3+1,0))</f>
        <v>0</v>
      </c>
      <c r="AO394" s="49">
        <f t="shared" si="107"/>
        <v>199200</v>
      </c>
      <c r="AP394" s="235">
        <f t="shared" si="108"/>
        <v>0</v>
      </c>
      <c r="AQ394" s="236">
        <f t="shared" si="109"/>
        <v>0</v>
      </c>
      <c r="AR394" s="235">
        <f t="shared" si="110"/>
        <v>0</v>
      </c>
      <c r="AS394" s="236">
        <f t="shared" si="111"/>
        <v>0</v>
      </c>
      <c r="AT394" s="235">
        <f t="shared" si="112"/>
        <v>0</v>
      </c>
      <c r="AU394" s="236">
        <f t="shared" si="113"/>
        <v>2490</v>
      </c>
      <c r="AV394" s="237">
        <f t="shared" si="114"/>
        <v>0</v>
      </c>
      <c r="AW394" s="236">
        <f t="shared" si="115"/>
        <v>0</v>
      </c>
      <c r="AX394" s="237">
        <f t="shared" si="116"/>
        <v>0</v>
      </c>
      <c r="AY394" s="236">
        <f t="shared" si="117"/>
        <v>0</v>
      </c>
      <c r="AZ394" s="237">
        <f t="shared" si="118"/>
        <v>0</v>
      </c>
      <c r="BA394" s="236">
        <f t="shared" si="119"/>
        <v>0</v>
      </c>
      <c r="BB394" s="50">
        <f t="shared" si="103"/>
        <v>2490</v>
      </c>
    </row>
    <row r="395" spans="2:54" ht="15" customHeight="1" x14ac:dyDescent="0.25">
      <c r="B395" s="142">
        <v>20160349</v>
      </c>
      <c r="C395" s="124" t="s">
        <v>238</v>
      </c>
      <c r="D395" s="182" t="s">
        <v>828</v>
      </c>
      <c r="E395" s="124" t="s">
        <v>829</v>
      </c>
      <c r="F395" s="124" t="s">
        <v>830</v>
      </c>
      <c r="G395" s="143">
        <v>42513</v>
      </c>
      <c r="H395" s="143">
        <v>42568</v>
      </c>
      <c r="I395" s="85" t="s">
        <v>153</v>
      </c>
      <c r="J395" s="144">
        <v>888909</v>
      </c>
      <c r="K395" s="32">
        <v>15873.375</v>
      </c>
      <c r="L395" s="145">
        <v>13.5</v>
      </c>
      <c r="M395" s="35">
        <v>12000.271500000001</v>
      </c>
      <c r="N395" s="35">
        <v>12000.271500000001</v>
      </c>
      <c r="O395" s="83" t="s">
        <v>45</v>
      </c>
      <c r="P395" s="83" t="s">
        <v>46</v>
      </c>
      <c r="Q395" s="146">
        <v>499798</v>
      </c>
      <c r="R395" s="147" t="s">
        <v>47</v>
      </c>
      <c r="S395" s="148" t="s">
        <v>365</v>
      </c>
      <c r="T395" s="94" t="s">
        <v>429</v>
      </c>
      <c r="U395" s="95"/>
      <c r="W395" s="134"/>
      <c r="X395" s="96" t="s">
        <v>831</v>
      </c>
      <c r="Y395" s="97" t="s">
        <v>156</v>
      </c>
      <c r="Z395" s="45" t="str">
        <f t="shared" si="104"/>
        <v>goed</v>
      </c>
      <c r="AA395" s="46">
        <f t="shared" si="105"/>
        <v>0</v>
      </c>
      <c r="AB395" s="47">
        <f t="shared" si="106"/>
        <v>12000.271500000001</v>
      </c>
      <c r="AC395" s="48">
        <f>IF(ISERROR(VLOOKUP($B395,'[7]Overzicht uitlevering'!$J:$V,AC$3+1,0)),0,VLOOKUP($B395,'[7]Overzicht uitlevering'!$J:$V,AC$3+1,0))</f>
        <v>0</v>
      </c>
      <c r="AD395" s="48">
        <f>IF(ISERROR(VLOOKUP($B395,'[7]Overzicht uitlevering'!$J:$V,AD$3+1,0)),0,VLOOKUP($B395,'[7]Overzicht uitlevering'!$J:$V,AD$3+1,0))</f>
        <v>0</v>
      </c>
      <c r="AE395" s="48">
        <f>IF(ISERROR(VLOOKUP($B395,'[7]Overzicht uitlevering'!$J:$V,AE$3+1,0)),0,VLOOKUP($B395,'[7]Overzicht uitlevering'!$J:$V,AE$3+1,0))</f>
        <v>0</v>
      </c>
      <c r="AF395" s="48">
        <f>IF(ISERROR(VLOOKUP($B395,'[7]Overzicht uitlevering'!$J:$V,AF$3+1,0)),0,VLOOKUP($B395,'[7]Overzicht uitlevering'!$J:$V,AF$3+1,0))</f>
        <v>0</v>
      </c>
      <c r="AG395" s="48">
        <f>IF(ISERROR(VLOOKUP($B395,'[7]Overzicht uitlevering'!$J:$V,AG$3+1,0)),0,VLOOKUP($B395,'[7]Overzicht uitlevering'!$J:$V,AG$3+1,0))</f>
        <v>190003</v>
      </c>
      <c r="AH395" s="48">
        <f>IF(ISERROR(VLOOKUP($B395,'[7]Overzicht uitlevering'!$J:$V,AH$3+1,0)),0,VLOOKUP($B395,'[7]Overzicht uitlevering'!$J:$V,AH$3+1,0))</f>
        <v>463970</v>
      </c>
      <c r="AI395" s="48">
        <f>IF(ISERROR(VLOOKUP($B395,'[7]Overzicht uitlevering'!$J:$V,AI$3+1,0)),0,VLOOKUP($B395,'[7]Overzicht uitlevering'!$J:$V,AI$3+1,0))</f>
        <v>234936</v>
      </c>
      <c r="AJ395" s="48">
        <f>IF(ISERROR(VLOOKUP($B395,'[7]Overzicht uitlevering'!$J:$V,AJ$3+1,0)),0,VLOOKUP($B395,'[7]Overzicht uitlevering'!$J:$V,AJ$3+1,0))</f>
        <v>0</v>
      </c>
      <c r="AK395" s="48">
        <f>IF(ISERROR(VLOOKUP($B395,'[7]Overzicht uitlevering'!$J:$V,AK$3+1,0)),0,VLOOKUP($B395,'[7]Overzicht uitlevering'!$J:$V,AK$3+1,0))</f>
        <v>0</v>
      </c>
      <c r="AL395" s="48">
        <f>IF(ISERROR(VLOOKUP($B395,'[7]Overzicht uitlevering'!$J:$V,AL$3+1,0)),0,VLOOKUP($B395,'[7]Overzicht uitlevering'!$J:$V,AL$3+1,0))</f>
        <v>0</v>
      </c>
      <c r="AM395" s="48">
        <f>IF(ISERROR(VLOOKUP($B395,'[7]Overzicht uitlevering'!$J:$V,AM$3+1,0)),0,VLOOKUP($B395,'[7]Overzicht uitlevering'!$J:$V,AM$3+1,0))</f>
        <v>0</v>
      </c>
      <c r="AN395" s="48">
        <f>IF(ISERROR(VLOOKUP($B395,'[7]Overzicht uitlevering'!$J:$V,AN$3+1,0)),0,VLOOKUP($B395,'[7]Overzicht uitlevering'!$J:$V,AN$3+1,0))</f>
        <v>0</v>
      </c>
      <c r="AO395" s="49">
        <f t="shared" si="107"/>
        <v>888909</v>
      </c>
      <c r="AP395" s="235">
        <f t="shared" si="108"/>
        <v>0</v>
      </c>
      <c r="AQ395" s="236">
        <f t="shared" si="109"/>
        <v>0</v>
      </c>
      <c r="AR395" s="235">
        <f t="shared" si="110"/>
        <v>0</v>
      </c>
      <c r="AS395" s="236">
        <f t="shared" si="111"/>
        <v>0</v>
      </c>
      <c r="AT395" s="235">
        <f t="shared" si="112"/>
        <v>2565.0404999999996</v>
      </c>
      <c r="AU395" s="236">
        <f t="shared" si="113"/>
        <v>6263.5950000000003</v>
      </c>
      <c r="AV395" s="237">
        <f t="shared" si="114"/>
        <v>3171.636</v>
      </c>
      <c r="AW395" s="236">
        <f t="shared" si="115"/>
        <v>0</v>
      </c>
      <c r="AX395" s="237">
        <f t="shared" si="116"/>
        <v>0</v>
      </c>
      <c r="AY395" s="236">
        <f t="shared" si="117"/>
        <v>0</v>
      </c>
      <c r="AZ395" s="237">
        <f t="shared" si="118"/>
        <v>0</v>
      </c>
      <c r="BA395" s="236">
        <f t="shared" si="119"/>
        <v>0</v>
      </c>
      <c r="BB395" s="50">
        <f t="shared" si="103"/>
        <v>12000.271500000001</v>
      </c>
    </row>
    <row r="396" spans="2:54" ht="15" customHeight="1" x14ac:dyDescent="0.25">
      <c r="B396" s="142">
        <v>20160350</v>
      </c>
      <c r="C396" s="124" t="s">
        <v>238</v>
      </c>
      <c r="D396" s="180" t="s">
        <v>828</v>
      </c>
      <c r="E396" s="124" t="s">
        <v>829</v>
      </c>
      <c r="F396" s="124" t="s">
        <v>830</v>
      </c>
      <c r="G396" s="143">
        <v>42513</v>
      </c>
      <c r="H396" s="143">
        <v>42568</v>
      </c>
      <c r="I396" s="85" t="s">
        <v>221</v>
      </c>
      <c r="J396" s="144">
        <v>2434812</v>
      </c>
      <c r="K396" s="32">
        <v>43478.785714285717</v>
      </c>
      <c r="L396" s="145">
        <v>11.5</v>
      </c>
      <c r="M396" s="35">
        <v>28000.338</v>
      </c>
      <c r="N396" s="35">
        <v>28000.338</v>
      </c>
      <c r="O396" s="83" t="s">
        <v>45</v>
      </c>
      <c r="P396" s="83" t="s">
        <v>46</v>
      </c>
      <c r="Q396" s="146">
        <v>499799</v>
      </c>
      <c r="R396" s="147" t="s">
        <v>47</v>
      </c>
      <c r="S396" s="148" t="s">
        <v>65</v>
      </c>
      <c r="T396" s="94" t="s">
        <v>429</v>
      </c>
      <c r="U396" s="95"/>
      <c r="W396" s="94"/>
      <c r="X396" s="96" t="s">
        <v>832</v>
      </c>
      <c r="Y396" s="97" t="s">
        <v>156</v>
      </c>
      <c r="Z396" s="45" t="str">
        <f t="shared" si="104"/>
        <v>goed</v>
      </c>
      <c r="AA396" s="46">
        <f t="shared" si="105"/>
        <v>0</v>
      </c>
      <c r="AB396" s="47">
        <f t="shared" si="106"/>
        <v>28000.338000000003</v>
      </c>
      <c r="AC396" s="48">
        <f>IF(ISERROR(VLOOKUP($B396,'[7]Overzicht uitlevering'!$J:$V,AC$3+1,0)),0,VLOOKUP($B396,'[7]Overzicht uitlevering'!$J:$V,AC$3+1,0))</f>
        <v>0</v>
      </c>
      <c r="AD396" s="48">
        <f>IF(ISERROR(VLOOKUP($B396,'[7]Overzicht uitlevering'!$J:$V,AD$3+1,0)),0,VLOOKUP($B396,'[7]Overzicht uitlevering'!$J:$V,AD$3+1,0))</f>
        <v>0</v>
      </c>
      <c r="AE396" s="48">
        <f>IF(ISERROR(VLOOKUP($B396,'[7]Overzicht uitlevering'!$J:$V,AE$3+1,0)),0,VLOOKUP($B396,'[7]Overzicht uitlevering'!$J:$V,AE$3+1,0))</f>
        <v>0</v>
      </c>
      <c r="AF396" s="48">
        <f>IF(ISERROR(VLOOKUP($B396,'[7]Overzicht uitlevering'!$J:$V,AF$3+1,0)),0,VLOOKUP($B396,'[7]Overzicht uitlevering'!$J:$V,AF$3+1,0))</f>
        <v>0</v>
      </c>
      <c r="AG396" s="48">
        <f>IF(ISERROR(VLOOKUP($B396,'[7]Overzicht uitlevering'!$J:$V,AG$3+1,0)),0,VLOOKUP($B396,'[7]Overzicht uitlevering'!$J:$V,AG$3+1,0))</f>
        <v>288481</v>
      </c>
      <c r="AH396" s="48">
        <f>IF(ISERROR(VLOOKUP($B396,'[7]Overzicht uitlevering'!$J:$V,AH$3+1,0)),0,VLOOKUP($B396,'[7]Overzicht uitlevering'!$J:$V,AH$3+1,0))</f>
        <v>1246301</v>
      </c>
      <c r="AI396" s="48">
        <f>IF(ISERROR(VLOOKUP($B396,'[7]Overzicht uitlevering'!$J:$V,AI$3+1,0)),0,VLOOKUP($B396,'[7]Overzicht uitlevering'!$J:$V,AI$3+1,0))</f>
        <v>900030.00000000047</v>
      </c>
      <c r="AJ396" s="48">
        <f>IF(ISERROR(VLOOKUP($B396,'[7]Overzicht uitlevering'!$J:$V,AJ$3+1,0)),0,VLOOKUP($B396,'[7]Overzicht uitlevering'!$J:$V,AJ$3+1,0))</f>
        <v>0</v>
      </c>
      <c r="AK396" s="48">
        <f>IF(ISERROR(VLOOKUP($B396,'[7]Overzicht uitlevering'!$J:$V,AK$3+1,0)),0,VLOOKUP($B396,'[7]Overzicht uitlevering'!$J:$V,AK$3+1,0))</f>
        <v>0</v>
      </c>
      <c r="AL396" s="48">
        <f>IF(ISERROR(VLOOKUP($B396,'[7]Overzicht uitlevering'!$J:$V,AL$3+1,0)),0,VLOOKUP($B396,'[7]Overzicht uitlevering'!$J:$V,AL$3+1,0))</f>
        <v>0</v>
      </c>
      <c r="AM396" s="48">
        <f>IF(ISERROR(VLOOKUP($B396,'[7]Overzicht uitlevering'!$J:$V,AM$3+1,0)),0,VLOOKUP($B396,'[7]Overzicht uitlevering'!$J:$V,AM$3+1,0))</f>
        <v>0</v>
      </c>
      <c r="AN396" s="48">
        <f>IF(ISERROR(VLOOKUP($B396,'[7]Overzicht uitlevering'!$J:$V,AN$3+1,0)),0,VLOOKUP($B396,'[7]Overzicht uitlevering'!$J:$V,AN$3+1,0))</f>
        <v>0</v>
      </c>
      <c r="AO396" s="49">
        <f t="shared" si="107"/>
        <v>2434812.0000000005</v>
      </c>
      <c r="AP396" s="235">
        <f t="shared" si="108"/>
        <v>0</v>
      </c>
      <c r="AQ396" s="236">
        <f t="shared" si="109"/>
        <v>0</v>
      </c>
      <c r="AR396" s="235">
        <f t="shared" si="110"/>
        <v>0</v>
      </c>
      <c r="AS396" s="236">
        <f t="shared" si="111"/>
        <v>0</v>
      </c>
      <c r="AT396" s="235">
        <f t="shared" si="112"/>
        <v>3317.5315000000001</v>
      </c>
      <c r="AU396" s="236">
        <f t="shared" si="113"/>
        <v>14332.461499999999</v>
      </c>
      <c r="AV396" s="237">
        <f t="shared" si="114"/>
        <v>10350.345000000005</v>
      </c>
      <c r="AW396" s="236">
        <f t="shared" si="115"/>
        <v>0</v>
      </c>
      <c r="AX396" s="237">
        <f t="shared" si="116"/>
        <v>0</v>
      </c>
      <c r="AY396" s="236">
        <f t="shared" si="117"/>
        <v>0</v>
      </c>
      <c r="AZ396" s="237">
        <f t="shared" si="118"/>
        <v>0</v>
      </c>
      <c r="BA396" s="236">
        <f t="shared" si="119"/>
        <v>0</v>
      </c>
      <c r="BB396" s="50">
        <f t="shared" si="103"/>
        <v>28000.338000000003</v>
      </c>
    </row>
    <row r="397" spans="2:54" ht="15" customHeight="1" x14ac:dyDescent="0.25">
      <c r="B397" s="142">
        <v>20160351</v>
      </c>
      <c r="C397" s="124" t="s">
        <v>55</v>
      </c>
      <c r="D397" s="180" t="s">
        <v>177</v>
      </c>
      <c r="E397" s="124" t="s">
        <v>833</v>
      </c>
      <c r="F397" s="124" t="s">
        <v>834</v>
      </c>
      <c r="G397" s="143">
        <v>42604</v>
      </c>
      <c r="H397" s="143">
        <v>42624</v>
      </c>
      <c r="I397" s="85" t="s">
        <v>153</v>
      </c>
      <c r="J397" s="144">
        <v>1079568</v>
      </c>
      <c r="K397" s="32">
        <v>51408</v>
      </c>
      <c r="L397" s="145">
        <v>12.5</v>
      </c>
      <c r="M397" s="35">
        <v>13494.6</v>
      </c>
      <c r="N397" s="35">
        <v>13494.6</v>
      </c>
      <c r="O397" s="83" t="s">
        <v>45</v>
      </c>
      <c r="P397" s="83" t="s">
        <v>46</v>
      </c>
      <c r="Q397" s="146">
        <v>499831</v>
      </c>
      <c r="R397" s="147" t="s">
        <v>47</v>
      </c>
      <c r="S397" s="148" t="s">
        <v>242</v>
      </c>
      <c r="T397" s="94" t="s">
        <v>731</v>
      </c>
      <c r="U397" s="95"/>
      <c r="W397" s="94"/>
      <c r="X397" s="96" t="s">
        <v>835</v>
      </c>
      <c r="Y397" s="97" t="s">
        <v>156</v>
      </c>
      <c r="Z397" s="45" t="str">
        <f t="shared" si="104"/>
        <v>goed</v>
      </c>
      <c r="AA397" s="46">
        <f t="shared" si="105"/>
        <v>0</v>
      </c>
      <c r="AB397" s="47">
        <f t="shared" si="106"/>
        <v>0</v>
      </c>
      <c r="AC397" s="48">
        <f>IF(ISERROR(VLOOKUP($B397,'[7]Overzicht uitlevering'!$J:$V,AC$3+1,0)),0,VLOOKUP($B397,'[7]Overzicht uitlevering'!$J:$V,AC$3+1,0))</f>
        <v>0</v>
      </c>
      <c r="AD397" s="48">
        <f>IF(ISERROR(VLOOKUP($B397,'[7]Overzicht uitlevering'!$J:$V,AD$3+1,0)),0,VLOOKUP($B397,'[7]Overzicht uitlevering'!$J:$V,AD$3+1,0))</f>
        <v>0</v>
      </c>
      <c r="AE397" s="48">
        <f>IF(ISERROR(VLOOKUP($B397,'[7]Overzicht uitlevering'!$J:$V,AE$3+1,0)),0,VLOOKUP($B397,'[7]Overzicht uitlevering'!$J:$V,AE$3+1,0))</f>
        <v>0</v>
      </c>
      <c r="AF397" s="48">
        <f>IF(ISERROR(VLOOKUP($B397,'[7]Overzicht uitlevering'!$J:$V,AF$3+1,0)),0,VLOOKUP($B397,'[7]Overzicht uitlevering'!$J:$V,AF$3+1,0))</f>
        <v>0</v>
      </c>
      <c r="AG397" s="48">
        <f>IF(ISERROR(VLOOKUP($B397,'[7]Overzicht uitlevering'!$J:$V,AG$3+1,0)),0,VLOOKUP($B397,'[7]Overzicht uitlevering'!$J:$V,AG$3+1,0))</f>
        <v>0</v>
      </c>
      <c r="AH397" s="48">
        <f>IF(ISERROR(VLOOKUP($B397,'[7]Overzicht uitlevering'!$J:$V,AH$3+1,0)),0,VLOOKUP($B397,'[7]Overzicht uitlevering'!$J:$V,AH$3+1,0))</f>
        <v>0</v>
      </c>
      <c r="AI397" s="48">
        <f>IF(ISERROR(VLOOKUP($B397,'[7]Overzicht uitlevering'!$J:$V,AI$3+1,0)),0,VLOOKUP($B397,'[7]Overzicht uitlevering'!$J:$V,AI$3+1,0))</f>
        <v>0</v>
      </c>
      <c r="AJ397" s="48">
        <f>IF(ISERROR(VLOOKUP($B397,'[7]Overzicht uitlevering'!$J:$V,AJ$3+1,0)),0,VLOOKUP($B397,'[7]Overzicht uitlevering'!$J:$V,AJ$3+1,0))</f>
        <v>0</v>
      </c>
      <c r="AK397" s="48">
        <f>IF(ISERROR(VLOOKUP($B397,'[7]Overzicht uitlevering'!$J:$V,AK$3+1,0)),0,VLOOKUP($B397,'[7]Overzicht uitlevering'!$J:$V,AK$3+1,0))</f>
        <v>0</v>
      </c>
      <c r="AL397" s="48">
        <f>IF(ISERROR(VLOOKUP($B397,'[7]Overzicht uitlevering'!$J:$V,AL$3+1,0)),0,VLOOKUP($B397,'[7]Overzicht uitlevering'!$J:$V,AL$3+1,0))</f>
        <v>0</v>
      </c>
      <c r="AM397" s="48">
        <f>IF(ISERROR(VLOOKUP($B397,'[7]Overzicht uitlevering'!$J:$V,AM$3+1,0)),0,VLOOKUP($B397,'[7]Overzicht uitlevering'!$J:$V,AM$3+1,0))</f>
        <v>0</v>
      </c>
      <c r="AN397" s="48">
        <f>IF(ISERROR(VLOOKUP($B397,'[7]Overzicht uitlevering'!$J:$V,AN$3+1,0)),0,VLOOKUP($B397,'[7]Overzicht uitlevering'!$J:$V,AN$3+1,0))</f>
        <v>0</v>
      </c>
      <c r="AO397" s="49">
        <f t="shared" si="107"/>
        <v>0</v>
      </c>
      <c r="AP397" s="235">
        <f t="shared" si="108"/>
        <v>0</v>
      </c>
      <c r="AQ397" s="236">
        <f t="shared" si="109"/>
        <v>0</v>
      </c>
      <c r="AR397" s="235">
        <f t="shared" si="110"/>
        <v>0</v>
      </c>
      <c r="AS397" s="236">
        <f t="shared" si="111"/>
        <v>0</v>
      </c>
      <c r="AT397" s="235">
        <f t="shared" si="112"/>
        <v>0</v>
      </c>
      <c r="AU397" s="236">
        <f t="shared" si="113"/>
        <v>0</v>
      </c>
      <c r="AV397" s="237">
        <f t="shared" si="114"/>
        <v>0</v>
      </c>
      <c r="AW397" s="236">
        <f t="shared" si="115"/>
        <v>0</v>
      </c>
      <c r="AX397" s="237">
        <f t="shared" si="116"/>
        <v>0</v>
      </c>
      <c r="AY397" s="236">
        <f t="shared" si="117"/>
        <v>0</v>
      </c>
      <c r="AZ397" s="237">
        <f t="shared" si="118"/>
        <v>0</v>
      </c>
      <c r="BA397" s="236">
        <f t="shared" si="119"/>
        <v>0</v>
      </c>
      <c r="BB397" s="50">
        <f t="shared" si="103"/>
        <v>0</v>
      </c>
    </row>
    <row r="398" spans="2:54" ht="15" customHeight="1" x14ac:dyDescent="0.25">
      <c r="B398" s="142">
        <v>20160352</v>
      </c>
      <c r="C398" s="124" t="s">
        <v>238</v>
      </c>
      <c r="D398" s="125" t="s">
        <v>836</v>
      </c>
      <c r="E398" s="124" t="s">
        <v>837</v>
      </c>
      <c r="F398" s="124" t="s">
        <v>838</v>
      </c>
      <c r="G398" s="143">
        <v>42534</v>
      </c>
      <c r="H398" s="143">
        <v>42557</v>
      </c>
      <c r="I398" s="85" t="s">
        <v>153</v>
      </c>
      <c r="J398" s="144">
        <v>474048</v>
      </c>
      <c r="K398" s="32">
        <v>19752</v>
      </c>
      <c r="L398" s="145">
        <v>13.5</v>
      </c>
      <c r="M398" s="35">
        <v>6399.6480000000001</v>
      </c>
      <c r="N398" s="35">
        <v>6399.6480000000001</v>
      </c>
      <c r="O398" s="83" t="s">
        <v>45</v>
      </c>
      <c r="P398" s="83" t="s">
        <v>46</v>
      </c>
      <c r="Q398" s="146">
        <v>499694</v>
      </c>
      <c r="R398" s="147" t="s">
        <v>47</v>
      </c>
      <c r="S398" s="148" t="s">
        <v>839</v>
      </c>
      <c r="T398" s="94" t="s">
        <v>155</v>
      </c>
      <c r="U398" s="95"/>
      <c r="W398" s="94"/>
      <c r="X398" s="96" t="s">
        <v>840</v>
      </c>
      <c r="Y398" s="97" t="s">
        <v>156</v>
      </c>
      <c r="Z398" s="45" t="str">
        <f t="shared" si="104"/>
        <v>goed</v>
      </c>
      <c r="AA398" s="46">
        <f t="shared" si="105"/>
        <v>0</v>
      </c>
      <c r="AB398" s="47">
        <f t="shared" si="106"/>
        <v>6399.6480000000001</v>
      </c>
      <c r="AC398" s="48">
        <f>IF(ISERROR(VLOOKUP($B398,'[7]Overzicht uitlevering'!$J:$V,AC$3+1,0)),0,VLOOKUP($B398,'[7]Overzicht uitlevering'!$J:$V,AC$3+1,0))</f>
        <v>0</v>
      </c>
      <c r="AD398" s="48">
        <f>IF(ISERROR(VLOOKUP($B398,'[7]Overzicht uitlevering'!$J:$V,AD$3+1,0)),0,VLOOKUP($B398,'[7]Overzicht uitlevering'!$J:$V,AD$3+1,0))</f>
        <v>0</v>
      </c>
      <c r="AE398" s="48">
        <f>IF(ISERROR(VLOOKUP($B398,'[7]Overzicht uitlevering'!$J:$V,AE$3+1,0)),0,VLOOKUP($B398,'[7]Overzicht uitlevering'!$J:$V,AE$3+1,0))</f>
        <v>0</v>
      </c>
      <c r="AF398" s="48">
        <f>IF(ISERROR(VLOOKUP($B398,'[7]Overzicht uitlevering'!$J:$V,AF$3+1,0)),0,VLOOKUP($B398,'[7]Overzicht uitlevering'!$J:$V,AF$3+1,0))</f>
        <v>0</v>
      </c>
      <c r="AG398" s="48">
        <f>IF(ISERROR(VLOOKUP($B398,'[7]Overzicht uitlevering'!$J:$V,AG$3+1,0)),0,VLOOKUP($B398,'[7]Overzicht uitlevering'!$J:$V,AG$3+1,0))</f>
        <v>0</v>
      </c>
      <c r="AH398" s="48">
        <f>IF(ISERROR(VLOOKUP($B398,'[7]Overzicht uitlevering'!$J:$V,AH$3+1,0)),0,VLOOKUP($B398,'[7]Overzicht uitlevering'!$J:$V,AH$3+1,0))</f>
        <v>335115</v>
      </c>
      <c r="AI398" s="48">
        <f>IF(ISERROR(VLOOKUP($B398,'[7]Overzicht uitlevering'!$J:$V,AI$3+1,0)),0,VLOOKUP($B398,'[7]Overzicht uitlevering'!$J:$V,AI$3+1,0))</f>
        <v>138933</v>
      </c>
      <c r="AJ398" s="48">
        <f>IF(ISERROR(VLOOKUP($B398,'[7]Overzicht uitlevering'!$J:$V,AJ$3+1,0)),0,VLOOKUP($B398,'[7]Overzicht uitlevering'!$J:$V,AJ$3+1,0))</f>
        <v>0</v>
      </c>
      <c r="AK398" s="48">
        <f>IF(ISERROR(VLOOKUP($B398,'[7]Overzicht uitlevering'!$J:$V,AK$3+1,0)),0,VLOOKUP($B398,'[7]Overzicht uitlevering'!$J:$V,AK$3+1,0))</f>
        <v>0</v>
      </c>
      <c r="AL398" s="48">
        <f>IF(ISERROR(VLOOKUP($B398,'[7]Overzicht uitlevering'!$J:$V,AL$3+1,0)),0,VLOOKUP($B398,'[7]Overzicht uitlevering'!$J:$V,AL$3+1,0))</f>
        <v>0</v>
      </c>
      <c r="AM398" s="48">
        <f>IF(ISERROR(VLOOKUP($B398,'[7]Overzicht uitlevering'!$J:$V,AM$3+1,0)),0,VLOOKUP($B398,'[7]Overzicht uitlevering'!$J:$V,AM$3+1,0))</f>
        <v>0</v>
      </c>
      <c r="AN398" s="48">
        <f>IF(ISERROR(VLOOKUP($B398,'[7]Overzicht uitlevering'!$J:$V,AN$3+1,0)),0,VLOOKUP($B398,'[7]Overzicht uitlevering'!$J:$V,AN$3+1,0))</f>
        <v>0</v>
      </c>
      <c r="AO398" s="49">
        <f t="shared" si="107"/>
        <v>474048</v>
      </c>
      <c r="AP398" s="235">
        <f t="shared" si="108"/>
        <v>0</v>
      </c>
      <c r="AQ398" s="236">
        <f t="shared" si="109"/>
        <v>0</v>
      </c>
      <c r="AR398" s="235">
        <f t="shared" si="110"/>
        <v>0</v>
      </c>
      <c r="AS398" s="236">
        <f t="shared" si="111"/>
        <v>0</v>
      </c>
      <c r="AT398" s="235">
        <f t="shared" si="112"/>
        <v>0</v>
      </c>
      <c r="AU398" s="236">
        <f t="shared" si="113"/>
        <v>4524.0524999999998</v>
      </c>
      <c r="AV398" s="237">
        <f t="shared" si="114"/>
        <v>1875.5954999999999</v>
      </c>
      <c r="AW398" s="236">
        <f t="shared" si="115"/>
        <v>0</v>
      </c>
      <c r="AX398" s="237">
        <f t="shared" si="116"/>
        <v>0</v>
      </c>
      <c r="AY398" s="236">
        <f t="shared" si="117"/>
        <v>0</v>
      </c>
      <c r="AZ398" s="237">
        <f t="shared" si="118"/>
        <v>0</v>
      </c>
      <c r="BA398" s="236">
        <f t="shared" si="119"/>
        <v>0</v>
      </c>
      <c r="BB398" s="50">
        <f t="shared" si="103"/>
        <v>6399.6479999999992</v>
      </c>
    </row>
    <row r="399" spans="2:54" ht="15" customHeight="1" x14ac:dyDescent="0.25">
      <c r="B399" s="142">
        <v>20160353</v>
      </c>
      <c r="C399" s="124" t="s">
        <v>55</v>
      </c>
      <c r="D399" s="180" t="s">
        <v>177</v>
      </c>
      <c r="E399" s="124" t="s">
        <v>833</v>
      </c>
      <c r="F399" s="124" t="s">
        <v>841</v>
      </c>
      <c r="G399" s="143">
        <v>42569</v>
      </c>
      <c r="H399" s="143">
        <v>42589</v>
      </c>
      <c r="I399" s="85" t="s">
        <v>153</v>
      </c>
      <c r="J399" s="144">
        <v>1079568</v>
      </c>
      <c r="K399" s="32">
        <v>51408</v>
      </c>
      <c r="L399" s="145">
        <v>12.5</v>
      </c>
      <c r="M399" s="35">
        <v>13494.6</v>
      </c>
      <c r="N399" s="35">
        <v>13494.6</v>
      </c>
      <c r="O399" s="83" t="s">
        <v>45</v>
      </c>
      <c r="P399" s="83" t="s">
        <v>46</v>
      </c>
      <c r="Q399" s="146">
        <v>499828</v>
      </c>
      <c r="R399" s="147" t="s">
        <v>47</v>
      </c>
      <c r="S399" s="148" t="s">
        <v>242</v>
      </c>
      <c r="T399" s="94" t="s">
        <v>155</v>
      </c>
      <c r="U399" s="95"/>
      <c r="W399" s="94"/>
      <c r="X399" s="154" t="s">
        <v>835</v>
      </c>
      <c r="Y399" s="155" t="s">
        <v>156</v>
      </c>
      <c r="Z399" s="45" t="str">
        <f t="shared" si="104"/>
        <v>goed</v>
      </c>
      <c r="AA399" s="46">
        <f t="shared" si="105"/>
        <v>0</v>
      </c>
      <c r="AB399" s="47">
        <f t="shared" si="106"/>
        <v>5640.3125</v>
      </c>
      <c r="AC399" s="48">
        <f>IF(ISERROR(VLOOKUP($B399,'[7]Overzicht uitlevering'!$J:$V,AC$3+1,0)),0,VLOOKUP($B399,'[7]Overzicht uitlevering'!$J:$V,AC$3+1,0))</f>
        <v>0</v>
      </c>
      <c r="AD399" s="48">
        <f>IF(ISERROR(VLOOKUP($B399,'[7]Overzicht uitlevering'!$J:$V,AD$3+1,0)),0,VLOOKUP($B399,'[7]Overzicht uitlevering'!$J:$V,AD$3+1,0))</f>
        <v>0</v>
      </c>
      <c r="AE399" s="48">
        <f>IF(ISERROR(VLOOKUP($B399,'[7]Overzicht uitlevering'!$J:$V,AE$3+1,0)),0,VLOOKUP($B399,'[7]Overzicht uitlevering'!$J:$V,AE$3+1,0))</f>
        <v>0</v>
      </c>
      <c r="AF399" s="48">
        <f>IF(ISERROR(VLOOKUP($B399,'[7]Overzicht uitlevering'!$J:$V,AF$3+1,0)),0,VLOOKUP($B399,'[7]Overzicht uitlevering'!$J:$V,AF$3+1,0))</f>
        <v>0</v>
      </c>
      <c r="AG399" s="48">
        <f>IF(ISERROR(VLOOKUP($B399,'[7]Overzicht uitlevering'!$J:$V,AG$3+1,0)),0,VLOOKUP($B399,'[7]Overzicht uitlevering'!$J:$V,AG$3+1,0))</f>
        <v>0</v>
      </c>
      <c r="AH399" s="48">
        <f>IF(ISERROR(VLOOKUP($B399,'[7]Overzicht uitlevering'!$J:$V,AH$3+1,0)),0,VLOOKUP($B399,'[7]Overzicht uitlevering'!$J:$V,AH$3+1,0))</f>
        <v>0</v>
      </c>
      <c r="AI399" s="48">
        <f>IF(ISERROR(VLOOKUP($B399,'[7]Overzicht uitlevering'!$J:$V,AI$3+1,0)),0,VLOOKUP($B399,'[7]Overzicht uitlevering'!$J:$V,AI$3+1,0))</f>
        <v>451225</v>
      </c>
      <c r="AJ399" s="48">
        <f>IF(ISERROR(VLOOKUP($B399,'[7]Overzicht uitlevering'!$J:$V,AJ$3+1,0)),0,VLOOKUP($B399,'[7]Overzicht uitlevering'!$J:$V,AJ$3+1,0))</f>
        <v>0</v>
      </c>
      <c r="AK399" s="48">
        <f>IF(ISERROR(VLOOKUP($B399,'[7]Overzicht uitlevering'!$J:$V,AK$3+1,0)),0,VLOOKUP($B399,'[7]Overzicht uitlevering'!$J:$V,AK$3+1,0))</f>
        <v>0</v>
      </c>
      <c r="AL399" s="48">
        <f>IF(ISERROR(VLOOKUP($B399,'[7]Overzicht uitlevering'!$J:$V,AL$3+1,0)),0,VLOOKUP($B399,'[7]Overzicht uitlevering'!$J:$V,AL$3+1,0))</f>
        <v>0</v>
      </c>
      <c r="AM399" s="48">
        <f>IF(ISERROR(VLOOKUP($B399,'[7]Overzicht uitlevering'!$J:$V,AM$3+1,0)),0,VLOOKUP($B399,'[7]Overzicht uitlevering'!$J:$V,AM$3+1,0))</f>
        <v>0</v>
      </c>
      <c r="AN399" s="48">
        <f>IF(ISERROR(VLOOKUP($B399,'[7]Overzicht uitlevering'!$J:$V,AN$3+1,0)),0,VLOOKUP($B399,'[7]Overzicht uitlevering'!$J:$V,AN$3+1,0))</f>
        <v>0</v>
      </c>
      <c r="AO399" s="49">
        <f t="shared" si="107"/>
        <v>451225</v>
      </c>
      <c r="AP399" s="235">
        <f t="shared" si="108"/>
        <v>0</v>
      </c>
      <c r="AQ399" s="236">
        <f t="shared" si="109"/>
        <v>0</v>
      </c>
      <c r="AR399" s="235">
        <f t="shared" si="110"/>
        <v>0</v>
      </c>
      <c r="AS399" s="236">
        <f t="shared" si="111"/>
        <v>0</v>
      </c>
      <c r="AT399" s="235">
        <f t="shared" si="112"/>
        <v>0</v>
      </c>
      <c r="AU399" s="236">
        <f t="shared" si="113"/>
        <v>0</v>
      </c>
      <c r="AV399" s="237">
        <f t="shared" si="114"/>
        <v>5640.3125</v>
      </c>
      <c r="AW399" s="236">
        <f t="shared" si="115"/>
        <v>0</v>
      </c>
      <c r="AX399" s="237">
        <f t="shared" si="116"/>
        <v>0</v>
      </c>
      <c r="AY399" s="236">
        <f t="shared" si="117"/>
        <v>0</v>
      </c>
      <c r="AZ399" s="237">
        <f t="shared" si="118"/>
        <v>0</v>
      </c>
      <c r="BA399" s="236">
        <f t="shared" si="119"/>
        <v>0</v>
      </c>
      <c r="BB399" s="50">
        <f t="shared" si="103"/>
        <v>5640.3125</v>
      </c>
    </row>
    <row r="400" spans="2:54" ht="15" customHeight="1" x14ac:dyDescent="0.25">
      <c r="B400" s="142">
        <v>20160354</v>
      </c>
      <c r="C400" s="124" t="s">
        <v>238</v>
      </c>
      <c r="D400" s="124" t="s">
        <v>85</v>
      </c>
      <c r="E400" s="124" t="s">
        <v>837</v>
      </c>
      <c r="F400" s="124" t="s">
        <v>842</v>
      </c>
      <c r="G400" s="143">
        <v>42522</v>
      </c>
      <c r="H400" s="143">
        <v>42542</v>
      </c>
      <c r="I400" s="85" t="s">
        <v>153</v>
      </c>
      <c r="J400" s="144">
        <v>422020</v>
      </c>
      <c r="K400" s="32">
        <v>20096.190476190477</v>
      </c>
      <c r="L400" s="145">
        <v>13.5</v>
      </c>
      <c r="M400" s="35">
        <v>5697.2699999999995</v>
      </c>
      <c r="N400" s="35">
        <v>5697.2699999999995</v>
      </c>
      <c r="O400" s="83" t="s">
        <v>45</v>
      </c>
      <c r="P400" s="83" t="s">
        <v>46</v>
      </c>
      <c r="Q400" s="146">
        <v>498984</v>
      </c>
      <c r="R400" s="147" t="s">
        <v>47</v>
      </c>
      <c r="S400" s="148" t="s">
        <v>780</v>
      </c>
      <c r="T400" s="94" t="s">
        <v>155</v>
      </c>
      <c r="U400" s="95"/>
      <c r="W400" s="94"/>
      <c r="X400" s="96" t="s">
        <v>843</v>
      </c>
      <c r="Y400" s="97" t="s">
        <v>156</v>
      </c>
      <c r="Z400" s="45" t="str">
        <f t="shared" si="104"/>
        <v>goed</v>
      </c>
      <c r="AA400" s="46">
        <f t="shared" si="105"/>
        <v>0</v>
      </c>
      <c r="AB400" s="47">
        <f t="shared" si="106"/>
        <v>5697.2699999999995</v>
      </c>
      <c r="AC400" s="48">
        <f>IF(ISERROR(VLOOKUP($B400,'[7]Overzicht uitlevering'!$J:$V,AC$3+1,0)),0,VLOOKUP($B400,'[7]Overzicht uitlevering'!$J:$V,AC$3+1,0))</f>
        <v>0</v>
      </c>
      <c r="AD400" s="48">
        <f>IF(ISERROR(VLOOKUP($B400,'[7]Overzicht uitlevering'!$J:$V,AD$3+1,0)),0,VLOOKUP($B400,'[7]Overzicht uitlevering'!$J:$V,AD$3+1,0))</f>
        <v>0</v>
      </c>
      <c r="AE400" s="48">
        <f>IF(ISERROR(VLOOKUP($B400,'[7]Overzicht uitlevering'!$J:$V,AE$3+1,0)),0,VLOOKUP($B400,'[7]Overzicht uitlevering'!$J:$V,AE$3+1,0))</f>
        <v>0</v>
      </c>
      <c r="AF400" s="48">
        <f>IF(ISERROR(VLOOKUP($B400,'[7]Overzicht uitlevering'!$J:$V,AF$3+1,0)),0,VLOOKUP($B400,'[7]Overzicht uitlevering'!$J:$V,AF$3+1,0))</f>
        <v>0</v>
      </c>
      <c r="AG400" s="48">
        <f>IF(ISERROR(VLOOKUP($B400,'[7]Overzicht uitlevering'!$J:$V,AG$3+1,0)),0,VLOOKUP($B400,'[7]Overzicht uitlevering'!$J:$V,AG$3+1,0))</f>
        <v>0</v>
      </c>
      <c r="AH400" s="48">
        <f>IF(ISERROR(VLOOKUP($B400,'[7]Overzicht uitlevering'!$J:$V,AH$3+1,0)),0,VLOOKUP($B400,'[7]Overzicht uitlevering'!$J:$V,AH$3+1,0))</f>
        <v>422020</v>
      </c>
      <c r="AI400" s="48">
        <f>IF(ISERROR(VLOOKUP($B400,'[7]Overzicht uitlevering'!$J:$V,AI$3+1,0)),0,VLOOKUP($B400,'[7]Overzicht uitlevering'!$J:$V,AI$3+1,0))</f>
        <v>0</v>
      </c>
      <c r="AJ400" s="48">
        <f>IF(ISERROR(VLOOKUP($B400,'[7]Overzicht uitlevering'!$J:$V,AJ$3+1,0)),0,VLOOKUP($B400,'[7]Overzicht uitlevering'!$J:$V,AJ$3+1,0))</f>
        <v>0</v>
      </c>
      <c r="AK400" s="48">
        <f>IF(ISERROR(VLOOKUP($B400,'[7]Overzicht uitlevering'!$J:$V,AK$3+1,0)),0,VLOOKUP($B400,'[7]Overzicht uitlevering'!$J:$V,AK$3+1,0))</f>
        <v>0</v>
      </c>
      <c r="AL400" s="48">
        <f>IF(ISERROR(VLOOKUP($B400,'[7]Overzicht uitlevering'!$J:$V,AL$3+1,0)),0,VLOOKUP($B400,'[7]Overzicht uitlevering'!$J:$V,AL$3+1,0))</f>
        <v>0</v>
      </c>
      <c r="AM400" s="48">
        <f>IF(ISERROR(VLOOKUP($B400,'[7]Overzicht uitlevering'!$J:$V,AM$3+1,0)),0,VLOOKUP($B400,'[7]Overzicht uitlevering'!$J:$V,AM$3+1,0))</f>
        <v>0</v>
      </c>
      <c r="AN400" s="48">
        <f>IF(ISERROR(VLOOKUP($B400,'[7]Overzicht uitlevering'!$J:$V,AN$3+1,0)),0,VLOOKUP($B400,'[7]Overzicht uitlevering'!$J:$V,AN$3+1,0))</f>
        <v>0</v>
      </c>
      <c r="AO400" s="49">
        <f t="shared" si="107"/>
        <v>422020</v>
      </c>
      <c r="AP400" s="235">
        <f t="shared" si="108"/>
        <v>0</v>
      </c>
      <c r="AQ400" s="236">
        <f t="shared" si="109"/>
        <v>0</v>
      </c>
      <c r="AR400" s="235">
        <f t="shared" si="110"/>
        <v>0</v>
      </c>
      <c r="AS400" s="236">
        <f t="shared" si="111"/>
        <v>0</v>
      </c>
      <c r="AT400" s="235">
        <f t="shared" si="112"/>
        <v>0</v>
      </c>
      <c r="AU400" s="236">
        <f t="shared" si="113"/>
        <v>5697.2699999999995</v>
      </c>
      <c r="AV400" s="237">
        <f t="shared" si="114"/>
        <v>0</v>
      </c>
      <c r="AW400" s="236">
        <f t="shared" si="115"/>
        <v>0</v>
      </c>
      <c r="AX400" s="237">
        <f t="shared" si="116"/>
        <v>0</v>
      </c>
      <c r="AY400" s="236">
        <f t="shared" si="117"/>
        <v>0</v>
      </c>
      <c r="AZ400" s="237">
        <f t="shared" si="118"/>
        <v>0</v>
      </c>
      <c r="BA400" s="236">
        <f t="shared" si="119"/>
        <v>0</v>
      </c>
      <c r="BB400" s="50">
        <f t="shared" si="103"/>
        <v>5697.2699999999995</v>
      </c>
    </row>
    <row r="401" spans="2:54" ht="15" customHeight="1" x14ac:dyDescent="0.25">
      <c r="B401" s="142">
        <v>20160355</v>
      </c>
      <c r="C401" s="124" t="s">
        <v>55</v>
      </c>
      <c r="D401" s="124" t="s">
        <v>177</v>
      </c>
      <c r="E401" s="124" t="s">
        <v>833</v>
      </c>
      <c r="F401" s="124" t="s">
        <v>844</v>
      </c>
      <c r="G401" s="143">
        <v>42527</v>
      </c>
      <c r="H401" s="143">
        <v>42550</v>
      </c>
      <c r="I401" s="85" t="s">
        <v>153</v>
      </c>
      <c r="J401" s="144">
        <v>1079568</v>
      </c>
      <c r="K401" s="32">
        <v>44982</v>
      </c>
      <c r="L401" s="145">
        <v>12.5</v>
      </c>
      <c r="M401" s="35">
        <v>13494.6</v>
      </c>
      <c r="N401" s="35">
        <v>13494.6</v>
      </c>
      <c r="O401" s="83" t="s">
        <v>45</v>
      </c>
      <c r="P401" s="83" t="s">
        <v>46</v>
      </c>
      <c r="Q401" s="146">
        <v>499825</v>
      </c>
      <c r="R401" s="147" t="s">
        <v>47</v>
      </c>
      <c r="S401" s="148" t="s">
        <v>242</v>
      </c>
      <c r="T401" s="94" t="s">
        <v>155</v>
      </c>
      <c r="U401" s="95"/>
      <c r="W401" s="94"/>
      <c r="X401" s="96" t="s">
        <v>845</v>
      </c>
      <c r="Y401" s="97" t="s">
        <v>156</v>
      </c>
      <c r="Z401" s="45" t="str">
        <f t="shared" si="104"/>
        <v>goed</v>
      </c>
      <c r="AA401" s="46">
        <f t="shared" si="105"/>
        <v>0</v>
      </c>
      <c r="AB401" s="47">
        <f t="shared" si="106"/>
        <v>13494.6</v>
      </c>
      <c r="AC401" s="48">
        <f>IF(ISERROR(VLOOKUP($B401,'[7]Overzicht uitlevering'!$J:$V,AC$3+1,0)),0,VLOOKUP($B401,'[7]Overzicht uitlevering'!$J:$V,AC$3+1,0))</f>
        <v>0</v>
      </c>
      <c r="AD401" s="48">
        <f>IF(ISERROR(VLOOKUP($B401,'[7]Overzicht uitlevering'!$J:$V,AD$3+1,0)),0,VLOOKUP($B401,'[7]Overzicht uitlevering'!$J:$V,AD$3+1,0))</f>
        <v>0</v>
      </c>
      <c r="AE401" s="48">
        <f>IF(ISERROR(VLOOKUP($B401,'[7]Overzicht uitlevering'!$J:$V,AE$3+1,0)),0,VLOOKUP($B401,'[7]Overzicht uitlevering'!$J:$V,AE$3+1,0))</f>
        <v>0</v>
      </c>
      <c r="AF401" s="48">
        <f>IF(ISERROR(VLOOKUP($B401,'[7]Overzicht uitlevering'!$J:$V,AF$3+1,0)),0,VLOOKUP($B401,'[7]Overzicht uitlevering'!$J:$V,AF$3+1,0))</f>
        <v>0</v>
      </c>
      <c r="AG401" s="48">
        <f>IF(ISERROR(VLOOKUP($B401,'[7]Overzicht uitlevering'!$J:$V,AG$3+1,0)),0,VLOOKUP($B401,'[7]Overzicht uitlevering'!$J:$V,AG$3+1,0))</f>
        <v>0</v>
      </c>
      <c r="AH401" s="48">
        <f>IF(ISERROR(VLOOKUP($B401,'[7]Overzicht uitlevering'!$J:$V,AH$3+1,0)),0,VLOOKUP($B401,'[7]Overzicht uitlevering'!$J:$V,AH$3+1,0))</f>
        <v>1054258</v>
      </c>
      <c r="AI401" s="48">
        <f>IF(ISERROR(VLOOKUP($B401,'[7]Overzicht uitlevering'!$J:$V,AI$3+1,0)),0,VLOOKUP($B401,'[7]Overzicht uitlevering'!$J:$V,AI$3+1,0))</f>
        <v>25310.000000000058</v>
      </c>
      <c r="AJ401" s="48">
        <f>IF(ISERROR(VLOOKUP($B401,'[7]Overzicht uitlevering'!$J:$V,AJ$3+1,0)),0,VLOOKUP($B401,'[7]Overzicht uitlevering'!$J:$V,AJ$3+1,0))</f>
        <v>0</v>
      </c>
      <c r="AK401" s="48">
        <f>IF(ISERROR(VLOOKUP($B401,'[7]Overzicht uitlevering'!$J:$V,AK$3+1,0)),0,VLOOKUP($B401,'[7]Overzicht uitlevering'!$J:$V,AK$3+1,0))</f>
        <v>0</v>
      </c>
      <c r="AL401" s="48">
        <f>IF(ISERROR(VLOOKUP($B401,'[7]Overzicht uitlevering'!$J:$V,AL$3+1,0)),0,VLOOKUP($B401,'[7]Overzicht uitlevering'!$J:$V,AL$3+1,0))</f>
        <v>0</v>
      </c>
      <c r="AM401" s="48">
        <f>IF(ISERROR(VLOOKUP($B401,'[7]Overzicht uitlevering'!$J:$V,AM$3+1,0)),0,VLOOKUP($B401,'[7]Overzicht uitlevering'!$J:$V,AM$3+1,0))</f>
        <v>0</v>
      </c>
      <c r="AN401" s="48">
        <f>IF(ISERROR(VLOOKUP($B401,'[7]Overzicht uitlevering'!$J:$V,AN$3+1,0)),0,VLOOKUP($B401,'[7]Overzicht uitlevering'!$J:$V,AN$3+1,0))</f>
        <v>0</v>
      </c>
      <c r="AO401" s="49">
        <f t="shared" si="107"/>
        <v>1079568</v>
      </c>
      <c r="AP401" s="235">
        <f t="shared" si="108"/>
        <v>0</v>
      </c>
      <c r="AQ401" s="236">
        <f t="shared" si="109"/>
        <v>0</v>
      </c>
      <c r="AR401" s="235">
        <f t="shared" si="110"/>
        <v>0</v>
      </c>
      <c r="AS401" s="236">
        <f t="shared" si="111"/>
        <v>0</v>
      </c>
      <c r="AT401" s="235">
        <f t="shared" si="112"/>
        <v>0</v>
      </c>
      <c r="AU401" s="236">
        <f t="shared" si="113"/>
        <v>13178.225</v>
      </c>
      <c r="AV401" s="237">
        <f t="shared" si="114"/>
        <v>316.37500000000074</v>
      </c>
      <c r="AW401" s="236">
        <f t="shared" si="115"/>
        <v>0</v>
      </c>
      <c r="AX401" s="237">
        <f t="shared" si="116"/>
        <v>0</v>
      </c>
      <c r="AY401" s="236">
        <f t="shared" si="117"/>
        <v>0</v>
      </c>
      <c r="AZ401" s="237">
        <f t="shared" si="118"/>
        <v>0</v>
      </c>
      <c r="BA401" s="236">
        <f t="shared" si="119"/>
        <v>0</v>
      </c>
      <c r="BB401" s="50">
        <f t="shared" si="103"/>
        <v>13494.6</v>
      </c>
    </row>
    <row r="402" spans="2:54" ht="15" customHeight="1" x14ac:dyDescent="0.25">
      <c r="B402" s="142">
        <v>20160356</v>
      </c>
      <c r="C402" s="124" t="s">
        <v>55</v>
      </c>
      <c r="D402" s="124" t="s">
        <v>244</v>
      </c>
      <c r="E402" s="124" t="s">
        <v>185</v>
      </c>
      <c r="F402" s="124" t="s">
        <v>846</v>
      </c>
      <c r="G402" s="143">
        <v>42541</v>
      </c>
      <c r="H402" s="143">
        <v>42561</v>
      </c>
      <c r="I402" s="85" t="s">
        <v>153</v>
      </c>
      <c r="J402" s="144">
        <v>0</v>
      </c>
      <c r="K402" s="32">
        <v>0</v>
      </c>
      <c r="L402" s="145">
        <v>13.5</v>
      </c>
      <c r="M402" s="35">
        <v>0</v>
      </c>
      <c r="N402" s="35">
        <v>17110.5</v>
      </c>
      <c r="O402" s="83" t="s">
        <v>45</v>
      </c>
      <c r="P402" s="83" t="s">
        <v>46</v>
      </c>
      <c r="Q402" s="146">
        <v>499697</v>
      </c>
      <c r="R402" s="147" t="s">
        <v>47</v>
      </c>
      <c r="S402" s="148" t="s">
        <v>61</v>
      </c>
      <c r="T402" s="94" t="s">
        <v>155</v>
      </c>
      <c r="U402" s="95"/>
      <c r="V402" s="95" t="s">
        <v>847</v>
      </c>
      <c r="W402" s="94"/>
      <c r="X402" s="96" t="s">
        <v>848</v>
      </c>
      <c r="Y402" s="97" t="s">
        <v>156</v>
      </c>
      <c r="Z402" s="45" t="str">
        <f t="shared" si="104"/>
        <v>goed</v>
      </c>
      <c r="AA402" s="46">
        <f t="shared" si="105"/>
        <v>0</v>
      </c>
      <c r="AB402" s="47">
        <f t="shared" si="106"/>
        <v>0</v>
      </c>
      <c r="AC402" s="48">
        <f>IF(ISERROR(VLOOKUP($B402,'[7]Overzicht uitlevering'!$J:$V,AC$3+1,0)),0,VLOOKUP($B402,'[7]Overzicht uitlevering'!$J:$V,AC$3+1,0))</f>
        <v>0</v>
      </c>
      <c r="AD402" s="48">
        <f>IF(ISERROR(VLOOKUP($B402,'[7]Overzicht uitlevering'!$J:$V,AD$3+1,0)),0,VLOOKUP($B402,'[7]Overzicht uitlevering'!$J:$V,AD$3+1,0))</f>
        <v>0</v>
      </c>
      <c r="AE402" s="48">
        <f>IF(ISERROR(VLOOKUP($B402,'[7]Overzicht uitlevering'!$J:$V,AE$3+1,0)),0,VLOOKUP($B402,'[7]Overzicht uitlevering'!$J:$V,AE$3+1,0))</f>
        <v>0</v>
      </c>
      <c r="AF402" s="48">
        <f>IF(ISERROR(VLOOKUP($B402,'[7]Overzicht uitlevering'!$J:$V,AF$3+1,0)),0,VLOOKUP($B402,'[7]Overzicht uitlevering'!$J:$V,AF$3+1,0))</f>
        <v>0</v>
      </c>
      <c r="AG402" s="48">
        <f>IF(ISERROR(VLOOKUP($B402,'[7]Overzicht uitlevering'!$J:$V,AG$3+1,0)),0,VLOOKUP($B402,'[7]Overzicht uitlevering'!$J:$V,AG$3+1,0))</f>
        <v>0</v>
      </c>
      <c r="AH402" s="48">
        <f>IF(ISERROR(VLOOKUP($B402,'[7]Overzicht uitlevering'!$J:$V,AH$3+1,0)),0,VLOOKUP($B402,'[7]Overzicht uitlevering'!$J:$V,AH$3+1,0))</f>
        <v>0</v>
      </c>
      <c r="AI402" s="48">
        <f>IF(ISERROR(VLOOKUP($B402,'[7]Overzicht uitlevering'!$J:$V,AI$3+1,0)),0,VLOOKUP($B402,'[7]Overzicht uitlevering'!$J:$V,AI$3+1,0))</f>
        <v>0</v>
      </c>
      <c r="AJ402" s="48">
        <f>IF(ISERROR(VLOOKUP($B402,'[7]Overzicht uitlevering'!$J:$V,AJ$3+1,0)),0,VLOOKUP($B402,'[7]Overzicht uitlevering'!$J:$V,AJ$3+1,0))</f>
        <v>0</v>
      </c>
      <c r="AK402" s="48">
        <f>IF(ISERROR(VLOOKUP($B402,'[7]Overzicht uitlevering'!$J:$V,AK$3+1,0)),0,VLOOKUP($B402,'[7]Overzicht uitlevering'!$J:$V,AK$3+1,0))</f>
        <v>0</v>
      </c>
      <c r="AL402" s="48">
        <f>IF(ISERROR(VLOOKUP($B402,'[7]Overzicht uitlevering'!$J:$V,AL$3+1,0)),0,VLOOKUP($B402,'[7]Overzicht uitlevering'!$J:$V,AL$3+1,0))</f>
        <v>0</v>
      </c>
      <c r="AM402" s="48">
        <f>IF(ISERROR(VLOOKUP($B402,'[7]Overzicht uitlevering'!$J:$V,AM$3+1,0)),0,VLOOKUP($B402,'[7]Overzicht uitlevering'!$J:$V,AM$3+1,0))</f>
        <v>0</v>
      </c>
      <c r="AN402" s="48">
        <f>IF(ISERROR(VLOOKUP($B402,'[7]Overzicht uitlevering'!$J:$V,AN$3+1,0)),0,VLOOKUP($B402,'[7]Overzicht uitlevering'!$J:$V,AN$3+1,0))</f>
        <v>0</v>
      </c>
      <c r="AO402" s="49">
        <f t="shared" si="107"/>
        <v>0</v>
      </c>
      <c r="AP402" s="235">
        <f t="shared" si="108"/>
        <v>0</v>
      </c>
      <c r="AQ402" s="236">
        <f t="shared" si="109"/>
        <v>0</v>
      </c>
      <c r="AR402" s="235">
        <f t="shared" si="110"/>
        <v>0</v>
      </c>
      <c r="AS402" s="236">
        <f t="shared" si="111"/>
        <v>0</v>
      </c>
      <c r="AT402" s="235">
        <f t="shared" si="112"/>
        <v>0</v>
      </c>
      <c r="AU402" s="236">
        <f t="shared" si="113"/>
        <v>0</v>
      </c>
      <c r="AV402" s="237">
        <f t="shared" si="114"/>
        <v>0</v>
      </c>
      <c r="AW402" s="236">
        <f t="shared" si="115"/>
        <v>0</v>
      </c>
      <c r="AX402" s="237">
        <f t="shared" si="116"/>
        <v>0</v>
      </c>
      <c r="AY402" s="236">
        <f t="shared" si="117"/>
        <v>0</v>
      </c>
      <c r="AZ402" s="237">
        <f t="shared" si="118"/>
        <v>0</v>
      </c>
      <c r="BA402" s="236">
        <f t="shared" si="119"/>
        <v>0</v>
      </c>
      <c r="BB402" s="50">
        <f t="shared" si="103"/>
        <v>0</v>
      </c>
    </row>
    <row r="403" spans="2:54" ht="15" customHeight="1" x14ac:dyDescent="0.25">
      <c r="B403" s="183">
        <v>20160357</v>
      </c>
      <c r="C403" s="124" t="s">
        <v>55</v>
      </c>
      <c r="D403" s="184" t="s">
        <v>244</v>
      </c>
      <c r="E403" s="184" t="s">
        <v>185</v>
      </c>
      <c r="F403" s="184" t="s">
        <v>846</v>
      </c>
      <c r="G403" s="185">
        <v>42541</v>
      </c>
      <c r="H403" s="185">
        <v>42561</v>
      </c>
      <c r="I403" s="85" t="s">
        <v>221</v>
      </c>
      <c r="J403" s="86">
        <v>0</v>
      </c>
      <c r="K403" s="87">
        <v>0</v>
      </c>
      <c r="L403" s="88">
        <v>11.5</v>
      </c>
      <c r="M403" s="89">
        <v>0</v>
      </c>
      <c r="N403" s="89">
        <v>9216.5499999999993</v>
      </c>
      <c r="O403" s="90" t="s">
        <v>45</v>
      </c>
      <c r="P403" s="90" t="s">
        <v>46</v>
      </c>
      <c r="Q403" s="91">
        <v>499698</v>
      </c>
      <c r="R403" s="92" t="s">
        <v>47</v>
      </c>
      <c r="S403" s="93" t="s">
        <v>61</v>
      </c>
      <c r="T403" s="103" t="s">
        <v>155</v>
      </c>
      <c r="U403" s="95"/>
      <c r="W403" s="94"/>
      <c r="X403" s="140"/>
      <c r="Y403" s="141" t="s">
        <v>156</v>
      </c>
      <c r="Z403" s="45" t="str">
        <f t="shared" si="104"/>
        <v>goed</v>
      </c>
      <c r="AA403" s="46">
        <f t="shared" si="105"/>
        <v>0</v>
      </c>
      <c r="AB403" s="47">
        <f t="shared" si="106"/>
        <v>0</v>
      </c>
      <c r="AC403" s="48">
        <f>IF(ISERROR(VLOOKUP($B403,'[7]Overzicht uitlevering'!$J:$V,AC$3+1,0)),0,VLOOKUP($B403,'[7]Overzicht uitlevering'!$J:$V,AC$3+1,0))</f>
        <v>0</v>
      </c>
      <c r="AD403" s="48">
        <f>IF(ISERROR(VLOOKUP($B403,'[7]Overzicht uitlevering'!$J:$V,AD$3+1,0)),0,VLOOKUP($B403,'[7]Overzicht uitlevering'!$J:$V,AD$3+1,0))</f>
        <v>0</v>
      </c>
      <c r="AE403" s="48">
        <f>IF(ISERROR(VLOOKUP($B403,'[7]Overzicht uitlevering'!$J:$V,AE$3+1,0)),0,VLOOKUP($B403,'[7]Overzicht uitlevering'!$J:$V,AE$3+1,0))</f>
        <v>0</v>
      </c>
      <c r="AF403" s="48">
        <f>IF(ISERROR(VLOOKUP($B403,'[7]Overzicht uitlevering'!$J:$V,AF$3+1,0)),0,VLOOKUP($B403,'[7]Overzicht uitlevering'!$J:$V,AF$3+1,0))</f>
        <v>0</v>
      </c>
      <c r="AG403" s="48">
        <f>IF(ISERROR(VLOOKUP($B403,'[7]Overzicht uitlevering'!$J:$V,AG$3+1,0)),0,VLOOKUP($B403,'[7]Overzicht uitlevering'!$J:$V,AG$3+1,0))</f>
        <v>0</v>
      </c>
      <c r="AH403" s="48">
        <f>IF(ISERROR(VLOOKUP($B403,'[7]Overzicht uitlevering'!$J:$V,AH$3+1,0)),0,VLOOKUP($B403,'[7]Overzicht uitlevering'!$J:$V,AH$3+1,0))</f>
        <v>0</v>
      </c>
      <c r="AI403" s="48">
        <f>IF(ISERROR(VLOOKUP($B403,'[7]Overzicht uitlevering'!$J:$V,AI$3+1,0)),0,VLOOKUP($B403,'[7]Overzicht uitlevering'!$J:$V,AI$3+1,0))</f>
        <v>0</v>
      </c>
      <c r="AJ403" s="48">
        <f>IF(ISERROR(VLOOKUP($B403,'[7]Overzicht uitlevering'!$J:$V,AJ$3+1,0)),0,VLOOKUP($B403,'[7]Overzicht uitlevering'!$J:$V,AJ$3+1,0))</f>
        <v>0</v>
      </c>
      <c r="AK403" s="48">
        <f>IF(ISERROR(VLOOKUP($B403,'[7]Overzicht uitlevering'!$J:$V,AK$3+1,0)),0,VLOOKUP($B403,'[7]Overzicht uitlevering'!$J:$V,AK$3+1,0))</f>
        <v>0</v>
      </c>
      <c r="AL403" s="48">
        <f>IF(ISERROR(VLOOKUP($B403,'[7]Overzicht uitlevering'!$J:$V,AL$3+1,0)),0,VLOOKUP($B403,'[7]Overzicht uitlevering'!$J:$V,AL$3+1,0))</f>
        <v>0</v>
      </c>
      <c r="AM403" s="48">
        <f>IF(ISERROR(VLOOKUP($B403,'[7]Overzicht uitlevering'!$J:$V,AM$3+1,0)),0,VLOOKUP($B403,'[7]Overzicht uitlevering'!$J:$V,AM$3+1,0))</f>
        <v>0</v>
      </c>
      <c r="AN403" s="48">
        <f>IF(ISERROR(VLOOKUP($B403,'[7]Overzicht uitlevering'!$J:$V,AN$3+1,0)),0,VLOOKUP($B403,'[7]Overzicht uitlevering'!$J:$V,AN$3+1,0))</f>
        <v>0</v>
      </c>
      <c r="AO403" s="49">
        <f t="shared" si="107"/>
        <v>0</v>
      </c>
      <c r="AP403" s="235">
        <f t="shared" si="108"/>
        <v>0</v>
      </c>
      <c r="AQ403" s="236">
        <f t="shared" si="109"/>
        <v>0</v>
      </c>
      <c r="AR403" s="235">
        <f t="shared" si="110"/>
        <v>0</v>
      </c>
      <c r="AS403" s="236">
        <f t="shared" si="111"/>
        <v>0</v>
      </c>
      <c r="AT403" s="235">
        <f t="shared" si="112"/>
        <v>0</v>
      </c>
      <c r="AU403" s="236">
        <f t="shared" si="113"/>
        <v>0</v>
      </c>
      <c r="AV403" s="237">
        <f t="shared" si="114"/>
        <v>0</v>
      </c>
      <c r="AW403" s="236">
        <f t="shared" si="115"/>
        <v>0</v>
      </c>
      <c r="AX403" s="237">
        <f t="shared" si="116"/>
        <v>0</v>
      </c>
      <c r="AY403" s="236">
        <f t="shared" si="117"/>
        <v>0</v>
      </c>
      <c r="AZ403" s="237">
        <f t="shared" si="118"/>
        <v>0</v>
      </c>
      <c r="BA403" s="236">
        <f t="shared" si="119"/>
        <v>0</v>
      </c>
      <c r="BB403" s="50">
        <f t="shared" si="103"/>
        <v>0</v>
      </c>
    </row>
    <row r="404" spans="2:54" ht="15" customHeight="1" x14ac:dyDescent="0.25">
      <c r="B404" s="142">
        <v>20160358</v>
      </c>
      <c r="C404" s="124" t="s">
        <v>55</v>
      </c>
      <c r="D404" s="124" t="s">
        <v>172</v>
      </c>
      <c r="E404" s="124" t="s">
        <v>405</v>
      </c>
      <c r="F404" s="124" t="s">
        <v>849</v>
      </c>
      <c r="G404" s="143">
        <v>42527</v>
      </c>
      <c r="H404" s="143">
        <v>42533</v>
      </c>
      <c r="I404" s="85" t="s">
        <v>153</v>
      </c>
      <c r="J404" s="144">
        <v>762355</v>
      </c>
      <c r="K404" s="32">
        <v>108907.85714285714</v>
      </c>
      <c r="L404" s="145">
        <v>13.5</v>
      </c>
      <c r="M404" s="35">
        <v>10291.7925</v>
      </c>
      <c r="N404" s="35">
        <v>20586.581999999999</v>
      </c>
      <c r="O404" s="83" t="s">
        <v>45</v>
      </c>
      <c r="P404" s="83" t="s">
        <v>46</v>
      </c>
      <c r="Q404" s="146">
        <v>500153</v>
      </c>
      <c r="R404" s="147" t="s">
        <v>60</v>
      </c>
      <c r="S404" s="148" t="s">
        <v>65</v>
      </c>
      <c r="T404" s="94" t="s">
        <v>155</v>
      </c>
      <c r="U404" s="95"/>
      <c r="W404" s="94"/>
      <c r="X404" s="96" t="s">
        <v>850</v>
      </c>
      <c r="Y404" s="97" t="s">
        <v>156</v>
      </c>
      <c r="Z404" s="45" t="str">
        <f t="shared" si="104"/>
        <v>goed</v>
      </c>
      <c r="AA404" s="46">
        <f t="shared" si="105"/>
        <v>0</v>
      </c>
      <c r="AB404" s="47">
        <f t="shared" si="106"/>
        <v>10291.7925</v>
      </c>
      <c r="AC404" s="48">
        <f>IF(ISERROR(VLOOKUP($B404,'[7]Overzicht uitlevering'!$J:$V,AC$3+1,0)),0,VLOOKUP($B404,'[7]Overzicht uitlevering'!$J:$V,AC$3+1,0))</f>
        <v>0</v>
      </c>
      <c r="AD404" s="48">
        <f>IF(ISERROR(VLOOKUP($B404,'[7]Overzicht uitlevering'!$J:$V,AD$3+1,0)),0,VLOOKUP($B404,'[7]Overzicht uitlevering'!$J:$V,AD$3+1,0))</f>
        <v>0</v>
      </c>
      <c r="AE404" s="48">
        <f>IF(ISERROR(VLOOKUP($B404,'[7]Overzicht uitlevering'!$J:$V,AE$3+1,0)),0,VLOOKUP($B404,'[7]Overzicht uitlevering'!$J:$V,AE$3+1,0))</f>
        <v>0</v>
      </c>
      <c r="AF404" s="48">
        <f>IF(ISERROR(VLOOKUP($B404,'[7]Overzicht uitlevering'!$J:$V,AF$3+1,0)),0,VLOOKUP($B404,'[7]Overzicht uitlevering'!$J:$V,AF$3+1,0))</f>
        <v>0</v>
      </c>
      <c r="AG404" s="48">
        <f>IF(ISERROR(VLOOKUP($B404,'[7]Overzicht uitlevering'!$J:$V,AG$3+1,0)),0,VLOOKUP($B404,'[7]Overzicht uitlevering'!$J:$V,AG$3+1,0))</f>
        <v>0</v>
      </c>
      <c r="AH404" s="48">
        <f>IF(ISERROR(VLOOKUP($B404,'[7]Overzicht uitlevering'!$J:$V,AH$3+1,0)),0,VLOOKUP($B404,'[7]Overzicht uitlevering'!$J:$V,AH$3+1,0))</f>
        <v>762354.99999999988</v>
      </c>
      <c r="AI404" s="48">
        <f>IF(ISERROR(VLOOKUP($B404,'[7]Overzicht uitlevering'!$J:$V,AI$3+1,0)),0,VLOOKUP($B404,'[7]Overzicht uitlevering'!$J:$V,AI$3+1,0))</f>
        <v>0</v>
      </c>
      <c r="AJ404" s="48">
        <f>IF(ISERROR(VLOOKUP($B404,'[7]Overzicht uitlevering'!$J:$V,AJ$3+1,0)),0,VLOOKUP($B404,'[7]Overzicht uitlevering'!$J:$V,AJ$3+1,0))</f>
        <v>0</v>
      </c>
      <c r="AK404" s="48">
        <f>IF(ISERROR(VLOOKUP($B404,'[7]Overzicht uitlevering'!$J:$V,AK$3+1,0)),0,VLOOKUP($B404,'[7]Overzicht uitlevering'!$J:$V,AK$3+1,0))</f>
        <v>0</v>
      </c>
      <c r="AL404" s="48">
        <f>IF(ISERROR(VLOOKUP($B404,'[7]Overzicht uitlevering'!$J:$V,AL$3+1,0)),0,VLOOKUP($B404,'[7]Overzicht uitlevering'!$J:$V,AL$3+1,0))</f>
        <v>0</v>
      </c>
      <c r="AM404" s="48">
        <f>IF(ISERROR(VLOOKUP($B404,'[7]Overzicht uitlevering'!$J:$V,AM$3+1,0)),0,VLOOKUP($B404,'[7]Overzicht uitlevering'!$J:$V,AM$3+1,0))</f>
        <v>0</v>
      </c>
      <c r="AN404" s="48">
        <f>IF(ISERROR(VLOOKUP($B404,'[7]Overzicht uitlevering'!$J:$V,AN$3+1,0)),0,VLOOKUP($B404,'[7]Overzicht uitlevering'!$J:$V,AN$3+1,0))</f>
        <v>0</v>
      </c>
      <c r="AO404" s="49">
        <f t="shared" si="107"/>
        <v>762354.99999999988</v>
      </c>
      <c r="AP404" s="235">
        <f t="shared" si="108"/>
        <v>0</v>
      </c>
      <c r="AQ404" s="236">
        <f t="shared" si="109"/>
        <v>0</v>
      </c>
      <c r="AR404" s="235">
        <f t="shared" si="110"/>
        <v>0</v>
      </c>
      <c r="AS404" s="236">
        <f t="shared" si="111"/>
        <v>0</v>
      </c>
      <c r="AT404" s="235">
        <f t="shared" si="112"/>
        <v>0</v>
      </c>
      <c r="AU404" s="236">
        <f t="shared" si="113"/>
        <v>10291.7925</v>
      </c>
      <c r="AV404" s="237">
        <f t="shared" si="114"/>
        <v>0</v>
      </c>
      <c r="AW404" s="236">
        <f t="shared" si="115"/>
        <v>0</v>
      </c>
      <c r="AX404" s="237">
        <f t="shared" si="116"/>
        <v>0</v>
      </c>
      <c r="AY404" s="236">
        <f t="shared" si="117"/>
        <v>0</v>
      </c>
      <c r="AZ404" s="237">
        <f t="shared" si="118"/>
        <v>0</v>
      </c>
      <c r="BA404" s="236">
        <f t="shared" si="119"/>
        <v>0</v>
      </c>
      <c r="BB404" s="50">
        <f t="shared" si="103"/>
        <v>10291.7925</v>
      </c>
    </row>
    <row r="405" spans="2:54" ht="15" customHeight="1" x14ac:dyDescent="0.25">
      <c r="B405" s="142">
        <v>20160359</v>
      </c>
      <c r="C405" s="124" t="s">
        <v>211</v>
      </c>
      <c r="D405" s="124" t="s">
        <v>255</v>
      </c>
      <c r="E405" s="124" t="s">
        <v>851</v>
      </c>
      <c r="F405" s="124" t="s">
        <v>852</v>
      </c>
      <c r="G405" s="143">
        <v>42510</v>
      </c>
      <c r="H405" s="143">
        <v>42551</v>
      </c>
      <c r="I405" s="85" t="s">
        <v>363</v>
      </c>
      <c r="J405" s="144">
        <v>388449</v>
      </c>
      <c r="K405" s="32">
        <v>9248.7857142857138</v>
      </c>
      <c r="L405" s="145">
        <v>17.5</v>
      </c>
      <c r="M405" s="35">
        <v>6797.8575000000001</v>
      </c>
      <c r="N405" s="35">
        <v>6797.8575000000001</v>
      </c>
      <c r="O405" s="83" t="s">
        <v>45</v>
      </c>
      <c r="P405" s="83" t="s">
        <v>46</v>
      </c>
      <c r="Q405" s="146">
        <v>500328</v>
      </c>
      <c r="R405" s="147" t="s">
        <v>47</v>
      </c>
      <c r="S405" s="148" t="s">
        <v>47</v>
      </c>
      <c r="T405" s="94" t="s">
        <v>155</v>
      </c>
      <c r="U405" s="95"/>
      <c r="V405" s="95" t="s">
        <v>853</v>
      </c>
      <c r="W405" s="94"/>
      <c r="X405" s="96" t="s">
        <v>854</v>
      </c>
      <c r="Y405" s="97" t="s">
        <v>133</v>
      </c>
      <c r="Z405" s="45" t="str">
        <f t="shared" si="104"/>
        <v>goed</v>
      </c>
      <c r="AA405" s="46">
        <f t="shared" si="105"/>
        <v>0</v>
      </c>
      <c r="AB405" s="47">
        <f t="shared" si="106"/>
        <v>6797.8575000000001</v>
      </c>
      <c r="AC405" s="48">
        <f>IF(ISERROR(VLOOKUP($B405,'[7]Overzicht uitlevering'!$J:$V,AC$3+1,0)),0,VLOOKUP($B405,'[7]Overzicht uitlevering'!$J:$V,AC$3+1,0))</f>
        <v>0</v>
      </c>
      <c r="AD405" s="48">
        <f>IF(ISERROR(VLOOKUP($B405,'[7]Overzicht uitlevering'!$J:$V,AD$3+1,0)),0,VLOOKUP($B405,'[7]Overzicht uitlevering'!$J:$V,AD$3+1,0))</f>
        <v>0</v>
      </c>
      <c r="AE405" s="48">
        <f>IF(ISERROR(VLOOKUP($B405,'[7]Overzicht uitlevering'!$J:$V,AE$3+1,0)),0,VLOOKUP($B405,'[7]Overzicht uitlevering'!$J:$V,AE$3+1,0))</f>
        <v>0</v>
      </c>
      <c r="AF405" s="48">
        <f>IF(ISERROR(VLOOKUP($B405,'[7]Overzicht uitlevering'!$J:$V,AF$3+1,0)),0,VLOOKUP($B405,'[7]Overzicht uitlevering'!$J:$V,AF$3+1,0))</f>
        <v>0</v>
      </c>
      <c r="AG405" s="48">
        <f>IF(ISERROR(VLOOKUP($B405,'[7]Overzicht uitlevering'!$J:$V,AG$3+1,0)),0,VLOOKUP($B405,'[7]Overzicht uitlevering'!$J:$V,AG$3+1,0))</f>
        <v>35409</v>
      </c>
      <c r="AH405" s="48">
        <f>IF(ISERROR(VLOOKUP($B405,'[7]Overzicht uitlevering'!$J:$V,AH$3+1,0)),0,VLOOKUP($B405,'[7]Overzicht uitlevering'!$J:$V,AH$3+1,0))</f>
        <v>350827</v>
      </c>
      <c r="AI405" s="48">
        <f>IF(ISERROR(VLOOKUP($B405,'[7]Overzicht uitlevering'!$J:$V,AI$3+1,0)),0,VLOOKUP($B405,'[7]Overzicht uitlevering'!$J:$V,AI$3+1,0))</f>
        <v>2212.9999999999936</v>
      </c>
      <c r="AJ405" s="48">
        <f>IF(ISERROR(VLOOKUP($B405,'[7]Overzicht uitlevering'!$J:$V,AJ$3+1,0)),0,VLOOKUP($B405,'[7]Overzicht uitlevering'!$J:$V,AJ$3+1,0))</f>
        <v>0</v>
      </c>
      <c r="AK405" s="48">
        <f>IF(ISERROR(VLOOKUP($B405,'[7]Overzicht uitlevering'!$J:$V,AK$3+1,0)),0,VLOOKUP($B405,'[7]Overzicht uitlevering'!$J:$V,AK$3+1,0))</f>
        <v>0</v>
      </c>
      <c r="AL405" s="48">
        <f>IF(ISERROR(VLOOKUP($B405,'[7]Overzicht uitlevering'!$J:$V,AL$3+1,0)),0,VLOOKUP($B405,'[7]Overzicht uitlevering'!$J:$V,AL$3+1,0))</f>
        <v>0</v>
      </c>
      <c r="AM405" s="48">
        <f>IF(ISERROR(VLOOKUP($B405,'[7]Overzicht uitlevering'!$J:$V,AM$3+1,0)),0,VLOOKUP($B405,'[7]Overzicht uitlevering'!$J:$V,AM$3+1,0))</f>
        <v>0</v>
      </c>
      <c r="AN405" s="48">
        <f>IF(ISERROR(VLOOKUP($B405,'[7]Overzicht uitlevering'!$J:$V,AN$3+1,0)),0,VLOOKUP($B405,'[7]Overzicht uitlevering'!$J:$V,AN$3+1,0))</f>
        <v>0</v>
      </c>
      <c r="AO405" s="49">
        <f t="shared" si="107"/>
        <v>388449</v>
      </c>
      <c r="AP405" s="235">
        <f t="shared" si="108"/>
        <v>0</v>
      </c>
      <c r="AQ405" s="236">
        <f t="shared" si="109"/>
        <v>0</v>
      </c>
      <c r="AR405" s="235">
        <f t="shared" si="110"/>
        <v>0</v>
      </c>
      <c r="AS405" s="236">
        <f t="shared" si="111"/>
        <v>0</v>
      </c>
      <c r="AT405" s="235">
        <f t="shared" si="112"/>
        <v>619.65750000000003</v>
      </c>
      <c r="AU405" s="236">
        <f t="shared" si="113"/>
        <v>6139.4724999999999</v>
      </c>
      <c r="AV405" s="237">
        <f t="shared" si="114"/>
        <v>38.727499999999885</v>
      </c>
      <c r="AW405" s="236">
        <f t="shared" si="115"/>
        <v>0</v>
      </c>
      <c r="AX405" s="237">
        <f t="shared" si="116"/>
        <v>0</v>
      </c>
      <c r="AY405" s="236">
        <f t="shared" si="117"/>
        <v>0</v>
      </c>
      <c r="AZ405" s="237">
        <f t="shared" si="118"/>
        <v>0</v>
      </c>
      <c r="BA405" s="236">
        <f t="shared" si="119"/>
        <v>0</v>
      </c>
      <c r="BB405" s="50">
        <f t="shared" si="103"/>
        <v>6797.8575000000001</v>
      </c>
    </row>
    <row r="406" spans="2:54" ht="15" customHeight="1" x14ac:dyDescent="0.25">
      <c r="B406" s="142">
        <v>20160360</v>
      </c>
      <c r="C406" s="124" t="s">
        <v>55</v>
      </c>
      <c r="D406" s="124" t="s">
        <v>400</v>
      </c>
      <c r="E406" s="124" t="s">
        <v>506</v>
      </c>
      <c r="F406" s="124" t="s">
        <v>855</v>
      </c>
      <c r="G406" s="143">
        <v>42541</v>
      </c>
      <c r="H406" s="143">
        <v>42554</v>
      </c>
      <c r="I406" s="85" t="s">
        <v>153</v>
      </c>
      <c r="J406" s="144">
        <v>582237</v>
      </c>
      <c r="K406" s="32">
        <v>41588.357142857145</v>
      </c>
      <c r="L406" s="145">
        <v>13.5</v>
      </c>
      <c r="M406" s="35">
        <v>7860.1994999999997</v>
      </c>
      <c r="N406" s="35">
        <v>8636.1255000000001</v>
      </c>
      <c r="O406" s="83" t="s">
        <v>45</v>
      </c>
      <c r="P406" s="83" t="s">
        <v>46</v>
      </c>
      <c r="Q406" s="146">
        <v>500179</v>
      </c>
      <c r="R406" s="147" t="s">
        <v>60</v>
      </c>
      <c r="S406" s="148" t="s">
        <v>61</v>
      </c>
      <c r="T406" s="94" t="s">
        <v>429</v>
      </c>
      <c r="U406" s="95"/>
      <c r="W406" s="134"/>
      <c r="X406" s="96"/>
      <c r="Y406" s="97" t="s">
        <v>156</v>
      </c>
      <c r="Z406" s="45" t="str">
        <f t="shared" si="104"/>
        <v>goed</v>
      </c>
      <c r="AA406" s="46">
        <f t="shared" si="105"/>
        <v>0</v>
      </c>
      <c r="AB406" s="47">
        <f t="shared" si="106"/>
        <v>7853.8949999999995</v>
      </c>
      <c r="AC406" s="48">
        <f>IF(ISERROR(VLOOKUP($B406,'[7]Overzicht uitlevering'!$J:$V,AC$3+1,0)),0,VLOOKUP($B406,'[7]Overzicht uitlevering'!$J:$V,AC$3+1,0))</f>
        <v>0</v>
      </c>
      <c r="AD406" s="48">
        <f>IF(ISERROR(VLOOKUP($B406,'[7]Overzicht uitlevering'!$J:$V,AD$3+1,0)),0,VLOOKUP($B406,'[7]Overzicht uitlevering'!$J:$V,AD$3+1,0))</f>
        <v>0</v>
      </c>
      <c r="AE406" s="48">
        <f>IF(ISERROR(VLOOKUP($B406,'[7]Overzicht uitlevering'!$J:$V,AE$3+1,0)),0,VLOOKUP($B406,'[7]Overzicht uitlevering'!$J:$V,AE$3+1,0))</f>
        <v>0</v>
      </c>
      <c r="AF406" s="48">
        <f>IF(ISERROR(VLOOKUP($B406,'[7]Overzicht uitlevering'!$J:$V,AF$3+1,0)),0,VLOOKUP($B406,'[7]Overzicht uitlevering'!$J:$V,AF$3+1,0))</f>
        <v>0</v>
      </c>
      <c r="AG406" s="48">
        <f>IF(ISERROR(VLOOKUP($B406,'[7]Overzicht uitlevering'!$J:$V,AG$3+1,0)),0,VLOOKUP($B406,'[7]Overzicht uitlevering'!$J:$V,AG$3+1,0))</f>
        <v>0</v>
      </c>
      <c r="AH406" s="48">
        <f>IF(ISERROR(VLOOKUP($B406,'[7]Overzicht uitlevering'!$J:$V,AH$3+1,0)),0,VLOOKUP($B406,'[7]Overzicht uitlevering'!$J:$V,AH$3+1,0))</f>
        <v>400770</v>
      </c>
      <c r="AI406" s="48">
        <f>IF(ISERROR(VLOOKUP($B406,'[7]Overzicht uitlevering'!$J:$V,AI$3+1,0)),0,VLOOKUP($B406,'[7]Overzicht uitlevering'!$J:$V,AI$3+1,0))</f>
        <v>181000</v>
      </c>
      <c r="AJ406" s="48">
        <f>IF(ISERROR(VLOOKUP($B406,'[7]Overzicht uitlevering'!$J:$V,AJ$3+1,0)),0,VLOOKUP($B406,'[7]Overzicht uitlevering'!$J:$V,AJ$3+1,0))</f>
        <v>0</v>
      </c>
      <c r="AK406" s="48">
        <f>IF(ISERROR(VLOOKUP($B406,'[7]Overzicht uitlevering'!$J:$V,AK$3+1,0)),0,VLOOKUP($B406,'[7]Overzicht uitlevering'!$J:$V,AK$3+1,0))</f>
        <v>0</v>
      </c>
      <c r="AL406" s="48">
        <f>IF(ISERROR(VLOOKUP($B406,'[7]Overzicht uitlevering'!$J:$V,AL$3+1,0)),0,VLOOKUP($B406,'[7]Overzicht uitlevering'!$J:$V,AL$3+1,0))</f>
        <v>0</v>
      </c>
      <c r="AM406" s="48">
        <f>IF(ISERROR(VLOOKUP($B406,'[7]Overzicht uitlevering'!$J:$V,AM$3+1,0)),0,VLOOKUP($B406,'[7]Overzicht uitlevering'!$J:$V,AM$3+1,0))</f>
        <v>0</v>
      </c>
      <c r="AN406" s="48">
        <f>IF(ISERROR(VLOOKUP($B406,'[7]Overzicht uitlevering'!$J:$V,AN$3+1,0)),0,VLOOKUP($B406,'[7]Overzicht uitlevering'!$J:$V,AN$3+1,0))</f>
        <v>0</v>
      </c>
      <c r="AO406" s="49">
        <f t="shared" si="107"/>
        <v>581770</v>
      </c>
      <c r="AP406" s="235">
        <f t="shared" si="108"/>
        <v>0</v>
      </c>
      <c r="AQ406" s="236">
        <f t="shared" si="109"/>
        <v>0</v>
      </c>
      <c r="AR406" s="235">
        <f t="shared" si="110"/>
        <v>0</v>
      </c>
      <c r="AS406" s="236">
        <f t="shared" si="111"/>
        <v>0</v>
      </c>
      <c r="AT406" s="235">
        <f t="shared" si="112"/>
        <v>0</v>
      </c>
      <c r="AU406" s="236">
        <f t="shared" si="113"/>
        <v>5410.3949999999995</v>
      </c>
      <c r="AV406" s="237">
        <f t="shared" si="114"/>
        <v>2443.5</v>
      </c>
      <c r="AW406" s="236">
        <f t="shared" si="115"/>
        <v>0</v>
      </c>
      <c r="AX406" s="237">
        <f t="shared" si="116"/>
        <v>0</v>
      </c>
      <c r="AY406" s="236">
        <f t="shared" si="117"/>
        <v>0</v>
      </c>
      <c r="AZ406" s="237">
        <f t="shared" si="118"/>
        <v>0</v>
      </c>
      <c r="BA406" s="236">
        <f t="shared" si="119"/>
        <v>0</v>
      </c>
      <c r="BB406" s="50">
        <f t="shared" si="103"/>
        <v>7853.8949999999995</v>
      </c>
    </row>
    <row r="407" spans="2:54" ht="15" customHeight="1" x14ac:dyDescent="0.25">
      <c r="B407" s="142">
        <v>20160361</v>
      </c>
      <c r="C407" s="124" t="s">
        <v>55</v>
      </c>
      <c r="D407" s="124" t="s">
        <v>400</v>
      </c>
      <c r="E407" s="124" t="s">
        <v>506</v>
      </c>
      <c r="F407" s="124" t="s">
        <v>856</v>
      </c>
      <c r="G407" s="143">
        <v>42541</v>
      </c>
      <c r="H407" s="143">
        <v>42554</v>
      </c>
      <c r="I407" s="85" t="s">
        <v>221</v>
      </c>
      <c r="J407" s="144">
        <v>568920</v>
      </c>
      <c r="K407" s="32">
        <v>40637.142857142855</v>
      </c>
      <c r="L407" s="145">
        <v>11.5</v>
      </c>
      <c r="M407" s="35">
        <v>6542.58</v>
      </c>
      <c r="N407" s="35">
        <v>7065.9219999999996</v>
      </c>
      <c r="O407" s="83" t="s">
        <v>45</v>
      </c>
      <c r="P407" s="83" t="s">
        <v>46</v>
      </c>
      <c r="Q407" s="146">
        <v>500180</v>
      </c>
      <c r="R407" s="147" t="s">
        <v>60</v>
      </c>
      <c r="S407" s="148" t="s">
        <v>61</v>
      </c>
      <c r="T407" s="94" t="s">
        <v>165</v>
      </c>
      <c r="U407" s="95"/>
      <c r="W407" s="94"/>
      <c r="X407" s="96"/>
      <c r="Y407" s="97" t="s">
        <v>156</v>
      </c>
      <c r="Z407" s="45" t="str">
        <f t="shared" si="104"/>
        <v>goed</v>
      </c>
      <c r="AA407" s="46">
        <f t="shared" si="105"/>
        <v>0</v>
      </c>
      <c r="AB407" s="47">
        <f t="shared" si="106"/>
        <v>6479.4105</v>
      </c>
      <c r="AC407" s="48">
        <f>IF(ISERROR(VLOOKUP($B407,'[7]Overzicht uitlevering'!$J:$V,AC$3+1,0)),0,VLOOKUP($B407,'[7]Overzicht uitlevering'!$J:$V,AC$3+1,0))</f>
        <v>0</v>
      </c>
      <c r="AD407" s="48">
        <f>IF(ISERROR(VLOOKUP($B407,'[7]Overzicht uitlevering'!$J:$V,AD$3+1,0)),0,VLOOKUP($B407,'[7]Overzicht uitlevering'!$J:$V,AD$3+1,0))</f>
        <v>0</v>
      </c>
      <c r="AE407" s="48">
        <f>IF(ISERROR(VLOOKUP($B407,'[7]Overzicht uitlevering'!$J:$V,AE$3+1,0)),0,VLOOKUP($B407,'[7]Overzicht uitlevering'!$J:$V,AE$3+1,0))</f>
        <v>0</v>
      </c>
      <c r="AF407" s="48">
        <f>IF(ISERROR(VLOOKUP($B407,'[7]Overzicht uitlevering'!$J:$V,AF$3+1,0)),0,VLOOKUP($B407,'[7]Overzicht uitlevering'!$J:$V,AF$3+1,0))</f>
        <v>0</v>
      </c>
      <c r="AG407" s="48">
        <f>IF(ISERROR(VLOOKUP($B407,'[7]Overzicht uitlevering'!$J:$V,AG$3+1,0)),0,VLOOKUP($B407,'[7]Overzicht uitlevering'!$J:$V,AG$3+1,0))</f>
        <v>0</v>
      </c>
      <c r="AH407" s="48">
        <f>IF(ISERROR(VLOOKUP($B407,'[7]Overzicht uitlevering'!$J:$V,AH$3+1,0)),0,VLOOKUP($B407,'[7]Overzicht uitlevering'!$J:$V,AH$3+1,0))</f>
        <v>480949</v>
      </c>
      <c r="AI407" s="48">
        <f>IF(ISERROR(VLOOKUP($B407,'[7]Overzicht uitlevering'!$J:$V,AI$3+1,0)),0,VLOOKUP($B407,'[7]Overzicht uitlevering'!$J:$V,AI$3+1,0))</f>
        <v>82477.999999999942</v>
      </c>
      <c r="AJ407" s="48">
        <f>IF(ISERROR(VLOOKUP($B407,'[7]Overzicht uitlevering'!$J:$V,AJ$3+1,0)),0,VLOOKUP($B407,'[7]Overzicht uitlevering'!$J:$V,AJ$3+1,0))</f>
        <v>0</v>
      </c>
      <c r="AK407" s="48">
        <f>IF(ISERROR(VLOOKUP($B407,'[7]Overzicht uitlevering'!$J:$V,AK$3+1,0)),0,VLOOKUP($B407,'[7]Overzicht uitlevering'!$J:$V,AK$3+1,0))</f>
        <v>0</v>
      </c>
      <c r="AL407" s="48">
        <f>IF(ISERROR(VLOOKUP($B407,'[7]Overzicht uitlevering'!$J:$V,AL$3+1,0)),0,VLOOKUP($B407,'[7]Overzicht uitlevering'!$J:$V,AL$3+1,0))</f>
        <v>0</v>
      </c>
      <c r="AM407" s="48">
        <f>IF(ISERROR(VLOOKUP($B407,'[7]Overzicht uitlevering'!$J:$V,AM$3+1,0)),0,VLOOKUP($B407,'[7]Overzicht uitlevering'!$J:$V,AM$3+1,0))</f>
        <v>0</v>
      </c>
      <c r="AN407" s="48">
        <f>IF(ISERROR(VLOOKUP($B407,'[7]Overzicht uitlevering'!$J:$V,AN$3+1,0)),0,VLOOKUP($B407,'[7]Overzicht uitlevering'!$J:$V,AN$3+1,0))</f>
        <v>0</v>
      </c>
      <c r="AO407" s="49">
        <f t="shared" si="107"/>
        <v>563427</v>
      </c>
      <c r="AP407" s="235">
        <f t="shared" si="108"/>
        <v>0</v>
      </c>
      <c r="AQ407" s="236">
        <f t="shared" si="109"/>
        <v>0</v>
      </c>
      <c r="AR407" s="235">
        <f t="shared" si="110"/>
        <v>0</v>
      </c>
      <c r="AS407" s="236">
        <f t="shared" si="111"/>
        <v>0</v>
      </c>
      <c r="AT407" s="235">
        <f t="shared" si="112"/>
        <v>0</v>
      </c>
      <c r="AU407" s="236">
        <f t="shared" si="113"/>
        <v>5530.9135000000006</v>
      </c>
      <c r="AV407" s="237">
        <f t="shared" si="114"/>
        <v>948.49699999999928</v>
      </c>
      <c r="AW407" s="236">
        <f t="shared" si="115"/>
        <v>0</v>
      </c>
      <c r="AX407" s="237">
        <f t="shared" si="116"/>
        <v>0</v>
      </c>
      <c r="AY407" s="236">
        <f t="shared" si="117"/>
        <v>0</v>
      </c>
      <c r="AZ407" s="237">
        <f t="shared" si="118"/>
        <v>0</v>
      </c>
      <c r="BA407" s="236">
        <f t="shared" si="119"/>
        <v>0</v>
      </c>
      <c r="BB407" s="50">
        <f t="shared" si="103"/>
        <v>6479.4105</v>
      </c>
    </row>
    <row r="408" spans="2:54" ht="15" customHeight="1" x14ac:dyDescent="0.25">
      <c r="B408" s="142">
        <v>20160362</v>
      </c>
      <c r="C408" s="124" t="s">
        <v>40</v>
      </c>
      <c r="D408" s="124" t="s">
        <v>157</v>
      </c>
      <c r="E408" s="124" t="s">
        <v>459</v>
      </c>
      <c r="F408" s="124" t="s">
        <v>857</v>
      </c>
      <c r="G408" s="143">
        <v>42520</v>
      </c>
      <c r="H408" s="143">
        <v>42524</v>
      </c>
      <c r="I408" s="85" t="s">
        <v>153</v>
      </c>
      <c r="J408" s="144">
        <v>391839</v>
      </c>
      <c r="K408" s="32">
        <v>78367.8</v>
      </c>
      <c r="L408" s="145">
        <v>13.5</v>
      </c>
      <c r="M408" s="35">
        <v>5289.8265000000001</v>
      </c>
      <c r="N408" s="35">
        <v>5289.8265000000001</v>
      </c>
      <c r="O408" s="83" t="s">
        <v>45</v>
      </c>
      <c r="P408" s="83" t="s">
        <v>46</v>
      </c>
      <c r="Q408" s="146">
        <v>500264</v>
      </c>
      <c r="R408" s="147" t="s">
        <v>47</v>
      </c>
      <c r="S408" s="148" t="s">
        <v>65</v>
      </c>
      <c r="T408" s="94" t="s">
        <v>155</v>
      </c>
      <c r="U408" s="95"/>
      <c r="W408" s="94"/>
      <c r="X408" s="96" t="s">
        <v>858</v>
      </c>
      <c r="Y408" s="97" t="s">
        <v>156</v>
      </c>
      <c r="Z408" s="45" t="str">
        <f t="shared" si="104"/>
        <v>goed</v>
      </c>
      <c r="AA408" s="46">
        <f t="shared" si="105"/>
        <v>0</v>
      </c>
      <c r="AB408" s="47">
        <f t="shared" si="106"/>
        <v>5289.8265000000001</v>
      </c>
      <c r="AC408" s="48">
        <f>IF(ISERROR(VLOOKUP($B408,'[7]Overzicht uitlevering'!$J:$V,AC$3+1,0)),0,VLOOKUP($B408,'[7]Overzicht uitlevering'!$J:$V,AC$3+1,0))</f>
        <v>0</v>
      </c>
      <c r="AD408" s="48">
        <f>IF(ISERROR(VLOOKUP($B408,'[7]Overzicht uitlevering'!$J:$V,AD$3+1,0)),0,VLOOKUP($B408,'[7]Overzicht uitlevering'!$J:$V,AD$3+1,0))</f>
        <v>0</v>
      </c>
      <c r="AE408" s="48">
        <f>IF(ISERROR(VLOOKUP($B408,'[7]Overzicht uitlevering'!$J:$V,AE$3+1,0)),0,VLOOKUP($B408,'[7]Overzicht uitlevering'!$J:$V,AE$3+1,0))</f>
        <v>0</v>
      </c>
      <c r="AF408" s="48">
        <f>IF(ISERROR(VLOOKUP($B408,'[7]Overzicht uitlevering'!$J:$V,AF$3+1,0)),0,VLOOKUP($B408,'[7]Overzicht uitlevering'!$J:$V,AF$3+1,0))</f>
        <v>0</v>
      </c>
      <c r="AG408" s="48">
        <f>IF(ISERROR(VLOOKUP($B408,'[7]Overzicht uitlevering'!$J:$V,AG$3+1,0)),0,VLOOKUP($B408,'[7]Overzicht uitlevering'!$J:$V,AG$3+1,0))</f>
        <v>124700</v>
      </c>
      <c r="AH408" s="48">
        <f>IF(ISERROR(VLOOKUP($B408,'[7]Overzicht uitlevering'!$J:$V,AH$3+1,0)),0,VLOOKUP($B408,'[7]Overzicht uitlevering'!$J:$V,AH$3+1,0))</f>
        <v>267139</v>
      </c>
      <c r="AI408" s="48">
        <f>IF(ISERROR(VLOOKUP($B408,'[7]Overzicht uitlevering'!$J:$V,AI$3+1,0)),0,VLOOKUP($B408,'[7]Overzicht uitlevering'!$J:$V,AI$3+1,0))</f>
        <v>0</v>
      </c>
      <c r="AJ408" s="48">
        <f>IF(ISERROR(VLOOKUP($B408,'[7]Overzicht uitlevering'!$J:$V,AJ$3+1,0)),0,VLOOKUP($B408,'[7]Overzicht uitlevering'!$J:$V,AJ$3+1,0))</f>
        <v>0</v>
      </c>
      <c r="AK408" s="48">
        <f>IF(ISERROR(VLOOKUP($B408,'[7]Overzicht uitlevering'!$J:$V,AK$3+1,0)),0,VLOOKUP($B408,'[7]Overzicht uitlevering'!$J:$V,AK$3+1,0))</f>
        <v>0</v>
      </c>
      <c r="AL408" s="48">
        <f>IF(ISERROR(VLOOKUP($B408,'[7]Overzicht uitlevering'!$J:$V,AL$3+1,0)),0,VLOOKUP($B408,'[7]Overzicht uitlevering'!$J:$V,AL$3+1,0))</f>
        <v>0</v>
      </c>
      <c r="AM408" s="48">
        <f>IF(ISERROR(VLOOKUP($B408,'[7]Overzicht uitlevering'!$J:$V,AM$3+1,0)),0,VLOOKUP($B408,'[7]Overzicht uitlevering'!$J:$V,AM$3+1,0))</f>
        <v>0</v>
      </c>
      <c r="AN408" s="48">
        <f>IF(ISERROR(VLOOKUP($B408,'[7]Overzicht uitlevering'!$J:$V,AN$3+1,0)),0,VLOOKUP($B408,'[7]Overzicht uitlevering'!$J:$V,AN$3+1,0))</f>
        <v>0</v>
      </c>
      <c r="AO408" s="49">
        <f t="shared" si="107"/>
        <v>391839</v>
      </c>
      <c r="AP408" s="235">
        <f t="shared" si="108"/>
        <v>0</v>
      </c>
      <c r="AQ408" s="236">
        <f t="shared" si="109"/>
        <v>0</v>
      </c>
      <c r="AR408" s="235">
        <f t="shared" si="110"/>
        <v>0</v>
      </c>
      <c r="AS408" s="236">
        <f t="shared" si="111"/>
        <v>0</v>
      </c>
      <c r="AT408" s="235">
        <f t="shared" si="112"/>
        <v>1683.45</v>
      </c>
      <c r="AU408" s="236">
        <f t="shared" si="113"/>
        <v>3606.3765000000003</v>
      </c>
      <c r="AV408" s="237">
        <f t="shared" si="114"/>
        <v>0</v>
      </c>
      <c r="AW408" s="236">
        <f t="shared" si="115"/>
        <v>0</v>
      </c>
      <c r="AX408" s="237">
        <f t="shared" si="116"/>
        <v>0</v>
      </c>
      <c r="AY408" s="236">
        <f t="shared" si="117"/>
        <v>0</v>
      </c>
      <c r="AZ408" s="237">
        <f t="shared" si="118"/>
        <v>0</v>
      </c>
      <c r="BA408" s="236">
        <f t="shared" si="119"/>
        <v>0</v>
      </c>
      <c r="BB408" s="50">
        <f t="shared" si="103"/>
        <v>5289.8265000000001</v>
      </c>
    </row>
    <row r="409" spans="2:54" ht="15" customHeight="1" x14ac:dyDescent="0.25">
      <c r="B409" s="142">
        <v>20160363</v>
      </c>
      <c r="C409" s="124" t="s">
        <v>55</v>
      </c>
      <c r="D409" s="124" t="s">
        <v>193</v>
      </c>
      <c r="E409" s="124" t="s">
        <v>859</v>
      </c>
      <c r="F409" s="124" t="s">
        <v>860</v>
      </c>
      <c r="G409" s="143">
        <v>42547</v>
      </c>
      <c r="H409" s="143">
        <v>42592</v>
      </c>
      <c r="I409" s="85" t="s">
        <v>134</v>
      </c>
      <c r="J409" s="144">
        <v>137437</v>
      </c>
      <c r="K409" s="32">
        <v>2987.7608695652175</v>
      </c>
      <c r="L409" s="145">
        <v>14</v>
      </c>
      <c r="M409" s="35">
        <v>1924.1180000000002</v>
      </c>
      <c r="N409" s="35">
        <v>1924.1180000000002</v>
      </c>
      <c r="O409" s="83" t="s">
        <v>45</v>
      </c>
      <c r="P409" s="83" t="s">
        <v>46</v>
      </c>
      <c r="Q409" s="146">
        <v>500649</v>
      </c>
      <c r="R409" s="147" t="s">
        <v>47</v>
      </c>
      <c r="S409" s="148" t="s">
        <v>210</v>
      </c>
      <c r="T409" s="94"/>
      <c r="U409" s="95"/>
      <c r="W409" s="94"/>
      <c r="X409" s="96" t="s">
        <v>861</v>
      </c>
      <c r="Y409" s="97" t="s">
        <v>133</v>
      </c>
      <c r="Z409" s="45" t="str">
        <f t="shared" si="104"/>
        <v>goed</v>
      </c>
      <c r="AA409" s="46">
        <f t="shared" si="105"/>
        <v>0</v>
      </c>
      <c r="AB409" s="47">
        <f t="shared" si="106"/>
        <v>1011.6959999999999</v>
      </c>
      <c r="AC409" s="48">
        <f>IF(ISERROR(VLOOKUP($B409,'[7]Overzicht uitlevering'!$J:$V,AC$3+1,0)),0,VLOOKUP($B409,'[7]Overzicht uitlevering'!$J:$V,AC$3+1,0))</f>
        <v>0</v>
      </c>
      <c r="AD409" s="48">
        <f>IF(ISERROR(VLOOKUP($B409,'[7]Overzicht uitlevering'!$J:$V,AD$3+1,0)),0,VLOOKUP($B409,'[7]Overzicht uitlevering'!$J:$V,AD$3+1,0))</f>
        <v>0</v>
      </c>
      <c r="AE409" s="48">
        <f>IF(ISERROR(VLOOKUP($B409,'[7]Overzicht uitlevering'!$J:$V,AE$3+1,0)),0,VLOOKUP($B409,'[7]Overzicht uitlevering'!$J:$V,AE$3+1,0))</f>
        <v>0</v>
      </c>
      <c r="AF409" s="48">
        <f>IF(ISERROR(VLOOKUP($B409,'[7]Overzicht uitlevering'!$J:$V,AF$3+1,0)),0,VLOOKUP($B409,'[7]Overzicht uitlevering'!$J:$V,AF$3+1,0))</f>
        <v>0</v>
      </c>
      <c r="AG409" s="48">
        <f>IF(ISERROR(VLOOKUP($B409,'[7]Overzicht uitlevering'!$J:$V,AG$3+1,0)),0,VLOOKUP($B409,'[7]Overzicht uitlevering'!$J:$V,AG$3+1,0))</f>
        <v>0</v>
      </c>
      <c r="AH409" s="48">
        <f>IF(ISERROR(VLOOKUP($B409,'[7]Overzicht uitlevering'!$J:$V,AH$3+1,0)),0,VLOOKUP($B409,'[7]Overzicht uitlevering'!$J:$V,AH$3+1,0))</f>
        <v>72264</v>
      </c>
      <c r="AI409" s="48">
        <f>IF(ISERROR(VLOOKUP($B409,'[7]Overzicht uitlevering'!$J:$V,AI$3+1,0)),0,VLOOKUP($B409,'[7]Overzicht uitlevering'!$J:$V,AI$3+1,0))</f>
        <v>0</v>
      </c>
      <c r="AJ409" s="48">
        <f>IF(ISERROR(VLOOKUP($B409,'[7]Overzicht uitlevering'!$J:$V,AJ$3+1,0)),0,VLOOKUP($B409,'[7]Overzicht uitlevering'!$J:$V,AJ$3+1,0))</f>
        <v>0</v>
      </c>
      <c r="AK409" s="48">
        <f>IF(ISERROR(VLOOKUP($B409,'[7]Overzicht uitlevering'!$J:$V,AK$3+1,0)),0,VLOOKUP($B409,'[7]Overzicht uitlevering'!$J:$V,AK$3+1,0))</f>
        <v>0</v>
      </c>
      <c r="AL409" s="48">
        <f>IF(ISERROR(VLOOKUP($B409,'[7]Overzicht uitlevering'!$J:$V,AL$3+1,0)),0,VLOOKUP($B409,'[7]Overzicht uitlevering'!$J:$V,AL$3+1,0))</f>
        <v>0</v>
      </c>
      <c r="AM409" s="48">
        <f>IF(ISERROR(VLOOKUP($B409,'[7]Overzicht uitlevering'!$J:$V,AM$3+1,0)),0,VLOOKUP($B409,'[7]Overzicht uitlevering'!$J:$V,AM$3+1,0))</f>
        <v>0</v>
      </c>
      <c r="AN409" s="48">
        <f>IF(ISERROR(VLOOKUP($B409,'[7]Overzicht uitlevering'!$J:$V,AN$3+1,0)),0,VLOOKUP($B409,'[7]Overzicht uitlevering'!$J:$V,AN$3+1,0))</f>
        <v>0</v>
      </c>
      <c r="AO409" s="49">
        <f t="shared" si="107"/>
        <v>72264</v>
      </c>
      <c r="AP409" s="235">
        <f t="shared" si="108"/>
        <v>0</v>
      </c>
      <c r="AQ409" s="236">
        <f t="shared" si="109"/>
        <v>0</v>
      </c>
      <c r="AR409" s="235">
        <f t="shared" si="110"/>
        <v>0</v>
      </c>
      <c r="AS409" s="236">
        <f t="shared" si="111"/>
        <v>0</v>
      </c>
      <c r="AT409" s="235">
        <f t="shared" si="112"/>
        <v>0</v>
      </c>
      <c r="AU409" s="236">
        <f t="shared" si="113"/>
        <v>1011.6959999999999</v>
      </c>
      <c r="AV409" s="237">
        <f t="shared" si="114"/>
        <v>0</v>
      </c>
      <c r="AW409" s="236">
        <f t="shared" si="115"/>
        <v>0</v>
      </c>
      <c r="AX409" s="237">
        <f t="shared" si="116"/>
        <v>0</v>
      </c>
      <c r="AY409" s="236">
        <f t="shared" si="117"/>
        <v>0</v>
      </c>
      <c r="AZ409" s="237">
        <f t="shared" si="118"/>
        <v>0</v>
      </c>
      <c r="BA409" s="236">
        <f t="shared" si="119"/>
        <v>0</v>
      </c>
      <c r="BB409" s="50">
        <f t="shared" si="103"/>
        <v>1011.6959999999999</v>
      </c>
    </row>
    <row r="410" spans="2:54" ht="15" customHeight="1" x14ac:dyDescent="0.25">
      <c r="B410" s="142">
        <v>20160364</v>
      </c>
      <c r="C410" s="124" t="s">
        <v>55</v>
      </c>
      <c r="D410" s="171" t="s">
        <v>193</v>
      </c>
      <c r="E410" s="171" t="s">
        <v>859</v>
      </c>
      <c r="F410" s="171" t="s">
        <v>860</v>
      </c>
      <c r="G410" s="172">
        <v>42547</v>
      </c>
      <c r="H410" s="172">
        <v>42592</v>
      </c>
      <c r="I410" s="85" t="s">
        <v>232</v>
      </c>
      <c r="J410" s="173">
        <v>300000</v>
      </c>
      <c r="K410" s="161">
        <v>6521.739130434783</v>
      </c>
      <c r="L410" s="174">
        <v>2.75</v>
      </c>
      <c r="M410" s="175">
        <v>825</v>
      </c>
      <c r="N410" s="175">
        <v>825</v>
      </c>
      <c r="O410" s="176" t="s">
        <v>45</v>
      </c>
      <c r="P410" s="176" t="s">
        <v>46</v>
      </c>
      <c r="Q410" s="177">
        <v>500650</v>
      </c>
      <c r="R410" s="178" t="s">
        <v>47</v>
      </c>
      <c r="S410" s="179" t="s">
        <v>210</v>
      </c>
      <c r="T410" s="127"/>
      <c r="U410" s="95"/>
      <c r="W410" s="127"/>
      <c r="X410" s="128" t="s">
        <v>862</v>
      </c>
      <c r="Y410" s="129" t="s">
        <v>133</v>
      </c>
      <c r="Z410" s="45" t="str">
        <f t="shared" si="104"/>
        <v>goed</v>
      </c>
      <c r="AA410" s="46">
        <f t="shared" si="105"/>
        <v>0</v>
      </c>
      <c r="AB410" s="47">
        <f t="shared" si="106"/>
        <v>0</v>
      </c>
      <c r="AC410" s="48">
        <f>IF(ISERROR(VLOOKUP($B410,'[7]Overzicht uitlevering'!$J:$V,AC$3+1,0)),0,VLOOKUP($B410,'[7]Overzicht uitlevering'!$J:$V,AC$3+1,0))</f>
        <v>0</v>
      </c>
      <c r="AD410" s="48">
        <f>IF(ISERROR(VLOOKUP($B410,'[7]Overzicht uitlevering'!$J:$V,AD$3+1,0)),0,VLOOKUP($B410,'[7]Overzicht uitlevering'!$J:$V,AD$3+1,0))</f>
        <v>0</v>
      </c>
      <c r="AE410" s="48">
        <f>IF(ISERROR(VLOOKUP($B410,'[7]Overzicht uitlevering'!$J:$V,AE$3+1,0)),0,VLOOKUP($B410,'[7]Overzicht uitlevering'!$J:$V,AE$3+1,0))</f>
        <v>0</v>
      </c>
      <c r="AF410" s="48">
        <f>IF(ISERROR(VLOOKUP($B410,'[7]Overzicht uitlevering'!$J:$V,AF$3+1,0)),0,VLOOKUP($B410,'[7]Overzicht uitlevering'!$J:$V,AF$3+1,0))</f>
        <v>0</v>
      </c>
      <c r="AG410" s="48">
        <f>IF(ISERROR(VLOOKUP($B410,'[7]Overzicht uitlevering'!$J:$V,AG$3+1,0)),0,VLOOKUP($B410,'[7]Overzicht uitlevering'!$J:$V,AG$3+1,0))</f>
        <v>0</v>
      </c>
      <c r="AH410" s="48">
        <f>IF(ISERROR(VLOOKUP($B410,'[7]Overzicht uitlevering'!$J:$V,AH$3+1,0)),0,VLOOKUP($B410,'[7]Overzicht uitlevering'!$J:$V,AH$3+1,0))</f>
        <v>0</v>
      </c>
      <c r="AI410" s="48">
        <f>IF(ISERROR(VLOOKUP($B410,'[7]Overzicht uitlevering'!$J:$V,AI$3+1,0)),0,VLOOKUP($B410,'[7]Overzicht uitlevering'!$J:$V,AI$3+1,0))</f>
        <v>0</v>
      </c>
      <c r="AJ410" s="48">
        <f>IF(ISERROR(VLOOKUP($B410,'[7]Overzicht uitlevering'!$J:$V,AJ$3+1,0)),0,VLOOKUP($B410,'[7]Overzicht uitlevering'!$J:$V,AJ$3+1,0))</f>
        <v>0</v>
      </c>
      <c r="AK410" s="48">
        <f>IF(ISERROR(VLOOKUP($B410,'[7]Overzicht uitlevering'!$J:$V,AK$3+1,0)),0,VLOOKUP($B410,'[7]Overzicht uitlevering'!$J:$V,AK$3+1,0))</f>
        <v>0</v>
      </c>
      <c r="AL410" s="48">
        <f>IF(ISERROR(VLOOKUP($B410,'[7]Overzicht uitlevering'!$J:$V,AL$3+1,0)),0,VLOOKUP($B410,'[7]Overzicht uitlevering'!$J:$V,AL$3+1,0))</f>
        <v>0</v>
      </c>
      <c r="AM410" s="48">
        <f>IF(ISERROR(VLOOKUP($B410,'[7]Overzicht uitlevering'!$J:$V,AM$3+1,0)),0,VLOOKUP($B410,'[7]Overzicht uitlevering'!$J:$V,AM$3+1,0))</f>
        <v>0</v>
      </c>
      <c r="AN410" s="48">
        <f>IF(ISERROR(VLOOKUP($B410,'[7]Overzicht uitlevering'!$J:$V,AN$3+1,0)),0,VLOOKUP($B410,'[7]Overzicht uitlevering'!$J:$V,AN$3+1,0))</f>
        <v>0</v>
      </c>
      <c r="AO410" s="49">
        <f t="shared" si="107"/>
        <v>0</v>
      </c>
      <c r="AP410" s="235">
        <f t="shared" si="108"/>
        <v>0</v>
      </c>
      <c r="AQ410" s="236">
        <f t="shared" si="109"/>
        <v>0</v>
      </c>
      <c r="AR410" s="235">
        <f t="shared" si="110"/>
        <v>0</v>
      </c>
      <c r="AS410" s="236">
        <f t="shared" si="111"/>
        <v>0</v>
      </c>
      <c r="AT410" s="235">
        <f t="shared" si="112"/>
        <v>0</v>
      </c>
      <c r="AU410" s="236">
        <f t="shared" si="113"/>
        <v>0</v>
      </c>
      <c r="AV410" s="237">
        <f t="shared" si="114"/>
        <v>0</v>
      </c>
      <c r="AW410" s="236">
        <f t="shared" si="115"/>
        <v>0</v>
      </c>
      <c r="AX410" s="237">
        <f t="shared" si="116"/>
        <v>0</v>
      </c>
      <c r="AY410" s="236">
        <f t="shared" si="117"/>
        <v>0</v>
      </c>
      <c r="AZ410" s="237">
        <f t="shared" si="118"/>
        <v>0</v>
      </c>
      <c r="BA410" s="236">
        <f t="shared" si="119"/>
        <v>0</v>
      </c>
      <c r="BB410" s="50">
        <f t="shared" si="103"/>
        <v>0</v>
      </c>
    </row>
    <row r="411" spans="2:54" ht="15" customHeight="1" x14ac:dyDescent="0.25">
      <c r="B411" s="142">
        <v>20160365</v>
      </c>
      <c r="C411" s="124" t="s">
        <v>40</v>
      </c>
      <c r="D411" s="124" t="s">
        <v>157</v>
      </c>
      <c r="E411" s="124" t="s">
        <v>297</v>
      </c>
      <c r="F411" s="124" t="s">
        <v>863</v>
      </c>
      <c r="G411" s="143">
        <v>42522</v>
      </c>
      <c r="H411" s="143">
        <v>42535</v>
      </c>
      <c r="I411" s="85" t="s">
        <v>153</v>
      </c>
      <c r="J411" s="144">
        <v>841893</v>
      </c>
      <c r="K411" s="32">
        <v>60135.214285714283</v>
      </c>
      <c r="L411" s="145">
        <v>13.5</v>
      </c>
      <c r="M411" s="35">
        <v>11365.5555</v>
      </c>
      <c r="N411" s="35">
        <v>11365.5555</v>
      </c>
      <c r="O411" s="83" t="s">
        <v>45</v>
      </c>
      <c r="P411" s="83" t="s">
        <v>46</v>
      </c>
      <c r="Q411" s="146">
        <v>500063</v>
      </c>
      <c r="R411" s="147" t="s">
        <v>47</v>
      </c>
      <c r="S411" s="148" t="s">
        <v>864</v>
      </c>
      <c r="T411" s="94" t="s">
        <v>155</v>
      </c>
      <c r="U411" s="95"/>
      <c r="W411" s="94"/>
      <c r="X411" s="96"/>
      <c r="Y411" s="97" t="s">
        <v>156</v>
      </c>
      <c r="Z411" s="45" t="str">
        <f t="shared" si="104"/>
        <v>goed</v>
      </c>
      <c r="AA411" s="46">
        <f t="shared" si="105"/>
        <v>0</v>
      </c>
      <c r="AB411" s="47">
        <f t="shared" si="106"/>
        <v>11365.5555</v>
      </c>
      <c r="AC411" s="48">
        <f>IF(ISERROR(VLOOKUP($B411,'[7]Overzicht uitlevering'!$J:$V,AC$3+1,0)),0,VLOOKUP($B411,'[7]Overzicht uitlevering'!$J:$V,AC$3+1,0))</f>
        <v>0</v>
      </c>
      <c r="AD411" s="48">
        <f>IF(ISERROR(VLOOKUP($B411,'[7]Overzicht uitlevering'!$J:$V,AD$3+1,0)),0,VLOOKUP($B411,'[7]Overzicht uitlevering'!$J:$V,AD$3+1,0))</f>
        <v>0</v>
      </c>
      <c r="AE411" s="48">
        <f>IF(ISERROR(VLOOKUP($B411,'[7]Overzicht uitlevering'!$J:$V,AE$3+1,0)),0,VLOOKUP($B411,'[7]Overzicht uitlevering'!$J:$V,AE$3+1,0))</f>
        <v>0</v>
      </c>
      <c r="AF411" s="48">
        <f>IF(ISERROR(VLOOKUP($B411,'[7]Overzicht uitlevering'!$J:$V,AF$3+1,0)),0,VLOOKUP($B411,'[7]Overzicht uitlevering'!$J:$V,AF$3+1,0))</f>
        <v>0</v>
      </c>
      <c r="AG411" s="48">
        <f>IF(ISERROR(VLOOKUP($B411,'[7]Overzicht uitlevering'!$J:$V,AG$3+1,0)),0,VLOOKUP($B411,'[7]Overzicht uitlevering'!$J:$V,AG$3+1,0))</f>
        <v>0</v>
      </c>
      <c r="AH411" s="48">
        <f>IF(ISERROR(VLOOKUP($B411,'[7]Overzicht uitlevering'!$J:$V,AH$3+1,0)),0,VLOOKUP($B411,'[7]Overzicht uitlevering'!$J:$V,AH$3+1,0))</f>
        <v>841893</v>
      </c>
      <c r="AI411" s="48">
        <f>IF(ISERROR(VLOOKUP($B411,'[7]Overzicht uitlevering'!$J:$V,AI$3+1,0)),0,VLOOKUP($B411,'[7]Overzicht uitlevering'!$J:$V,AI$3+1,0))</f>
        <v>0</v>
      </c>
      <c r="AJ411" s="48">
        <f>IF(ISERROR(VLOOKUP($B411,'[7]Overzicht uitlevering'!$J:$V,AJ$3+1,0)),0,VLOOKUP($B411,'[7]Overzicht uitlevering'!$J:$V,AJ$3+1,0))</f>
        <v>0</v>
      </c>
      <c r="AK411" s="48">
        <f>IF(ISERROR(VLOOKUP($B411,'[7]Overzicht uitlevering'!$J:$V,AK$3+1,0)),0,VLOOKUP($B411,'[7]Overzicht uitlevering'!$J:$V,AK$3+1,0))</f>
        <v>0</v>
      </c>
      <c r="AL411" s="48">
        <f>IF(ISERROR(VLOOKUP($B411,'[7]Overzicht uitlevering'!$J:$V,AL$3+1,0)),0,VLOOKUP($B411,'[7]Overzicht uitlevering'!$J:$V,AL$3+1,0))</f>
        <v>0</v>
      </c>
      <c r="AM411" s="48">
        <f>IF(ISERROR(VLOOKUP($B411,'[7]Overzicht uitlevering'!$J:$V,AM$3+1,0)),0,VLOOKUP($B411,'[7]Overzicht uitlevering'!$J:$V,AM$3+1,0))</f>
        <v>0</v>
      </c>
      <c r="AN411" s="48">
        <f>IF(ISERROR(VLOOKUP($B411,'[7]Overzicht uitlevering'!$J:$V,AN$3+1,0)),0,VLOOKUP($B411,'[7]Overzicht uitlevering'!$J:$V,AN$3+1,0))</f>
        <v>0</v>
      </c>
      <c r="AO411" s="49">
        <f t="shared" si="107"/>
        <v>841893</v>
      </c>
      <c r="AP411" s="235">
        <f t="shared" si="108"/>
        <v>0</v>
      </c>
      <c r="AQ411" s="236">
        <f t="shared" si="109"/>
        <v>0</v>
      </c>
      <c r="AR411" s="235">
        <f t="shared" si="110"/>
        <v>0</v>
      </c>
      <c r="AS411" s="236">
        <f t="shared" si="111"/>
        <v>0</v>
      </c>
      <c r="AT411" s="235">
        <f t="shared" si="112"/>
        <v>0</v>
      </c>
      <c r="AU411" s="236">
        <f t="shared" si="113"/>
        <v>11365.5555</v>
      </c>
      <c r="AV411" s="237">
        <f t="shared" si="114"/>
        <v>0</v>
      </c>
      <c r="AW411" s="236">
        <f t="shared" si="115"/>
        <v>0</v>
      </c>
      <c r="AX411" s="237">
        <f t="shared" si="116"/>
        <v>0</v>
      </c>
      <c r="AY411" s="236">
        <f t="shared" si="117"/>
        <v>0</v>
      </c>
      <c r="AZ411" s="237">
        <f t="shared" si="118"/>
        <v>0</v>
      </c>
      <c r="BA411" s="236">
        <f t="shared" si="119"/>
        <v>0</v>
      </c>
      <c r="BB411" s="50">
        <f t="shared" si="103"/>
        <v>11365.5555</v>
      </c>
    </row>
    <row r="412" spans="2:54" ht="15" customHeight="1" x14ac:dyDescent="0.25">
      <c r="B412" s="142">
        <v>20160366</v>
      </c>
      <c r="C412" s="124" t="s">
        <v>40</v>
      </c>
      <c r="D412" s="124" t="s">
        <v>865</v>
      </c>
      <c r="E412" s="124" t="s">
        <v>866</v>
      </c>
      <c r="F412" s="124" t="s">
        <v>867</v>
      </c>
      <c r="G412" s="143">
        <v>42523</v>
      </c>
      <c r="H412" s="143">
        <v>42551</v>
      </c>
      <c r="I412" s="85"/>
      <c r="J412" s="144"/>
      <c r="K412" s="32">
        <v>0</v>
      </c>
      <c r="L412" s="145">
        <v>0</v>
      </c>
      <c r="M412" s="35">
        <v>0</v>
      </c>
      <c r="N412" s="35">
        <v>0</v>
      </c>
      <c r="O412" s="83" t="s">
        <v>45</v>
      </c>
      <c r="P412" s="83" t="s">
        <v>46</v>
      </c>
      <c r="Q412" s="146">
        <v>499155</v>
      </c>
      <c r="R412" s="147"/>
      <c r="S412" s="148"/>
      <c r="T412" s="94"/>
      <c r="U412" s="95"/>
      <c r="W412" s="94"/>
      <c r="X412" s="96"/>
      <c r="Y412" s="97" t="b">
        <v>0</v>
      </c>
      <c r="Z412" s="45" t="str">
        <f t="shared" si="104"/>
        <v>goed</v>
      </c>
      <c r="AA412" s="46">
        <f t="shared" si="105"/>
        <v>0</v>
      </c>
      <c r="AB412" s="47">
        <f t="shared" si="106"/>
        <v>0</v>
      </c>
      <c r="AC412" s="48">
        <f>IF(ISERROR(VLOOKUP($B412,'[7]Overzicht uitlevering'!$J:$V,AC$3+1,0)),0,VLOOKUP($B412,'[7]Overzicht uitlevering'!$J:$V,AC$3+1,0))</f>
        <v>0</v>
      </c>
      <c r="AD412" s="48">
        <f>IF(ISERROR(VLOOKUP($B412,'[7]Overzicht uitlevering'!$J:$V,AD$3+1,0)),0,VLOOKUP($B412,'[7]Overzicht uitlevering'!$J:$V,AD$3+1,0))</f>
        <v>0</v>
      </c>
      <c r="AE412" s="48">
        <f>IF(ISERROR(VLOOKUP($B412,'[7]Overzicht uitlevering'!$J:$V,AE$3+1,0)),0,VLOOKUP($B412,'[7]Overzicht uitlevering'!$J:$V,AE$3+1,0))</f>
        <v>0</v>
      </c>
      <c r="AF412" s="48">
        <f>IF(ISERROR(VLOOKUP($B412,'[7]Overzicht uitlevering'!$J:$V,AF$3+1,0)),0,VLOOKUP($B412,'[7]Overzicht uitlevering'!$J:$V,AF$3+1,0))</f>
        <v>0</v>
      </c>
      <c r="AG412" s="48">
        <f>IF(ISERROR(VLOOKUP($B412,'[7]Overzicht uitlevering'!$J:$V,AG$3+1,0)),0,VLOOKUP($B412,'[7]Overzicht uitlevering'!$J:$V,AG$3+1,0))</f>
        <v>0</v>
      </c>
      <c r="AH412" s="48">
        <f>IF(ISERROR(VLOOKUP($B412,'[7]Overzicht uitlevering'!$J:$V,AH$3+1,0)),0,VLOOKUP($B412,'[7]Overzicht uitlevering'!$J:$V,AH$3+1,0))</f>
        <v>0</v>
      </c>
      <c r="AI412" s="48">
        <f>IF(ISERROR(VLOOKUP($B412,'[7]Overzicht uitlevering'!$J:$V,AI$3+1,0)),0,VLOOKUP($B412,'[7]Overzicht uitlevering'!$J:$V,AI$3+1,0))</f>
        <v>0</v>
      </c>
      <c r="AJ412" s="48">
        <f>IF(ISERROR(VLOOKUP($B412,'[7]Overzicht uitlevering'!$J:$V,AJ$3+1,0)),0,VLOOKUP($B412,'[7]Overzicht uitlevering'!$J:$V,AJ$3+1,0))</f>
        <v>0</v>
      </c>
      <c r="AK412" s="48">
        <f>IF(ISERROR(VLOOKUP($B412,'[7]Overzicht uitlevering'!$J:$V,AK$3+1,0)),0,VLOOKUP($B412,'[7]Overzicht uitlevering'!$J:$V,AK$3+1,0))</f>
        <v>0</v>
      </c>
      <c r="AL412" s="48">
        <f>IF(ISERROR(VLOOKUP($B412,'[7]Overzicht uitlevering'!$J:$V,AL$3+1,0)),0,VLOOKUP($B412,'[7]Overzicht uitlevering'!$J:$V,AL$3+1,0))</f>
        <v>0</v>
      </c>
      <c r="AM412" s="48">
        <f>IF(ISERROR(VLOOKUP($B412,'[7]Overzicht uitlevering'!$J:$V,AM$3+1,0)),0,VLOOKUP($B412,'[7]Overzicht uitlevering'!$J:$V,AM$3+1,0))</f>
        <v>0</v>
      </c>
      <c r="AN412" s="48">
        <f>IF(ISERROR(VLOOKUP($B412,'[7]Overzicht uitlevering'!$J:$V,AN$3+1,0)),0,VLOOKUP($B412,'[7]Overzicht uitlevering'!$J:$V,AN$3+1,0))</f>
        <v>0</v>
      </c>
      <c r="AO412" s="49">
        <f t="shared" si="107"/>
        <v>0</v>
      </c>
      <c r="AP412" s="235">
        <f t="shared" si="108"/>
        <v>0</v>
      </c>
      <c r="AQ412" s="236">
        <f t="shared" si="109"/>
        <v>0</v>
      </c>
      <c r="AR412" s="235">
        <f t="shared" si="110"/>
        <v>0</v>
      </c>
      <c r="AS412" s="236">
        <f t="shared" si="111"/>
        <v>0</v>
      </c>
      <c r="AT412" s="235">
        <f t="shared" si="112"/>
        <v>0</v>
      </c>
      <c r="AU412" s="236">
        <f t="shared" si="113"/>
        <v>0</v>
      </c>
      <c r="AV412" s="237">
        <f t="shared" si="114"/>
        <v>0</v>
      </c>
      <c r="AW412" s="236">
        <f t="shared" si="115"/>
        <v>0</v>
      </c>
      <c r="AX412" s="237">
        <f t="shared" si="116"/>
        <v>0</v>
      </c>
      <c r="AY412" s="236">
        <f t="shared" si="117"/>
        <v>0</v>
      </c>
      <c r="AZ412" s="237">
        <f t="shared" si="118"/>
        <v>0</v>
      </c>
      <c r="BA412" s="236">
        <f t="shared" si="119"/>
        <v>0</v>
      </c>
      <c r="BB412" s="50">
        <f t="shared" si="103"/>
        <v>0</v>
      </c>
    </row>
    <row r="413" spans="2:54" ht="15" customHeight="1" x14ac:dyDescent="0.25">
      <c r="B413" s="142">
        <v>20160367</v>
      </c>
      <c r="C413" s="124" t="s">
        <v>333</v>
      </c>
      <c r="D413" s="124" t="s">
        <v>334</v>
      </c>
      <c r="E413" s="124" t="s">
        <v>367</v>
      </c>
      <c r="F413" s="124" t="s">
        <v>868</v>
      </c>
      <c r="G413" s="143">
        <v>42590</v>
      </c>
      <c r="H413" s="143">
        <v>42608</v>
      </c>
      <c r="I413" s="85" t="s">
        <v>232</v>
      </c>
      <c r="J413" s="144">
        <v>450654</v>
      </c>
      <c r="K413" s="32">
        <v>23718.63157894737</v>
      </c>
      <c r="L413" s="145">
        <v>2.75</v>
      </c>
      <c r="M413" s="35">
        <v>1239.2984999999999</v>
      </c>
      <c r="N413" s="35">
        <v>1239.2984999999999</v>
      </c>
      <c r="O413" s="83" t="s">
        <v>45</v>
      </c>
      <c r="P413" s="83" t="s">
        <v>46</v>
      </c>
      <c r="Q413" s="146">
        <v>501596</v>
      </c>
      <c r="R413" s="147" t="s">
        <v>47</v>
      </c>
      <c r="S413" s="148" t="s">
        <v>377</v>
      </c>
      <c r="T413" s="94" t="s">
        <v>237</v>
      </c>
      <c r="U413" s="95"/>
      <c r="W413" s="94"/>
      <c r="X413" s="96" t="s">
        <v>869</v>
      </c>
      <c r="Y413" s="97" t="s">
        <v>133</v>
      </c>
      <c r="Z413" s="45" t="str">
        <f t="shared" si="104"/>
        <v>goed</v>
      </c>
      <c r="AA413" s="46">
        <f t="shared" si="105"/>
        <v>0</v>
      </c>
      <c r="AB413" s="47">
        <f t="shared" si="106"/>
        <v>0</v>
      </c>
      <c r="AC413" s="48">
        <f>IF(ISERROR(VLOOKUP($B413,'[7]Overzicht uitlevering'!$J:$V,AC$3+1,0)),0,VLOOKUP($B413,'[7]Overzicht uitlevering'!$J:$V,AC$3+1,0))</f>
        <v>0</v>
      </c>
      <c r="AD413" s="48">
        <f>IF(ISERROR(VLOOKUP($B413,'[7]Overzicht uitlevering'!$J:$V,AD$3+1,0)),0,VLOOKUP($B413,'[7]Overzicht uitlevering'!$J:$V,AD$3+1,0))</f>
        <v>0</v>
      </c>
      <c r="AE413" s="48">
        <f>IF(ISERROR(VLOOKUP($B413,'[7]Overzicht uitlevering'!$J:$V,AE$3+1,0)),0,VLOOKUP($B413,'[7]Overzicht uitlevering'!$J:$V,AE$3+1,0))</f>
        <v>0</v>
      </c>
      <c r="AF413" s="48">
        <f>IF(ISERROR(VLOOKUP($B413,'[7]Overzicht uitlevering'!$J:$V,AF$3+1,0)),0,VLOOKUP($B413,'[7]Overzicht uitlevering'!$J:$V,AF$3+1,0))</f>
        <v>0</v>
      </c>
      <c r="AG413" s="48">
        <f>IF(ISERROR(VLOOKUP($B413,'[7]Overzicht uitlevering'!$J:$V,AG$3+1,0)),0,VLOOKUP($B413,'[7]Overzicht uitlevering'!$J:$V,AG$3+1,0))</f>
        <v>0</v>
      </c>
      <c r="AH413" s="48">
        <f>IF(ISERROR(VLOOKUP($B413,'[7]Overzicht uitlevering'!$J:$V,AH$3+1,0)),0,VLOOKUP($B413,'[7]Overzicht uitlevering'!$J:$V,AH$3+1,0))</f>
        <v>0</v>
      </c>
      <c r="AI413" s="48">
        <f>IF(ISERROR(VLOOKUP($B413,'[7]Overzicht uitlevering'!$J:$V,AI$3+1,0)),0,VLOOKUP($B413,'[7]Overzicht uitlevering'!$J:$V,AI$3+1,0))</f>
        <v>0</v>
      </c>
      <c r="AJ413" s="48">
        <f>IF(ISERROR(VLOOKUP($B413,'[7]Overzicht uitlevering'!$J:$V,AJ$3+1,0)),0,VLOOKUP($B413,'[7]Overzicht uitlevering'!$J:$V,AJ$3+1,0))</f>
        <v>0</v>
      </c>
      <c r="AK413" s="48">
        <f>IF(ISERROR(VLOOKUP($B413,'[7]Overzicht uitlevering'!$J:$V,AK$3+1,0)),0,VLOOKUP($B413,'[7]Overzicht uitlevering'!$J:$V,AK$3+1,0))</f>
        <v>0</v>
      </c>
      <c r="AL413" s="48">
        <f>IF(ISERROR(VLOOKUP($B413,'[7]Overzicht uitlevering'!$J:$V,AL$3+1,0)),0,VLOOKUP($B413,'[7]Overzicht uitlevering'!$J:$V,AL$3+1,0))</f>
        <v>0</v>
      </c>
      <c r="AM413" s="48">
        <f>IF(ISERROR(VLOOKUP($B413,'[7]Overzicht uitlevering'!$J:$V,AM$3+1,0)),0,VLOOKUP($B413,'[7]Overzicht uitlevering'!$J:$V,AM$3+1,0))</f>
        <v>0</v>
      </c>
      <c r="AN413" s="48">
        <f>IF(ISERROR(VLOOKUP($B413,'[7]Overzicht uitlevering'!$J:$V,AN$3+1,0)),0,VLOOKUP($B413,'[7]Overzicht uitlevering'!$J:$V,AN$3+1,0))</f>
        <v>0</v>
      </c>
      <c r="AO413" s="49">
        <f t="shared" si="107"/>
        <v>0</v>
      </c>
      <c r="AP413" s="235">
        <f t="shared" si="108"/>
        <v>0</v>
      </c>
      <c r="AQ413" s="236">
        <f t="shared" si="109"/>
        <v>0</v>
      </c>
      <c r="AR413" s="235">
        <f t="shared" si="110"/>
        <v>0</v>
      </c>
      <c r="AS413" s="236">
        <f t="shared" si="111"/>
        <v>0</v>
      </c>
      <c r="AT413" s="235">
        <f t="shared" si="112"/>
        <v>0</v>
      </c>
      <c r="AU413" s="236">
        <f t="shared" si="113"/>
        <v>0</v>
      </c>
      <c r="AV413" s="237">
        <f t="shared" si="114"/>
        <v>0</v>
      </c>
      <c r="AW413" s="236">
        <f t="shared" si="115"/>
        <v>0</v>
      </c>
      <c r="AX413" s="237">
        <f t="shared" si="116"/>
        <v>0</v>
      </c>
      <c r="AY413" s="236">
        <f t="shared" si="117"/>
        <v>0</v>
      </c>
      <c r="AZ413" s="237">
        <f t="shared" si="118"/>
        <v>0</v>
      </c>
      <c r="BA413" s="236">
        <f t="shared" si="119"/>
        <v>0</v>
      </c>
      <c r="BB413" s="50">
        <f t="shared" si="103"/>
        <v>0</v>
      </c>
    </row>
    <row r="414" spans="2:54" ht="15" customHeight="1" x14ac:dyDescent="0.25">
      <c r="B414" s="142">
        <v>20160368</v>
      </c>
      <c r="C414" s="124" t="s">
        <v>40</v>
      </c>
      <c r="D414" s="124" t="s">
        <v>157</v>
      </c>
      <c r="E414" s="124" t="s">
        <v>297</v>
      </c>
      <c r="F414" s="124" t="s">
        <v>870</v>
      </c>
      <c r="G414" s="143">
        <v>42519</v>
      </c>
      <c r="H414" s="143">
        <v>42532</v>
      </c>
      <c r="I414" s="85" t="s">
        <v>153</v>
      </c>
      <c r="J414" s="144">
        <v>594075</v>
      </c>
      <c r="K414" s="32">
        <v>42433.928571428572</v>
      </c>
      <c r="L414" s="145">
        <v>13.5</v>
      </c>
      <c r="M414" s="35">
        <v>8020.0125000000007</v>
      </c>
      <c r="N414" s="35">
        <v>8933.11</v>
      </c>
      <c r="O414" s="83" t="s">
        <v>45</v>
      </c>
      <c r="P414" s="83" t="s">
        <v>46</v>
      </c>
      <c r="Q414" s="146">
        <v>500533</v>
      </c>
      <c r="R414" s="147" t="s">
        <v>60</v>
      </c>
      <c r="S414" s="148" t="s">
        <v>88</v>
      </c>
      <c r="T414" s="94" t="s">
        <v>155</v>
      </c>
      <c r="U414" s="95"/>
      <c r="W414" s="94"/>
      <c r="X414" s="83"/>
      <c r="Y414" s="97" t="s">
        <v>156</v>
      </c>
      <c r="Z414" s="45" t="str">
        <f t="shared" si="104"/>
        <v>goed</v>
      </c>
      <c r="AA414" s="46">
        <f t="shared" si="105"/>
        <v>0</v>
      </c>
      <c r="AB414" s="47">
        <f t="shared" si="106"/>
        <v>8013.8159999999998</v>
      </c>
      <c r="AC414" s="48">
        <f>IF(ISERROR(VLOOKUP($B414,'[7]Overzicht uitlevering'!$J:$V,AC$3+1,0)),0,VLOOKUP($B414,'[7]Overzicht uitlevering'!$J:$V,AC$3+1,0))</f>
        <v>0</v>
      </c>
      <c r="AD414" s="48">
        <f>IF(ISERROR(VLOOKUP($B414,'[7]Overzicht uitlevering'!$J:$V,AD$3+1,0)),0,VLOOKUP($B414,'[7]Overzicht uitlevering'!$J:$V,AD$3+1,0))</f>
        <v>0</v>
      </c>
      <c r="AE414" s="48">
        <f>IF(ISERROR(VLOOKUP($B414,'[7]Overzicht uitlevering'!$J:$V,AE$3+1,0)),0,VLOOKUP($B414,'[7]Overzicht uitlevering'!$J:$V,AE$3+1,0))</f>
        <v>0</v>
      </c>
      <c r="AF414" s="48">
        <f>IF(ISERROR(VLOOKUP($B414,'[7]Overzicht uitlevering'!$J:$V,AF$3+1,0)),0,VLOOKUP($B414,'[7]Overzicht uitlevering'!$J:$V,AF$3+1,0))</f>
        <v>0</v>
      </c>
      <c r="AG414" s="48">
        <f>IF(ISERROR(VLOOKUP($B414,'[7]Overzicht uitlevering'!$J:$V,AG$3+1,0)),0,VLOOKUP($B414,'[7]Overzicht uitlevering'!$J:$V,AG$3+1,0))</f>
        <v>46064</v>
      </c>
      <c r="AH414" s="48">
        <f>IF(ISERROR(VLOOKUP($B414,'[7]Overzicht uitlevering'!$J:$V,AH$3+1,0)),0,VLOOKUP($B414,'[7]Overzicht uitlevering'!$J:$V,AH$3+1,0))</f>
        <v>547552</v>
      </c>
      <c r="AI414" s="48">
        <f>IF(ISERROR(VLOOKUP($B414,'[7]Overzicht uitlevering'!$J:$V,AI$3+1,0)),0,VLOOKUP($B414,'[7]Overzicht uitlevering'!$J:$V,AI$3+1,0))</f>
        <v>0</v>
      </c>
      <c r="AJ414" s="48">
        <f>IF(ISERROR(VLOOKUP($B414,'[7]Overzicht uitlevering'!$J:$V,AJ$3+1,0)),0,VLOOKUP($B414,'[7]Overzicht uitlevering'!$J:$V,AJ$3+1,0))</f>
        <v>0</v>
      </c>
      <c r="AK414" s="48">
        <f>IF(ISERROR(VLOOKUP($B414,'[7]Overzicht uitlevering'!$J:$V,AK$3+1,0)),0,VLOOKUP($B414,'[7]Overzicht uitlevering'!$J:$V,AK$3+1,0))</f>
        <v>0</v>
      </c>
      <c r="AL414" s="48">
        <f>IF(ISERROR(VLOOKUP($B414,'[7]Overzicht uitlevering'!$J:$V,AL$3+1,0)),0,VLOOKUP($B414,'[7]Overzicht uitlevering'!$J:$V,AL$3+1,0))</f>
        <v>0</v>
      </c>
      <c r="AM414" s="48">
        <f>IF(ISERROR(VLOOKUP($B414,'[7]Overzicht uitlevering'!$J:$V,AM$3+1,0)),0,VLOOKUP($B414,'[7]Overzicht uitlevering'!$J:$V,AM$3+1,0))</f>
        <v>0</v>
      </c>
      <c r="AN414" s="48">
        <f>IF(ISERROR(VLOOKUP($B414,'[7]Overzicht uitlevering'!$J:$V,AN$3+1,0)),0,VLOOKUP($B414,'[7]Overzicht uitlevering'!$J:$V,AN$3+1,0))</f>
        <v>0</v>
      </c>
      <c r="AO414" s="49">
        <f t="shared" si="107"/>
        <v>593616</v>
      </c>
      <c r="AP414" s="235">
        <f t="shared" si="108"/>
        <v>0</v>
      </c>
      <c r="AQ414" s="236">
        <f t="shared" si="109"/>
        <v>0</v>
      </c>
      <c r="AR414" s="235">
        <f t="shared" si="110"/>
        <v>0</v>
      </c>
      <c r="AS414" s="236">
        <f t="shared" si="111"/>
        <v>0</v>
      </c>
      <c r="AT414" s="235">
        <f t="shared" si="112"/>
        <v>621.86400000000003</v>
      </c>
      <c r="AU414" s="236">
        <f t="shared" si="113"/>
        <v>7391.9520000000002</v>
      </c>
      <c r="AV414" s="237">
        <f t="shared" si="114"/>
        <v>0</v>
      </c>
      <c r="AW414" s="236">
        <f t="shared" si="115"/>
        <v>0</v>
      </c>
      <c r="AX414" s="237">
        <f t="shared" si="116"/>
        <v>0</v>
      </c>
      <c r="AY414" s="236">
        <f t="shared" si="117"/>
        <v>0</v>
      </c>
      <c r="AZ414" s="237">
        <f t="shared" si="118"/>
        <v>0</v>
      </c>
      <c r="BA414" s="236">
        <f t="shared" si="119"/>
        <v>0</v>
      </c>
      <c r="BB414" s="50">
        <f t="shared" si="103"/>
        <v>8013.8160000000007</v>
      </c>
    </row>
    <row r="415" spans="2:54" ht="15" customHeight="1" x14ac:dyDescent="0.25">
      <c r="B415" s="142">
        <v>20160369</v>
      </c>
      <c r="C415" s="124" t="s">
        <v>40</v>
      </c>
      <c r="D415" s="124" t="s">
        <v>157</v>
      </c>
      <c r="E415" s="124" t="s">
        <v>385</v>
      </c>
      <c r="F415" s="124" t="s">
        <v>871</v>
      </c>
      <c r="G415" s="143">
        <v>42527</v>
      </c>
      <c r="H415" s="143">
        <v>42551</v>
      </c>
      <c r="I415" s="85" t="s">
        <v>153</v>
      </c>
      <c r="J415" s="144">
        <v>1040179</v>
      </c>
      <c r="K415" s="32">
        <v>41607.160000000003</v>
      </c>
      <c r="L415" s="145">
        <v>13.5</v>
      </c>
      <c r="M415" s="35">
        <v>14042.416500000001</v>
      </c>
      <c r="N415" s="35">
        <v>14042.416500000001</v>
      </c>
      <c r="O415" s="83" t="s">
        <v>45</v>
      </c>
      <c r="P415" s="83" t="s">
        <v>46</v>
      </c>
      <c r="Q415" s="146">
        <v>501453</v>
      </c>
      <c r="R415" s="147" t="s">
        <v>47</v>
      </c>
      <c r="S415" s="148" t="s">
        <v>65</v>
      </c>
      <c r="T415" s="94" t="s">
        <v>155</v>
      </c>
      <c r="U415" s="95"/>
      <c r="W415" s="94"/>
      <c r="X415" s="96" t="s">
        <v>872</v>
      </c>
      <c r="Y415" s="97" t="s">
        <v>156</v>
      </c>
      <c r="Z415" s="45" t="str">
        <f t="shared" si="104"/>
        <v>goed</v>
      </c>
      <c r="AA415" s="46">
        <f t="shared" si="105"/>
        <v>0</v>
      </c>
      <c r="AB415" s="47">
        <f t="shared" si="106"/>
        <v>14042.416500000001</v>
      </c>
      <c r="AC415" s="48">
        <f>IF(ISERROR(VLOOKUP($B415,'[7]Overzicht uitlevering'!$J:$V,AC$3+1,0)),0,VLOOKUP($B415,'[7]Overzicht uitlevering'!$J:$V,AC$3+1,0))</f>
        <v>0</v>
      </c>
      <c r="AD415" s="48">
        <f>IF(ISERROR(VLOOKUP($B415,'[7]Overzicht uitlevering'!$J:$V,AD$3+1,0)),0,VLOOKUP($B415,'[7]Overzicht uitlevering'!$J:$V,AD$3+1,0))</f>
        <v>0</v>
      </c>
      <c r="AE415" s="48">
        <f>IF(ISERROR(VLOOKUP($B415,'[7]Overzicht uitlevering'!$J:$V,AE$3+1,0)),0,VLOOKUP($B415,'[7]Overzicht uitlevering'!$J:$V,AE$3+1,0))</f>
        <v>0</v>
      </c>
      <c r="AF415" s="48">
        <f>IF(ISERROR(VLOOKUP($B415,'[7]Overzicht uitlevering'!$J:$V,AF$3+1,0)),0,VLOOKUP($B415,'[7]Overzicht uitlevering'!$J:$V,AF$3+1,0))</f>
        <v>0</v>
      </c>
      <c r="AG415" s="48">
        <f>IF(ISERROR(VLOOKUP($B415,'[7]Overzicht uitlevering'!$J:$V,AG$3+1,0)),0,VLOOKUP($B415,'[7]Overzicht uitlevering'!$J:$V,AG$3+1,0))</f>
        <v>0</v>
      </c>
      <c r="AH415" s="48">
        <f>IF(ISERROR(VLOOKUP($B415,'[7]Overzicht uitlevering'!$J:$V,AH$3+1,0)),0,VLOOKUP($B415,'[7]Overzicht uitlevering'!$J:$V,AH$3+1,0))</f>
        <v>1040179.0000000001</v>
      </c>
      <c r="AI415" s="48">
        <f>IF(ISERROR(VLOOKUP($B415,'[7]Overzicht uitlevering'!$J:$V,AI$3+1,0)),0,VLOOKUP($B415,'[7]Overzicht uitlevering'!$J:$V,AI$3+1,0))</f>
        <v>0</v>
      </c>
      <c r="AJ415" s="48">
        <f>IF(ISERROR(VLOOKUP($B415,'[7]Overzicht uitlevering'!$J:$V,AJ$3+1,0)),0,VLOOKUP($B415,'[7]Overzicht uitlevering'!$J:$V,AJ$3+1,0))</f>
        <v>0</v>
      </c>
      <c r="AK415" s="48">
        <f>IF(ISERROR(VLOOKUP($B415,'[7]Overzicht uitlevering'!$J:$V,AK$3+1,0)),0,VLOOKUP($B415,'[7]Overzicht uitlevering'!$J:$V,AK$3+1,0))</f>
        <v>0</v>
      </c>
      <c r="AL415" s="48">
        <f>IF(ISERROR(VLOOKUP($B415,'[7]Overzicht uitlevering'!$J:$V,AL$3+1,0)),0,VLOOKUP($B415,'[7]Overzicht uitlevering'!$J:$V,AL$3+1,0))</f>
        <v>0</v>
      </c>
      <c r="AM415" s="48">
        <f>IF(ISERROR(VLOOKUP($B415,'[7]Overzicht uitlevering'!$J:$V,AM$3+1,0)),0,VLOOKUP($B415,'[7]Overzicht uitlevering'!$J:$V,AM$3+1,0))</f>
        <v>0</v>
      </c>
      <c r="AN415" s="48">
        <f>IF(ISERROR(VLOOKUP($B415,'[7]Overzicht uitlevering'!$J:$V,AN$3+1,0)),0,VLOOKUP($B415,'[7]Overzicht uitlevering'!$J:$V,AN$3+1,0))</f>
        <v>0</v>
      </c>
      <c r="AO415" s="49">
        <f t="shared" si="107"/>
        <v>1040179.0000000001</v>
      </c>
      <c r="AP415" s="235">
        <f t="shared" si="108"/>
        <v>0</v>
      </c>
      <c r="AQ415" s="236">
        <f t="shared" si="109"/>
        <v>0</v>
      </c>
      <c r="AR415" s="235">
        <f t="shared" si="110"/>
        <v>0</v>
      </c>
      <c r="AS415" s="236">
        <f t="shared" si="111"/>
        <v>0</v>
      </c>
      <c r="AT415" s="235">
        <f t="shared" si="112"/>
        <v>0</v>
      </c>
      <c r="AU415" s="236">
        <f t="shared" si="113"/>
        <v>14042.416500000001</v>
      </c>
      <c r="AV415" s="237">
        <f t="shared" si="114"/>
        <v>0</v>
      </c>
      <c r="AW415" s="236">
        <f t="shared" si="115"/>
        <v>0</v>
      </c>
      <c r="AX415" s="237">
        <f t="shared" si="116"/>
        <v>0</v>
      </c>
      <c r="AY415" s="236">
        <f t="shared" si="117"/>
        <v>0</v>
      </c>
      <c r="AZ415" s="237">
        <f t="shared" si="118"/>
        <v>0</v>
      </c>
      <c r="BA415" s="236">
        <f t="shared" si="119"/>
        <v>0</v>
      </c>
      <c r="BB415" s="50">
        <f t="shared" si="103"/>
        <v>14042.416500000001</v>
      </c>
    </row>
    <row r="416" spans="2:54" ht="15" customHeight="1" x14ac:dyDescent="0.25">
      <c r="B416" s="142">
        <v>20160370</v>
      </c>
      <c r="C416" s="124" t="s">
        <v>238</v>
      </c>
      <c r="D416" s="124" t="s">
        <v>113</v>
      </c>
      <c r="E416" s="124" t="s">
        <v>873</v>
      </c>
      <c r="F416" s="124" t="s">
        <v>874</v>
      </c>
      <c r="G416" s="143">
        <v>42523</v>
      </c>
      <c r="H416" s="143">
        <v>42540</v>
      </c>
      <c r="I416" s="85" t="s">
        <v>232</v>
      </c>
      <c r="J416" s="144">
        <v>1190909</v>
      </c>
      <c r="K416" s="32">
        <v>66161.611111111109</v>
      </c>
      <c r="L416" s="145">
        <v>2.75</v>
      </c>
      <c r="M416" s="35">
        <v>3274.9997500000004</v>
      </c>
      <c r="N416" s="35">
        <v>3274.9997500000004</v>
      </c>
      <c r="O416" s="83" t="s">
        <v>45</v>
      </c>
      <c r="P416" s="83" t="s">
        <v>46</v>
      </c>
      <c r="Q416" s="146">
        <v>502556</v>
      </c>
      <c r="R416" s="147" t="s">
        <v>104</v>
      </c>
      <c r="S416" s="148" t="s">
        <v>875</v>
      </c>
      <c r="T416" s="94" t="s">
        <v>155</v>
      </c>
      <c r="U416" s="95"/>
      <c r="V416" s="95" t="s">
        <v>876</v>
      </c>
      <c r="W416" s="94"/>
      <c r="X416" s="96" t="s">
        <v>877</v>
      </c>
      <c r="Y416" s="97" t="s">
        <v>133</v>
      </c>
      <c r="Z416" s="45" t="str">
        <f t="shared" si="104"/>
        <v>goed</v>
      </c>
      <c r="AA416" s="46">
        <f t="shared" si="105"/>
        <v>0</v>
      </c>
      <c r="AB416" s="47">
        <f t="shared" si="106"/>
        <v>3274.9997500000009</v>
      </c>
      <c r="AC416" s="48">
        <f>IF(ISERROR(VLOOKUP($B416,'[7]Overzicht uitlevering'!$J:$V,AC$3+1,0)),0,VLOOKUP($B416,'[7]Overzicht uitlevering'!$J:$V,AC$3+1,0))</f>
        <v>0</v>
      </c>
      <c r="AD416" s="48">
        <f>IF(ISERROR(VLOOKUP($B416,'[7]Overzicht uitlevering'!$J:$V,AD$3+1,0)),0,VLOOKUP($B416,'[7]Overzicht uitlevering'!$J:$V,AD$3+1,0))</f>
        <v>0</v>
      </c>
      <c r="AE416" s="48">
        <f>IF(ISERROR(VLOOKUP($B416,'[7]Overzicht uitlevering'!$J:$V,AE$3+1,0)),0,VLOOKUP($B416,'[7]Overzicht uitlevering'!$J:$V,AE$3+1,0))</f>
        <v>0</v>
      </c>
      <c r="AF416" s="48">
        <f>IF(ISERROR(VLOOKUP($B416,'[7]Overzicht uitlevering'!$J:$V,AF$3+1,0)),0,VLOOKUP($B416,'[7]Overzicht uitlevering'!$J:$V,AF$3+1,0))</f>
        <v>0</v>
      </c>
      <c r="AG416" s="48">
        <f>IF(ISERROR(VLOOKUP($B416,'[7]Overzicht uitlevering'!$J:$V,AG$3+1,0)),0,VLOOKUP($B416,'[7]Overzicht uitlevering'!$J:$V,AG$3+1,0))</f>
        <v>0</v>
      </c>
      <c r="AH416" s="48">
        <f>IF(ISERROR(VLOOKUP($B416,'[7]Overzicht uitlevering'!$J:$V,AH$3+1,0)),0,VLOOKUP($B416,'[7]Overzicht uitlevering'!$J:$V,AH$3+1,0))</f>
        <v>1190909.0000000002</v>
      </c>
      <c r="AI416" s="48">
        <f>IF(ISERROR(VLOOKUP($B416,'[7]Overzicht uitlevering'!$J:$V,AI$3+1,0)),0,VLOOKUP($B416,'[7]Overzicht uitlevering'!$J:$V,AI$3+1,0))</f>
        <v>0</v>
      </c>
      <c r="AJ416" s="48">
        <f>IF(ISERROR(VLOOKUP($B416,'[7]Overzicht uitlevering'!$J:$V,AJ$3+1,0)),0,VLOOKUP($B416,'[7]Overzicht uitlevering'!$J:$V,AJ$3+1,0))</f>
        <v>0</v>
      </c>
      <c r="AK416" s="48">
        <f>IF(ISERROR(VLOOKUP($B416,'[7]Overzicht uitlevering'!$J:$V,AK$3+1,0)),0,VLOOKUP($B416,'[7]Overzicht uitlevering'!$J:$V,AK$3+1,0))</f>
        <v>0</v>
      </c>
      <c r="AL416" s="48">
        <f>IF(ISERROR(VLOOKUP($B416,'[7]Overzicht uitlevering'!$J:$V,AL$3+1,0)),0,VLOOKUP($B416,'[7]Overzicht uitlevering'!$J:$V,AL$3+1,0))</f>
        <v>0</v>
      </c>
      <c r="AM416" s="48">
        <f>IF(ISERROR(VLOOKUP($B416,'[7]Overzicht uitlevering'!$J:$V,AM$3+1,0)),0,VLOOKUP($B416,'[7]Overzicht uitlevering'!$J:$V,AM$3+1,0))</f>
        <v>0</v>
      </c>
      <c r="AN416" s="48">
        <f>IF(ISERROR(VLOOKUP($B416,'[7]Overzicht uitlevering'!$J:$V,AN$3+1,0)),0,VLOOKUP($B416,'[7]Overzicht uitlevering'!$J:$V,AN$3+1,0))</f>
        <v>0</v>
      </c>
      <c r="AO416" s="49">
        <f t="shared" si="107"/>
        <v>1190909.0000000002</v>
      </c>
      <c r="AP416" s="235">
        <f t="shared" si="108"/>
        <v>0</v>
      </c>
      <c r="AQ416" s="236">
        <f t="shared" si="109"/>
        <v>0</v>
      </c>
      <c r="AR416" s="235">
        <f t="shared" si="110"/>
        <v>0</v>
      </c>
      <c r="AS416" s="236">
        <f t="shared" si="111"/>
        <v>0</v>
      </c>
      <c r="AT416" s="235">
        <f t="shared" si="112"/>
        <v>0</v>
      </c>
      <c r="AU416" s="236">
        <f t="shared" si="113"/>
        <v>3274.9997500000009</v>
      </c>
      <c r="AV416" s="237">
        <f t="shared" si="114"/>
        <v>0</v>
      </c>
      <c r="AW416" s="236">
        <f t="shared" si="115"/>
        <v>0</v>
      </c>
      <c r="AX416" s="237">
        <f t="shared" si="116"/>
        <v>0</v>
      </c>
      <c r="AY416" s="236">
        <f t="shared" si="117"/>
        <v>0</v>
      </c>
      <c r="AZ416" s="237">
        <f t="shared" si="118"/>
        <v>0</v>
      </c>
      <c r="BA416" s="236">
        <f t="shared" si="119"/>
        <v>0</v>
      </c>
      <c r="BB416" s="50">
        <f t="shared" si="103"/>
        <v>3274.9997500000009</v>
      </c>
    </row>
    <row r="417" spans="2:54" ht="15" customHeight="1" x14ac:dyDescent="0.25">
      <c r="B417" s="142">
        <v>20160371</v>
      </c>
      <c r="C417" s="124" t="s">
        <v>55</v>
      </c>
      <c r="D417" s="124" t="s">
        <v>172</v>
      </c>
      <c r="E417" s="124" t="s">
        <v>417</v>
      </c>
      <c r="F417" s="124" t="s">
        <v>878</v>
      </c>
      <c r="G417" s="143">
        <v>42527</v>
      </c>
      <c r="H417" s="143">
        <v>42533</v>
      </c>
      <c r="I417" s="85" t="s">
        <v>153</v>
      </c>
      <c r="J417" s="144">
        <v>466687</v>
      </c>
      <c r="K417" s="32">
        <v>66669.571428571435</v>
      </c>
      <c r="L417" s="145">
        <v>13.5</v>
      </c>
      <c r="M417" s="35">
        <v>6300.2745000000004</v>
      </c>
      <c r="N417" s="35">
        <v>6535.3094999999994</v>
      </c>
      <c r="O417" s="83" t="s">
        <v>45</v>
      </c>
      <c r="P417" s="83" t="s">
        <v>46</v>
      </c>
      <c r="Q417" s="146">
        <v>502849</v>
      </c>
      <c r="R417" s="147" t="s">
        <v>60</v>
      </c>
      <c r="S417" s="148" t="s">
        <v>61</v>
      </c>
      <c r="T417" s="94" t="s">
        <v>165</v>
      </c>
      <c r="U417" s="95"/>
      <c r="W417" s="94"/>
      <c r="X417" s="96"/>
      <c r="Y417" s="97" t="s">
        <v>156</v>
      </c>
      <c r="Z417" s="45" t="str">
        <f t="shared" si="104"/>
        <v>goed</v>
      </c>
      <c r="AA417" s="46">
        <f t="shared" si="105"/>
        <v>0</v>
      </c>
      <c r="AB417" s="47">
        <f t="shared" si="106"/>
        <v>6300.2745000000004</v>
      </c>
      <c r="AC417" s="48">
        <f>IF(ISERROR(VLOOKUP($B417,'[7]Overzicht uitlevering'!$J:$V,AC$3+1,0)),0,VLOOKUP($B417,'[7]Overzicht uitlevering'!$J:$V,AC$3+1,0))</f>
        <v>0</v>
      </c>
      <c r="AD417" s="48">
        <f>IF(ISERROR(VLOOKUP($B417,'[7]Overzicht uitlevering'!$J:$V,AD$3+1,0)),0,VLOOKUP($B417,'[7]Overzicht uitlevering'!$J:$V,AD$3+1,0))</f>
        <v>0</v>
      </c>
      <c r="AE417" s="48">
        <f>IF(ISERROR(VLOOKUP($B417,'[7]Overzicht uitlevering'!$J:$V,AE$3+1,0)),0,VLOOKUP($B417,'[7]Overzicht uitlevering'!$J:$V,AE$3+1,0))</f>
        <v>0</v>
      </c>
      <c r="AF417" s="48">
        <f>IF(ISERROR(VLOOKUP($B417,'[7]Overzicht uitlevering'!$J:$V,AF$3+1,0)),0,VLOOKUP($B417,'[7]Overzicht uitlevering'!$J:$V,AF$3+1,0))</f>
        <v>0</v>
      </c>
      <c r="AG417" s="48">
        <f>IF(ISERROR(VLOOKUP($B417,'[7]Overzicht uitlevering'!$J:$V,AG$3+1,0)),0,VLOOKUP($B417,'[7]Overzicht uitlevering'!$J:$V,AG$3+1,0))</f>
        <v>0</v>
      </c>
      <c r="AH417" s="48">
        <f>IF(ISERROR(VLOOKUP($B417,'[7]Overzicht uitlevering'!$J:$V,AH$3+1,0)),0,VLOOKUP($B417,'[7]Overzicht uitlevering'!$J:$V,AH$3+1,0))</f>
        <v>466687</v>
      </c>
      <c r="AI417" s="48">
        <f>IF(ISERROR(VLOOKUP($B417,'[7]Overzicht uitlevering'!$J:$V,AI$3+1,0)),0,VLOOKUP($B417,'[7]Overzicht uitlevering'!$J:$V,AI$3+1,0))</f>
        <v>0</v>
      </c>
      <c r="AJ417" s="48">
        <f>IF(ISERROR(VLOOKUP($B417,'[7]Overzicht uitlevering'!$J:$V,AJ$3+1,0)),0,VLOOKUP($B417,'[7]Overzicht uitlevering'!$J:$V,AJ$3+1,0))</f>
        <v>0</v>
      </c>
      <c r="AK417" s="48">
        <f>IF(ISERROR(VLOOKUP($B417,'[7]Overzicht uitlevering'!$J:$V,AK$3+1,0)),0,VLOOKUP($B417,'[7]Overzicht uitlevering'!$J:$V,AK$3+1,0))</f>
        <v>0</v>
      </c>
      <c r="AL417" s="48">
        <f>IF(ISERROR(VLOOKUP($B417,'[7]Overzicht uitlevering'!$J:$V,AL$3+1,0)),0,VLOOKUP($B417,'[7]Overzicht uitlevering'!$J:$V,AL$3+1,0))</f>
        <v>0</v>
      </c>
      <c r="AM417" s="48">
        <f>IF(ISERROR(VLOOKUP($B417,'[7]Overzicht uitlevering'!$J:$V,AM$3+1,0)),0,VLOOKUP($B417,'[7]Overzicht uitlevering'!$J:$V,AM$3+1,0))</f>
        <v>0</v>
      </c>
      <c r="AN417" s="48">
        <f>IF(ISERROR(VLOOKUP($B417,'[7]Overzicht uitlevering'!$J:$V,AN$3+1,0)),0,VLOOKUP($B417,'[7]Overzicht uitlevering'!$J:$V,AN$3+1,0))</f>
        <v>0</v>
      </c>
      <c r="AO417" s="49">
        <f t="shared" si="107"/>
        <v>466687</v>
      </c>
      <c r="AP417" s="235">
        <f t="shared" si="108"/>
        <v>0</v>
      </c>
      <c r="AQ417" s="236">
        <f t="shared" si="109"/>
        <v>0</v>
      </c>
      <c r="AR417" s="235">
        <f t="shared" si="110"/>
        <v>0</v>
      </c>
      <c r="AS417" s="236">
        <f t="shared" si="111"/>
        <v>0</v>
      </c>
      <c r="AT417" s="235">
        <f t="shared" si="112"/>
        <v>0</v>
      </c>
      <c r="AU417" s="236">
        <f t="shared" si="113"/>
        <v>6300.2745000000004</v>
      </c>
      <c r="AV417" s="237">
        <f t="shared" si="114"/>
        <v>0</v>
      </c>
      <c r="AW417" s="236">
        <f t="shared" si="115"/>
        <v>0</v>
      </c>
      <c r="AX417" s="237">
        <f t="shared" si="116"/>
        <v>0</v>
      </c>
      <c r="AY417" s="236">
        <f t="shared" si="117"/>
        <v>0</v>
      </c>
      <c r="AZ417" s="237">
        <f t="shared" si="118"/>
        <v>0</v>
      </c>
      <c r="BA417" s="236">
        <f t="shared" si="119"/>
        <v>0</v>
      </c>
      <c r="BB417" s="50">
        <f t="shared" si="103"/>
        <v>6300.2745000000004</v>
      </c>
    </row>
    <row r="418" spans="2:54" ht="15" customHeight="1" x14ac:dyDescent="0.25">
      <c r="B418" s="142">
        <v>20160013</v>
      </c>
      <c r="C418" s="124" t="s">
        <v>66</v>
      </c>
      <c r="D418" s="124" t="s">
        <v>85</v>
      </c>
      <c r="E418" s="124" t="s">
        <v>200</v>
      </c>
      <c r="F418" s="186" t="s">
        <v>879</v>
      </c>
      <c r="G418" s="143">
        <v>42370</v>
      </c>
      <c r="H418" s="143">
        <v>42407</v>
      </c>
      <c r="I418" s="85" t="s">
        <v>153</v>
      </c>
      <c r="J418" s="144">
        <v>342593</v>
      </c>
      <c r="K418" s="32">
        <v>9015.605263157895</v>
      </c>
      <c r="L418" s="145">
        <v>13.5</v>
      </c>
      <c r="M418" s="35">
        <v>4625.0055000000002</v>
      </c>
      <c r="N418" s="35">
        <v>4625.0055000000002</v>
      </c>
      <c r="O418" s="83" t="s">
        <v>45</v>
      </c>
      <c r="P418" s="83" t="s">
        <v>46</v>
      </c>
      <c r="Q418" s="146">
        <v>438358</v>
      </c>
      <c r="R418" s="147" t="s">
        <v>60</v>
      </c>
      <c r="S418" s="148" t="s">
        <v>202</v>
      </c>
      <c r="T418" s="94" t="s">
        <v>155</v>
      </c>
      <c r="U418" s="95"/>
      <c r="W418" s="94"/>
      <c r="X418" s="96"/>
      <c r="Y418" s="97" t="s">
        <v>156</v>
      </c>
      <c r="Z418" s="45" t="str">
        <f t="shared" si="104"/>
        <v>goed</v>
      </c>
      <c r="AA418" s="46">
        <f t="shared" si="105"/>
        <v>0</v>
      </c>
      <c r="AB418" s="47">
        <f t="shared" si="106"/>
        <v>4625.0055000000002</v>
      </c>
      <c r="AC418" s="48">
        <f>IF(ISERROR(VLOOKUP($B418,'[7]Overzicht uitlevering'!$J:$V,AC$3+1,0)),0,VLOOKUP($B418,'[7]Overzicht uitlevering'!$J:$V,AC$3+1,0))</f>
        <v>238688</v>
      </c>
      <c r="AD418" s="48">
        <f>IF(ISERROR(VLOOKUP($B418,'[7]Overzicht uitlevering'!$J:$V,AD$3+1,0)),0,VLOOKUP($B418,'[7]Overzicht uitlevering'!$J:$V,AD$3+1,0))</f>
        <v>103481</v>
      </c>
      <c r="AE418" s="48">
        <f>IF(ISERROR(VLOOKUP($B418,'[7]Overzicht uitlevering'!$J:$V,AE$3+1,0)),0,VLOOKUP($B418,'[7]Overzicht uitlevering'!$J:$V,AE$3+1,0))</f>
        <v>0</v>
      </c>
      <c r="AF418" s="48">
        <f>IF(ISERROR(VLOOKUP($B418,'[7]Overzicht uitlevering'!$J:$V,AF$3+1,0)),0,VLOOKUP($B418,'[7]Overzicht uitlevering'!$J:$V,AF$3+1,0))</f>
        <v>0</v>
      </c>
      <c r="AG418" s="48">
        <f>IF(ISERROR(VLOOKUP($B418,'[7]Overzicht uitlevering'!$J:$V,AG$3+1,0)),0,VLOOKUP($B418,'[7]Overzicht uitlevering'!$J:$V,AG$3+1,0))</f>
        <v>424</v>
      </c>
      <c r="AH418" s="48">
        <f>IF(ISERROR(VLOOKUP($B418,'[7]Overzicht uitlevering'!$J:$V,AH$3+1,0)),0,VLOOKUP($B418,'[7]Overzicht uitlevering'!$J:$V,AH$3+1,0))</f>
        <v>0</v>
      </c>
      <c r="AI418" s="48">
        <f>IF(ISERROR(VLOOKUP($B418,'[7]Overzicht uitlevering'!$J:$V,AI$3+1,0)),0,VLOOKUP($B418,'[7]Overzicht uitlevering'!$J:$V,AI$3+1,0))</f>
        <v>0</v>
      </c>
      <c r="AJ418" s="48">
        <f>IF(ISERROR(VLOOKUP($B418,'[7]Overzicht uitlevering'!$J:$V,AJ$3+1,0)),0,VLOOKUP($B418,'[7]Overzicht uitlevering'!$J:$V,AJ$3+1,0))</f>
        <v>0</v>
      </c>
      <c r="AK418" s="48">
        <f>IF(ISERROR(VLOOKUP($B418,'[7]Overzicht uitlevering'!$J:$V,AK$3+1,0)),0,VLOOKUP($B418,'[7]Overzicht uitlevering'!$J:$V,AK$3+1,0))</f>
        <v>0</v>
      </c>
      <c r="AL418" s="48">
        <f>IF(ISERROR(VLOOKUP($B418,'[7]Overzicht uitlevering'!$J:$V,AL$3+1,0)),0,VLOOKUP($B418,'[7]Overzicht uitlevering'!$J:$V,AL$3+1,0))</f>
        <v>0</v>
      </c>
      <c r="AM418" s="48">
        <f>IF(ISERROR(VLOOKUP($B418,'[7]Overzicht uitlevering'!$J:$V,AM$3+1,0)),0,VLOOKUP($B418,'[7]Overzicht uitlevering'!$J:$V,AM$3+1,0))</f>
        <v>0</v>
      </c>
      <c r="AN418" s="48">
        <f>IF(ISERROR(VLOOKUP($B418,'[7]Overzicht uitlevering'!$J:$V,AN$3+1,0)),0,VLOOKUP($B418,'[7]Overzicht uitlevering'!$J:$V,AN$3+1,0))</f>
        <v>0</v>
      </c>
      <c r="AO418" s="49">
        <f t="shared" si="107"/>
        <v>342593</v>
      </c>
      <c r="AP418" s="235">
        <f t="shared" si="108"/>
        <v>3222.288</v>
      </c>
      <c r="AQ418" s="236">
        <f t="shared" si="109"/>
        <v>1396.9935</v>
      </c>
      <c r="AR418" s="235">
        <f t="shared" si="110"/>
        <v>0</v>
      </c>
      <c r="AS418" s="236">
        <f t="shared" si="111"/>
        <v>0</v>
      </c>
      <c r="AT418" s="235">
        <f t="shared" si="112"/>
        <v>5.7240000000000002</v>
      </c>
      <c r="AU418" s="236">
        <f t="shared" si="113"/>
        <v>0</v>
      </c>
      <c r="AV418" s="237">
        <f t="shared" si="114"/>
        <v>0</v>
      </c>
      <c r="AW418" s="236">
        <f t="shared" si="115"/>
        <v>0</v>
      </c>
      <c r="AX418" s="237">
        <f t="shared" si="116"/>
        <v>0</v>
      </c>
      <c r="AY418" s="236">
        <f t="shared" si="117"/>
        <v>0</v>
      </c>
      <c r="AZ418" s="237">
        <f t="shared" si="118"/>
        <v>0</v>
      </c>
      <c r="BA418" s="236">
        <f t="shared" si="119"/>
        <v>0</v>
      </c>
      <c r="BB418" s="50">
        <f t="shared" si="103"/>
        <v>4625.0055000000002</v>
      </c>
    </row>
    <row r="419" spans="2:54" ht="15" customHeight="1" x14ac:dyDescent="0.25">
      <c r="B419" s="142">
        <v>20160372</v>
      </c>
      <c r="C419" s="124" t="s">
        <v>55</v>
      </c>
      <c r="D419" s="124" t="s">
        <v>172</v>
      </c>
      <c r="E419" s="124" t="s">
        <v>417</v>
      </c>
      <c r="F419" s="124" t="s">
        <v>880</v>
      </c>
      <c r="G419" s="143">
        <v>42534</v>
      </c>
      <c r="H419" s="143">
        <v>42539</v>
      </c>
      <c r="I419" s="85" t="s">
        <v>153</v>
      </c>
      <c r="J419" s="144">
        <v>460667</v>
      </c>
      <c r="K419" s="32">
        <v>76777.833333333328</v>
      </c>
      <c r="L419" s="145">
        <v>13.5</v>
      </c>
      <c r="M419" s="35">
        <v>6219.0045</v>
      </c>
      <c r="N419" s="35">
        <v>6535.3094999999994</v>
      </c>
      <c r="O419" s="83" t="s">
        <v>45</v>
      </c>
      <c r="P419" s="83" t="s">
        <v>46</v>
      </c>
      <c r="Q419" s="146">
        <v>502852</v>
      </c>
      <c r="R419" s="147" t="s">
        <v>60</v>
      </c>
      <c r="S419" s="148" t="s">
        <v>61</v>
      </c>
      <c r="T419" s="94" t="s">
        <v>165</v>
      </c>
      <c r="U419" s="95"/>
      <c r="W419" s="94"/>
      <c r="X419" s="96"/>
      <c r="Y419" s="97" t="s">
        <v>156</v>
      </c>
      <c r="Z419" s="45" t="str">
        <f t="shared" si="104"/>
        <v>goed</v>
      </c>
      <c r="AA419" s="46">
        <f t="shared" si="105"/>
        <v>0</v>
      </c>
      <c r="AB419" s="47">
        <f t="shared" si="106"/>
        <v>6218.8424999999997</v>
      </c>
      <c r="AC419" s="48">
        <f>IF(ISERROR(VLOOKUP($B419,'[7]Overzicht uitlevering'!$J:$V,AC$3+1,0)),0,VLOOKUP($B419,'[7]Overzicht uitlevering'!$J:$V,AC$3+1,0))</f>
        <v>0</v>
      </c>
      <c r="AD419" s="48">
        <f>IF(ISERROR(VLOOKUP($B419,'[7]Overzicht uitlevering'!$J:$V,AD$3+1,0)),0,VLOOKUP($B419,'[7]Overzicht uitlevering'!$J:$V,AD$3+1,0))</f>
        <v>0</v>
      </c>
      <c r="AE419" s="48">
        <f>IF(ISERROR(VLOOKUP($B419,'[7]Overzicht uitlevering'!$J:$V,AE$3+1,0)),0,VLOOKUP($B419,'[7]Overzicht uitlevering'!$J:$V,AE$3+1,0))</f>
        <v>0</v>
      </c>
      <c r="AF419" s="48">
        <f>IF(ISERROR(VLOOKUP($B419,'[7]Overzicht uitlevering'!$J:$V,AF$3+1,0)),0,VLOOKUP($B419,'[7]Overzicht uitlevering'!$J:$V,AF$3+1,0))</f>
        <v>0</v>
      </c>
      <c r="AG419" s="48">
        <f>IF(ISERROR(VLOOKUP($B419,'[7]Overzicht uitlevering'!$J:$V,AG$3+1,0)),0,VLOOKUP($B419,'[7]Overzicht uitlevering'!$J:$V,AG$3+1,0))</f>
        <v>0</v>
      </c>
      <c r="AH419" s="48">
        <f>IF(ISERROR(VLOOKUP($B419,'[7]Overzicht uitlevering'!$J:$V,AH$3+1,0)),0,VLOOKUP($B419,'[7]Overzicht uitlevering'!$J:$V,AH$3+1,0))</f>
        <v>460655</v>
      </c>
      <c r="AI419" s="48">
        <f>IF(ISERROR(VLOOKUP($B419,'[7]Overzicht uitlevering'!$J:$V,AI$3+1,0)),0,VLOOKUP($B419,'[7]Overzicht uitlevering'!$J:$V,AI$3+1,0))</f>
        <v>0</v>
      </c>
      <c r="AJ419" s="48">
        <f>IF(ISERROR(VLOOKUP($B419,'[7]Overzicht uitlevering'!$J:$V,AJ$3+1,0)),0,VLOOKUP($B419,'[7]Overzicht uitlevering'!$J:$V,AJ$3+1,0))</f>
        <v>0</v>
      </c>
      <c r="AK419" s="48">
        <f>IF(ISERROR(VLOOKUP($B419,'[7]Overzicht uitlevering'!$J:$V,AK$3+1,0)),0,VLOOKUP($B419,'[7]Overzicht uitlevering'!$J:$V,AK$3+1,0))</f>
        <v>0</v>
      </c>
      <c r="AL419" s="48">
        <f>IF(ISERROR(VLOOKUP($B419,'[7]Overzicht uitlevering'!$J:$V,AL$3+1,0)),0,VLOOKUP($B419,'[7]Overzicht uitlevering'!$J:$V,AL$3+1,0))</f>
        <v>0</v>
      </c>
      <c r="AM419" s="48">
        <f>IF(ISERROR(VLOOKUP($B419,'[7]Overzicht uitlevering'!$J:$V,AM$3+1,0)),0,VLOOKUP($B419,'[7]Overzicht uitlevering'!$J:$V,AM$3+1,0))</f>
        <v>0</v>
      </c>
      <c r="AN419" s="48">
        <f>IF(ISERROR(VLOOKUP($B419,'[7]Overzicht uitlevering'!$J:$V,AN$3+1,0)),0,VLOOKUP($B419,'[7]Overzicht uitlevering'!$J:$V,AN$3+1,0))</f>
        <v>0</v>
      </c>
      <c r="AO419" s="49">
        <f t="shared" si="107"/>
        <v>460655</v>
      </c>
      <c r="AP419" s="235">
        <f t="shared" si="108"/>
        <v>0</v>
      </c>
      <c r="AQ419" s="236">
        <f t="shared" si="109"/>
        <v>0</v>
      </c>
      <c r="AR419" s="235">
        <f t="shared" si="110"/>
        <v>0</v>
      </c>
      <c r="AS419" s="236">
        <f t="shared" si="111"/>
        <v>0</v>
      </c>
      <c r="AT419" s="235">
        <f t="shared" si="112"/>
        <v>0</v>
      </c>
      <c r="AU419" s="236">
        <f t="shared" si="113"/>
        <v>6218.8424999999997</v>
      </c>
      <c r="AV419" s="237">
        <f t="shared" si="114"/>
        <v>0</v>
      </c>
      <c r="AW419" s="236">
        <f t="shared" si="115"/>
        <v>0</v>
      </c>
      <c r="AX419" s="237">
        <f t="shared" si="116"/>
        <v>0</v>
      </c>
      <c r="AY419" s="236">
        <f t="shared" si="117"/>
        <v>0</v>
      </c>
      <c r="AZ419" s="237">
        <f t="shared" si="118"/>
        <v>0</v>
      </c>
      <c r="BA419" s="236">
        <f t="shared" si="119"/>
        <v>0</v>
      </c>
      <c r="BB419" s="50">
        <f t="shared" si="103"/>
        <v>6218.8424999999997</v>
      </c>
    </row>
    <row r="420" spans="2:54" ht="15" customHeight="1" x14ac:dyDescent="0.25">
      <c r="B420" s="142">
        <v>20160373</v>
      </c>
      <c r="C420" s="124" t="s">
        <v>55</v>
      </c>
      <c r="D420" s="124" t="s">
        <v>309</v>
      </c>
      <c r="E420" s="124" t="s">
        <v>881</v>
      </c>
      <c r="F420" s="124" t="s">
        <v>882</v>
      </c>
      <c r="G420" s="143">
        <v>42527</v>
      </c>
      <c r="H420" s="143">
        <v>42617</v>
      </c>
      <c r="I420" s="85" t="s">
        <v>153</v>
      </c>
      <c r="J420" s="144">
        <v>6266326</v>
      </c>
      <c r="K420" s="32">
        <v>68860.725274725279</v>
      </c>
      <c r="L420" s="145">
        <v>13.5</v>
      </c>
      <c r="M420" s="35">
        <v>84595.400999999998</v>
      </c>
      <c r="N420" s="35">
        <v>84595.400999999998</v>
      </c>
      <c r="O420" s="83" t="s">
        <v>45</v>
      </c>
      <c r="P420" s="83" t="s">
        <v>46</v>
      </c>
      <c r="Q420" s="146">
        <v>502883</v>
      </c>
      <c r="R420" s="147" t="s">
        <v>47</v>
      </c>
      <c r="S420" s="148" t="s">
        <v>53</v>
      </c>
      <c r="T420" s="94" t="s">
        <v>883</v>
      </c>
      <c r="U420" s="95"/>
      <c r="W420" s="94"/>
      <c r="X420" s="96" t="s">
        <v>884</v>
      </c>
      <c r="Y420" s="97" t="s">
        <v>156</v>
      </c>
      <c r="Z420" s="45" t="str">
        <f t="shared" si="104"/>
        <v>goed</v>
      </c>
      <c r="AA420" s="46">
        <f t="shared" si="105"/>
        <v>0</v>
      </c>
      <c r="AB420" s="47">
        <f t="shared" si="106"/>
        <v>45798.520499999999</v>
      </c>
      <c r="AC420" s="48">
        <f>IF(ISERROR(VLOOKUP($B420,'[7]Overzicht uitlevering'!$J:$V,AC$3+1,0)),0,VLOOKUP($B420,'[7]Overzicht uitlevering'!$J:$V,AC$3+1,0))</f>
        <v>0</v>
      </c>
      <c r="AD420" s="48">
        <f>IF(ISERROR(VLOOKUP($B420,'[7]Overzicht uitlevering'!$J:$V,AD$3+1,0)),0,VLOOKUP($B420,'[7]Overzicht uitlevering'!$J:$V,AD$3+1,0))</f>
        <v>0</v>
      </c>
      <c r="AE420" s="48">
        <f>IF(ISERROR(VLOOKUP($B420,'[7]Overzicht uitlevering'!$J:$V,AE$3+1,0)),0,VLOOKUP($B420,'[7]Overzicht uitlevering'!$J:$V,AE$3+1,0))</f>
        <v>0</v>
      </c>
      <c r="AF420" s="48">
        <f>IF(ISERROR(VLOOKUP($B420,'[7]Overzicht uitlevering'!$J:$V,AF$3+1,0)),0,VLOOKUP($B420,'[7]Overzicht uitlevering'!$J:$V,AF$3+1,0))</f>
        <v>0</v>
      </c>
      <c r="AG420" s="48">
        <f>IF(ISERROR(VLOOKUP($B420,'[7]Overzicht uitlevering'!$J:$V,AG$3+1,0)),0,VLOOKUP($B420,'[7]Overzicht uitlevering'!$J:$V,AG$3+1,0))</f>
        <v>0</v>
      </c>
      <c r="AH420" s="48">
        <f>IF(ISERROR(VLOOKUP($B420,'[7]Overzicht uitlevering'!$J:$V,AH$3+1,0)),0,VLOOKUP($B420,'[7]Overzicht uitlevering'!$J:$V,AH$3+1,0))</f>
        <v>662073</v>
      </c>
      <c r="AI420" s="48">
        <f>IF(ISERROR(VLOOKUP($B420,'[7]Overzicht uitlevering'!$J:$V,AI$3+1,0)),0,VLOOKUP($B420,'[7]Overzicht uitlevering'!$J:$V,AI$3+1,0))</f>
        <v>2730410</v>
      </c>
      <c r="AJ420" s="48">
        <f>IF(ISERROR(VLOOKUP($B420,'[7]Overzicht uitlevering'!$J:$V,AJ$3+1,0)),0,VLOOKUP($B420,'[7]Overzicht uitlevering'!$J:$V,AJ$3+1,0))</f>
        <v>0</v>
      </c>
      <c r="AK420" s="48">
        <f>IF(ISERROR(VLOOKUP($B420,'[7]Overzicht uitlevering'!$J:$V,AK$3+1,0)),0,VLOOKUP($B420,'[7]Overzicht uitlevering'!$J:$V,AK$3+1,0))</f>
        <v>0</v>
      </c>
      <c r="AL420" s="48">
        <f>IF(ISERROR(VLOOKUP($B420,'[7]Overzicht uitlevering'!$J:$V,AL$3+1,0)),0,VLOOKUP($B420,'[7]Overzicht uitlevering'!$J:$V,AL$3+1,0))</f>
        <v>0</v>
      </c>
      <c r="AM420" s="48">
        <f>IF(ISERROR(VLOOKUP($B420,'[7]Overzicht uitlevering'!$J:$V,AM$3+1,0)),0,VLOOKUP($B420,'[7]Overzicht uitlevering'!$J:$V,AM$3+1,0))</f>
        <v>0</v>
      </c>
      <c r="AN420" s="48">
        <f>IF(ISERROR(VLOOKUP($B420,'[7]Overzicht uitlevering'!$J:$V,AN$3+1,0)),0,VLOOKUP($B420,'[7]Overzicht uitlevering'!$J:$V,AN$3+1,0))</f>
        <v>0</v>
      </c>
      <c r="AO420" s="49">
        <f t="shared" si="107"/>
        <v>3392483</v>
      </c>
      <c r="AP420" s="235">
        <f t="shared" si="108"/>
        <v>0</v>
      </c>
      <c r="AQ420" s="236">
        <f t="shared" si="109"/>
        <v>0</v>
      </c>
      <c r="AR420" s="235">
        <f t="shared" si="110"/>
        <v>0</v>
      </c>
      <c r="AS420" s="236">
        <f t="shared" si="111"/>
        <v>0</v>
      </c>
      <c r="AT420" s="235">
        <f t="shared" si="112"/>
        <v>0</v>
      </c>
      <c r="AU420" s="236">
        <f t="shared" si="113"/>
        <v>8937.9854999999989</v>
      </c>
      <c r="AV420" s="237">
        <f t="shared" si="114"/>
        <v>36860.534999999996</v>
      </c>
      <c r="AW420" s="236">
        <f t="shared" si="115"/>
        <v>0</v>
      </c>
      <c r="AX420" s="237">
        <f t="shared" si="116"/>
        <v>0</v>
      </c>
      <c r="AY420" s="236">
        <f t="shared" si="117"/>
        <v>0</v>
      </c>
      <c r="AZ420" s="237">
        <f t="shared" si="118"/>
        <v>0</v>
      </c>
      <c r="BA420" s="236">
        <f t="shared" si="119"/>
        <v>0</v>
      </c>
      <c r="BB420" s="50">
        <f t="shared" si="103"/>
        <v>45798.520499999999</v>
      </c>
    </row>
    <row r="421" spans="2:54" ht="15" customHeight="1" x14ac:dyDescent="0.25">
      <c r="B421" s="142">
        <v>20160374</v>
      </c>
      <c r="C421" s="124" t="s">
        <v>55</v>
      </c>
      <c r="D421" s="124" t="s">
        <v>309</v>
      </c>
      <c r="E421" s="124" t="s">
        <v>881</v>
      </c>
      <c r="F421" s="124" t="s">
        <v>882</v>
      </c>
      <c r="G421" s="143">
        <v>42527</v>
      </c>
      <c r="H421" s="143">
        <v>42617</v>
      </c>
      <c r="I421" s="85" t="s">
        <v>221</v>
      </c>
      <c r="J421" s="144">
        <v>4597576</v>
      </c>
      <c r="K421" s="32">
        <v>50522.81318681319</v>
      </c>
      <c r="L421" s="145">
        <v>11.5</v>
      </c>
      <c r="M421" s="35">
        <v>52872.124000000003</v>
      </c>
      <c r="N421" s="35">
        <v>52872.124000000003</v>
      </c>
      <c r="O421" s="83" t="s">
        <v>45</v>
      </c>
      <c r="P421" s="83" t="s">
        <v>46</v>
      </c>
      <c r="Q421" s="146">
        <v>502884</v>
      </c>
      <c r="R421" s="147" t="s">
        <v>47</v>
      </c>
      <c r="S421" s="148" t="s">
        <v>53</v>
      </c>
      <c r="T421" s="94" t="s">
        <v>883</v>
      </c>
      <c r="U421" s="95"/>
      <c r="W421" s="94"/>
      <c r="X421" s="96" t="s">
        <v>884</v>
      </c>
      <c r="Y421" s="97" t="s">
        <v>156</v>
      </c>
      <c r="Z421" s="45" t="str">
        <f t="shared" si="104"/>
        <v>goed</v>
      </c>
      <c r="AA421" s="46">
        <f t="shared" si="105"/>
        <v>0</v>
      </c>
      <c r="AB421" s="47">
        <f t="shared" si="106"/>
        <v>29752.799999999999</v>
      </c>
      <c r="AC421" s="48">
        <f>IF(ISERROR(VLOOKUP($B421,'[7]Overzicht uitlevering'!$J:$V,AC$3+1,0)),0,VLOOKUP($B421,'[7]Overzicht uitlevering'!$J:$V,AC$3+1,0))</f>
        <v>0</v>
      </c>
      <c r="AD421" s="48">
        <f>IF(ISERROR(VLOOKUP($B421,'[7]Overzicht uitlevering'!$J:$V,AD$3+1,0)),0,VLOOKUP($B421,'[7]Overzicht uitlevering'!$J:$V,AD$3+1,0))</f>
        <v>0</v>
      </c>
      <c r="AE421" s="48">
        <f>IF(ISERROR(VLOOKUP($B421,'[7]Overzicht uitlevering'!$J:$V,AE$3+1,0)),0,VLOOKUP($B421,'[7]Overzicht uitlevering'!$J:$V,AE$3+1,0))</f>
        <v>0</v>
      </c>
      <c r="AF421" s="48">
        <f>IF(ISERROR(VLOOKUP($B421,'[7]Overzicht uitlevering'!$J:$V,AF$3+1,0)),0,VLOOKUP($B421,'[7]Overzicht uitlevering'!$J:$V,AF$3+1,0))</f>
        <v>0</v>
      </c>
      <c r="AG421" s="48">
        <f>IF(ISERROR(VLOOKUP($B421,'[7]Overzicht uitlevering'!$J:$V,AG$3+1,0)),0,VLOOKUP($B421,'[7]Overzicht uitlevering'!$J:$V,AG$3+1,0))</f>
        <v>0</v>
      </c>
      <c r="AH421" s="48">
        <f>IF(ISERROR(VLOOKUP($B421,'[7]Overzicht uitlevering'!$J:$V,AH$3+1,0)),0,VLOOKUP($B421,'[7]Overzicht uitlevering'!$J:$V,AH$3+1,0))</f>
        <v>1124443</v>
      </c>
      <c r="AI421" s="48">
        <f>IF(ISERROR(VLOOKUP($B421,'[7]Overzicht uitlevering'!$J:$V,AI$3+1,0)),0,VLOOKUP($B421,'[7]Overzicht uitlevering'!$J:$V,AI$3+1,0))</f>
        <v>1462757</v>
      </c>
      <c r="AJ421" s="48">
        <f>IF(ISERROR(VLOOKUP($B421,'[7]Overzicht uitlevering'!$J:$V,AJ$3+1,0)),0,VLOOKUP($B421,'[7]Overzicht uitlevering'!$J:$V,AJ$3+1,0))</f>
        <v>0</v>
      </c>
      <c r="AK421" s="48">
        <f>IF(ISERROR(VLOOKUP($B421,'[7]Overzicht uitlevering'!$J:$V,AK$3+1,0)),0,VLOOKUP($B421,'[7]Overzicht uitlevering'!$J:$V,AK$3+1,0))</f>
        <v>0</v>
      </c>
      <c r="AL421" s="48">
        <f>IF(ISERROR(VLOOKUP($B421,'[7]Overzicht uitlevering'!$J:$V,AL$3+1,0)),0,VLOOKUP($B421,'[7]Overzicht uitlevering'!$J:$V,AL$3+1,0))</f>
        <v>0</v>
      </c>
      <c r="AM421" s="48">
        <f>IF(ISERROR(VLOOKUP($B421,'[7]Overzicht uitlevering'!$J:$V,AM$3+1,0)),0,VLOOKUP($B421,'[7]Overzicht uitlevering'!$J:$V,AM$3+1,0))</f>
        <v>0</v>
      </c>
      <c r="AN421" s="48">
        <f>IF(ISERROR(VLOOKUP($B421,'[7]Overzicht uitlevering'!$J:$V,AN$3+1,0)),0,VLOOKUP($B421,'[7]Overzicht uitlevering'!$J:$V,AN$3+1,0))</f>
        <v>0</v>
      </c>
      <c r="AO421" s="49">
        <f t="shared" si="107"/>
        <v>2587200</v>
      </c>
      <c r="AP421" s="235">
        <f t="shared" si="108"/>
        <v>0</v>
      </c>
      <c r="AQ421" s="236">
        <f t="shared" si="109"/>
        <v>0</v>
      </c>
      <c r="AR421" s="235">
        <f t="shared" si="110"/>
        <v>0</v>
      </c>
      <c r="AS421" s="236">
        <f t="shared" si="111"/>
        <v>0</v>
      </c>
      <c r="AT421" s="235">
        <f t="shared" si="112"/>
        <v>0</v>
      </c>
      <c r="AU421" s="236">
        <f t="shared" si="113"/>
        <v>12931.094499999999</v>
      </c>
      <c r="AV421" s="237">
        <f t="shared" si="114"/>
        <v>16821.7055</v>
      </c>
      <c r="AW421" s="236">
        <f t="shared" si="115"/>
        <v>0</v>
      </c>
      <c r="AX421" s="237">
        <f t="shared" si="116"/>
        <v>0</v>
      </c>
      <c r="AY421" s="236">
        <f t="shared" si="117"/>
        <v>0</v>
      </c>
      <c r="AZ421" s="237">
        <f t="shared" si="118"/>
        <v>0</v>
      </c>
      <c r="BA421" s="236">
        <f t="shared" si="119"/>
        <v>0</v>
      </c>
      <c r="BB421" s="50">
        <f t="shared" si="103"/>
        <v>29752.799999999999</v>
      </c>
    </row>
    <row r="422" spans="2:54" ht="15" customHeight="1" x14ac:dyDescent="0.25">
      <c r="B422" s="142">
        <v>20160375</v>
      </c>
      <c r="C422" s="124" t="s">
        <v>40</v>
      </c>
      <c r="D422" s="124" t="s">
        <v>865</v>
      </c>
      <c r="E422" s="124" t="s">
        <v>866</v>
      </c>
      <c r="F422" s="124" t="s">
        <v>885</v>
      </c>
      <c r="G422" s="143">
        <v>42523</v>
      </c>
      <c r="H422" s="143">
        <v>42551</v>
      </c>
      <c r="I422" s="85" t="s">
        <v>363</v>
      </c>
      <c r="J422" s="144">
        <v>656175</v>
      </c>
      <c r="K422" s="32">
        <v>22626.724137931036</v>
      </c>
      <c r="L422" s="145">
        <v>17.5</v>
      </c>
      <c r="M422" s="35">
        <v>11483.0625</v>
      </c>
      <c r="N422" s="35">
        <v>11483.0625</v>
      </c>
      <c r="O422" s="83" t="s">
        <v>45</v>
      </c>
      <c r="P422" s="83" t="s">
        <v>46</v>
      </c>
      <c r="Q422" s="146">
        <v>514125</v>
      </c>
      <c r="R422" s="147" t="s">
        <v>47</v>
      </c>
      <c r="S422" s="148" t="s">
        <v>120</v>
      </c>
      <c r="T422" s="94" t="s">
        <v>429</v>
      </c>
      <c r="U422" s="95"/>
      <c r="V422" s="95" t="s">
        <v>886</v>
      </c>
      <c r="W422" s="94"/>
      <c r="X422" s="96" t="s">
        <v>887</v>
      </c>
      <c r="Y422" s="97" t="s">
        <v>133</v>
      </c>
      <c r="Z422" s="45" t="str">
        <f t="shared" si="104"/>
        <v>goed</v>
      </c>
      <c r="AA422" s="46">
        <f t="shared" si="105"/>
        <v>0</v>
      </c>
      <c r="AB422" s="47">
        <f t="shared" si="106"/>
        <v>10713.045</v>
      </c>
      <c r="AC422" s="48">
        <f>IF(ISERROR(VLOOKUP($B422,'[7]Overzicht uitlevering'!$J:$V,AC$3+1,0)),0,VLOOKUP($B422,'[7]Overzicht uitlevering'!$J:$V,AC$3+1,0))</f>
        <v>0</v>
      </c>
      <c r="AD422" s="48">
        <f>IF(ISERROR(VLOOKUP($B422,'[7]Overzicht uitlevering'!$J:$V,AD$3+1,0)),0,VLOOKUP($B422,'[7]Overzicht uitlevering'!$J:$V,AD$3+1,0))</f>
        <v>0</v>
      </c>
      <c r="AE422" s="48">
        <f>IF(ISERROR(VLOOKUP($B422,'[7]Overzicht uitlevering'!$J:$V,AE$3+1,0)),0,VLOOKUP($B422,'[7]Overzicht uitlevering'!$J:$V,AE$3+1,0))</f>
        <v>0</v>
      </c>
      <c r="AF422" s="48">
        <f>IF(ISERROR(VLOOKUP($B422,'[7]Overzicht uitlevering'!$J:$V,AF$3+1,0)),0,VLOOKUP($B422,'[7]Overzicht uitlevering'!$J:$V,AF$3+1,0))</f>
        <v>0</v>
      </c>
      <c r="AG422" s="48">
        <f>IF(ISERROR(VLOOKUP($B422,'[7]Overzicht uitlevering'!$J:$V,AG$3+1,0)),0,VLOOKUP($B422,'[7]Overzicht uitlevering'!$J:$V,AG$3+1,0))</f>
        <v>0</v>
      </c>
      <c r="AH422" s="48">
        <f>IF(ISERROR(VLOOKUP($B422,'[7]Overzicht uitlevering'!$J:$V,AH$3+1,0)),0,VLOOKUP($B422,'[7]Overzicht uitlevering'!$J:$V,AH$3+1,0))</f>
        <v>612174</v>
      </c>
      <c r="AI422" s="48">
        <f>IF(ISERROR(VLOOKUP($B422,'[7]Overzicht uitlevering'!$J:$V,AI$3+1,0)),0,VLOOKUP($B422,'[7]Overzicht uitlevering'!$J:$V,AI$3+1,0))</f>
        <v>0</v>
      </c>
      <c r="AJ422" s="48">
        <f>IF(ISERROR(VLOOKUP($B422,'[7]Overzicht uitlevering'!$J:$V,AJ$3+1,0)),0,VLOOKUP($B422,'[7]Overzicht uitlevering'!$J:$V,AJ$3+1,0))</f>
        <v>0</v>
      </c>
      <c r="AK422" s="48">
        <f>IF(ISERROR(VLOOKUP($B422,'[7]Overzicht uitlevering'!$J:$V,AK$3+1,0)),0,VLOOKUP($B422,'[7]Overzicht uitlevering'!$J:$V,AK$3+1,0))</f>
        <v>0</v>
      </c>
      <c r="AL422" s="48">
        <f>IF(ISERROR(VLOOKUP($B422,'[7]Overzicht uitlevering'!$J:$V,AL$3+1,0)),0,VLOOKUP($B422,'[7]Overzicht uitlevering'!$J:$V,AL$3+1,0))</f>
        <v>0</v>
      </c>
      <c r="AM422" s="48">
        <f>IF(ISERROR(VLOOKUP($B422,'[7]Overzicht uitlevering'!$J:$V,AM$3+1,0)),0,VLOOKUP($B422,'[7]Overzicht uitlevering'!$J:$V,AM$3+1,0))</f>
        <v>0</v>
      </c>
      <c r="AN422" s="48">
        <f>IF(ISERROR(VLOOKUP($B422,'[7]Overzicht uitlevering'!$J:$V,AN$3+1,0)),0,VLOOKUP($B422,'[7]Overzicht uitlevering'!$J:$V,AN$3+1,0))</f>
        <v>0</v>
      </c>
      <c r="AO422" s="49">
        <f t="shared" si="107"/>
        <v>612174</v>
      </c>
      <c r="AP422" s="235">
        <f t="shared" si="108"/>
        <v>0</v>
      </c>
      <c r="AQ422" s="236">
        <f t="shared" si="109"/>
        <v>0</v>
      </c>
      <c r="AR422" s="235">
        <f t="shared" si="110"/>
        <v>0</v>
      </c>
      <c r="AS422" s="236">
        <f t="shared" si="111"/>
        <v>0</v>
      </c>
      <c r="AT422" s="235">
        <f t="shared" si="112"/>
        <v>0</v>
      </c>
      <c r="AU422" s="236">
        <f t="shared" si="113"/>
        <v>10713.045</v>
      </c>
      <c r="AV422" s="237">
        <f t="shared" si="114"/>
        <v>0</v>
      </c>
      <c r="AW422" s="236">
        <f t="shared" si="115"/>
        <v>0</v>
      </c>
      <c r="AX422" s="237">
        <f t="shared" si="116"/>
        <v>0</v>
      </c>
      <c r="AY422" s="236">
        <f t="shared" si="117"/>
        <v>0</v>
      </c>
      <c r="AZ422" s="237">
        <f t="shared" si="118"/>
        <v>0</v>
      </c>
      <c r="BA422" s="236">
        <f t="shared" si="119"/>
        <v>0</v>
      </c>
      <c r="BB422" s="50">
        <f t="shared" si="103"/>
        <v>10713.045</v>
      </c>
    </row>
    <row r="423" spans="2:54" ht="15" customHeight="1" x14ac:dyDescent="0.25">
      <c r="B423" s="142">
        <v>20160376</v>
      </c>
      <c r="C423" s="124" t="s">
        <v>40</v>
      </c>
      <c r="D423" s="124" t="s">
        <v>865</v>
      </c>
      <c r="E423" s="124" t="s">
        <v>866</v>
      </c>
      <c r="F423" s="124" t="s">
        <v>885</v>
      </c>
      <c r="G423" s="143">
        <v>42523</v>
      </c>
      <c r="H423" s="143">
        <v>42551</v>
      </c>
      <c r="I423" s="85" t="s">
        <v>682</v>
      </c>
      <c r="J423" s="144">
        <v>609863</v>
      </c>
      <c r="K423" s="32">
        <v>21029.758620689656</v>
      </c>
      <c r="L423" s="145">
        <v>7.5</v>
      </c>
      <c r="M423" s="34">
        <v>4573.9725000000008</v>
      </c>
      <c r="N423" s="35">
        <v>3374.0250000000001</v>
      </c>
      <c r="O423" s="83" t="s">
        <v>45</v>
      </c>
      <c r="P423" s="83" t="s">
        <v>46</v>
      </c>
      <c r="Q423" s="146">
        <v>514126</v>
      </c>
      <c r="R423" s="147" t="s">
        <v>47</v>
      </c>
      <c r="S423" s="148" t="s">
        <v>120</v>
      </c>
      <c r="T423" s="94" t="s">
        <v>165</v>
      </c>
      <c r="U423" s="95"/>
      <c r="W423" s="94"/>
      <c r="X423" s="96" t="s">
        <v>888</v>
      </c>
      <c r="Y423" s="97" t="b">
        <v>0</v>
      </c>
      <c r="Z423" s="45" t="str">
        <f t="shared" si="104"/>
        <v>goed</v>
      </c>
      <c r="AA423" s="46">
        <f t="shared" si="105"/>
        <v>0</v>
      </c>
      <c r="AB423" s="47">
        <f t="shared" si="106"/>
        <v>1468.9725000000001</v>
      </c>
      <c r="AC423" s="48">
        <f>IF(ISERROR(VLOOKUP($B423,'[7]Overzicht uitlevering'!$J:$V,AC$3+1,0)),0,VLOOKUP($B423,'[7]Overzicht uitlevering'!$J:$V,AC$3+1,0))</f>
        <v>0</v>
      </c>
      <c r="AD423" s="48">
        <f>IF(ISERROR(VLOOKUP($B423,'[7]Overzicht uitlevering'!$J:$V,AD$3+1,0)),0,VLOOKUP($B423,'[7]Overzicht uitlevering'!$J:$V,AD$3+1,0))</f>
        <v>0</v>
      </c>
      <c r="AE423" s="48">
        <f>IF(ISERROR(VLOOKUP($B423,'[7]Overzicht uitlevering'!$J:$V,AE$3+1,0)),0,VLOOKUP($B423,'[7]Overzicht uitlevering'!$J:$V,AE$3+1,0))</f>
        <v>0</v>
      </c>
      <c r="AF423" s="48">
        <f>IF(ISERROR(VLOOKUP($B423,'[7]Overzicht uitlevering'!$J:$V,AF$3+1,0)),0,VLOOKUP($B423,'[7]Overzicht uitlevering'!$J:$V,AF$3+1,0))</f>
        <v>0</v>
      </c>
      <c r="AG423" s="48">
        <f>IF(ISERROR(VLOOKUP($B423,'[7]Overzicht uitlevering'!$J:$V,AG$3+1,0)),0,VLOOKUP($B423,'[7]Overzicht uitlevering'!$J:$V,AG$3+1,0))</f>
        <v>0</v>
      </c>
      <c r="AH423" s="48">
        <f>IF(ISERROR(VLOOKUP($B423,'[7]Overzicht uitlevering'!$J:$V,AH$3+1,0)),0,VLOOKUP($B423,'[7]Overzicht uitlevering'!$J:$V,AH$3+1,0))</f>
        <v>609863</v>
      </c>
      <c r="AI423" s="48">
        <f>IF(ISERROR(VLOOKUP($B423,'[7]Overzicht uitlevering'!$J:$V,AI$3+1,0)),0,VLOOKUP($B423,'[7]Overzicht uitlevering'!$J:$V,AI$3+1,0))</f>
        <v>-414000</v>
      </c>
      <c r="AJ423" s="48">
        <f>IF(ISERROR(VLOOKUP($B423,'[7]Overzicht uitlevering'!$J:$V,AJ$3+1,0)),0,VLOOKUP($B423,'[7]Overzicht uitlevering'!$J:$V,AJ$3+1,0))</f>
        <v>0</v>
      </c>
      <c r="AK423" s="48">
        <f>IF(ISERROR(VLOOKUP($B423,'[7]Overzicht uitlevering'!$J:$V,AK$3+1,0)),0,VLOOKUP($B423,'[7]Overzicht uitlevering'!$J:$V,AK$3+1,0))</f>
        <v>0</v>
      </c>
      <c r="AL423" s="48">
        <f>IF(ISERROR(VLOOKUP($B423,'[7]Overzicht uitlevering'!$J:$V,AL$3+1,0)),0,VLOOKUP($B423,'[7]Overzicht uitlevering'!$J:$V,AL$3+1,0))</f>
        <v>0</v>
      </c>
      <c r="AM423" s="48">
        <f>IF(ISERROR(VLOOKUP($B423,'[7]Overzicht uitlevering'!$J:$V,AM$3+1,0)),0,VLOOKUP($B423,'[7]Overzicht uitlevering'!$J:$V,AM$3+1,0))</f>
        <v>0</v>
      </c>
      <c r="AN423" s="48">
        <f>IF(ISERROR(VLOOKUP($B423,'[7]Overzicht uitlevering'!$J:$V,AN$3+1,0)),0,VLOOKUP($B423,'[7]Overzicht uitlevering'!$J:$V,AN$3+1,0))</f>
        <v>0</v>
      </c>
      <c r="AO423" s="49">
        <f t="shared" si="107"/>
        <v>195863</v>
      </c>
      <c r="AP423" s="235">
        <f t="shared" si="108"/>
        <v>0</v>
      </c>
      <c r="AQ423" s="236">
        <f t="shared" si="109"/>
        <v>0</v>
      </c>
      <c r="AR423" s="235">
        <f t="shared" si="110"/>
        <v>0</v>
      </c>
      <c r="AS423" s="236">
        <f t="shared" si="111"/>
        <v>0</v>
      </c>
      <c r="AT423" s="235">
        <f t="shared" si="112"/>
        <v>0</v>
      </c>
      <c r="AU423" s="236">
        <f t="shared" si="113"/>
        <v>4573.9725000000008</v>
      </c>
      <c r="AV423" s="237">
        <f t="shared" si="114"/>
        <v>-3105</v>
      </c>
      <c r="AW423" s="236">
        <f t="shared" si="115"/>
        <v>0</v>
      </c>
      <c r="AX423" s="237">
        <f t="shared" si="116"/>
        <v>0</v>
      </c>
      <c r="AY423" s="236">
        <f t="shared" si="117"/>
        <v>0</v>
      </c>
      <c r="AZ423" s="237">
        <f t="shared" si="118"/>
        <v>0</v>
      </c>
      <c r="BA423" s="236">
        <f t="shared" si="119"/>
        <v>0</v>
      </c>
      <c r="BB423" s="50">
        <f t="shared" si="103"/>
        <v>1468.9725000000008</v>
      </c>
    </row>
    <row r="424" spans="2:54" ht="15" customHeight="1" x14ac:dyDescent="0.25">
      <c r="B424" s="142">
        <v>20160377</v>
      </c>
      <c r="C424" s="124" t="s">
        <v>40</v>
      </c>
      <c r="D424" s="124" t="s">
        <v>865</v>
      </c>
      <c r="E424" s="124" t="s">
        <v>866</v>
      </c>
      <c r="F424" s="124" t="s">
        <v>885</v>
      </c>
      <c r="G424" s="143">
        <v>42523</v>
      </c>
      <c r="H424" s="143">
        <v>42551</v>
      </c>
      <c r="I424" s="85" t="s">
        <v>889</v>
      </c>
      <c r="J424" s="144">
        <v>254850</v>
      </c>
      <c r="K424" s="32">
        <v>8787.9310344827591</v>
      </c>
      <c r="L424" s="145">
        <v>10</v>
      </c>
      <c r="M424" s="35">
        <v>2548.5</v>
      </c>
      <c r="N424" s="35">
        <v>3748</v>
      </c>
      <c r="O424" s="83" t="s">
        <v>45</v>
      </c>
      <c r="P424" s="83" t="s">
        <v>46</v>
      </c>
      <c r="Q424" s="146">
        <v>514127</v>
      </c>
      <c r="R424" s="147" t="s">
        <v>47</v>
      </c>
      <c r="S424" s="148" t="s">
        <v>120</v>
      </c>
      <c r="T424" s="94" t="s">
        <v>165</v>
      </c>
      <c r="U424" s="95"/>
      <c r="W424" s="94"/>
      <c r="X424" s="96" t="s">
        <v>888</v>
      </c>
      <c r="Y424" s="97" t="b">
        <v>0</v>
      </c>
      <c r="Z424" s="45" t="str">
        <f t="shared" si="104"/>
        <v>goed</v>
      </c>
      <c r="AA424" s="46">
        <f t="shared" si="105"/>
        <v>0</v>
      </c>
      <c r="AB424" s="47">
        <f t="shared" si="106"/>
        <v>2260.0299999999997</v>
      </c>
      <c r="AC424" s="48">
        <f>IF(ISERROR(VLOOKUP($B424,'[7]Overzicht uitlevering'!$J:$V,AC$3+1,0)),0,VLOOKUP($B424,'[7]Overzicht uitlevering'!$J:$V,AC$3+1,0))</f>
        <v>0</v>
      </c>
      <c r="AD424" s="48">
        <f>IF(ISERROR(VLOOKUP($B424,'[7]Overzicht uitlevering'!$J:$V,AD$3+1,0)),0,VLOOKUP($B424,'[7]Overzicht uitlevering'!$J:$V,AD$3+1,0))</f>
        <v>0</v>
      </c>
      <c r="AE424" s="48">
        <f>IF(ISERROR(VLOOKUP($B424,'[7]Overzicht uitlevering'!$J:$V,AE$3+1,0)),0,VLOOKUP($B424,'[7]Overzicht uitlevering'!$J:$V,AE$3+1,0))</f>
        <v>0</v>
      </c>
      <c r="AF424" s="48">
        <f>IF(ISERROR(VLOOKUP($B424,'[7]Overzicht uitlevering'!$J:$V,AF$3+1,0)),0,VLOOKUP($B424,'[7]Overzicht uitlevering'!$J:$V,AF$3+1,0))</f>
        <v>0</v>
      </c>
      <c r="AG424" s="48">
        <f>IF(ISERROR(VLOOKUP($B424,'[7]Overzicht uitlevering'!$J:$V,AG$3+1,0)),0,VLOOKUP($B424,'[7]Overzicht uitlevering'!$J:$V,AG$3+1,0))</f>
        <v>0</v>
      </c>
      <c r="AH424" s="48">
        <f>IF(ISERROR(VLOOKUP($B424,'[7]Overzicht uitlevering'!$J:$V,AH$3+1,0)),0,VLOOKUP($B424,'[7]Overzicht uitlevering'!$J:$V,AH$3+1,0))</f>
        <v>254850</v>
      </c>
      <c r="AI424" s="48">
        <f>IF(ISERROR(VLOOKUP($B424,'[7]Overzicht uitlevering'!$J:$V,AI$3+1,0)),0,VLOOKUP($B424,'[7]Overzicht uitlevering'!$J:$V,AI$3+1,0))</f>
        <v>-28847</v>
      </c>
      <c r="AJ424" s="48">
        <f>IF(ISERROR(VLOOKUP($B424,'[7]Overzicht uitlevering'!$J:$V,AJ$3+1,0)),0,VLOOKUP($B424,'[7]Overzicht uitlevering'!$J:$V,AJ$3+1,0))</f>
        <v>0</v>
      </c>
      <c r="AK424" s="48">
        <f>IF(ISERROR(VLOOKUP($B424,'[7]Overzicht uitlevering'!$J:$V,AK$3+1,0)),0,VLOOKUP($B424,'[7]Overzicht uitlevering'!$J:$V,AK$3+1,0))</f>
        <v>0</v>
      </c>
      <c r="AL424" s="48">
        <f>IF(ISERROR(VLOOKUP($B424,'[7]Overzicht uitlevering'!$J:$V,AL$3+1,0)),0,VLOOKUP($B424,'[7]Overzicht uitlevering'!$J:$V,AL$3+1,0))</f>
        <v>0</v>
      </c>
      <c r="AM424" s="48">
        <f>IF(ISERROR(VLOOKUP($B424,'[7]Overzicht uitlevering'!$J:$V,AM$3+1,0)),0,VLOOKUP($B424,'[7]Overzicht uitlevering'!$J:$V,AM$3+1,0))</f>
        <v>0</v>
      </c>
      <c r="AN424" s="48">
        <f>IF(ISERROR(VLOOKUP($B424,'[7]Overzicht uitlevering'!$J:$V,AN$3+1,0)),0,VLOOKUP($B424,'[7]Overzicht uitlevering'!$J:$V,AN$3+1,0))</f>
        <v>0</v>
      </c>
      <c r="AO424" s="49">
        <f t="shared" si="107"/>
        <v>226003</v>
      </c>
      <c r="AP424" s="235">
        <f t="shared" si="108"/>
        <v>0</v>
      </c>
      <c r="AQ424" s="236">
        <f t="shared" si="109"/>
        <v>0</v>
      </c>
      <c r="AR424" s="235">
        <f t="shared" si="110"/>
        <v>0</v>
      </c>
      <c r="AS424" s="236">
        <f t="shared" si="111"/>
        <v>0</v>
      </c>
      <c r="AT424" s="235">
        <f t="shared" si="112"/>
        <v>0</v>
      </c>
      <c r="AU424" s="236">
        <f t="shared" si="113"/>
        <v>2548.5</v>
      </c>
      <c r="AV424" s="237">
        <f t="shared" si="114"/>
        <v>-288.47000000000003</v>
      </c>
      <c r="AW424" s="236">
        <f t="shared" si="115"/>
        <v>0</v>
      </c>
      <c r="AX424" s="237">
        <f t="shared" si="116"/>
        <v>0</v>
      </c>
      <c r="AY424" s="236">
        <f t="shared" si="117"/>
        <v>0</v>
      </c>
      <c r="AZ424" s="237">
        <f t="shared" si="118"/>
        <v>0</v>
      </c>
      <c r="BA424" s="236">
        <f t="shared" si="119"/>
        <v>0</v>
      </c>
      <c r="BB424" s="50">
        <f t="shared" si="103"/>
        <v>2260.0299999999997</v>
      </c>
    </row>
    <row r="425" spans="2:54" ht="15" customHeight="1" x14ac:dyDescent="0.25">
      <c r="B425" s="142">
        <v>20160378</v>
      </c>
      <c r="C425" s="124" t="s">
        <v>55</v>
      </c>
      <c r="D425" s="124" t="s">
        <v>172</v>
      </c>
      <c r="E425" s="124" t="s">
        <v>632</v>
      </c>
      <c r="F425" s="124" t="s">
        <v>890</v>
      </c>
      <c r="G425" s="143">
        <v>42548</v>
      </c>
      <c r="H425" s="143">
        <v>42571</v>
      </c>
      <c r="I425" s="85" t="s">
        <v>153</v>
      </c>
      <c r="J425" s="144">
        <v>936781</v>
      </c>
      <c r="K425" s="32">
        <v>39032.541666666664</v>
      </c>
      <c r="L425" s="145">
        <v>13.5</v>
      </c>
      <c r="M425" s="35">
        <v>12646.5435</v>
      </c>
      <c r="N425" s="35">
        <v>17124.95</v>
      </c>
      <c r="O425" s="83" t="s">
        <v>45</v>
      </c>
      <c r="P425" s="83" t="s">
        <v>46</v>
      </c>
      <c r="Q425" s="146">
        <v>503666</v>
      </c>
      <c r="R425" s="147" t="s">
        <v>47</v>
      </c>
      <c r="S425" s="148" t="s">
        <v>154</v>
      </c>
      <c r="T425" s="94" t="s">
        <v>165</v>
      </c>
      <c r="U425" s="95"/>
      <c r="W425" s="94"/>
      <c r="X425" s="96" t="s">
        <v>891</v>
      </c>
      <c r="Y425" s="97" t="s">
        <v>156</v>
      </c>
      <c r="Z425" s="45" t="str">
        <f t="shared" si="104"/>
        <v>goed</v>
      </c>
      <c r="AA425" s="46">
        <f t="shared" si="105"/>
        <v>0</v>
      </c>
      <c r="AB425" s="47">
        <f t="shared" si="106"/>
        <v>12646.543499999998</v>
      </c>
      <c r="AC425" s="48">
        <f>IF(ISERROR(VLOOKUP($B425,'[7]Overzicht uitlevering'!$J:$V,AC$3+1,0)),0,VLOOKUP($B425,'[7]Overzicht uitlevering'!$J:$V,AC$3+1,0))</f>
        <v>0</v>
      </c>
      <c r="AD425" s="48">
        <f>IF(ISERROR(VLOOKUP($B425,'[7]Overzicht uitlevering'!$J:$V,AD$3+1,0)),0,VLOOKUP($B425,'[7]Overzicht uitlevering'!$J:$V,AD$3+1,0))</f>
        <v>0</v>
      </c>
      <c r="AE425" s="48">
        <f>IF(ISERROR(VLOOKUP($B425,'[7]Overzicht uitlevering'!$J:$V,AE$3+1,0)),0,VLOOKUP($B425,'[7]Overzicht uitlevering'!$J:$V,AE$3+1,0))</f>
        <v>0</v>
      </c>
      <c r="AF425" s="48">
        <f>IF(ISERROR(VLOOKUP($B425,'[7]Overzicht uitlevering'!$J:$V,AF$3+1,0)),0,VLOOKUP($B425,'[7]Overzicht uitlevering'!$J:$V,AF$3+1,0))</f>
        <v>0</v>
      </c>
      <c r="AG425" s="48">
        <f>IF(ISERROR(VLOOKUP($B425,'[7]Overzicht uitlevering'!$J:$V,AG$3+1,0)),0,VLOOKUP($B425,'[7]Overzicht uitlevering'!$J:$V,AG$3+1,0))</f>
        <v>0</v>
      </c>
      <c r="AH425" s="48">
        <f>IF(ISERROR(VLOOKUP($B425,'[7]Overzicht uitlevering'!$J:$V,AH$3+1,0)),0,VLOOKUP($B425,'[7]Overzicht uitlevering'!$J:$V,AH$3+1,0))</f>
        <v>26055</v>
      </c>
      <c r="AI425" s="48">
        <f>IF(ISERROR(VLOOKUP($B425,'[7]Overzicht uitlevering'!$J:$V,AI$3+1,0)),0,VLOOKUP($B425,'[7]Overzicht uitlevering'!$J:$V,AI$3+1,0))</f>
        <v>910725.99999999988</v>
      </c>
      <c r="AJ425" s="48">
        <f>IF(ISERROR(VLOOKUP($B425,'[7]Overzicht uitlevering'!$J:$V,AJ$3+1,0)),0,VLOOKUP($B425,'[7]Overzicht uitlevering'!$J:$V,AJ$3+1,0))</f>
        <v>0</v>
      </c>
      <c r="AK425" s="48">
        <f>IF(ISERROR(VLOOKUP($B425,'[7]Overzicht uitlevering'!$J:$V,AK$3+1,0)),0,VLOOKUP($B425,'[7]Overzicht uitlevering'!$J:$V,AK$3+1,0))</f>
        <v>0</v>
      </c>
      <c r="AL425" s="48">
        <f>IF(ISERROR(VLOOKUP($B425,'[7]Overzicht uitlevering'!$J:$V,AL$3+1,0)),0,VLOOKUP($B425,'[7]Overzicht uitlevering'!$J:$V,AL$3+1,0))</f>
        <v>0</v>
      </c>
      <c r="AM425" s="48">
        <f>IF(ISERROR(VLOOKUP($B425,'[7]Overzicht uitlevering'!$J:$V,AM$3+1,0)),0,VLOOKUP($B425,'[7]Overzicht uitlevering'!$J:$V,AM$3+1,0))</f>
        <v>0</v>
      </c>
      <c r="AN425" s="48">
        <f>IF(ISERROR(VLOOKUP($B425,'[7]Overzicht uitlevering'!$J:$V,AN$3+1,0)),0,VLOOKUP($B425,'[7]Overzicht uitlevering'!$J:$V,AN$3+1,0))</f>
        <v>0</v>
      </c>
      <c r="AO425" s="49">
        <f t="shared" si="107"/>
        <v>936780.99999999988</v>
      </c>
      <c r="AP425" s="235">
        <f t="shared" si="108"/>
        <v>0</v>
      </c>
      <c r="AQ425" s="236">
        <f t="shared" si="109"/>
        <v>0</v>
      </c>
      <c r="AR425" s="235">
        <f t="shared" si="110"/>
        <v>0</v>
      </c>
      <c r="AS425" s="236">
        <f t="shared" si="111"/>
        <v>0</v>
      </c>
      <c r="AT425" s="235">
        <f t="shared" si="112"/>
        <v>0</v>
      </c>
      <c r="AU425" s="236">
        <f t="shared" si="113"/>
        <v>351.74250000000001</v>
      </c>
      <c r="AV425" s="237">
        <f t="shared" si="114"/>
        <v>12294.800999999998</v>
      </c>
      <c r="AW425" s="236">
        <f t="shared" si="115"/>
        <v>0</v>
      </c>
      <c r="AX425" s="237">
        <f t="shared" si="116"/>
        <v>0</v>
      </c>
      <c r="AY425" s="236">
        <f t="shared" si="117"/>
        <v>0</v>
      </c>
      <c r="AZ425" s="237">
        <f t="shared" si="118"/>
        <v>0</v>
      </c>
      <c r="BA425" s="236">
        <f t="shared" si="119"/>
        <v>0</v>
      </c>
      <c r="BB425" s="50">
        <f t="shared" si="103"/>
        <v>12646.543499999998</v>
      </c>
    </row>
    <row r="426" spans="2:54" ht="15" customHeight="1" x14ac:dyDescent="0.25">
      <c r="B426" s="142">
        <v>20160379</v>
      </c>
      <c r="C426" s="124" t="s">
        <v>55</v>
      </c>
      <c r="D426" s="124" t="s">
        <v>172</v>
      </c>
      <c r="E426" s="124" t="s">
        <v>632</v>
      </c>
      <c r="F426" s="124" t="s">
        <v>890</v>
      </c>
      <c r="G426" s="143">
        <v>42548</v>
      </c>
      <c r="H426" s="143">
        <v>42568</v>
      </c>
      <c r="I426" s="85" t="s">
        <v>221</v>
      </c>
      <c r="J426" s="144">
        <v>1867686</v>
      </c>
      <c r="K426" s="32">
        <v>88937.428571428565</v>
      </c>
      <c r="L426" s="145">
        <v>11.5</v>
      </c>
      <c r="M426" s="35">
        <v>21478.388999999999</v>
      </c>
      <c r="N426" s="35">
        <v>21478.388999999999</v>
      </c>
      <c r="O426" s="83" t="s">
        <v>45</v>
      </c>
      <c r="P426" s="83" t="s">
        <v>46</v>
      </c>
      <c r="Q426" s="146">
        <v>503667</v>
      </c>
      <c r="R426" s="147" t="s">
        <v>47</v>
      </c>
      <c r="S426" s="148" t="s">
        <v>70</v>
      </c>
      <c r="T426" s="94" t="s">
        <v>165</v>
      </c>
      <c r="U426" s="95"/>
      <c r="W426" s="94"/>
      <c r="X426" s="96" t="s">
        <v>891</v>
      </c>
      <c r="Y426" s="97" t="s">
        <v>156</v>
      </c>
      <c r="Z426" s="45" t="str">
        <f t="shared" si="104"/>
        <v>goed</v>
      </c>
      <c r="AA426" s="46">
        <f t="shared" si="105"/>
        <v>0</v>
      </c>
      <c r="AB426" s="47">
        <f t="shared" si="106"/>
        <v>20120.779500000001</v>
      </c>
      <c r="AC426" s="48">
        <f>IF(ISERROR(VLOOKUP($B426,'[7]Overzicht uitlevering'!$J:$V,AC$3+1,0)),0,VLOOKUP($B426,'[7]Overzicht uitlevering'!$J:$V,AC$3+1,0))</f>
        <v>0</v>
      </c>
      <c r="AD426" s="48">
        <f>IF(ISERROR(VLOOKUP($B426,'[7]Overzicht uitlevering'!$J:$V,AD$3+1,0)),0,VLOOKUP($B426,'[7]Overzicht uitlevering'!$J:$V,AD$3+1,0))</f>
        <v>0</v>
      </c>
      <c r="AE426" s="48">
        <f>IF(ISERROR(VLOOKUP($B426,'[7]Overzicht uitlevering'!$J:$V,AE$3+1,0)),0,VLOOKUP($B426,'[7]Overzicht uitlevering'!$J:$V,AE$3+1,0))</f>
        <v>0</v>
      </c>
      <c r="AF426" s="48">
        <f>IF(ISERROR(VLOOKUP($B426,'[7]Overzicht uitlevering'!$J:$V,AF$3+1,0)),0,VLOOKUP($B426,'[7]Overzicht uitlevering'!$J:$V,AF$3+1,0))</f>
        <v>0</v>
      </c>
      <c r="AG426" s="48">
        <f>IF(ISERROR(VLOOKUP($B426,'[7]Overzicht uitlevering'!$J:$V,AG$3+1,0)),0,VLOOKUP($B426,'[7]Overzicht uitlevering'!$J:$V,AG$3+1,0))</f>
        <v>0</v>
      </c>
      <c r="AH426" s="48">
        <f>IF(ISERROR(VLOOKUP($B426,'[7]Overzicht uitlevering'!$J:$V,AH$3+1,0)),0,VLOOKUP($B426,'[7]Overzicht uitlevering'!$J:$V,AH$3+1,0))</f>
        <v>144824</v>
      </c>
      <c r="AI426" s="48">
        <f>IF(ISERROR(VLOOKUP($B426,'[7]Overzicht uitlevering'!$J:$V,AI$3+1,0)),0,VLOOKUP($B426,'[7]Overzicht uitlevering'!$J:$V,AI$3+1,0))</f>
        <v>1604809</v>
      </c>
      <c r="AJ426" s="48">
        <f>IF(ISERROR(VLOOKUP($B426,'[7]Overzicht uitlevering'!$J:$V,AJ$3+1,0)),0,VLOOKUP($B426,'[7]Overzicht uitlevering'!$J:$V,AJ$3+1,0))</f>
        <v>0</v>
      </c>
      <c r="AK426" s="48">
        <f>IF(ISERROR(VLOOKUP($B426,'[7]Overzicht uitlevering'!$J:$V,AK$3+1,0)),0,VLOOKUP($B426,'[7]Overzicht uitlevering'!$J:$V,AK$3+1,0))</f>
        <v>0</v>
      </c>
      <c r="AL426" s="48">
        <f>IF(ISERROR(VLOOKUP($B426,'[7]Overzicht uitlevering'!$J:$V,AL$3+1,0)),0,VLOOKUP($B426,'[7]Overzicht uitlevering'!$J:$V,AL$3+1,0))</f>
        <v>0</v>
      </c>
      <c r="AM426" s="48">
        <f>IF(ISERROR(VLOOKUP($B426,'[7]Overzicht uitlevering'!$J:$V,AM$3+1,0)),0,VLOOKUP($B426,'[7]Overzicht uitlevering'!$J:$V,AM$3+1,0))</f>
        <v>0</v>
      </c>
      <c r="AN426" s="48">
        <f>IF(ISERROR(VLOOKUP($B426,'[7]Overzicht uitlevering'!$J:$V,AN$3+1,0)),0,VLOOKUP($B426,'[7]Overzicht uitlevering'!$J:$V,AN$3+1,0))</f>
        <v>0</v>
      </c>
      <c r="AO426" s="49">
        <f t="shared" si="107"/>
        <v>1749633</v>
      </c>
      <c r="AP426" s="235">
        <f t="shared" si="108"/>
        <v>0</v>
      </c>
      <c r="AQ426" s="236">
        <f t="shared" si="109"/>
        <v>0</v>
      </c>
      <c r="AR426" s="235">
        <f t="shared" si="110"/>
        <v>0</v>
      </c>
      <c r="AS426" s="236">
        <f t="shared" si="111"/>
        <v>0</v>
      </c>
      <c r="AT426" s="235">
        <f t="shared" si="112"/>
        <v>0</v>
      </c>
      <c r="AU426" s="236">
        <f t="shared" si="113"/>
        <v>1665.4760000000001</v>
      </c>
      <c r="AV426" s="237">
        <f t="shared" si="114"/>
        <v>18455.303499999998</v>
      </c>
      <c r="AW426" s="236">
        <f t="shared" si="115"/>
        <v>0</v>
      </c>
      <c r="AX426" s="237">
        <f t="shared" si="116"/>
        <v>0</v>
      </c>
      <c r="AY426" s="236">
        <f t="shared" si="117"/>
        <v>0</v>
      </c>
      <c r="AZ426" s="237">
        <f t="shared" si="118"/>
        <v>0</v>
      </c>
      <c r="BA426" s="236">
        <f t="shared" si="119"/>
        <v>0</v>
      </c>
      <c r="BB426" s="50">
        <f t="shared" si="103"/>
        <v>20120.779499999997</v>
      </c>
    </row>
    <row r="427" spans="2:54" ht="15" customHeight="1" x14ac:dyDescent="0.25">
      <c r="B427" s="142">
        <v>20160380</v>
      </c>
      <c r="C427" s="124" t="s">
        <v>211</v>
      </c>
      <c r="D427" s="124" t="s">
        <v>604</v>
      </c>
      <c r="E427" s="124" t="s">
        <v>892</v>
      </c>
      <c r="F427" s="124" t="s">
        <v>893</v>
      </c>
      <c r="G427" s="143">
        <v>42531</v>
      </c>
      <c r="H427" s="143">
        <v>42560</v>
      </c>
      <c r="I427" s="85" t="s">
        <v>153</v>
      </c>
      <c r="J427" s="144">
        <v>340000</v>
      </c>
      <c r="K427" s="32">
        <v>11333.333333333334</v>
      </c>
      <c r="L427" s="145">
        <v>12.5</v>
      </c>
      <c r="M427" s="35">
        <v>4250</v>
      </c>
      <c r="N427" s="35">
        <v>4250</v>
      </c>
      <c r="O427" s="83" t="s">
        <v>45</v>
      </c>
      <c r="P427" s="83" t="s">
        <v>46</v>
      </c>
      <c r="Q427" s="146">
        <v>515532</v>
      </c>
      <c r="R427" s="147" t="s">
        <v>60</v>
      </c>
      <c r="S427" s="148" t="s">
        <v>894</v>
      </c>
      <c r="T427" s="94" t="s">
        <v>155</v>
      </c>
      <c r="U427" s="95"/>
      <c r="W427" s="94"/>
      <c r="X427" s="96" t="s">
        <v>895</v>
      </c>
      <c r="Y427" s="97" t="s">
        <v>156</v>
      </c>
      <c r="Z427" s="45" t="str">
        <f t="shared" si="104"/>
        <v>goed</v>
      </c>
      <c r="AA427" s="46">
        <f t="shared" si="105"/>
        <v>0</v>
      </c>
      <c r="AB427" s="47">
        <f t="shared" si="106"/>
        <v>4250</v>
      </c>
      <c r="AC427" s="48">
        <f>IF(ISERROR(VLOOKUP($B427,'[7]Overzicht uitlevering'!$J:$V,AC$3+1,0)),0,VLOOKUP($B427,'[7]Overzicht uitlevering'!$J:$V,AC$3+1,0))</f>
        <v>0</v>
      </c>
      <c r="AD427" s="48">
        <f>IF(ISERROR(VLOOKUP($B427,'[7]Overzicht uitlevering'!$J:$V,AD$3+1,0)),0,VLOOKUP($B427,'[7]Overzicht uitlevering'!$J:$V,AD$3+1,0))</f>
        <v>0</v>
      </c>
      <c r="AE427" s="48">
        <f>IF(ISERROR(VLOOKUP($B427,'[7]Overzicht uitlevering'!$J:$V,AE$3+1,0)),0,VLOOKUP($B427,'[7]Overzicht uitlevering'!$J:$V,AE$3+1,0))</f>
        <v>0</v>
      </c>
      <c r="AF427" s="48">
        <f>IF(ISERROR(VLOOKUP($B427,'[7]Overzicht uitlevering'!$J:$V,AF$3+1,0)),0,VLOOKUP($B427,'[7]Overzicht uitlevering'!$J:$V,AF$3+1,0))</f>
        <v>0</v>
      </c>
      <c r="AG427" s="48">
        <f>IF(ISERROR(VLOOKUP($B427,'[7]Overzicht uitlevering'!$J:$V,AG$3+1,0)),0,VLOOKUP($B427,'[7]Overzicht uitlevering'!$J:$V,AG$3+1,0))</f>
        <v>0</v>
      </c>
      <c r="AH427" s="48">
        <f>IF(ISERROR(VLOOKUP($B427,'[7]Overzicht uitlevering'!$J:$V,AH$3+1,0)),0,VLOOKUP($B427,'[7]Overzicht uitlevering'!$J:$V,AH$3+1,0))</f>
        <v>226623</v>
      </c>
      <c r="AI427" s="48">
        <f>IF(ISERROR(VLOOKUP($B427,'[7]Overzicht uitlevering'!$J:$V,AI$3+1,0)),0,VLOOKUP($B427,'[7]Overzicht uitlevering'!$J:$V,AI$3+1,0))</f>
        <v>113377.00000000003</v>
      </c>
      <c r="AJ427" s="48">
        <f>IF(ISERROR(VLOOKUP($B427,'[7]Overzicht uitlevering'!$J:$V,AJ$3+1,0)),0,VLOOKUP($B427,'[7]Overzicht uitlevering'!$J:$V,AJ$3+1,0))</f>
        <v>0</v>
      </c>
      <c r="AK427" s="48">
        <f>IF(ISERROR(VLOOKUP($B427,'[7]Overzicht uitlevering'!$J:$V,AK$3+1,0)),0,VLOOKUP($B427,'[7]Overzicht uitlevering'!$J:$V,AK$3+1,0))</f>
        <v>0</v>
      </c>
      <c r="AL427" s="48">
        <f>IF(ISERROR(VLOOKUP($B427,'[7]Overzicht uitlevering'!$J:$V,AL$3+1,0)),0,VLOOKUP($B427,'[7]Overzicht uitlevering'!$J:$V,AL$3+1,0))</f>
        <v>0</v>
      </c>
      <c r="AM427" s="48">
        <f>IF(ISERROR(VLOOKUP($B427,'[7]Overzicht uitlevering'!$J:$V,AM$3+1,0)),0,VLOOKUP($B427,'[7]Overzicht uitlevering'!$J:$V,AM$3+1,0))</f>
        <v>0</v>
      </c>
      <c r="AN427" s="48">
        <f>IF(ISERROR(VLOOKUP($B427,'[7]Overzicht uitlevering'!$J:$V,AN$3+1,0)),0,VLOOKUP($B427,'[7]Overzicht uitlevering'!$J:$V,AN$3+1,0))</f>
        <v>0</v>
      </c>
      <c r="AO427" s="49">
        <f t="shared" si="107"/>
        <v>340000</v>
      </c>
      <c r="AP427" s="235">
        <f t="shared" si="108"/>
        <v>0</v>
      </c>
      <c r="AQ427" s="236">
        <f t="shared" si="109"/>
        <v>0</v>
      </c>
      <c r="AR427" s="235">
        <f t="shared" si="110"/>
        <v>0</v>
      </c>
      <c r="AS427" s="236">
        <f t="shared" si="111"/>
        <v>0</v>
      </c>
      <c r="AT427" s="235">
        <f t="shared" si="112"/>
        <v>0</v>
      </c>
      <c r="AU427" s="236">
        <f t="shared" si="113"/>
        <v>2832.7874999999999</v>
      </c>
      <c r="AV427" s="237">
        <f t="shared" si="114"/>
        <v>1417.2125000000003</v>
      </c>
      <c r="AW427" s="236">
        <f t="shared" si="115"/>
        <v>0</v>
      </c>
      <c r="AX427" s="237">
        <f t="shared" si="116"/>
        <v>0</v>
      </c>
      <c r="AY427" s="236">
        <f t="shared" si="117"/>
        <v>0</v>
      </c>
      <c r="AZ427" s="237">
        <f t="shared" si="118"/>
        <v>0</v>
      </c>
      <c r="BA427" s="236">
        <f t="shared" si="119"/>
        <v>0</v>
      </c>
      <c r="BB427" s="50">
        <f t="shared" si="103"/>
        <v>4250</v>
      </c>
    </row>
    <row r="428" spans="2:54" ht="15" customHeight="1" x14ac:dyDescent="0.25">
      <c r="B428" s="142">
        <v>20160381</v>
      </c>
      <c r="C428" s="124" t="s">
        <v>40</v>
      </c>
      <c r="D428" s="124" t="s">
        <v>157</v>
      </c>
      <c r="E428" s="124" t="s">
        <v>896</v>
      </c>
      <c r="F428" s="124" t="s">
        <v>897</v>
      </c>
      <c r="G428" s="143">
        <v>42534</v>
      </c>
      <c r="H428" s="143">
        <v>42550</v>
      </c>
      <c r="I428" s="85" t="s">
        <v>153</v>
      </c>
      <c r="J428" s="144">
        <v>764195</v>
      </c>
      <c r="K428" s="32">
        <v>44952.647058823532</v>
      </c>
      <c r="L428" s="145">
        <v>13.5</v>
      </c>
      <c r="M428" s="35">
        <v>10316.632500000002</v>
      </c>
      <c r="N428" s="35">
        <v>10316.632500000002</v>
      </c>
      <c r="O428" s="83" t="s">
        <v>45</v>
      </c>
      <c r="P428" s="83" t="s">
        <v>46</v>
      </c>
      <c r="Q428" s="146">
        <v>515396</v>
      </c>
      <c r="R428" s="147" t="s">
        <v>60</v>
      </c>
      <c r="S428" s="148" t="s">
        <v>242</v>
      </c>
      <c r="T428" s="94" t="s">
        <v>155</v>
      </c>
      <c r="U428" s="95"/>
      <c r="W428" s="94"/>
      <c r="X428" s="96" t="s">
        <v>898</v>
      </c>
      <c r="Y428" s="97" t="s">
        <v>156</v>
      </c>
      <c r="Z428" s="45" t="str">
        <f t="shared" si="104"/>
        <v>goed</v>
      </c>
      <c r="AA428" s="46">
        <f t="shared" si="105"/>
        <v>0</v>
      </c>
      <c r="AB428" s="47">
        <f t="shared" si="106"/>
        <v>10316.632500000002</v>
      </c>
      <c r="AC428" s="48">
        <f>IF(ISERROR(VLOOKUP($B428,'[7]Overzicht uitlevering'!$J:$V,AC$3+1,0)),0,VLOOKUP($B428,'[7]Overzicht uitlevering'!$J:$V,AC$3+1,0))</f>
        <v>0</v>
      </c>
      <c r="AD428" s="48">
        <f>IF(ISERROR(VLOOKUP($B428,'[7]Overzicht uitlevering'!$J:$V,AD$3+1,0)),0,VLOOKUP($B428,'[7]Overzicht uitlevering'!$J:$V,AD$3+1,0))</f>
        <v>0</v>
      </c>
      <c r="AE428" s="48">
        <f>IF(ISERROR(VLOOKUP($B428,'[7]Overzicht uitlevering'!$J:$V,AE$3+1,0)),0,VLOOKUP($B428,'[7]Overzicht uitlevering'!$J:$V,AE$3+1,0))</f>
        <v>0</v>
      </c>
      <c r="AF428" s="48">
        <f>IF(ISERROR(VLOOKUP($B428,'[7]Overzicht uitlevering'!$J:$V,AF$3+1,0)),0,VLOOKUP($B428,'[7]Overzicht uitlevering'!$J:$V,AF$3+1,0))</f>
        <v>0</v>
      </c>
      <c r="AG428" s="48">
        <f>IF(ISERROR(VLOOKUP($B428,'[7]Overzicht uitlevering'!$J:$V,AG$3+1,0)),0,VLOOKUP($B428,'[7]Overzicht uitlevering'!$J:$V,AG$3+1,0))</f>
        <v>0</v>
      </c>
      <c r="AH428" s="48">
        <f>IF(ISERROR(VLOOKUP($B428,'[7]Overzicht uitlevering'!$J:$V,AH$3+1,0)),0,VLOOKUP($B428,'[7]Overzicht uitlevering'!$J:$V,AH$3+1,0))</f>
        <v>764195.00000000012</v>
      </c>
      <c r="AI428" s="48">
        <f>IF(ISERROR(VLOOKUP($B428,'[7]Overzicht uitlevering'!$J:$V,AI$3+1,0)),0,VLOOKUP($B428,'[7]Overzicht uitlevering'!$J:$V,AI$3+1,0))</f>
        <v>0</v>
      </c>
      <c r="AJ428" s="48">
        <f>IF(ISERROR(VLOOKUP($B428,'[7]Overzicht uitlevering'!$J:$V,AJ$3+1,0)),0,VLOOKUP($B428,'[7]Overzicht uitlevering'!$J:$V,AJ$3+1,0))</f>
        <v>0</v>
      </c>
      <c r="AK428" s="48">
        <f>IF(ISERROR(VLOOKUP($B428,'[7]Overzicht uitlevering'!$J:$V,AK$3+1,0)),0,VLOOKUP($B428,'[7]Overzicht uitlevering'!$J:$V,AK$3+1,0))</f>
        <v>0</v>
      </c>
      <c r="AL428" s="48">
        <f>IF(ISERROR(VLOOKUP($B428,'[7]Overzicht uitlevering'!$J:$V,AL$3+1,0)),0,VLOOKUP($B428,'[7]Overzicht uitlevering'!$J:$V,AL$3+1,0))</f>
        <v>0</v>
      </c>
      <c r="AM428" s="48">
        <f>IF(ISERROR(VLOOKUP($B428,'[7]Overzicht uitlevering'!$J:$V,AM$3+1,0)),0,VLOOKUP($B428,'[7]Overzicht uitlevering'!$J:$V,AM$3+1,0))</f>
        <v>0</v>
      </c>
      <c r="AN428" s="48">
        <f>IF(ISERROR(VLOOKUP($B428,'[7]Overzicht uitlevering'!$J:$V,AN$3+1,0)),0,VLOOKUP($B428,'[7]Overzicht uitlevering'!$J:$V,AN$3+1,0))</f>
        <v>0</v>
      </c>
      <c r="AO428" s="49">
        <f t="shared" si="107"/>
        <v>764195.00000000012</v>
      </c>
      <c r="AP428" s="235">
        <f t="shared" si="108"/>
        <v>0</v>
      </c>
      <c r="AQ428" s="236">
        <f t="shared" si="109"/>
        <v>0</v>
      </c>
      <c r="AR428" s="235">
        <f t="shared" si="110"/>
        <v>0</v>
      </c>
      <c r="AS428" s="236">
        <f t="shared" si="111"/>
        <v>0</v>
      </c>
      <c r="AT428" s="235">
        <f t="shared" si="112"/>
        <v>0</v>
      </c>
      <c r="AU428" s="236">
        <f t="shared" si="113"/>
        <v>10316.632500000002</v>
      </c>
      <c r="AV428" s="237">
        <f t="shared" si="114"/>
        <v>0</v>
      </c>
      <c r="AW428" s="236">
        <f t="shared" si="115"/>
        <v>0</v>
      </c>
      <c r="AX428" s="237">
        <f t="shared" si="116"/>
        <v>0</v>
      </c>
      <c r="AY428" s="236">
        <f t="shared" si="117"/>
        <v>0</v>
      </c>
      <c r="AZ428" s="237">
        <f t="shared" si="118"/>
        <v>0</v>
      </c>
      <c r="BA428" s="236">
        <f t="shared" si="119"/>
        <v>0</v>
      </c>
      <c r="BB428" s="50">
        <f t="shared" si="103"/>
        <v>10316.632500000002</v>
      </c>
    </row>
    <row r="429" spans="2:54" ht="15" customHeight="1" x14ac:dyDescent="0.25">
      <c r="B429" s="153">
        <v>20160382</v>
      </c>
      <c r="C429" s="124" t="s">
        <v>55</v>
      </c>
      <c r="D429" s="124" t="s">
        <v>400</v>
      </c>
      <c r="E429" s="124" t="s">
        <v>506</v>
      </c>
      <c r="F429" s="124" t="s">
        <v>899</v>
      </c>
      <c r="G429" s="143">
        <v>42562</v>
      </c>
      <c r="H429" s="143">
        <v>42577</v>
      </c>
      <c r="I429" s="85" t="s">
        <v>153</v>
      </c>
      <c r="J429" s="144">
        <v>639713</v>
      </c>
      <c r="K429" s="32">
        <v>39982.0625</v>
      </c>
      <c r="L429" s="145">
        <v>13.5</v>
      </c>
      <c r="M429" s="35">
        <v>8636.1255000000001</v>
      </c>
      <c r="N429" s="35">
        <v>8636.1255000000001</v>
      </c>
      <c r="O429" s="83" t="s">
        <v>45</v>
      </c>
      <c r="P429" s="83" t="s">
        <v>46</v>
      </c>
      <c r="Q429" s="146">
        <v>514547</v>
      </c>
      <c r="R429" s="147" t="s">
        <v>60</v>
      </c>
      <c r="S429" s="148" t="s">
        <v>61</v>
      </c>
      <c r="T429" s="94" t="s">
        <v>165</v>
      </c>
      <c r="U429" s="95"/>
      <c r="W429" s="94"/>
      <c r="X429" s="96" t="s">
        <v>900</v>
      </c>
      <c r="Y429" s="97" t="s">
        <v>156</v>
      </c>
      <c r="Z429" s="45" t="str">
        <f t="shared" si="104"/>
        <v>goed</v>
      </c>
      <c r="AA429" s="46">
        <f t="shared" si="105"/>
        <v>0</v>
      </c>
      <c r="AB429" s="47">
        <f t="shared" si="106"/>
        <v>8636.1255000000001</v>
      </c>
      <c r="AC429" s="48">
        <f>IF(ISERROR(VLOOKUP($B429,'[7]Overzicht uitlevering'!$J:$V,AC$3+1,0)),0,VLOOKUP($B429,'[7]Overzicht uitlevering'!$J:$V,AC$3+1,0))</f>
        <v>0</v>
      </c>
      <c r="AD429" s="48">
        <f>IF(ISERROR(VLOOKUP($B429,'[7]Overzicht uitlevering'!$J:$V,AD$3+1,0)),0,VLOOKUP($B429,'[7]Overzicht uitlevering'!$J:$V,AD$3+1,0))</f>
        <v>0</v>
      </c>
      <c r="AE429" s="48">
        <f>IF(ISERROR(VLOOKUP($B429,'[7]Overzicht uitlevering'!$J:$V,AE$3+1,0)),0,VLOOKUP($B429,'[7]Overzicht uitlevering'!$J:$V,AE$3+1,0))</f>
        <v>0</v>
      </c>
      <c r="AF429" s="48">
        <f>IF(ISERROR(VLOOKUP($B429,'[7]Overzicht uitlevering'!$J:$V,AF$3+1,0)),0,VLOOKUP($B429,'[7]Overzicht uitlevering'!$J:$V,AF$3+1,0))</f>
        <v>0</v>
      </c>
      <c r="AG429" s="48">
        <f>IF(ISERROR(VLOOKUP($B429,'[7]Overzicht uitlevering'!$J:$V,AG$3+1,0)),0,VLOOKUP($B429,'[7]Overzicht uitlevering'!$J:$V,AG$3+1,0))</f>
        <v>0</v>
      </c>
      <c r="AH429" s="48">
        <f>IF(ISERROR(VLOOKUP($B429,'[7]Overzicht uitlevering'!$J:$V,AH$3+1,0)),0,VLOOKUP($B429,'[7]Overzicht uitlevering'!$J:$V,AH$3+1,0))</f>
        <v>0</v>
      </c>
      <c r="AI429" s="48">
        <f>IF(ISERROR(VLOOKUP($B429,'[7]Overzicht uitlevering'!$J:$V,AI$3+1,0)),0,VLOOKUP($B429,'[7]Overzicht uitlevering'!$J:$V,AI$3+1,0))</f>
        <v>639713</v>
      </c>
      <c r="AJ429" s="48">
        <f>IF(ISERROR(VLOOKUP($B429,'[7]Overzicht uitlevering'!$J:$V,AJ$3+1,0)),0,VLOOKUP($B429,'[7]Overzicht uitlevering'!$J:$V,AJ$3+1,0))</f>
        <v>0</v>
      </c>
      <c r="AK429" s="48">
        <f>IF(ISERROR(VLOOKUP($B429,'[7]Overzicht uitlevering'!$J:$V,AK$3+1,0)),0,VLOOKUP($B429,'[7]Overzicht uitlevering'!$J:$V,AK$3+1,0))</f>
        <v>0</v>
      </c>
      <c r="AL429" s="48">
        <f>IF(ISERROR(VLOOKUP($B429,'[7]Overzicht uitlevering'!$J:$V,AL$3+1,0)),0,VLOOKUP($B429,'[7]Overzicht uitlevering'!$J:$V,AL$3+1,0))</f>
        <v>0</v>
      </c>
      <c r="AM429" s="48">
        <f>IF(ISERROR(VLOOKUP($B429,'[7]Overzicht uitlevering'!$J:$V,AM$3+1,0)),0,VLOOKUP($B429,'[7]Overzicht uitlevering'!$J:$V,AM$3+1,0))</f>
        <v>0</v>
      </c>
      <c r="AN429" s="48">
        <f>IF(ISERROR(VLOOKUP($B429,'[7]Overzicht uitlevering'!$J:$V,AN$3+1,0)),0,VLOOKUP($B429,'[7]Overzicht uitlevering'!$J:$V,AN$3+1,0))</f>
        <v>0</v>
      </c>
      <c r="AO429" s="49">
        <f t="shared" si="107"/>
        <v>639713</v>
      </c>
      <c r="AP429" s="235">
        <f t="shared" si="108"/>
        <v>0</v>
      </c>
      <c r="AQ429" s="236">
        <f t="shared" si="109"/>
        <v>0</v>
      </c>
      <c r="AR429" s="235">
        <f t="shared" si="110"/>
        <v>0</v>
      </c>
      <c r="AS429" s="236">
        <f t="shared" si="111"/>
        <v>0</v>
      </c>
      <c r="AT429" s="235">
        <f t="shared" si="112"/>
        <v>0</v>
      </c>
      <c r="AU429" s="236">
        <f t="shared" si="113"/>
        <v>0</v>
      </c>
      <c r="AV429" s="237">
        <f t="shared" si="114"/>
        <v>8636.1255000000001</v>
      </c>
      <c r="AW429" s="236">
        <f t="shared" si="115"/>
        <v>0</v>
      </c>
      <c r="AX429" s="237">
        <f t="shared" si="116"/>
        <v>0</v>
      </c>
      <c r="AY429" s="236">
        <f t="shared" si="117"/>
        <v>0</v>
      </c>
      <c r="AZ429" s="237">
        <f t="shared" si="118"/>
        <v>0</v>
      </c>
      <c r="BA429" s="236">
        <f t="shared" si="119"/>
        <v>0</v>
      </c>
      <c r="BB429" s="50">
        <f t="shared" si="103"/>
        <v>8636.1255000000001</v>
      </c>
    </row>
    <row r="430" spans="2:54" ht="15" customHeight="1" x14ac:dyDescent="0.25">
      <c r="B430" s="142">
        <v>20160383</v>
      </c>
      <c r="C430" s="124" t="s">
        <v>55</v>
      </c>
      <c r="D430" s="124" t="s">
        <v>400</v>
      </c>
      <c r="E430" s="124" t="s">
        <v>506</v>
      </c>
      <c r="F430" s="124" t="s">
        <v>899</v>
      </c>
      <c r="G430" s="143">
        <v>42562</v>
      </c>
      <c r="H430" s="143">
        <v>42575</v>
      </c>
      <c r="I430" s="85" t="s">
        <v>221</v>
      </c>
      <c r="J430" s="144">
        <v>614427</v>
      </c>
      <c r="K430" s="32">
        <v>43887.642857142855</v>
      </c>
      <c r="L430" s="145">
        <v>11.5</v>
      </c>
      <c r="M430" s="35">
        <v>7065.9105</v>
      </c>
      <c r="N430" s="35">
        <v>7065.9105</v>
      </c>
      <c r="O430" s="83" t="s">
        <v>45</v>
      </c>
      <c r="P430" s="83" t="s">
        <v>46</v>
      </c>
      <c r="Q430" s="146">
        <v>514548</v>
      </c>
      <c r="R430" s="147" t="s">
        <v>60</v>
      </c>
      <c r="S430" s="148" t="s">
        <v>61</v>
      </c>
      <c r="T430" s="94" t="s">
        <v>165</v>
      </c>
      <c r="U430" s="95"/>
      <c r="W430" s="94"/>
      <c r="X430" s="96"/>
      <c r="Y430" s="97" t="s">
        <v>156</v>
      </c>
      <c r="Z430" s="45" t="str">
        <f t="shared" si="104"/>
        <v>goed</v>
      </c>
      <c r="AA430" s="46">
        <f t="shared" si="105"/>
        <v>0</v>
      </c>
      <c r="AB430" s="47">
        <f t="shared" si="106"/>
        <v>6980.5460000000003</v>
      </c>
      <c r="AC430" s="48">
        <f>IF(ISERROR(VLOOKUP($B430,'[7]Overzicht uitlevering'!$J:$V,AC$3+1,0)),0,VLOOKUP($B430,'[7]Overzicht uitlevering'!$J:$V,AC$3+1,0))</f>
        <v>0</v>
      </c>
      <c r="AD430" s="48">
        <f>IF(ISERROR(VLOOKUP($B430,'[7]Overzicht uitlevering'!$J:$V,AD$3+1,0)),0,VLOOKUP($B430,'[7]Overzicht uitlevering'!$J:$V,AD$3+1,0))</f>
        <v>0</v>
      </c>
      <c r="AE430" s="48">
        <f>IF(ISERROR(VLOOKUP($B430,'[7]Overzicht uitlevering'!$J:$V,AE$3+1,0)),0,VLOOKUP($B430,'[7]Overzicht uitlevering'!$J:$V,AE$3+1,0))</f>
        <v>0</v>
      </c>
      <c r="AF430" s="48">
        <f>IF(ISERROR(VLOOKUP($B430,'[7]Overzicht uitlevering'!$J:$V,AF$3+1,0)),0,VLOOKUP($B430,'[7]Overzicht uitlevering'!$J:$V,AF$3+1,0))</f>
        <v>0</v>
      </c>
      <c r="AG430" s="48">
        <f>IF(ISERROR(VLOOKUP($B430,'[7]Overzicht uitlevering'!$J:$V,AG$3+1,0)),0,VLOOKUP($B430,'[7]Overzicht uitlevering'!$J:$V,AG$3+1,0))</f>
        <v>0</v>
      </c>
      <c r="AH430" s="48">
        <f>IF(ISERROR(VLOOKUP($B430,'[7]Overzicht uitlevering'!$J:$V,AH$3+1,0)),0,VLOOKUP($B430,'[7]Overzicht uitlevering'!$J:$V,AH$3+1,0))</f>
        <v>0</v>
      </c>
      <c r="AI430" s="48">
        <f>IF(ISERROR(VLOOKUP($B430,'[7]Overzicht uitlevering'!$J:$V,AI$3+1,0)),0,VLOOKUP($B430,'[7]Overzicht uitlevering'!$J:$V,AI$3+1,0))</f>
        <v>607004</v>
      </c>
      <c r="AJ430" s="48">
        <f>IF(ISERROR(VLOOKUP($B430,'[7]Overzicht uitlevering'!$J:$V,AJ$3+1,0)),0,VLOOKUP($B430,'[7]Overzicht uitlevering'!$J:$V,AJ$3+1,0))</f>
        <v>0</v>
      </c>
      <c r="AK430" s="48">
        <f>IF(ISERROR(VLOOKUP($B430,'[7]Overzicht uitlevering'!$J:$V,AK$3+1,0)),0,VLOOKUP($B430,'[7]Overzicht uitlevering'!$J:$V,AK$3+1,0))</f>
        <v>0</v>
      </c>
      <c r="AL430" s="48">
        <f>IF(ISERROR(VLOOKUP($B430,'[7]Overzicht uitlevering'!$J:$V,AL$3+1,0)),0,VLOOKUP($B430,'[7]Overzicht uitlevering'!$J:$V,AL$3+1,0))</f>
        <v>0</v>
      </c>
      <c r="AM430" s="48">
        <f>IF(ISERROR(VLOOKUP($B430,'[7]Overzicht uitlevering'!$J:$V,AM$3+1,0)),0,VLOOKUP($B430,'[7]Overzicht uitlevering'!$J:$V,AM$3+1,0))</f>
        <v>0</v>
      </c>
      <c r="AN430" s="48">
        <f>IF(ISERROR(VLOOKUP($B430,'[7]Overzicht uitlevering'!$J:$V,AN$3+1,0)),0,VLOOKUP($B430,'[7]Overzicht uitlevering'!$J:$V,AN$3+1,0))</f>
        <v>0</v>
      </c>
      <c r="AO430" s="49">
        <f t="shared" si="107"/>
        <v>607004</v>
      </c>
      <c r="AP430" s="235">
        <f t="shared" si="108"/>
        <v>0</v>
      </c>
      <c r="AQ430" s="236">
        <f t="shared" si="109"/>
        <v>0</v>
      </c>
      <c r="AR430" s="235">
        <f t="shared" si="110"/>
        <v>0</v>
      </c>
      <c r="AS430" s="236">
        <f t="shared" si="111"/>
        <v>0</v>
      </c>
      <c r="AT430" s="235">
        <f t="shared" si="112"/>
        <v>0</v>
      </c>
      <c r="AU430" s="236">
        <f t="shared" si="113"/>
        <v>0</v>
      </c>
      <c r="AV430" s="237">
        <f t="shared" si="114"/>
        <v>6980.5460000000003</v>
      </c>
      <c r="AW430" s="236">
        <f t="shared" si="115"/>
        <v>0</v>
      </c>
      <c r="AX430" s="237">
        <f t="shared" si="116"/>
        <v>0</v>
      </c>
      <c r="AY430" s="236">
        <f t="shared" si="117"/>
        <v>0</v>
      </c>
      <c r="AZ430" s="237">
        <f t="shared" si="118"/>
        <v>0</v>
      </c>
      <c r="BA430" s="236">
        <f t="shared" si="119"/>
        <v>0</v>
      </c>
      <c r="BB430" s="50">
        <f t="shared" si="103"/>
        <v>6980.5460000000003</v>
      </c>
    </row>
    <row r="431" spans="2:54" ht="15" customHeight="1" x14ac:dyDescent="0.25">
      <c r="B431" s="142">
        <v>20160384</v>
      </c>
      <c r="C431" s="124" t="s">
        <v>55</v>
      </c>
      <c r="D431" s="124" t="s">
        <v>172</v>
      </c>
      <c r="E431" s="124" t="s">
        <v>417</v>
      </c>
      <c r="F431" s="124" t="s">
        <v>901</v>
      </c>
      <c r="G431" s="143">
        <v>42541</v>
      </c>
      <c r="H431" s="143">
        <v>42553</v>
      </c>
      <c r="I431" s="85" t="s">
        <v>153</v>
      </c>
      <c r="J431" s="144">
        <v>484080</v>
      </c>
      <c r="K431" s="32">
        <v>37236.923076923078</v>
      </c>
      <c r="L431" s="145">
        <v>13.5</v>
      </c>
      <c r="M431" s="35">
        <v>6535.08</v>
      </c>
      <c r="N431" s="35">
        <v>6535.08</v>
      </c>
      <c r="O431" s="83" t="s">
        <v>45</v>
      </c>
      <c r="P431" s="83" t="s">
        <v>46</v>
      </c>
      <c r="Q431" s="146">
        <v>516194</v>
      </c>
      <c r="R431" s="147" t="s">
        <v>60</v>
      </c>
      <c r="S431" s="148" t="s">
        <v>61</v>
      </c>
      <c r="T431" s="94" t="s">
        <v>165</v>
      </c>
      <c r="U431" s="95"/>
      <c r="W431" s="94"/>
      <c r="X431" s="154"/>
      <c r="Y431" s="155" t="s">
        <v>156</v>
      </c>
      <c r="Z431" s="45" t="str">
        <f t="shared" si="104"/>
        <v>goed</v>
      </c>
      <c r="AA431" s="46">
        <f t="shared" si="105"/>
        <v>0</v>
      </c>
      <c r="AB431" s="47">
        <f t="shared" si="106"/>
        <v>6535.0800000000008</v>
      </c>
      <c r="AC431" s="48">
        <f>IF(ISERROR(VLOOKUP($B431,'[7]Overzicht uitlevering'!$J:$V,AC$3+1,0)),0,VLOOKUP($B431,'[7]Overzicht uitlevering'!$J:$V,AC$3+1,0))</f>
        <v>0</v>
      </c>
      <c r="AD431" s="48">
        <f>IF(ISERROR(VLOOKUP($B431,'[7]Overzicht uitlevering'!$J:$V,AD$3+1,0)),0,VLOOKUP($B431,'[7]Overzicht uitlevering'!$J:$V,AD$3+1,0))</f>
        <v>0</v>
      </c>
      <c r="AE431" s="48">
        <f>IF(ISERROR(VLOOKUP($B431,'[7]Overzicht uitlevering'!$J:$V,AE$3+1,0)),0,VLOOKUP($B431,'[7]Overzicht uitlevering'!$J:$V,AE$3+1,0))</f>
        <v>0</v>
      </c>
      <c r="AF431" s="48">
        <f>IF(ISERROR(VLOOKUP($B431,'[7]Overzicht uitlevering'!$J:$V,AF$3+1,0)),0,VLOOKUP($B431,'[7]Overzicht uitlevering'!$J:$V,AF$3+1,0))</f>
        <v>0</v>
      </c>
      <c r="AG431" s="48">
        <f>IF(ISERROR(VLOOKUP($B431,'[7]Overzicht uitlevering'!$J:$V,AG$3+1,0)),0,VLOOKUP($B431,'[7]Overzicht uitlevering'!$J:$V,AG$3+1,0))</f>
        <v>0</v>
      </c>
      <c r="AH431" s="48">
        <f>IF(ISERROR(VLOOKUP($B431,'[7]Overzicht uitlevering'!$J:$V,AH$3+1,0)),0,VLOOKUP($B431,'[7]Overzicht uitlevering'!$J:$V,AH$3+1,0))</f>
        <v>455655</v>
      </c>
      <c r="AI431" s="48">
        <f>IF(ISERROR(VLOOKUP($B431,'[7]Overzicht uitlevering'!$J:$V,AI$3+1,0)),0,VLOOKUP($B431,'[7]Overzicht uitlevering'!$J:$V,AI$3+1,0))</f>
        <v>28425.000000000044</v>
      </c>
      <c r="AJ431" s="48">
        <f>IF(ISERROR(VLOOKUP($B431,'[7]Overzicht uitlevering'!$J:$V,AJ$3+1,0)),0,VLOOKUP($B431,'[7]Overzicht uitlevering'!$J:$V,AJ$3+1,0))</f>
        <v>0</v>
      </c>
      <c r="AK431" s="48">
        <f>IF(ISERROR(VLOOKUP($B431,'[7]Overzicht uitlevering'!$J:$V,AK$3+1,0)),0,VLOOKUP($B431,'[7]Overzicht uitlevering'!$J:$V,AK$3+1,0))</f>
        <v>0</v>
      </c>
      <c r="AL431" s="48">
        <f>IF(ISERROR(VLOOKUP($B431,'[7]Overzicht uitlevering'!$J:$V,AL$3+1,0)),0,VLOOKUP($B431,'[7]Overzicht uitlevering'!$J:$V,AL$3+1,0))</f>
        <v>0</v>
      </c>
      <c r="AM431" s="48">
        <f>IF(ISERROR(VLOOKUP($B431,'[7]Overzicht uitlevering'!$J:$V,AM$3+1,0)),0,VLOOKUP($B431,'[7]Overzicht uitlevering'!$J:$V,AM$3+1,0))</f>
        <v>0</v>
      </c>
      <c r="AN431" s="48">
        <f>IF(ISERROR(VLOOKUP($B431,'[7]Overzicht uitlevering'!$J:$V,AN$3+1,0)),0,VLOOKUP($B431,'[7]Overzicht uitlevering'!$J:$V,AN$3+1,0))</f>
        <v>0</v>
      </c>
      <c r="AO431" s="49">
        <f t="shared" si="107"/>
        <v>484080.00000000006</v>
      </c>
      <c r="AP431" s="235">
        <f t="shared" si="108"/>
        <v>0</v>
      </c>
      <c r="AQ431" s="236">
        <f t="shared" si="109"/>
        <v>0</v>
      </c>
      <c r="AR431" s="235">
        <f t="shared" si="110"/>
        <v>0</v>
      </c>
      <c r="AS431" s="236">
        <f t="shared" si="111"/>
        <v>0</v>
      </c>
      <c r="AT431" s="235">
        <f t="shared" si="112"/>
        <v>0</v>
      </c>
      <c r="AU431" s="236">
        <f t="shared" si="113"/>
        <v>6151.3424999999997</v>
      </c>
      <c r="AV431" s="237">
        <f t="shared" si="114"/>
        <v>383.73750000000058</v>
      </c>
      <c r="AW431" s="236">
        <f t="shared" si="115"/>
        <v>0</v>
      </c>
      <c r="AX431" s="237">
        <f t="shared" si="116"/>
        <v>0</v>
      </c>
      <c r="AY431" s="236">
        <f t="shared" si="117"/>
        <v>0</v>
      </c>
      <c r="AZ431" s="237">
        <f t="shared" si="118"/>
        <v>0</v>
      </c>
      <c r="BA431" s="236">
        <f t="shared" si="119"/>
        <v>0</v>
      </c>
      <c r="BB431" s="50">
        <f t="shared" si="103"/>
        <v>6535.08</v>
      </c>
    </row>
    <row r="432" spans="2:54" ht="15" customHeight="1" x14ac:dyDescent="0.25">
      <c r="B432" s="142">
        <v>20160385</v>
      </c>
      <c r="C432" s="124" t="s">
        <v>55</v>
      </c>
      <c r="D432" s="124" t="s">
        <v>172</v>
      </c>
      <c r="E432" s="124" t="s">
        <v>405</v>
      </c>
      <c r="F432" s="124" t="s">
        <v>902</v>
      </c>
      <c r="G432" s="143">
        <v>42548</v>
      </c>
      <c r="H432" s="143">
        <v>42559</v>
      </c>
      <c r="I432" s="85" t="s">
        <v>153</v>
      </c>
      <c r="J432" s="144">
        <v>1037677</v>
      </c>
      <c r="K432" s="32">
        <v>86473.083333333328</v>
      </c>
      <c r="L432" s="145">
        <v>13.5</v>
      </c>
      <c r="M432" s="35">
        <v>14008.639499999999</v>
      </c>
      <c r="N432" s="35">
        <v>20586.580000000002</v>
      </c>
      <c r="O432" s="83" t="s">
        <v>45</v>
      </c>
      <c r="P432" s="83" t="s">
        <v>46</v>
      </c>
      <c r="Q432" s="146">
        <v>516065</v>
      </c>
      <c r="R432" s="147" t="s">
        <v>60</v>
      </c>
      <c r="S432" s="148" t="s">
        <v>65</v>
      </c>
      <c r="T432" s="94" t="s">
        <v>155</v>
      </c>
      <c r="U432" s="95"/>
      <c r="W432" s="94"/>
      <c r="X432" s="96"/>
      <c r="Y432" s="97" t="s">
        <v>156</v>
      </c>
      <c r="Z432" s="45" t="str">
        <f t="shared" si="104"/>
        <v>goed</v>
      </c>
      <c r="AA432" s="46">
        <f t="shared" si="105"/>
        <v>0</v>
      </c>
      <c r="AB432" s="47">
        <f t="shared" si="106"/>
        <v>13987.809000000001</v>
      </c>
      <c r="AC432" s="48">
        <f>IF(ISERROR(VLOOKUP($B432,'[7]Overzicht uitlevering'!$J:$V,AC$3+1,0)),0,VLOOKUP($B432,'[7]Overzicht uitlevering'!$J:$V,AC$3+1,0))</f>
        <v>0</v>
      </c>
      <c r="AD432" s="48">
        <f>IF(ISERROR(VLOOKUP($B432,'[7]Overzicht uitlevering'!$J:$V,AD$3+1,0)),0,VLOOKUP($B432,'[7]Overzicht uitlevering'!$J:$V,AD$3+1,0))</f>
        <v>0</v>
      </c>
      <c r="AE432" s="48">
        <f>IF(ISERROR(VLOOKUP($B432,'[7]Overzicht uitlevering'!$J:$V,AE$3+1,0)),0,VLOOKUP($B432,'[7]Overzicht uitlevering'!$J:$V,AE$3+1,0))</f>
        <v>0</v>
      </c>
      <c r="AF432" s="48">
        <f>IF(ISERROR(VLOOKUP($B432,'[7]Overzicht uitlevering'!$J:$V,AF$3+1,0)),0,VLOOKUP($B432,'[7]Overzicht uitlevering'!$J:$V,AF$3+1,0))</f>
        <v>0</v>
      </c>
      <c r="AG432" s="48">
        <f>IF(ISERROR(VLOOKUP($B432,'[7]Overzicht uitlevering'!$J:$V,AG$3+1,0)),0,VLOOKUP($B432,'[7]Overzicht uitlevering'!$J:$V,AG$3+1,0))</f>
        <v>0</v>
      </c>
      <c r="AH432" s="48">
        <f>IF(ISERROR(VLOOKUP($B432,'[7]Overzicht uitlevering'!$J:$V,AH$3+1,0)),0,VLOOKUP($B432,'[7]Overzicht uitlevering'!$J:$V,AH$3+1,0))</f>
        <v>211311</v>
      </c>
      <c r="AI432" s="48">
        <f>IF(ISERROR(VLOOKUP($B432,'[7]Overzicht uitlevering'!$J:$V,AI$3+1,0)),0,VLOOKUP($B432,'[7]Overzicht uitlevering'!$J:$V,AI$3+1,0))</f>
        <v>824823</v>
      </c>
      <c r="AJ432" s="48">
        <f>IF(ISERROR(VLOOKUP($B432,'[7]Overzicht uitlevering'!$J:$V,AJ$3+1,0)),0,VLOOKUP($B432,'[7]Overzicht uitlevering'!$J:$V,AJ$3+1,0))</f>
        <v>0</v>
      </c>
      <c r="AK432" s="48">
        <f>IF(ISERROR(VLOOKUP($B432,'[7]Overzicht uitlevering'!$J:$V,AK$3+1,0)),0,VLOOKUP($B432,'[7]Overzicht uitlevering'!$J:$V,AK$3+1,0))</f>
        <v>0</v>
      </c>
      <c r="AL432" s="48">
        <f>IF(ISERROR(VLOOKUP($B432,'[7]Overzicht uitlevering'!$J:$V,AL$3+1,0)),0,VLOOKUP($B432,'[7]Overzicht uitlevering'!$J:$V,AL$3+1,0))</f>
        <v>0</v>
      </c>
      <c r="AM432" s="48">
        <f>IF(ISERROR(VLOOKUP($B432,'[7]Overzicht uitlevering'!$J:$V,AM$3+1,0)),0,VLOOKUP($B432,'[7]Overzicht uitlevering'!$J:$V,AM$3+1,0))</f>
        <v>0</v>
      </c>
      <c r="AN432" s="48">
        <f>IF(ISERROR(VLOOKUP($B432,'[7]Overzicht uitlevering'!$J:$V,AN$3+1,0)),0,VLOOKUP($B432,'[7]Overzicht uitlevering'!$J:$V,AN$3+1,0))</f>
        <v>0</v>
      </c>
      <c r="AO432" s="49">
        <f t="shared" si="107"/>
        <v>1036134</v>
      </c>
      <c r="AP432" s="235">
        <f t="shared" si="108"/>
        <v>0</v>
      </c>
      <c r="AQ432" s="236">
        <f t="shared" si="109"/>
        <v>0</v>
      </c>
      <c r="AR432" s="235">
        <f t="shared" si="110"/>
        <v>0</v>
      </c>
      <c r="AS432" s="236">
        <f t="shared" si="111"/>
        <v>0</v>
      </c>
      <c r="AT432" s="235">
        <f t="shared" si="112"/>
        <v>0</v>
      </c>
      <c r="AU432" s="236">
        <f t="shared" si="113"/>
        <v>2852.6985</v>
      </c>
      <c r="AV432" s="237">
        <f t="shared" si="114"/>
        <v>11135.110499999999</v>
      </c>
      <c r="AW432" s="236">
        <f t="shared" si="115"/>
        <v>0</v>
      </c>
      <c r="AX432" s="237">
        <f t="shared" si="116"/>
        <v>0</v>
      </c>
      <c r="AY432" s="236">
        <f t="shared" si="117"/>
        <v>0</v>
      </c>
      <c r="AZ432" s="237">
        <f t="shared" si="118"/>
        <v>0</v>
      </c>
      <c r="BA432" s="236">
        <f t="shared" si="119"/>
        <v>0</v>
      </c>
      <c r="BB432" s="50">
        <f t="shared" si="103"/>
        <v>13987.808999999999</v>
      </c>
    </row>
    <row r="433" spans="2:54" ht="15" customHeight="1" x14ac:dyDescent="0.25">
      <c r="B433" s="153">
        <v>20160386</v>
      </c>
      <c r="C433" s="124" t="s">
        <v>40</v>
      </c>
      <c r="D433" s="124" t="s">
        <v>157</v>
      </c>
      <c r="E433" s="124" t="s">
        <v>459</v>
      </c>
      <c r="F433" s="124" t="s">
        <v>903</v>
      </c>
      <c r="G433" s="143">
        <v>42538</v>
      </c>
      <c r="H433" s="143">
        <v>42544</v>
      </c>
      <c r="I433" s="85" t="s">
        <v>153</v>
      </c>
      <c r="J433" s="144">
        <v>426808</v>
      </c>
      <c r="K433" s="32">
        <v>60972.571428571428</v>
      </c>
      <c r="L433" s="145">
        <v>12.5</v>
      </c>
      <c r="M433" s="35">
        <v>5335.1</v>
      </c>
      <c r="N433" s="35">
        <v>5335.1</v>
      </c>
      <c r="O433" s="83" t="s">
        <v>45</v>
      </c>
      <c r="P433" s="83" t="s">
        <v>46</v>
      </c>
      <c r="Q433" s="146">
        <v>516702</v>
      </c>
      <c r="R433" s="147" t="s">
        <v>60</v>
      </c>
      <c r="S433" s="148" t="s">
        <v>61</v>
      </c>
      <c r="T433" s="94" t="s">
        <v>155</v>
      </c>
      <c r="U433" s="95"/>
      <c r="W433" s="94"/>
      <c r="X433" s="96" t="s">
        <v>904</v>
      </c>
      <c r="Y433" s="97" t="s">
        <v>156</v>
      </c>
      <c r="Z433" s="45" t="str">
        <f t="shared" si="104"/>
        <v>goed</v>
      </c>
      <c r="AA433" s="46">
        <f t="shared" si="105"/>
        <v>0</v>
      </c>
      <c r="AB433" s="47">
        <f t="shared" si="106"/>
        <v>5335.1</v>
      </c>
      <c r="AC433" s="48">
        <f>IF(ISERROR(VLOOKUP($B433,'[7]Overzicht uitlevering'!$J:$V,AC$3+1,0)),0,VLOOKUP($B433,'[7]Overzicht uitlevering'!$J:$V,AC$3+1,0))</f>
        <v>0</v>
      </c>
      <c r="AD433" s="48">
        <f>IF(ISERROR(VLOOKUP($B433,'[7]Overzicht uitlevering'!$J:$V,AD$3+1,0)),0,VLOOKUP($B433,'[7]Overzicht uitlevering'!$J:$V,AD$3+1,0))</f>
        <v>0</v>
      </c>
      <c r="AE433" s="48">
        <f>IF(ISERROR(VLOOKUP($B433,'[7]Overzicht uitlevering'!$J:$V,AE$3+1,0)),0,VLOOKUP($B433,'[7]Overzicht uitlevering'!$J:$V,AE$3+1,0))</f>
        <v>0</v>
      </c>
      <c r="AF433" s="48">
        <f>IF(ISERROR(VLOOKUP($B433,'[7]Overzicht uitlevering'!$J:$V,AF$3+1,0)),0,VLOOKUP($B433,'[7]Overzicht uitlevering'!$J:$V,AF$3+1,0))</f>
        <v>0</v>
      </c>
      <c r="AG433" s="48">
        <f>IF(ISERROR(VLOOKUP($B433,'[7]Overzicht uitlevering'!$J:$V,AG$3+1,0)),0,VLOOKUP($B433,'[7]Overzicht uitlevering'!$J:$V,AG$3+1,0))</f>
        <v>0</v>
      </c>
      <c r="AH433" s="48">
        <f>IF(ISERROR(VLOOKUP($B433,'[7]Overzicht uitlevering'!$J:$V,AH$3+1,0)),0,VLOOKUP($B433,'[7]Overzicht uitlevering'!$J:$V,AH$3+1,0))</f>
        <v>426808</v>
      </c>
      <c r="AI433" s="48">
        <f>IF(ISERROR(VLOOKUP($B433,'[7]Overzicht uitlevering'!$J:$V,AI$3+1,0)),0,VLOOKUP($B433,'[7]Overzicht uitlevering'!$J:$V,AI$3+1,0))</f>
        <v>0</v>
      </c>
      <c r="AJ433" s="48">
        <f>IF(ISERROR(VLOOKUP($B433,'[7]Overzicht uitlevering'!$J:$V,AJ$3+1,0)),0,VLOOKUP($B433,'[7]Overzicht uitlevering'!$J:$V,AJ$3+1,0))</f>
        <v>0</v>
      </c>
      <c r="AK433" s="48">
        <f>IF(ISERROR(VLOOKUP($B433,'[7]Overzicht uitlevering'!$J:$V,AK$3+1,0)),0,VLOOKUP($B433,'[7]Overzicht uitlevering'!$J:$V,AK$3+1,0))</f>
        <v>0</v>
      </c>
      <c r="AL433" s="48">
        <f>IF(ISERROR(VLOOKUP($B433,'[7]Overzicht uitlevering'!$J:$V,AL$3+1,0)),0,VLOOKUP($B433,'[7]Overzicht uitlevering'!$J:$V,AL$3+1,0))</f>
        <v>0</v>
      </c>
      <c r="AM433" s="48">
        <f>IF(ISERROR(VLOOKUP($B433,'[7]Overzicht uitlevering'!$J:$V,AM$3+1,0)),0,VLOOKUP($B433,'[7]Overzicht uitlevering'!$J:$V,AM$3+1,0))</f>
        <v>0</v>
      </c>
      <c r="AN433" s="48">
        <f>IF(ISERROR(VLOOKUP($B433,'[7]Overzicht uitlevering'!$J:$V,AN$3+1,0)),0,VLOOKUP($B433,'[7]Overzicht uitlevering'!$J:$V,AN$3+1,0))</f>
        <v>0</v>
      </c>
      <c r="AO433" s="49">
        <f t="shared" si="107"/>
        <v>426808</v>
      </c>
      <c r="AP433" s="235">
        <f t="shared" si="108"/>
        <v>0</v>
      </c>
      <c r="AQ433" s="236">
        <f t="shared" si="109"/>
        <v>0</v>
      </c>
      <c r="AR433" s="235">
        <f t="shared" si="110"/>
        <v>0</v>
      </c>
      <c r="AS433" s="236">
        <f t="shared" si="111"/>
        <v>0</v>
      </c>
      <c r="AT433" s="235">
        <f t="shared" si="112"/>
        <v>0</v>
      </c>
      <c r="AU433" s="236">
        <f t="shared" si="113"/>
        <v>5335.1</v>
      </c>
      <c r="AV433" s="237">
        <f t="shared" si="114"/>
        <v>0</v>
      </c>
      <c r="AW433" s="236">
        <f t="shared" si="115"/>
        <v>0</v>
      </c>
      <c r="AX433" s="237">
        <f t="shared" si="116"/>
        <v>0</v>
      </c>
      <c r="AY433" s="236">
        <f t="shared" si="117"/>
        <v>0</v>
      </c>
      <c r="AZ433" s="237">
        <f t="shared" si="118"/>
        <v>0</v>
      </c>
      <c r="BA433" s="236">
        <f t="shared" si="119"/>
        <v>0</v>
      </c>
      <c r="BB433" s="50">
        <f t="shared" si="103"/>
        <v>5335.1</v>
      </c>
    </row>
    <row r="434" spans="2:54" ht="15" customHeight="1" x14ac:dyDescent="0.25">
      <c r="B434" s="153">
        <v>20160387</v>
      </c>
      <c r="C434" s="124" t="s">
        <v>55</v>
      </c>
      <c r="D434" s="124" t="s">
        <v>177</v>
      </c>
      <c r="E434" s="124" t="s">
        <v>427</v>
      </c>
      <c r="F434" s="124" t="s">
        <v>905</v>
      </c>
      <c r="G434" s="143">
        <v>42569</v>
      </c>
      <c r="H434" s="143">
        <v>42596</v>
      </c>
      <c r="I434" s="85" t="s">
        <v>153</v>
      </c>
      <c r="J434" s="144">
        <v>1929714</v>
      </c>
      <c r="K434" s="32">
        <v>68918.357142857145</v>
      </c>
      <c r="L434" s="145">
        <v>13.5</v>
      </c>
      <c r="M434" s="35">
        <v>26051.138999999999</v>
      </c>
      <c r="N434" s="35">
        <v>26051.138999999999</v>
      </c>
      <c r="O434" s="83" t="s">
        <v>45</v>
      </c>
      <c r="P434" s="83" t="s">
        <v>46</v>
      </c>
      <c r="Q434" s="146">
        <v>516682</v>
      </c>
      <c r="R434" s="147" t="s">
        <v>60</v>
      </c>
      <c r="S434" s="148" t="s">
        <v>61</v>
      </c>
      <c r="T434" s="94" t="s">
        <v>165</v>
      </c>
      <c r="U434" s="95"/>
      <c r="W434" s="94"/>
      <c r="X434" s="96" t="s">
        <v>906</v>
      </c>
      <c r="Y434" s="97" t="s">
        <v>156</v>
      </c>
      <c r="Z434" s="45" t="str">
        <f t="shared" si="104"/>
        <v>goed</v>
      </c>
      <c r="AA434" s="46">
        <f t="shared" si="105"/>
        <v>0</v>
      </c>
      <c r="AB434" s="47">
        <f t="shared" si="106"/>
        <v>3053.9295000000002</v>
      </c>
      <c r="AC434" s="48">
        <f>IF(ISERROR(VLOOKUP($B434,'[7]Overzicht uitlevering'!$J:$V,AC$3+1,0)),0,VLOOKUP($B434,'[7]Overzicht uitlevering'!$J:$V,AC$3+1,0))</f>
        <v>0</v>
      </c>
      <c r="AD434" s="48">
        <f>IF(ISERROR(VLOOKUP($B434,'[7]Overzicht uitlevering'!$J:$V,AD$3+1,0)),0,VLOOKUP($B434,'[7]Overzicht uitlevering'!$J:$V,AD$3+1,0))</f>
        <v>0</v>
      </c>
      <c r="AE434" s="48">
        <f>IF(ISERROR(VLOOKUP($B434,'[7]Overzicht uitlevering'!$J:$V,AE$3+1,0)),0,VLOOKUP($B434,'[7]Overzicht uitlevering'!$J:$V,AE$3+1,0))</f>
        <v>0</v>
      </c>
      <c r="AF434" s="48">
        <f>IF(ISERROR(VLOOKUP($B434,'[7]Overzicht uitlevering'!$J:$V,AF$3+1,0)),0,VLOOKUP($B434,'[7]Overzicht uitlevering'!$J:$V,AF$3+1,0))</f>
        <v>0</v>
      </c>
      <c r="AG434" s="48">
        <f>IF(ISERROR(VLOOKUP($B434,'[7]Overzicht uitlevering'!$J:$V,AG$3+1,0)),0,VLOOKUP($B434,'[7]Overzicht uitlevering'!$J:$V,AG$3+1,0))</f>
        <v>0</v>
      </c>
      <c r="AH434" s="48">
        <f>IF(ISERROR(VLOOKUP($B434,'[7]Overzicht uitlevering'!$J:$V,AH$3+1,0)),0,VLOOKUP($B434,'[7]Overzicht uitlevering'!$J:$V,AH$3+1,0))</f>
        <v>0</v>
      </c>
      <c r="AI434" s="48">
        <f>IF(ISERROR(VLOOKUP($B434,'[7]Overzicht uitlevering'!$J:$V,AI$3+1,0)),0,VLOOKUP($B434,'[7]Overzicht uitlevering'!$J:$V,AI$3+1,0))</f>
        <v>226217</v>
      </c>
      <c r="AJ434" s="48">
        <f>IF(ISERROR(VLOOKUP($B434,'[7]Overzicht uitlevering'!$J:$V,AJ$3+1,0)),0,VLOOKUP($B434,'[7]Overzicht uitlevering'!$J:$V,AJ$3+1,0))</f>
        <v>0</v>
      </c>
      <c r="AK434" s="48">
        <f>IF(ISERROR(VLOOKUP($B434,'[7]Overzicht uitlevering'!$J:$V,AK$3+1,0)),0,VLOOKUP($B434,'[7]Overzicht uitlevering'!$J:$V,AK$3+1,0))</f>
        <v>0</v>
      </c>
      <c r="AL434" s="48">
        <f>IF(ISERROR(VLOOKUP($B434,'[7]Overzicht uitlevering'!$J:$V,AL$3+1,0)),0,VLOOKUP($B434,'[7]Overzicht uitlevering'!$J:$V,AL$3+1,0))</f>
        <v>0</v>
      </c>
      <c r="AM434" s="48">
        <f>IF(ISERROR(VLOOKUP($B434,'[7]Overzicht uitlevering'!$J:$V,AM$3+1,0)),0,VLOOKUP($B434,'[7]Overzicht uitlevering'!$J:$V,AM$3+1,0))</f>
        <v>0</v>
      </c>
      <c r="AN434" s="48">
        <f>IF(ISERROR(VLOOKUP($B434,'[7]Overzicht uitlevering'!$J:$V,AN$3+1,0)),0,VLOOKUP($B434,'[7]Overzicht uitlevering'!$J:$V,AN$3+1,0))</f>
        <v>0</v>
      </c>
      <c r="AO434" s="49">
        <f t="shared" si="107"/>
        <v>226217</v>
      </c>
      <c r="AP434" s="235">
        <f t="shared" si="108"/>
        <v>0</v>
      </c>
      <c r="AQ434" s="236">
        <f t="shared" si="109"/>
        <v>0</v>
      </c>
      <c r="AR434" s="235">
        <f t="shared" si="110"/>
        <v>0</v>
      </c>
      <c r="AS434" s="236">
        <f t="shared" si="111"/>
        <v>0</v>
      </c>
      <c r="AT434" s="235">
        <f t="shared" si="112"/>
        <v>0</v>
      </c>
      <c r="AU434" s="236">
        <f t="shared" si="113"/>
        <v>0</v>
      </c>
      <c r="AV434" s="237">
        <f t="shared" si="114"/>
        <v>3053.9295000000002</v>
      </c>
      <c r="AW434" s="236">
        <f t="shared" si="115"/>
        <v>0</v>
      </c>
      <c r="AX434" s="237">
        <f t="shared" si="116"/>
        <v>0</v>
      </c>
      <c r="AY434" s="236">
        <f t="shared" si="117"/>
        <v>0</v>
      </c>
      <c r="AZ434" s="237">
        <f t="shared" si="118"/>
        <v>0</v>
      </c>
      <c r="BA434" s="236">
        <f t="shared" si="119"/>
        <v>0</v>
      </c>
      <c r="BB434" s="50">
        <f t="shared" si="103"/>
        <v>3053.9295000000002</v>
      </c>
    </row>
    <row r="435" spans="2:54" ht="15" customHeight="1" x14ac:dyDescent="0.25">
      <c r="B435" s="142">
        <v>20160388</v>
      </c>
      <c r="C435" s="124" t="s">
        <v>40</v>
      </c>
      <c r="D435" s="124" t="s">
        <v>157</v>
      </c>
      <c r="E435" s="124" t="s">
        <v>459</v>
      </c>
      <c r="F435" s="124" t="s">
        <v>907</v>
      </c>
      <c r="G435" s="143">
        <v>42548</v>
      </c>
      <c r="H435" s="143">
        <v>42554</v>
      </c>
      <c r="I435" s="85" t="s">
        <v>153</v>
      </c>
      <c r="J435" s="144">
        <v>391838</v>
      </c>
      <c r="K435" s="32">
        <v>55976.857142857145</v>
      </c>
      <c r="L435" s="145">
        <v>12.5</v>
      </c>
      <c r="M435" s="35">
        <v>4897.9750000000004</v>
      </c>
      <c r="N435" s="35">
        <v>4897.9750000000004</v>
      </c>
      <c r="O435" s="83" t="s">
        <v>45</v>
      </c>
      <c r="P435" s="83" t="s">
        <v>46</v>
      </c>
      <c r="Q435" s="146">
        <v>517009</v>
      </c>
      <c r="R435" s="147" t="s">
        <v>47</v>
      </c>
      <c r="S435" s="148" t="s">
        <v>65</v>
      </c>
      <c r="T435" s="94" t="s">
        <v>155</v>
      </c>
      <c r="U435" s="95"/>
      <c r="W435" s="94"/>
      <c r="X435" s="96" t="s">
        <v>908</v>
      </c>
      <c r="Y435" s="97" t="s">
        <v>156</v>
      </c>
      <c r="Z435" s="45" t="str">
        <f t="shared" si="104"/>
        <v>goed</v>
      </c>
      <c r="AA435" s="46">
        <f t="shared" si="105"/>
        <v>0</v>
      </c>
      <c r="AB435" s="47">
        <f t="shared" si="106"/>
        <v>3571.6624999999999</v>
      </c>
      <c r="AC435" s="48">
        <f>IF(ISERROR(VLOOKUP($B435,'[7]Overzicht uitlevering'!$J:$V,AC$3+1,0)),0,VLOOKUP($B435,'[7]Overzicht uitlevering'!$J:$V,AC$3+1,0))</f>
        <v>0</v>
      </c>
      <c r="AD435" s="48">
        <f>IF(ISERROR(VLOOKUP($B435,'[7]Overzicht uitlevering'!$J:$V,AD$3+1,0)),0,VLOOKUP($B435,'[7]Overzicht uitlevering'!$J:$V,AD$3+1,0))</f>
        <v>0</v>
      </c>
      <c r="AE435" s="48">
        <f>IF(ISERROR(VLOOKUP($B435,'[7]Overzicht uitlevering'!$J:$V,AE$3+1,0)),0,VLOOKUP($B435,'[7]Overzicht uitlevering'!$J:$V,AE$3+1,0))</f>
        <v>0</v>
      </c>
      <c r="AF435" s="48">
        <f>IF(ISERROR(VLOOKUP($B435,'[7]Overzicht uitlevering'!$J:$V,AF$3+1,0)),0,VLOOKUP($B435,'[7]Overzicht uitlevering'!$J:$V,AF$3+1,0))</f>
        <v>0</v>
      </c>
      <c r="AG435" s="48">
        <f>IF(ISERROR(VLOOKUP($B435,'[7]Overzicht uitlevering'!$J:$V,AG$3+1,0)),0,VLOOKUP($B435,'[7]Overzicht uitlevering'!$J:$V,AG$3+1,0))</f>
        <v>0</v>
      </c>
      <c r="AH435" s="48">
        <f>IF(ISERROR(VLOOKUP($B435,'[7]Overzicht uitlevering'!$J:$V,AH$3+1,0)),0,VLOOKUP($B435,'[7]Overzicht uitlevering'!$J:$V,AH$3+1,0))</f>
        <v>173608</v>
      </c>
      <c r="AI435" s="48">
        <f>IF(ISERROR(VLOOKUP($B435,'[7]Overzicht uitlevering'!$J:$V,AI$3+1,0)),0,VLOOKUP($B435,'[7]Overzicht uitlevering'!$J:$V,AI$3+1,0))</f>
        <v>112125</v>
      </c>
      <c r="AJ435" s="48">
        <f>IF(ISERROR(VLOOKUP($B435,'[7]Overzicht uitlevering'!$J:$V,AJ$3+1,0)),0,VLOOKUP($B435,'[7]Overzicht uitlevering'!$J:$V,AJ$3+1,0))</f>
        <v>0</v>
      </c>
      <c r="AK435" s="48">
        <f>IF(ISERROR(VLOOKUP($B435,'[7]Overzicht uitlevering'!$J:$V,AK$3+1,0)),0,VLOOKUP($B435,'[7]Overzicht uitlevering'!$J:$V,AK$3+1,0))</f>
        <v>0</v>
      </c>
      <c r="AL435" s="48">
        <f>IF(ISERROR(VLOOKUP($B435,'[7]Overzicht uitlevering'!$J:$V,AL$3+1,0)),0,VLOOKUP($B435,'[7]Overzicht uitlevering'!$J:$V,AL$3+1,0))</f>
        <v>0</v>
      </c>
      <c r="AM435" s="48">
        <f>IF(ISERROR(VLOOKUP($B435,'[7]Overzicht uitlevering'!$J:$V,AM$3+1,0)),0,VLOOKUP($B435,'[7]Overzicht uitlevering'!$J:$V,AM$3+1,0))</f>
        <v>0</v>
      </c>
      <c r="AN435" s="48">
        <f>IF(ISERROR(VLOOKUP($B435,'[7]Overzicht uitlevering'!$J:$V,AN$3+1,0)),0,VLOOKUP($B435,'[7]Overzicht uitlevering'!$J:$V,AN$3+1,0))</f>
        <v>0</v>
      </c>
      <c r="AO435" s="49">
        <f t="shared" si="107"/>
        <v>285733</v>
      </c>
      <c r="AP435" s="235">
        <f t="shared" si="108"/>
        <v>0</v>
      </c>
      <c r="AQ435" s="236">
        <f t="shared" si="109"/>
        <v>0</v>
      </c>
      <c r="AR435" s="235">
        <f t="shared" si="110"/>
        <v>0</v>
      </c>
      <c r="AS435" s="236">
        <f t="shared" si="111"/>
        <v>0</v>
      </c>
      <c r="AT435" s="235">
        <f t="shared" si="112"/>
        <v>0</v>
      </c>
      <c r="AU435" s="236">
        <f t="shared" si="113"/>
        <v>2170.1</v>
      </c>
      <c r="AV435" s="237">
        <f t="shared" si="114"/>
        <v>1401.5625</v>
      </c>
      <c r="AW435" s="236">
        <f t="shared" si="115"/>
        <v>0</v>
      </c>
      <c r="AX435" s="237">
        <f t="shared" si="116"/>
        <v>0</v>
      </c>
      <c r="AY435" s="236">
        <f t="shared" si="117"/>
        <v>0</v>
      </c>
      <c r="AZ435" s="237">
        <f t="shared" si="118"/>
        <v>0</v>
      </c>
      <c r="BA435" s="236">
        <f t="shared" si="119"/>
        <v>0</v>
      </c>
      <c r="BB435" s="50">
        <f t="shared" si="103"/>
        <v>3571.6624999999999</v>
      </c>
    </row>
    <row r="436" spans="2:54" ht="15" customHeight="1" x14ac:dyDescent="0.25">
      <c r="B436" s="142">
        <v>20160389</v>
      </c>
      <c r="C436" s="124" t="s">
        <v>211</v>
      </c>
      <c r="D436" s="124" t="s">
        <v>212</v>
      </c>
      <c r="E436" s="124" t="s">
        <v>469</v>
      </c>
      <c r="F436" s="124" t="s">
        <v>909</v>
      </c>
      <c r="G436" s="143">
        <v>42541</v>
      </c>
      <c r="H436" s="143">
        <v>42554</v>
      </c>
      <c r="I436" s="85" t="s">
        <v>153</v>
      </c>
      <c r="J436" s="144">
        <v>604978</v>
      </c>
      <c r="K436" s="32">
        <v>43212.714285714283</v>
      </c>
      <c r="L436" s="145">
        <v>13.5</v>
      </c>
      <c r="M436" s="35">
        <v>8167.2029999999995</v>
      </c>
      <c r="N436" s="35">
        <v>8167.2029999999995</v>
      </c>
      <c r="O436" s="83" t="s">
        <v>45</v>
      </c>
      <c r="P436" s="83" t="s">
        <v>46</v>
      </c>
      <c r="Q436" s="146">
        <v>516597</v>
      </c>
      <c r="R436" s="147" t="s">
        <v>47</v>
      </c>
      <c r="S436" s="148" t="s">
        <v>242</v>
      </c>
      <c r="T436" s="94" t="s">
        <v>155</v>
      </c>
      <c r="U436" s="95"/>
      <c r="W436" s="94"/>
      <c r="X436" s="96"/>
      <c r="Y436" s="97" t="s">
        <v>156</v>
      </c>
      <c r="Z436" s="45" t="str">
        <f t="shared" si="104"/>
        <v>goed</v>
      </c>
      <c r="AA436" s="46">
        <f t="shared" si="105"/>
        <v>0</v>
      </c>
      <c r="AB436" s="47">
        <f t="shared" si="106"/>
        <v>6096.2759999999998</v>
      </c>
      <c r="AC436" s="48">
        <f>IF(ISERROR(VLOOKUP($B436,'[7]Overzicht uitlevering'!$J:$V,AC$3+1,0)),0,VLOOKUP($B436,'[7]Overzicht uitlevering'!$J:$V,AC$3+1,0))</f>
        <v>0</v>
      </c>
      <c r="AD436" s="48">
        <f>IF(ISERROR(VLOOKUP($B436,'[7]Overzicht uitlevering'!$J:$V,AD$3+1,0)),0,VLOOKUP($B436,'[7]Overzicht uitlevering'!$J:$V,AD$3+1,0))</f>
        <v>0</v>
      </c>
      <c r="AE436" s="48">
        <f>IF(ISERROR(VLOOKUP($B436,'[7]Overzicht uitlevering'!$J:$V,AE$3+1,0)),0,VLOOKUP($B436,'[7]Overzicht uitlevering'!$J:$V,AE$3+1,0))</f>
        <v>0</v>
      </c>
      <c r="AF436" s="48">
        <f>IF(ISERROR(VLOOKUP($B436,'[7]Overzicht uitlevering'!$J:$V,AF$3+1,0)),0,VLOOKUP($B436,'[7]Overzicht uitlevering'!$J:$V,AF$3+1,0))</f>
        <v>0</v>
      </c>
      <c r="AG436" s="48">
        <f>IF(ISERROR(VLOOKUP($B436,'[7]Overzicht uitlevering'!$J:$V,AG$3+1,0)),0,VLOOKUP($B436,'[7]Overzicht uitlevering'!$J:$V,AG$3+1,0))</f>
        <v>0</v>
      </c>
      <c r="AH436" s="48">
        <f>IF(ISERROR(VLOOKUP($B436,'[7]Overzicht uitlevering'!$J:$V,AH$3+1,0)),0,VLOOKUP($B436,'[7]Overzicht uitlevering'!$J:$V,AH$3+1,0))</f>
        <v>269413</v>
      </c>
      <c r="AI436" s="48">
        <f>IF(ISERROR(VLOOKUP($B436,'[7]Overzicht uitlevering'!$J:$V,AI$3+1,0)),0,VLOOKUP($B436,'[7]Overzicht uitlevering'!$J:$V,AI$3+1,0))</f>
        <v>182163</v>
      </c>
      <c r="AJ436" s="48">
        <f>IF(ISERROR(VLOOKUP($B436,'[7]Overzicht uitlevering'!$J:$V,AJ$3+1,0)),0,VLOOKUP($B436,'[7]Overzicht uitlevering'!$J:$V,AJ$3+1,0))</f>
        <v>0</v>
      </c>
      <c r="AK436" s="48">
        <f>IF(ISERROR(VLOOKUP($B436,'[7]Overzicht uitlevering'!$J:$V,AK$3+1,0)),0,VLOOKUP($B436,'[7]Overzicht uitlevering'!$J:$V,AK$3+1,0))</f>
        <v>0</v>
      </c>
      <c r="AL436" s="48">
        <f>IF(ISERROR(VLOOKUP($B436,'[7]Overzicht uitlevering'!$J:$V,AL$3+1,0)),0,VLOOKUP($B436,'[7]Overzicht uitlevering'!$J:$V,AL$3+1,0))</f>
        <v>0</v>
      </c>
      <c r="AM436" s="48">
        <f>IF(ISERROR(VLOOKUP($B436,'[7]Overzicht uitlevering'!$J:$V,AM$3+1,0)),0,VLOOKUP($B436,'[7]Overzicht uitlevering'!$J:$V,AM$3+1,0))</f>
        <v>0</v>
      </c>
      <c r="AN436" s="48">
        <f>IF(ISERROR(VLOOKUP($B436,'[7]Overzicht uitlevering'!$J:$V,AN$3+1,0)),0,VLOOKUP($B436,'[7]Overzicht uitlevering'!$J:$V,AN$3+1,0))</f>
        <v>0</v>
      </c>
      <c r="AO436" s="49">
        <f t="shared" si="107"/>
        <v>451576</v>
      </c>
      <c r="AP436" s="235">
        <f t="shared" si="108"/>
        <v>0</v>
      </c>
      <c r="AQ436" s="236">
        <f t="shared" si="109"/>
        <v>0</v>
      </c>
      <c r="AR436" s="235">
        <f t="shared" si="110"/>
        <v>0</v>
      </c>
      <c r="AS436" s="236">
        <f t="shared" si="111"/>
        <v>0</v>
      </c>
      <c r="AT436" s="235">
        <f t="shared" si="112"/>
        <v>0</v>
      </c>
      <c r="AU436" s="236">
        <f t="shared" si="113"/>
        <v>3637.0754999999999</v>
      </c>
      <c r="AV436" s="237">
        <f t="shared" si="114"/>
        <v>2459.2004999999999</v>
      </c>
      <c r="AW436" s="236">
        <f t="shared" si="115"/>
        <v>0</v>
      </c>
      <c r="AX436" s="237">
        <f t="shared" si="116"/>
        <v>0</v>
      </c>
      <c r="AY436" s="236">
        <f t="shared" si="117"/>
        <v>0</v>
      </c>
      <c r="AZ436" s="237">
        <f t="shared" si="118"/>
        <v>0</v>
      </c>
      <c r="BA436" s="236">
        <f t="shared" si="119"/>
        <v>0</v>
      </c>
      <c r="BB436" s="50">
        <f t="shared" si="103"/>
        <v>6096.2759999999998</v>
      </c>
    </row>
    <row r="437" spans="2:54" ht="15" customHeight="1" x14ac:dyDescent="0.25">
      <c r="B437" s="142">
        <v>20160390</v>
      </c>
      <c r="C437" s="124" t="s">
        <v>333</v>
      </c>
      <c r="D437" s="124" t="s">
        <v>334</v>
      </c>
      <c r="E437" s="124" t="s">
        <v>367</v>
      </c>
      <c r="F437" s="124" t="s">
        <v>910</v>
      </c>
      <c r="G437" s="143">
        <v>42548</v>
      </c>
      <c r="H437" s="143">
        <v>42561</v>
      </c>
      <c r="I437" s="85" t="s">
        <v>198</v>
      </c>
      <c r="J437" s="144">
        <v>106250</v>
      </c>
      <c r="K437" s="32">
        <v>7589.2857142857147</v>
      </c>
      <c r="L437" s="145">
        <v>6</v>
      </c>
      <c r="M437" s="35">
        <v>637.5</v>
      </c>
      <c r="N437" s="35">
        <v>637.5</v>
      </c>
      <c r="O437" s="83" t="s">
        <v>45</v>
      </c>
      <c r="P437" s="83" t="s">
        <v>46</v>
      </c>
      <c r="Q437" s="146">
        <v>517044</v>
      </c>
      <c r="R437" s="147" t="s">
        <v>47</v>
      </c>
      <c r="S437" s="148" t="s">
        <v>911</v>
      </c>
      <c r="T437" s="94" t="s">
        <v>288</v>
      </c>
      <c r="U437" s="95"/>
      <c r="W437" s="94"/>
      <c r="X437" s="96" t="s">
        <v>912</v>
      </c>
      <c r="Y437" s="97" t="s">
        <v>133</v>
      </c>
      <c r="Z437" s="45" t="str">
        <f t="shared" si="104"/>
        <v>goed</v>
      </c>
      <c r="AA437" s="46">
        <f t="shared" si="105"/>
        <v>0</v>
      </c>
      <c r="AB437" s="47">
        <f t="shared" si="106"/>
        <v>637.5</v>
      </c>
      <c r="AC437" s="48">
        <f>IF(ISERROR(VLOOKUP($B437,'[7]Overzicht uitlevering'!$J:$V,AC$3+1,0)),0,VLOOKUP($B437,'[7]Overzicht uitlevering'!$J:$V,AC$3+1,0))</f>
        <v>0</v>
      </c>
      <c r="AD437" s="48">
        <f>IF(ISERROR(VLOOKUP($B437,'[7]Overzicht uitlevering'!$J:$V,AD$3+1,0)),0,VLOOKUP($B437,'[7]Overzicht uitlevering'!$J:$V,AD$3+1,0))</f>
        <v>0</v>
      </c>
      <c r="AE437" s="48">
        <f>IF(ISERROR(VLOOKUP($B437,'[7]Overzicht uitlevering'!$J:$V,AE$3+1,0)),0,VLOOKUP($B437,'[7]Overzicht uitlevering'!$J:$V,AE$3+1,0))</f>
        <v>0</v>
      </c>
      <c r="AF437" s="48">
        <f>IF(ISERROR(VLOOKUP($B437,'[7]Overzicht uitlevering'!$J:$V,AF$3+1,0)),0,VLOOKUP($B437,'[7]Overzicht uitlevering'!$J:$V,AF$3+1,0))</f>
        <v>0</v>
      </c>
      <c r="AG437" s="48">
        <f>IF(ISERROR(VLOOKUP($B437,'[7]Overzicht uitlevering'!$J:$V,AG$3+1,0)),0,VLOOKUP($B437,'[7]Overzicht uitlevering'!$J:$V,AG$3+1,0))</f>
        <v>0</v>
      </c>
      <c r="AH437" s="48">
        <f>IF(ISERROR(VLOOKUP($B437,'[7]Overzicht uitlevering'!$J:$V,AH$3+1,0)),0,VLOOKUP($B437,'[7]Overzicht uitlevering'!$J:$V,AH$3+1,0))</f>
        <v>9490</v>
      </c>
      <c r="AI437" s="48">
        <f>IF(ISERROR(VLOOKUP($B437,'[7]Overzicht uitlevering'!$J:$V,AI$3+1,0)),0,VLOOKUP($B437,'[7]Overzicht uitlevering'!$J:$V,AI$3+1,0))</f>
        <v>96760</v>
      </c>
      <c r="AJ437" s="48">
        <f>IF(ISERROR(VLOOKUP($B437,'[7]Overzicht uitlevering'!$J:$V,AJ$3+1,0)),0,VLOOKUP($B437,'[7]Overzicht uitlevering'!$J:$V,AJ$3+1,0))</f>
        <v>0</v>
      </c>
      <c r="AK437" s="48">
        <f>IF(ISERROR(VLOOKUP($B437,'[7]Overzicht uitlevering'!$J:$V,AK$3+1,0)),0,VLOOKUP($B437,'[7]Overzicht uitlevering'!$J:$V,AK$3+1,0))</f>
        <v>0</v>
      </c>
      <c r="AL437" s="48">
        <f>IF(ISERROR(VLOOKUP($B437,'[7]Overzicht uitlevering'!$J:$V,AL$3+1,0)),0,VLOOKUP($B437,'[7]Overzicht uitlevering'!$J:$V,AL$3+1,0))</f>
        <v>0</v>
      </c>
      <c r="AM437" s="48">
        <f>IF(ISERROR(VLOOKUP($B437,'[7]Overzicht uitlevering'!$J:$V,AM$3+1,0)),0,VLOOKUP($B437,'[7]Overzicht uitlevering'!$J:$V,AM$3+1,0))</f>
        <v>0</v>
      </c>
      <c r="AN437" s="48">
        <f>IF(ISERROR(VLOOKUP($B437,'[7]Overzicht uitlevering'!$J:$V,AN$3+1,0)),0,VLOOKUP($B437,'[7]Overzicht uitlevering'!$J:$V,AN$3+1,0))</f>
        <v>0</v>
      </c>
      <c r="AO437" s="49">
        <f t="shared" si="107"/>
        <v>106250</v>
      </c>
      <c r="AP437" s="235">
        <f t="shared" si="108"/>
        <v>0</v>
      </c>
      <c r="AQ437" s="236">
        <f t="shared" si="109"/>
        <v>0</v>
      </c>
      <c r="AR437" s="235">
        <f t="shared" si="110"/>
        <v>0</v>
      </c>
      <c r="AS437" s="236">
        <f t="shared" si="111"/>
        <v>0</v>
      </c>
      <c r="AT437" s="235">
        <f t="shared" si="112"/>
        <v>0</v>
      </c>
      <c r="AU437" s="236">
        <f t="shared" si="113"/>
        <v>56.94</v>
      </c>
      <c r="AV437" s="237">
        <f t="shared" si="114"/>
        <v>580.56000000000006</v>
      </c>
      <c r="AW437" s="236">
        <f t="shared" si="115"/>
        <v>0</v>
      </c>
      <c r="AX437" s="237">
        <f t="shared" si="116"/>
        <v>0</v>
      </c>
      <c r="AY437" s="236">
        <f t="shared" si="117"/>
        <v>0</v>
      </c>
      <c r="AZ437" s="237">
        <f t="shared" si="118"/>
        <v>0</v>
      </c>
      <c r="BA437" s="236">
        <f t="shared" si="119"/>
        <v>0</v>
      </c>
      <c r="BB437" s="50">
        <f t="shared" si="103"/>
        <v>637.5</v>
      </c>
    </row>
    <row r="438" spans="2:54" ht="15" customHeight="1" x14ac:dyDescent="0.25">
      <c r="B438" s="142">
        <v>20160391</v>
      </c>
      <c r="C438" s="124" t="s">
        <v>333</v>
      </c>
      <c r="D438" s="124" t="s">
        <v>334</v>
      </c>
      <c r="E438" s="124" t="s">
        <v>367</v>
      </c>
      <c r="F438" s="124" t="s">
        <v>910</v>
      </c>
      <c r="G438" s="143">
        <v>42576</v>
      </c>
      <c r="H438" s="143">
        <v>42589</v>
      </c>
      <c r="I438" s="85" t="s">
        <v>198</v>
      </c>
      <c r="J438" s="144">
        <v>106250</v>
      </c>
      <c r="K438" s="32">
        <v>7589.2857142857147</v>
      </c>
      <c r="L438" s="145">
        <v>6</v>
      </c>
      <c r="M438" s="35">
        <v>637.5</v>
      </c>
      <c r="N438" s="35">
        <v>637.5</v>
      </c>
      <c r="O438" s="83" t="s">
        <v>45</v>
      </c>
      <c r="P438" s="83" t="s">
        <v>46</v>
      </c>
      <c r="Q438" s="146">
        <v>517045</v>
      </c>
      <c r="R438" s="147" t="s">
        <v>47</v>
      </c>
      <c r="S438" s="148" t="s">
        <v>911</v>
      </c>
      <c r="T438" s="94" t="s">
        <v>288</v>
      </c>
      <c r="U438" s="95"/>
      <c r="W438" s="94"/>
      <c r="X438" s="96" t="s">
        <v>913</v>
      </c>
      <c r="Y438" s="97" t="s">
        <v>133</v>
      </c>
      <c r="Z438" s="45" t="str">
        <f t="shared" si="104"/>
        <v>goed</v>
      </c>
      <c r="AA438" s="46">
        <f t="shared" si="105"/>
        <v>0</v>
      </c>
      <c r="AB438" s="47">
        <f t="shared" si="106"/>
        <v>358.548</v>
      </c>
      <c r="AC438" s="48">
        <f>IF(ISERROR(VLOOKUP($B438,'[7]Overzicht uitlevering'!$J:$V,AC$3+1,0)),0,VLOOKUP($B438,'[7]Overzicht uitlevering'!$J:$V,AC$3+1,0))</f>
        <v>0</v>
      </c>
      <c r="AD438" s="48">
        <f>IF(ISERROR(VLOOKUP($B438,'[7]Overzicht uitlevering'!$J:$V,AD$3+1,0)),0,VLOOKUP($B438,'[7]Overzicht uitlevering'!$J:$V,AD$3+1,0))</f>
        <v>0</v>
      </c>
      <c r="AE438" s="48">
        <f>IF(ISERROR(VLOOKUP($B438,'[7]Overzicht uitlevering'!$J:$V,AE$3+1,0)),0,VLOOKUP($B438,'[7]Overzicht uitlevering'!$J:$V,AE$3+1,0))</f>
        <v>0</v>
      </c>
      <c r="AF438" s="48">
        <f>IF(ISERROR(VLOOKUP($B438,'[7]Overzicht uitlevering'!$J:$V,AF$3+1,0)),0,VLOOKUP($B438,'[7]Overzicht uitlevering'!$J:$V,AF$3+1,0))</f>
        <v>0</v>
      </c>
      <c r="AG438" s="48">
        <f>IF(ISERROR(VLOOKUP($B438,'[7]Overzicht uitlevering'!$J:$V,AG$3+1,0)),0,VLOOKUP($B438,'[7]Overzicht uitlevering'!$J:$V,AG$3+1,0))</f>
        <v>0</v>
      </c>
      <c r="AH438" s="48">
        <f>IF(ISERROR(VLOOKUP($B438,'[7]Overzicht uitlevering'!$J:$V,AH$3+1,0)),0,VLOOKUP($B438,'[7]Overzicht uitlevering'!$J:$V,AH$3+1,0))</f>
        <v>0</v>
      </c>
      <c r="AI438" s="48">
        <f>IF(ISERROR(VLOOKUP($B438,'[7]Overzicht uitlevering'!$J:$V,AI$3+1,0)),0,VLOOKUP($B438,'[7]Overzicht uitlevering'!$J:$V,AI$3+1,0))</f>
        <v>59758</v>
      </c>
      <c r="AJ438" s="48">
        <f>IF(ISERROR(VLOOKUP($B438,'[7]Overzicht uitlevering'!$J:$V,AJ$3+1,0)),0,VLOOKUP($B438,'[7]Overzicht uitlevering'!$J:$V,AJ$3+1,0))</f>
        <v>0</v>
      </c>
      <c r="AK438" s="48">
        <f>IF(ISERROR(VLOOKUP($B438,'[7]Overzicht uitlevering'!$J:$V,AK$3+1,0)),0,VLOOKUP($B438,'[7]Overzicht uitlevering'!$J:$V,AK$3+1,0))</f>
        <v>0</v>
      </c>
      <c r="AL438" s="48">
        <f>IF(ISERROR(VLOOKUP($B438,'[7]Overzicht uitlevering'!$J:$V,AL$3+1,0)),0,VLOOKUP($B438,'[7]Overzicht uitlevering'!$J:$V,AL$3+1,0))</f>
        <v>0</v>
      </c>
      <c r="AM438" s="48">
        <f>IF(ISERROR(VLOOKUP($B438,'[7]Overzicht uitlevering'!$J:$V,AM$3+1,0)),0,VLOOKUP($B438,'[7]Overzicht uitlevering'!$J:$V,AM$3+1,0))</f>
        <v>0</v>
      </c>
      <c r="AN438" s="48">
        <f>IF(ISERROR(VLOOKUP($B438,'[7]Overzicht uitlevering'!$J:$V,AN$3+1,0)),0,VLOOKUP($B438,'[7]Overzicht uitlevering'!$J:$V,AN$3+1,0))</f>
        <v>0</v>
      </c>
      <c r="AO438" s="49">
        <f t="shared" si="107"/>
        <v>59758</v>
      </c>
      <c r="AP438" s="235">
        <f t="shared" si="108"/>
        <v>0</v>
      </c>
      <c r="AQ438" s="236">
        <f t="shared" si="109"/>
        <v>0</v>
      </c>
      <c r="AR438" s="235">
        <f t="shared" si="110"/>
        <v>0</v>
      </c>
      <c r="AS438" s="236">
        <f t="shared" si="111"/>
        <v>0</v>
      </c>
      <c r="AT438" s="235">
        <f t="shared" si="112"/>
        <v>0</v>
      </c>
      <c r="AU438" s="236">
        <f t="shared" si="113"/>
        <v>0</v>
      </c>
      <c r="AV438" s="237">
        <f t="shared" si="114"/>
        <v>358.548</v>
      </c>
      <c r="AW438" s="236">
        <f t="shared" si="115"/>
        <v>0</v>
      </c>
      <c r="AX438" s="237">
        <f t="shared" si="116"/>
        <v>0</v>
      </c>
      <c r="AY438" s="236">
        <f t="shared" si="117"/>
        <v>0</v>
      </c>
      <c r="AZ438" s="237">
        <f t="shared" si="118"/>
        <v>0</v>
      </c>
      <c r="BA438" s="236">
        <f t="shared" si="119"/>
        <v>0</v>
      </c>
      <c r="BB438" s="50">
        <f t="shared" ref="BB438:BB501" si="120">SUM(AP438:BA438)</f>
        <v>358.548</v>
      </c>
    </row>
    <row r="439" spans="2:54" ht="15" customHeight="1" x14ac:dyDescent="0.25">
      <c r="B439" s="142">
        <v>20160392</v>
      </c>
      <c r="C439" s="124" t="s">
        <v>40</v>
      </c>
      <c r="D439" s="124" t="s">
        <v>189</v>
      </c>
      <c r="E439" s="124" t="s">
        <v>914</v>
      </c>
      <c r="F439" s="124" t="s">
        <v>915</v>
      </c>
      <c r="G439" s="143">
        <v>42561</v>
      </c>
      <c r="H439" s="143">
        <v>42594</v>
      </c>
      <c r="I439" s="85" t="s">
        <v>153</v>
      </c>
      <c r="J439" s="144">
        <v>1530000</v>
      </c>
      <c r="K439" s="32">
        <v>45000</v>
      </c>
      <c r="L439" s="145">
        <v>13.5</v>
      </c>
      <c r="M439" s="35">
        <v>20655</v>
      </c>
      <c r="N439" s="35">
        <v>20655</v>
      </c>
      <c r="O439" s="83" t="s">
        <v>45</v>
      </c>
      <c r="P439" s="83" t="s">
        <v>46</v>
      </c>
      <c r="Q439" s="146">
        <v>503355</v>
      </c>
      <c r="R439" s="147" t="s">
        <v>47</v>
      </c>
      <c r="S439" s="148" t="s">
        <v>91</v>
      </c>
      <c r="T439" s="94" t="s">
        <v>155</v>
      </c>
      <c r="U439" s="95"/>
      <c r="W439" s="94"/>
      <c r="X439" s="96" t="s">
        <v>916</v>
      </c>
      <c r="Y439" s="97" t="s">
        <v>156</v>
      </c>
      <c r="Z439" s="45" t="str">
        <f t="shared" si="104"/>
        <v>goed</v>
      </c>
      <c r="AA439" s="46">
        <f t="shared" si="105"/>
        <v>0</v>
      </c>
      <c r="AB439" s="47">
        <f t="shared" si="106"/>
        <v>9488.6774999999998</v>
      </c>
      <c r="AC439" s="48">
        <f>IF(ISERROR(VLOOKUP($B439,'[7]Overzicht uitlevering'!$J:$V,AC$3+1,0)),0,VLOOKUP($B439,'[7]Overzicht uitlevering'!$J:$V,AC$3+1,0))</f>
        <v>0</v>
      </c>
      <c r="AD439" s="48">
        <f>IF(ISERROR(VLOOKUP($B439,'[7]Overzicht uitlevering'!$J:$V,AD$3+1,0)),0,VLOOKUP($B439,'[7]Overzicht uitlevering'!$J:$V,AD$3+1,0))</f>
        <v>0</v>
      </c>
      <c r="AE439" s="48">
        <f>IF(ISERROR(VLOOKUP($B439,'[7]Overzicht uitlevering'!$J:$V,AE$3+1,0)),0,VLOOKUP($B439,'[7]Overzicht uitlevering'!$J:$V,AE$3+1,0))</f>
        <v>0</v>
      </c>
      <c r="AF439" s="48">
        <f>IF(ISERROR(VLOOKUP($B439,'[7]Overzicht uitlevering'!$J:$V,AF$3+1,0)),0,VLOOKUP($B439,'[7]Overzicht uitlevering'!$J:$V,AF$3+1,0))</f>
        <v>0</v>
      </c>
      <c r="AG439" s="48">
        <f>IF(ISERROR(VLOOKUP($B439,'[7]Overzicht uitlevering'!$J:$V,AG$3+1,0)),0,VLOOKUP($B439,'[7]Overzicht uitlevering'!$J:$V,AG$3+1,0))</f>
        <v>0</v>
      </c>
      <c r="AH439" s="48">
        <f>IF(ISERROR(VLOOKUP($B439,'[7]Overzicht uitlevering'!$J:$V,AH$3+1,0)),0,VLOOKUP($B439,'[7]Overzicht uitlevering'!$J:$V,AH$3+1,0))</f>
        <v>0</v>
      </c>
      <c r="AI439" s="48">
        <f>IF(ISERROR(VLOOKUP($B439,'[7]Overzicht uitlevering'!$J:$V,AI$3+1,0)),0,VLOOKUP($B439,'[7]Overzicht uitlevering'!$J:$V,AI$3+1,0))</f>
        <v>702865</v>
      </c>
      <c r="AJ439" s="48">
        <f>IF(ISERROR(VLOOKUP($B439,'[7]Overzicht uitlevering'!$J:$V,AJ$3+1,0)),0,VLOOKUP($B439,'[7]Overzicht uitlevering'!$J:$V,AJ$3+1,0))</f>
        <v>0</v>
      </c>
      <c r="AK439" s="48">
        <f>IF(ISERROR(VLOOKUP($B439,'[7]Overzicht uitlevering'!$J:$V,AK$3+1,0)),0,VLOOKUP($B439,'[7]Overzicht uitlevering'!$J:$V,AK$3+1,0))</f>
        <v>0</v>
      </c>
      <c r="AL439" s="48">
        <f>IF(ISERROR(VLOOKUP($B439,'[7]Overzicht uitlevering'!$J:$V,AL$3+1,0)),0,VLOOKUP($B439,'[7]Overzicht uitlevering'!$J:$V,AL$3+1,0))</f>
        <v>0</v>
      </c>
      <c r="AM439" s="48">
        <f>IF(ISERROR(VLOOKUP($B439,'[7]Overzicht uitlevering'!$J:$V,AM$3+1,0)),0,VLOOKUP($B439,'[7]Overzicht uitlevering'!$J:$V,AM$3+1,0))</f>
        <v>0</v>
      </c>
      <c r="AN439" s="48">
        <f>IF(ISERROR(VLOOKUP($B439,'[7]Overzicht uitlevering'!$J:$V,AN$3+1,0)),0,VLOOKUP($B439,'[7]Overzicht uitlevering'!$J:$V,AN$3+1,0))</f>
        <v>0</v>
      </c>
      <c r="AO439" s="49">
        <f t="shared" si="107"/>
        <v>702865</v>
      </c>
      <c r="AP439" s="235">
        <f t="shared" si="108"/>
        <v>0</v>
      </c>
      <c r="AQ439" s="236">
        <f t="shared" si="109"/>
        <v>0</v>
      </c>
      <c r="AR439" s="235">
        <f t="shared" si="110"/>
        <v>0</v>
      </c>
      <c r="AS439" s="236">
        <f t="shared" si="111"/>
        <v>0</v>
      </c>
      <c r="AT439" s="235">
        <f t="shared" si="112"/>
        <v>0</v>
      </c>
      <c r="AU439" s="236">
        <f t="shared" si="113"/>
        <v>0</v>
      </c>
      <c r="AV439" s="237">
        <f t="shared" si="114"/>
        <v>9488.6774999999998</v>
      </c>
      <c r="AW439" s="236">
        <f t="shared" si="115"/>
        <v>0</v>
      </c>
      <c r="AX439" s="237">
        <f t="shared" si="116"/>
        <v>0</v>
      </c>
      <c r="AY439" s="236">
        <f t="shared" si="117"/>
        <v>0</v>
      </c>
      <c r="AZ439" s="237">
        <f t="shared" si="118"/>
        <v>0</v>
      </c>
      <c r="BA439" s="236">
        <f t="shared" si="119"/>
        <v>0</v>
      </c>
      <c r="BB439" s="50">
        <f t="shared" si="120"/>
        <v>9488.6774999999998</v>
      </c>
    </row>
    <row r="440" spans="2:54" ht="15" customHeight="1" x14ac:dyDescent="0.25">
      <c r="B440" s="142">
        <v>20160393</v>
      </c>
      <c r="C440" s="124" t="s">
        <v>333</v>
      </c>
      <c r="D440" s="124" t="s">
        <v>334</v>
      </c>
      <c r="E440" s="124" t="s">
        <v>367</v>
      </c>
      <c r="F440" s="124" t="s">
        <v>917</v>
      </c>
      <c r="G440" s="143">
        <v>42552</v>
      </c>
      <c r="H440" s="143">
        <v>42582</v>
      </c>
      <c r="I440" s="85" t="s">
        <v>134</v>
      </c>
      <c r="J440" s="144">
        <v>151786</v>
      </c>
      <c r="K440" s="32">
        <v>4896.322580645161</v>
      </c>
      <c r="L440" s="145">
        <v>14</v>
      </c>
      <c r="M440" s="35">
        <v>2125.0039999999999</v>
      </c>
      <c r="N440" s="35">
        <v>2125.0039999999999</v>
      </c>
      <c r="O440" s="83" t="s">
        <v>45</v>
      </c>
      <c r="P440" s="83" t="s">
        <v>46</v>
      </c>
      <c r="Q440" s="146">
        <v>517569</v>
      </c>
      <c r="R440" s="147" t="s">
        <v>47</v>
      </c>
      <c r="S440" s="148" t="s">
        <v>88</v>
      </c>
      <c r="T440" s="94" t="s">
        <v>288</v>
      </c>
      <c r="U440" s="95"/>
      <c r="W440" s="94"/>
      <c r="X440" s="96" t="s">
        <v>918</v>
      </c>
      <c r="Y440" s="97" t="s">
        <v>133</v>
      </c>
      <c r="Z440" s="45" t="str">
        <f t="shared" si="104"/>
        <v>goed</v>
      </c>
      <c r="AA440" s="46">
        <f t="shared" si="105"/>
        <v>0</v>
      </c>
      <c r="AB440" s="47">
        <f t="shared" si="106"/>
        <v>2125.0039999999995</v>
      </c>
      <c r="AC440" s="48">
        <f>IF(ISERROR(VLOOKUP($B440,'[7]Overzicht uitlevering'!$J:$V,AC$3+1,0)),0,VLOOKUP($B440,'[7]Overzicht uitlevering'!$J:$V,AC$3+1,0))</f>
        <v>0</v>
      </c>
      <c r="AD440" s="48">
        <f>IF(ISERROR(VLOOKUP($B440,'[7]Overzicht uitlevering'!$J:$V,AD$3+1,0)),0,VLOOKUP($B440,'[7]Overzicht uitlevering'!$J:$V,AD$3+1,0))</f>
        <v>0</v>
      </c>
      <c r="AE440" s="48">
        <f>IF(ISERROR(VLOOKUP($B440,'[7]Overzicht uitlevering'!$J:$V,AE$3+1,0)),0,VLOOKUP($B440,'[7]Overzicht uitlevering'!$J:$V,AE$3+1,0))</f>
        <v>0</v>
      </c>
      <c r="AF440" s="48">
        <f>IF(ISERROR(VLOOKUP($B440,'[7]Overzicht uitlevering'!$J:$V,AF$3+1,0)),0,VLOOKUP($B440,'[7]Overzicht uitlevering'!$J:$V,AF$3+1,0))</f>
        <v>0</v>
      </c>
      <c r="AG440" s="48">
        <f>IF(ISERROR(VLOOKUP($B440,'[7]Overzicht uitlevering'!$J:$V,AG$3+1,0)),0,VLOOKUP($B440,'[7]Overzicht uitlevering'!$J:$V,AG$3+1,0))</f>
        <v>0</v>
      </c>
      <c r="AH440" s="48">
        <f>IF(ISERROR(VLOOKUP($B440,'[7]Overzicht uitlevering'!$J:$V,AH$3+1,0)),0,VLOOKUP($B440,'[7]Overzicht uitlevering'!$J:$V,AH$3+1,0))</f>
        <v>0</v>
      </c>
      <c r="AI440" s="48">
        <f>IF(ISERROR(VLOOKUP($B440,'[7]Overzicht uitlevering'!$J:$V,AI$3+1,0)),0,VLOOKUP($B440,'[7]Overzicht uitlevering'!$J:$V,AI$3+1,0))</f>
        <v>151785.99999999997</v>
      </c>
      <c r="AJ440" s="48">
        <f>IF(ISERROR(VLOOKUP($B440,'[7]Overzicht uitlevering'!$J:$V,AJ$3+1,0)),0,VLOOKUP($B440,'[7]Overzicht uitlevering'!$J:$V,AJ$3+1,0))</f>
        <v>0</v>
      </c>
      <c r="AK440" s="48">
        <f>IF(ISERROR(VLOOKUP($B440,'[7]Overzicht uitlevering'!$J:$V,AK$3+1,0)),0,VLOOKUP($B440,'[7]Overzicht uitlevering'!$J:$V,AK$3+1,0))</f>
        <v>0</v>
      </c>
      <c r="AL440" s="48">
        <f>IF(ISERROR(VLOOKUP($B440,'[7]Overzicht uitlevering'!$J:$V,AL$3+1,0)),0,VLOOKUP($B440,'[7]Overzicht uitlevering'!$J:$V,AL$3+1,0))</f>
        <v>0</v>
      </c>
      <c r="AM440" s="48">
        <f>IF(ISERROR(VLOOKUP($B440,'[7]Overzicht uitlevering'!$J:$V,AM$3+1,0)),0,VLOOKUP($B440,'[7]Overzicht uitlevering'!$J:$V,AM$3+1,0))</f>
        <v>0</v>
      </c>
      <c r="AN440" s="48">
        <f>IF(ISERROR(VLOOKUP($B440,'[7]Overzicht uitlevering'!$J:$V,AN$3+1,0)),0,VLOOKUP($B440,'[7]Overzicht uitlevering'!$J:$V,AN$3+1,0))</f>
        <v>0</v>
      </c>
      <c r="AO440" s="49">
        <f t="shared" si="107"/>
        <v>151785.99999999997</v>
      </c>
      <c r="AP440" s="235">
        <f t="shared" si="108"/>
        <v>0</v>
      </c>
      <c r="AQ440" s="236">
        <f t="shared" si="109"/>
        <v>0</v>
      </c>
      <c r="AR440" s="235">
        <f t="shared" si="110"/>
        <v>0</v>
      </c>
      <c r="AS440" s="236">
        <f t="shared" si="111"/>
        <v>0</v>
      </c>
      <c r="AT440" s="235">
        <f t="shared" si="112"/>
        <v>0</v>
      </c>
      <c r="AU440" s="236">
        <f t="shared" si="113"/>
        <v>0</v>
      </c>
      <c r="AV440" s="237">
        <f t="shared" si="114"/>
        <v>2125.0039999999995</v>
      </c>
      <c r="AW440" s="236">
        <f t="shared" si="115"/>
        <v>0</v>
      </c>
      <c r="AX440" s="237">
        <f t="shared" si="116"/>
        <v>0</v>
      </c>
      <c r="AY440" s="236">
        <f t="shared" si="117"/>
        <v>0</v>
      </c>
      <c r="AZ440" s="237">
        <f t="shared" si="118"/>
        <v>0</v>
      </c>
      <c r="BA440" s="236">
        <f t="shared" si="119"/>
        <v>0</v>
      </c>
      <c r="BB440" s="50">
        <f t="shared" si="120"/>
        <v>2125.0039999999995</v>
      </c>
    </row>
    <row r="441" spans="2:54" ht="15" customHeight="1" x14ac:dyDescent="0.25">
      <c r="B441" s="142">
        <v>20160394</v>
      </c>
      <c r="C441" s="124" t="s">
        <v>557</v>
      </c>
      <c r="D441" s="124" t="s">
        <v>558</v>
      </c>
      <c r="E441" s="124" t="s">
        <v>559</v>
      </c>
      <c r="F441" s="124" t="s">
        <v>919</v>
      </c>
      <c r="G441" s="143">
        <v>42542</v>
      </c>
      <c r="H441" s="143">
        <v>42613</v>
      </c>
      <c r="I441" s="85" t="s">
        <v>232</v>
      </c>
      <c r="J441" s="144">
        <v>1822182</v>
      </c>
      <c r="K441" s="32">
        <v>25308.083333333332</v>
      </c>
      <c r="L441" s="145">
        <v>2.75</v>
      </c>
      <c r="M441" s="35">
        <v>5011.0005000000001</v>
      </c>
      <c r="N441" s="35">
        <v>5011.0005000000001</v>
      </c>
      <c r="O441" s="83" t="s">
        <v>45</v>
      </c>
      <c r="P441" s="83">
        <v>0</v>
      </c>
      <c r="Q441" s="146"/>
      <c r="R441" s="147" t="s">
        <v>47</v>
      </c>
      <c r="S441" s="148"/>
      <c r="T441" s="94" t="s">
        <v>370</v>
      </c>
      <c r="U441" s="95"/>
      <c r="W441" s="94"/>
      <c r="X441" s="96" t="s">
        <v>920</v>
      </c>
      <c r="Y441" s="97" t="s">
        <v>133</v>
      </c>
      <c r="Z441" s="45" t="str">
        <f t="shared" si="104"/>
        <v>goed</v>
      </c>
      <c r="AA441" s="46">
        <f t="shared" si="105"/>
        <v>0</v>
      </c>
      <c r="AB441" s="47">
        <f t="shared" si="106"/>
        <v>2884.7417500000001</v>
      </c>
      <c r="AC441" s="48">
        <f>IF(ISERROR(VLOOKUP($B441,'[7]Overzicht uitlevering'!$J:$V,AC$3+1,0)),0,VLOOKUP($B441,'[7]Overzicht uitlevering'!$J:$V,AC$3+1,0))</f>
        <v>0</v>
      </c>
      <c r="AD441" s="48">
        <f>IF(ISERROR(VLOOKUP($B441,'[7]Overzicht uitlevering'!$J:$V,AD$3+1,0)),0,VLOOKUP($B441,'[7]Overzicht uitlevering'!$J:$V,AD$3+1,0))</f>
        <v>0</v>
      </c>
      <c r="AE441" s="48">
        <f>IF(ISERROR(VLOOKUP($B441,'[7]Overzicht uitlevering'!$J:$V,AE$3+1,0)),0,VLOOKUP($B441,'[7]Overzicht uitlevering'!$J:$V,AE$3+1,0))</f>
        <v>0</v>
      </c>
      <c r="AF441" s="48">
        <f>IF(ISERROR(VLOOKUP($B441,'[7]Overzicht uitlevering'!$J:$V,AF$3+1,0)),0,VLOOKUP($B441,'[7]Overzicht uitlevering'!$J:$V,AF$3+1,0))</f>
        <v>0</v>
      </c>
      <c r="AG441" s="48">
        <f>IF(ISERROR(VLOOKUP($B441,'[7]Overzicht uitlevering'!$J:$V,AG$3+1,0)),0,VLOOKUP($B441,'[7]Overzicht uitlevering'!$J:$V,AG$3+1,0))</f>
        <v>0</v>
      </c>
      <c r="AH441" s="48">
        <f>IF(ISERROR(VLOOKUP($B441,'[7]Overzicht uitlevering'!$J:$V,AH$3+1,0)),0,VLOOKUP($B441,'[7]Overzicht uitlevering'!$J:$V,AH$3+1,0))</f>
        <v>198354</v>
      </c>
      <c r="AI441" s="48">
        <f>IF(ISERROR(VLOOKUP($B441,'[7]Overzicht uitlevering'!$J:$V,AI$3+1,0)),0,VLOOKUP($B441,'[7]Overzicht uitlevering'!$J:$V,AI$3+1,0))</f>
        <v>850643</v>
      </c>
      <c r="AJ441" s="48">
        <f>IF(ISERROR(VLOOKUP($B441,'[7]Overzicht uitlevering'!$J:$V,AJ$3+1,0)),0,VLOOKUP($B441,'[7]Overzicht uitlevering'!$J:$V,AJ$3+1,0))</f>
        <v>0</v>
      </c>
      <c r="AK441" s="48">
        <f>IF(ISERROR(VLOOKUP($B441,'[7]Overzicht uitlevering'!$J:$V,AK$3+1,0)),0,VLOOKUP($B441,'[7]Overzicht uitlevering'!$J:$V,AK$3+1,0))</f>
        <v>0</v>
      </c>
      <c r="AL441" s="48">
        <f>IF(ISERROR(VLOOKUP($B441,'[7]Overzicht uitlevering'!$J:$V,AL$3+1,0)),0,VLOOKUP($B441,'[7]Overzicht uitlevering'!$J:$V,AL$3+1,0))</f>
        <v>0</v>
      </c>
      <c r="AM441" s="48">
        <f>IF(ISERROR(VLOOKUP($B441,'[7]Overzicht uitlevering'!$J:$V,AM$3+1,0)),0,VLOOKUP($B441,'[7]Overzicht uitlevering'!$J:$V,AM$3+1,0))</f>
        <v>0</v>
      </c>
      <c r="AN441" s="48">
        <f>IF(ISERROR(VLOOKUP($B441,'[7]Overzicht uitlevering'!$J:$V,AN$3+1,0)),0,VLOOKUP($B441,'[7]Overzicht uitlevering'!$J:$V,AN$3+1,0))</f>
        <v>0</v>
      </c>
      <c r="AO441" s="49">
        <f t="shared" si="107"/>
        <v>1048997</v>
      </c>
      <c r="AP441" s="235">
        <f t="shared" si="108"/>
        <v>0</v>
      </c>
      <c r="AQ441" s="236">
        <f t="shared" si="109"/>
        <v>0</v>
      </c>
      <c r="AR441" s="235">
        <f t="shared" si="110"/>
        <v>0</v>
      </c>
      <c r="AS441" s="236">
        <f t="shared" si="111"/>
        <v>0</v>
      </c>
      <c r="AT441" s="235">
        <f t="shared" si="112"/>
        <v>0</v>
      </c>
      <c r="AU441" s="236">
        <f t="shared" si="113"/>
        <v>545.47350000000006</v>
      </c>
      <c r="AV441" s="237">
        <f t="shared" si="114"/>
        <v>2339.2682500000001</v>
      </c>
      <c r="AW441" s="236">
        <f t="shared" si="115"/>
        <v>0</v>
      </c>
      <c r="AX441" s="237">
        <f t="shared" si="116"/>
        <v>0</v>
      </c>
      <c r="AY441" s="236">
        <f t="shared" si="117"/>
        <v>0</v>
      </c>
      <c r="AZ441" s="237">
        <f t="shared" si="118"/>
        <v>0</v>
      </c>
      <c r="BA441" s="236">
        <f t="shared" si="119"/>
        <v>0</v>
      </c>
      <c r="BB441" s="50">
        <f t="shared" si="120"/>
        <v>2884.7417500000001</v>
      </c>
    </row>
    <row r="442" spans="2:54" ht="15" customHeight="1" x14ac:dyDescent="0.25">
      <c r="B442" s="142">
        <v>20160395</v>
      </c>
      <c r="C442" s="124" t="s">
        <v>557</v>
      </c>
      <c r="D442" s="124" t="s">
        <v>558</v>
      </c>
      <c r="E442" s="124" t="s">
        <v>559</v>
      </c>
      <c r="F442" s="124" t="s">
        <v>919</v>
      </c>
      <c r="G442" s="143">
        <v>42542</v>
      </c>
      <c r="H442" s="143">
        <v>42613</v>
      </c>
      <c r="I442" s="85" t="s">
        <v>134</v>
      </c>
      <c r="J442" s="144">
        <v>715856</v>
      </c>
      <c r="K442" s="32">
        <v>9942.4444444444453</v>
      </c>
      <c r="L442" s="145">
        <v>14</v>
      </c>
      <c r="M442" s="35">
        <v>10021.984</v>
      </c>
      <c r="N442" s="35">
        <v>10021.984</v>
      </c>
      <c r="O442" s="83" t="s">
        <v>45</v>
      </c>
      <c r="P442" s="83">
        <v>0</v>
      </c>
      <c r="Q442" s="146"/>
      <c r="R442" s="147" t="s">
        <v>47</v>
      </c>
      <c r="S442" s="148"/>
      <c r="T442" s="94" t="s">
        <v>370</v>
      </c>
      <c r="U442" s="95"/>
      <c r="W442" s="94"/>
      <c r="X442" s="96" t="s">
        <v>921</v>
      </c>
      <c r="Y442" s="97" t="s">
        <v>133</v>
      </c>
      <c r="Z442" s="45" t="str">
        <f t="shared" si="104"/>
        <v>goed</v>
      </c>
      <c r="AA442" s="46">
        <f t="shared" si="105"/>
        <v>0</v>
      </c>
      <c r="AB442" s="47">
        <f t="shared" si="106"/>
        <v>6986.1120000000001</v>
      </c>
      <c r="AC442" s="48">
        <f>IF(ISERROR(VLOOKUP($B442,'[7]Overzicht uitlevering'!$J:$V,AC$3+1,0)),0,VLOOKUP($B442,'[7]Overzicht uitlevering'!$J:$V,AC$3+1,0))</f>
        <v>0</v>
      </c>
      <c r="AD442" s="48">
        <f>IF(ISERROR(VLOOKUP($B442,'[7]Overzicht uitlevering'!$J:$V,AD$3+1,0)),0,VLOOKUP($B442,'[7]Overzicht uitlevering'!$J:$V,AD$3+1,0))</f>
        <v>0</v>
      </c>
      <c r="AE442" s="48">
        <f>IF(ISERROR(VLOOKUP($B442,'[7]Overzicht uitlevering'!$J:$V,AE$3+1,0)),0,VLOOKUP($B442,'[7]Overzicht uitlevering'!$J:$V,AE$3+1,0))</f>
        <v>0</v>
      </c>
      <c r="AF442" s="48">
        <f>IF(ISERROR(VLOOKUP($B442,'[7]Overzicht uitlevering'!$J:$V,AF$3+1,0)),0,VLOOKUP($B442,'[7]Overzicht uitlevering'!$J:$V,AF$3+1,0))</f>
        <v>0</v>
      </c>
      <c r="AG442" s="48">
        <f>IF(ISERROR(VLOOKUP($B442,'[7]Overzicht uitlevering'!$J:$V,AG$3+1,0)),0,VLOOKUP($B442,'[7]Overzicht uitlevering'!$J:$V,AG$3+1,0))</f>
        <v>0</v>
      </c>
      <c r="AH442" s="48">
        <f>IF(ISERROR(VLOOKUP($B442,'[7]Overzicht uitlevering'!$J:$V,AH$3+1,0)),0,VLOOKUP($B442,'[7]Overzicht uitlevering'!$J:$V,AH$3+1,0))</f>
        <v>106725</v>
      </c>
      <c r="AI442" s="48">
        <f>IF(ISERROR(VLOOKUP($B442,'[7]Overzicht uitlevering'!$J:$V,AI$3+1,0)),0,VLOOKUP($B442,'[7]Overzicht uitlevering'!$J:$V,AI$3+1,0))</f>
        <v>392283</v>
      </c>
      <c r="AJ442" s="48">
        <f>IF(ISERROR(VLOOKUP($B442,'[7]Overzicht uitlevering'!$J:$V,AJ$3+1,0)),0,VLOOKUP($B442,'[7]Overzicht uitlevering'!$J:$V,AJ$3+1,0))</f>
        <v>0</v>
      </c>
      <c r="AK442" s="48">
        <f>IF(ISERROR(VLOOKUP($B442,'[7]Overzicht uitlevering'!$J:$V,AK$3+1,0)),0,VLOOKUP($B442,'[7]Overzicht uitlevering'!$J:$V,AK$3+1,0))</f>
        <v>0</v>
      </c>
      <c r="AL442" s="48">
        <f>IF(ISERROR(VLOOKUP($B442,'[7]Overzicht uitlevering'!$J:$V,AL$3+1,0)),0,VLOOKUP($B442,'[7]Overzicht uitlevering'!$J:$V,AL$3+1,0))</f>
        <v>0</v>
      </c>
      <c r="AM442" s="48">
        <f>IF(ISERROR(VLOOKUP($B442,'[7]Overzicht uitlevering'!$J:$V,AM$3+1,0)),0,VLOOKUP($B442,'[7]Overzicht uitlevering'!$J:$V,AM$3+1,0))</f>
        <v>0</v>
      </c>
      <c r="AN442" s="48">
        <f>IF(ISERROR(VLOOKUP($B442,'[7]Overzicht uitlevering'!$J:$V,AN$3+1,0)),0,VLOOKUP($B442,'[7]Overzicht uitlevering'!$J:$V,AN$3+1,0))</f>
        <v>0</v>
      </c>
      <c r="AO442" s="49">
        <f t="shared" si="107"/>
        <v>499008</v>
      </c>
      <c r="AP442" s="235">
        <f t="shared" si="108"/>
        <v>0</v>
      </c>
      <c r="AQ442" s="236">
        <f t="shared" si="109"/>
        <v>0</v>
      </c>
      <c r="AR442" s="235">
        <f t="shared" si="110"/>
        <v>0</v>
      </c>
      <c r="AS442" s="236">
        <f t="shared" si="111"/>
        <v>0</v>
      </c>
      <c r="AT442" s="235">
        <f t="shared" si="112"/>
        <v>0</v>
      </c>
      <c r="AU442" s="236">
        <f t="shared" si="113"/>
        <v>1494.1499999999999</v>
      </c>
      <c r="AV442" s="237">
        <f t="shared" si="114"/>
        <v>5491.9620000000004</v>
      </c>
      <c r="AW442" s="236">
        <f t="shared" si="115"/>
        <v>0</v>
      </c>
      <c r="AX442" s="237">
        <f t="shared" si="116"/>
        <v>0</v>
      </c>
      <c r="AY442" s="236">
        <f t="shared" si="117"/>
        <v>0</v>
      </c>
      <c r="AZ442" s="237">
        <f t="shared" si="118"/>
        <v>0</v>
      </c>
      <c r="BA442" s="236">
        <f t="shared" si="119"/>
        <v>0</v>
      </c>
      <c r="BB442" s="50">
        <f t="shared" si="120"/>
        <v>6986.1120000000001</v>
      </c>
    </row>
    <row r="443" spans="2:54" ht="15" customHeight="1" x14ac:dyDescent="0.25">
      <c r="B443" s="142">
        <v>20160396</v>
      </c>
      <c r="C443" s="124" t="s">
        <v>55</v>
      </c>
      <c r="D443" s="124" t="s">
        <v>82</v>
      </c>
      <c r="E443" s="124" t="s">
        <v>922</v>
      </c>
      <c r="F443" s="124" t="s">
        <v>923</v>
      </c>
      <c r="G443" s="143">
        <v>42548</v>
      </c>
      <c r="H443" s="143">
        <v>42575</v>
      </c>
      <c r="I443" s="85" t="s">
        <v>153</v>
      </c>
      <c r="J443" s="144">
        <v>555848</v>
      </c>
      <c r="K443" s="32">
        <v>19851.714285714286</v>
      </c>
      <c r="L443" s="145">
        <v>13.5</v>
      </c>
      <c r="M443" s="35">
        <v>7503.9479999999994</v>
      </c>
      <c r="N443" s="35">
        <v>7503.9479999999994</v>
      </c>
      <c r="O443" s="83" t="s">
        <v>45</v>
      </c>
      <c r="P443" s="83" t="s">
        <v>46</v>
      </c>
      <c r="Q443" s="146">
        <v>518240</v>
      </c>
      <c r="R443" s="147" t="s">
        <v>60</v>
      </c>
      <c r="S443" s="148" t="s">
        <v>65</v>
      </c>
      <c r="T443" s="94" t="s">
        <v>155</v>
      </c>
      <c r="U443" s="95"/>
      <c r="W443" s="94"/>
      <c r="X443" s="96" t="s">
        <v>924</v>
      </c>
      <c r="Y443" s="97" t="s">
        <v>156</v>
      </c>
      <c r="Z443" s="45" t="str">
        <f t="shared" si="104"/>
        <v>goed</v>
      </c>
      <c r="AA443" s="46">
        <f t="shared" si="105"/>
        <v>0</v>
      </c>
      <c r="AB443" s="47">
        <f t="shared" si="106"/>
        <v>7503.9479999999994</v>
      </c>
      <c r="AC443" s="48">
        <f>IF(ISERROR(VLOOKUP($B443,'[7]Overzicht uitlevering'!$J:$V,AC$3+1,0)),0,VLOOKUP($B443,'[7]Overzicht uitlevering'!$J:$V,AC$3+1,0))</f>
        <v>0</v>
      </c>
      <c r="AD443" s="48">
        <f>IF(ISERROR(VLOOKUP($B443,'[7]Overzicht uitlevering'!$J:$V,AD$3+1,0)),0,VLOOKUP($B443,'[7]Overzicht uitlevering'!$J:$V,AD$3+1,0))</f>
        <v>0</v>
      </c>
      <c r="AE443" s="48">
        <f>IF(ISERROR(VLOOKUP($B443,'[7]Overzicht uitlevering'!$J:$V,AE$3+1,0)),0,VLOOKUP($B443,'[7]Overzicht uitlevering'!$J:$V,AE$3+1,0))</f>
        <v>0</v>
      </c>
      <c r="AF443" s="48">
        <f>IF(ISERROR(VLOOKUP($B443,'[7]Overzicht uitlevering'!$J:$V,AF$3+1,0)),0,VLOOKUP($B443,'[7]Overzicht uitlevering'!$J:$V,AF$3+1,0))</f>
        <v>0</v>
      </c>
      <c r="AG443" s="48">
        <f>IF(ISERROR(VLOOKUP($B443,'[7]Overzicht uitlevering'!$J:$V,AG$3+1,0)),0,VLOOKUP($B443,'[7]Overzicht uitlevering'!$J:$V,AG$3+1,0))</f>
        <v>0</v>
      </c>
      <c r="AH443" s="48">
        <f>IF(ISERROR(VLOOKUP($B443,'[7]Overzicht uitlevering'!$J:$V,AH$3+1,0)),0,VLOOKUP($B443,'[7]Overzicht uitlevering'!$J:$V,AH$3+1,0))</f>
        <v>40186</v>
      </c>
      <c r="AI443" s="48">
        <f>IF(ISERROR(VLOOKUP($B443,'[7]Overzicht uitlevering'!$J:$V,AI$3+1,0)),0,VLOOKUP($B443,'[7]Overzicht uitlevering'!$J:$V,AI$3+1,0))</f>
        <v>515661.99999999994</v>
      </c>
      <c r="AJ443" s="48">
        <f>IF(ISERROR(VLOOKUP($B443,'[7]Overzicht uitlevering'!$J:$V,AJ$3+1,0)),0,VLOOKUP($B443,'[7]Overzicht uitlevering'!$J:$V,AJ$3+1,0))</f>
        <v>0</v>
      </c>
      <c r="AK443" s="48">
        <f>IF(ISERROR(VLOOKUP($B443,'[7]Overzicht uitlevering'!$J:$V,AK$3+1,0)),0,VLOOKUP($B443,'[7]Overzicht uitlevering'!$J:$V,AK$3+1,0))</f>
        <v>0</v>
      </c>
      <c r="AL443" s="48">
        <f>IF(ISERROR(VLOOKUP($B443,'[7]Overzicht uitlevering'!$J:$V,AL$3+1,0)),0,VLOOKUP($B443,'[7]Overzicht uitlevering'!$J:$V,AL$3+1,0))</f>
        <v>0</v>
      </c>
      <c r="AM443" s="48">
        <f>IF(ISERROR(VLOOKUP($B443,'[7]Overzicht uitlevering'!$J:$V,AM$3+1,0)),0,VLOOKUP($B443,'[7]Overzicht uitlevering'!$J:$V,AM$3+1,0))</f>
        <v>0</v>
      </c>
      <c r="AN443" s="48">
        <f>IF(ISERROR(VLOOKUP($B443,'[7]Overzicht uitlevering'!$J:$V,AN$3+1,0)),0,VLOOKUP($B443,'[7]Overzicht uitlevering'!$J:$V,AN$3+1,0))</f>
        <v>0</v>
      </c>
      <c r="AO443" s="49">
        <f t="shared" si="107"/>
        <v>555848</v>
      </c>
      <c r="AP443" s="235">
        <f t="shared" si="108"/>
        <v>0</v>
      </c>
      <c r="AQ443" s="236">
        <f t="shared" si="109"/>
        <v>0</v>
      </c>
      <c r="AR443" s="235">
        <f t="shared" si="110"/>
        <v>0</v>
      </c>
      <c r="AS443" s="236">
        <f t="shared" si="111"/>
        <v>0</v>
      </c>
      <c r="AT443" s="235">
        <f t="shared" si="112"/>
        <v>0</v>
      </c>
      <c r="AU443" s="236">
        <f t="shared" si="113"/>
        <v>542.51099999999997</v>
      </c>
      <c r="AV443" s="237">
        <f t="shared" si="114"/>
        <v>6961.436999999999</v>
      </c>
      <c r="AW443" s="236">
        <f t="shared" si="115"/>
        <v>0</v>
      </c>
      <c r="AX443" s="237">
        <f t="shared" si="116"/>
        <v>0</v>
      </c>
      <c r="AY443" s="236">
        <f t="shared" si="117"/>
        <v>0</v>
      </c>
      <c r="AZ443" s="237">
        <f t="shared" si="118"/>
        <v>0</v>
      </c>
      <c r="BA443" s="236">
        <f t="shared" si="119"/>
        <v>0</v>
      </c>
      <c r="BB443" s="50">
        <f t="shared" si="120"/>
        <v>7503.9479999999985</v>
      </c>
    </row>
    <row r="444" spans="2:54" ht="15" customHeight="1" x14ac:dyDescent="0.25">
      <c r="B444" s="142">
        <v>20160397</v>
      </c>
      <c r="C444" s="124" t="s">
        <v>55</v>
      </c>
      <c r="D444" s="124" t="s">
        <v>925</v>
      </c>
      <c r="E444" s="124" t="s">
        <v>417</v>
      </c>
      <c r="F444" s="124" t="s">
        <v>926</v>
      </c>
      <c r="G444" s="143">
        <v>42552</v>
      </c>
      <c r="H444" s="143">
        <v>42643</v>
      </c>
      <c r="I444" s="85" t="s">
        <v>134</v>
      </c>
      <c r="J444" s="144">
        <v>1775096</v>
      </c>
      <c r="K444" s="32">
        <v>19294.521739130436</v>
      </c>
      <c r="L444" s="145">
        <v>14</v>
      </c>
      <c r="M444" s="35">
        <v>24851.344000000001</v>
      </c>
      <c r="N444" s="35">
        <v>24851.344000000001</v>
      </c>
      <c r="O444" s="83" t="s">
        <v>45</v>
      </c>
      <c r="P444" s="83" t="s">
        <v>46</v>
      </c>
      <c r="Q444" s="146">
        <v>516634</v>
      </c>
      <c r="R444" s="147" t="s">
        <v>60</v>
      </c>
      <c r="S444" s="148"/>
      <c r="T444" s="94" t="s">
        <v>135</v>
      </c>
      <c r="U444" s="95"/>
      <c r="V444" s="95" t="s">
        <v>927</v>
      </c>
      <c r="W444" s="94"/>
      <c r="X444" s="96" t="s">
        <v>928</v>
      </c>
      <c r="Y444" s="97" t="s">
        <v>133</v>
      </c>
      <c r="Z444" s="45" t="str">
        <f t="shared" si="104"/>
        <v>goed</v>
      </c>
      <c r="AA444" s="46">
        <f t="shared" si="105"/>
        <v>0</v>
      </c>
      <c r="AB444" s="47">
        <f t="shared" si="106"/>
        <v>0</v>
      </c>
      <c r="AC444" s="48">
        <f>IF(ISERROR(VLOOKUP($B444,'[7]Overzicht uitlevering'!$J:$V,AC$3+1,0)),0,VLOOKUP($B444,'[7]Overzicht uitlevering'!$J:$V,AC$3+1,0))</f>
        <v>0</v>
      </c>
      <c r="AD444" s="48">
        <f>IF(ISERROR(VLOOKUP($B444,'[7]Overzicht uitlevering'!$J:$V,AD$3+1,0)),0,VLOOKUP($B444,'[7]Overzicht uitlevering'!$J:$V,AD$3+1,0))</f>
        <v>0</v>
      </c>
      <c r="AE444" s="48">
        <f>IF(ISERROR(VLOOKUP($B444,'[7]Overzicht uitlevering'!$J:$V,AE$3+1,0)),0,VLOOKUP($B444,'[7]Overzicht uitlevering'!$J:$V,AE$3+1,0))</f>
        <v>0</v>
      </c>
      <c r="AF444" s="48">
        <f>IF(ISERROR(VLOOKUP($B444,'[7]Overzicht uitlevering'!$J:$V,AF$3+1,0)),0,VLOOKUP($B444,'[7]Overzicht uitlevering'!$J:$V,AF$3+1,0))</f>
        <v>0</v>
      </c>
      <c r="AG444" s="48">
        <f>IF(ISERROR(VLOOKUP($B444,'[7]Overzicht uitlevering'!$J:$V,AG$3+1,0)),0,VLOOKUP($B444,'[7]Overzicht uitlevering'!$J:$V,AG$3+1,0))</f>
        <v>0</v>
      </c>
      <c r="AH444" s="48">
        <f>IF(ISERROR(VLOOKUP($B444,'[7]Overzicht uitlevering'!$J:$V,AH$3+1,0)),0,VLOOKUP($B444,'[7]Overzicht uitlevering'!$J:$V,AH$3+1,0))</f>
        <v>0</v>
      </c>
      <c r="AI444" s="48">
        <f>IF(ISERROR(VLOOKUP($B444,'[7]Overzicht uitlevering'!$J:$V,AI$3+1,0)),0,VLOOKUP($B444,'[7]Overzicht uitlevering'!$J:$V,AI$3+1,0))</f>
        <v>0</v>
      </c>
      <c r="AJ444" s="48">
        <f>IF(ISERROR(VLOOKUP($B444,'[7]Overzicht uitlevering'!$J:$V,AJ$3+1,0)),0,VLOOKUP($B444,'[7]Overzicht uitlevering'!$J:$V,AJ$3+1,0))</f>
        <v>0</v>
      </c>
      <c r="AK444" s="48">
        <f>IF(ISERROR(VLOOKUP($B444,'[7]Overzicht uitlevering'!$J:$V,AK$3+1,0)),0,VLOOKUP($B444,'[7]Overzicht uitlevering'!$J:$V,AK$3+1,0))</f>
        <v>0</v>
      </c>
      <c r="AL444" s="48">
        <f>IF(ISERROR(VLOOKUP($B444,'[7]Overzicht uitlevering'!$J:$V,AL$3+1,0)),0,VLOOKUP($B444,'[7]Overzicht uitlevering'!$J:$V,AL$3+1,0))</f>
        <v>0</v>
      </c>
      <c r="AM444" s="48">
        <f>IF(ISERROR(VLOOKUP($B444,'[7]Overzicht uitlevering'!$J:$V,AM$3+1,0)),0,VLOOKUP($B444,'[7]Overzicht uitlevering'!$J:$V,AM$3+1,0))</f>
        <v>0</v>
      </c>
      <c r="AN444" s="48">
        <f>IF(ISERROR(VLOOKUP($B444,'[7]Overzicht uitlevering'!$J:$V,AN$3+1,0)),0,VLOOKUP($B444,'[7]Overzicht uitlevering'!$J:$V,AN$3+1,0))</f>
        <v>0</v>
      </c>
      <c r="AO444" s="49">
        <f t="shared" si="107"/>
        <v>0</v>
      </c>
      <c r="AP444" s="235">
        <f t="shared" si="108"/>
        <v>0</v>
      </c>
      <c r="AQ444" s="236">
        <f t="shared" si="109"/>
        <v>0</v>
      </c>
      <c r="AR444" s="235">
        <f t="shared" si="110"/>
        <v>0</v>
      </c>
      <c r="AS444" s="236">
        <f t="shared" si="111"/>
        <v>0</v>
      </c>
      <c r="AT444" s="235">
        <f t="shared" si="112"/>
        <v>0</v>
      </c>
      <c r="AU444" s="236">
        <f t="shared" si="113"/>
        <v>0</v>
      </c>
      <c r="AV444" s="237">
        <f t="shared" si="114"/>
        <v>0</v>
      </c>
      <c r="AW444" s="236">
        <f t="shared" si="115"/>
        <v>0</v>
      </c>
      <c r="AX444" s="237">
        <f t="shared" si="116"/>
        <v>0</v>
      </c>
      <c r="AY444" s="236">
        <f t="shared" si="117"/>
        <v>0</v>
      </c>
      <c r="AZ444" s="237">
        <f t="shared" si="118"/>
        <v>0</v>
      </c>
      <c r="BA444" s="236">
        <f t="shared" si="119"/>
        <v>0</v>
      </c>
      <c r="BB444" s="50">
        <f t="shared" si="120"/>
        <v>0</v>
      </c>
    </row>
    <row r="445" spans="2:54" ht="15" customHeight="1" x14ac:dyDescent="0.25">
      <c r="B445" s="142">
        <v>20160398</v>
      </c>
      <c r="C445" s="124" t="s">
        <v>40</v>
      </c>
      <c r="D445" s="124" t="s">
        <v>189</v>
      </c>
      <c r="E445" s="124" t="s">
        <v>497</v>
      </c>
      <c r="F445" s="124" t="s">
        <v>929</v>
      </c>
      <c r="G445" s="143">
        <v>42555</v>
      </c>
      <c r="H445" s="143">
        <v>42575</v>
      </c>
      <c r="I445" s="85" t="s">
        <v>187</v>
      </c>
      <c r="J445" s="144">
        <v>1284264</v>
      </c>
      <c r="K445" s="32">
        <v>61155.428571428572</v>
      </c>
      <c r="L445" s="145">
        <v>15</v>
      </c>
      <c r="M445" s="35">
        <v>19263.96</v>
      </c>
      <c r="N445" s="35">
        <v>19263.96</v>
      </c>
      <c r="O445" s="83" t="s">
        <v>45</v>
      </c>
      <c r="P445" s="83" t="s">
        <v>46</v>
      </c>
      <c r="Q445" s="146">
        <v>518326</v>
      </c>
      <c r="R445" s="147" t="s">
        <v>47</v>
      </c>
      <c r="S445" s="148" t="s">
        <v>360</v>
      </c>
      <c r="T445" s="94" t="s">
        <v>155</v>
      </c>
      <c r="U445" s="95"/>
      <c r="W445" s="94"/>
      <c r="X445" s="96" t="s">
        <v>930</v>
      </c>
      <c r="Y445" s="97" t="s">
        <v>156</v>
      </c>
      <c r="Z445" s="45" t="str">
        <f t="shared" si="104"/>
        <v>goed</v>
      </c>
      <c r="AA445" s="46">
        <f t="shared" si="105"/>
        <v>0</v>
      </c>
      <c r="AB445" s="47">
        <f t="shared" si="106"/>
        <v>0</v>
      </c>
      <c r="AC445" s="48">
        <f>IF(ISERROR(VLOOKUP($B445,'[7]Overzicht uitlevering'!$J:$V,AC$3+1,0)),0,VLOOKUP($B445,'[7]Overzicht uitlevering'!$J:$V,AC$3+1,0))</f>
        <v>0</v>
      </c>
      <c r="AD445" s="48">
        <f>IF(ISERROR(VLOOKUP($B445,'[7]Overzicht uitlevering'!$J:$V,AD$3+1,0)),0,VLOOKUP($B445,'[7]Overzicht uitlevering'!$J:$V,AD$3+1,0))</f>
        <v>0</v>
      </c>
      <c r="AE445" s="48">
        <f>IF(ISERROR(VLOOKUP($B445,'[7]Overzicht uitlevering'!$J:$V,AE$3+1,0)),0,VLOOKUP($B445,'[7]Overzicht uitlevering'!$J:$V,AE$3+1,0))</f>
        <v>0</v>
      </c>
      <c r="AF445" s="48">
        <f>IF(ISERROR(VLOOKUP($B445,'[7]Overzicht uitlevering'!$J:$V,AF$3+1,0)),0,VLOOKUP($B445,'[7]Overzicht uitlevering'!$J:$V,AF$3+1,0))</f>
        <v>0</v>
      </c>
      <c r="AG445" s="48">
        <f>IF(ISERROR(VLOOKUP($B445,'[7]Overzicht uitlevering'!$J:$V,AG$3+1,0)),0,VLOOKUP($B445,'[7]Overzicht uitlevering'!$J:$V,AG$3+1,0))</f>
        <v>0</v>
      </c>
      <c r="AH445" s="48">
        <f>IF(ISERROR(VLOOKUP($B445,'[7]Overzicht uitlevering'!$J:$V,AH$3+1,0)),0,VLOOKUP($B445,'[7]Overzicht uitlevering'!$J:$V,AH$3+1,0))</f>
        <v>0</v>
      </c>
      <c r="AI445" s="48">
        <f>IF(ISERROR(VLOOKUP($B445,'[7]Overzicht uitlevering'!$J:$V,AI$3+1,0)),0,VLOOKUP($B445,'[7]Overzicht uitlevering'!$J:$V,AI$3+1,0))</f>
        <v>0</v>
      </c>
      <c r="AJ445" s="48">
        <f>IF(ISERROR(VLOOKUP($B445,'[7]Overzicht uitlevering'!$J:$V,AJ$3+1,0)),0,VLOOKUP($B445,'[7]Overzicht uitlevering'!$J:$V,AJ$3+1,0))</f>
        <v>0</v>
      </c>
      <c r="AK445" s="48">
        <f>IF(ISERROR(VLOOKUP($B445,'[7]Overzicht uitlevering'!$J:$V,AK$3+1,0)),0,VLOOKUP($B445,'[7]Overzicht uitlevering'!$J:$V,AK$3+1,0))</f>
        <v>0</v>
      </c>
      <c r="AL445" s="48">
        <f>IF(ISERROR(VLOOKUP($B445,'[7]Overzicht uitlevering'!$J:$V,AL$3+1,0)),0,VLOOKUP($B445,'[7]Overzicht uitlevering'!$J:$V,AL$3+1,0))</f>
        <v>0</v>
      </c>
      <c r="AM445" s="48">
        <f>IF(ISERROR(VLOOKUP($B445,'[7]Overzicht uitlevering'!$J:$V,AM$3+1,0)),0,VLOOKUP($B445,'[7]Overzicht uitlevering'!$J:$V,AM$3+1,0))</f>
        <v>0</v>
      </c>
      <c r="AN445" s="48">
        <f>IF(ISERROR(VLOOKUP($B445,'[7]Overzicht uitlevering'!$J:$V,AN$3+1,0)),0,VLOOKUP($B445,'[7]Overzicht uitlevering'!$J:$V,AN$3+1,0))</f>
        <v>0</v>
      </c>
      <c r="AO445" s="49">
        <f t="shared" si="107"/>
        <v>0</v>
      </c>
      <c r="AP445" s="235">
        <f t="shared" si="108"/>
        <v>0</v>
      </c>
      <c r="AQ445" s="236">
        <f t="shared" si="109"/>
        <v>0</v>
      </c>
      <c r="AR445" s="235">
        <f t="shared" si="110"/>
        <v>0</v>
      </c>
      <c r="AS445" s="236">
        <f t="shared" si="111"/>
        <v>0</v>
      </c>
      <c r="AT445" s="235">
        <f t="shared" si="112"/>
        <v>0</v>
      </c>
      <c r="AU445" s="236">
        <f t="shared" si="113"/>
        <v>0</v>
      </c>
      <c r="AV445" s="237">
        <f t="shared" si="114"/>
        <v>0</v>
      </c>
      <c r="AW445" s="236">
        <f t="shared" si="115"/>
        <v>0</v>
      </c>
      <c r="AX445" s="237">
        <f t="shared" si="116"/>
        <v>0</v>
      </c>
      <c r="AY445" s="236">
        <f t="shared" si="117"/>
        <v>0</v>
      </c>
      <c r="AZ445" s="237">
        <f t="shared" si="118"/>
        <v>0</v>
      </c>
      <c r="BA445" s="236">
        <f t="shared" si="119"/>
        <v>0</v>
      </c>
      <c r="BB445" s="50">
        <f t="shared" si="120"/>
        <v>0</v>
      </c>
    </row>
    <row r="446" spans="2:54" ht="15" customHeight="1" x14ac:dyDescent="0.25">
      <c r="B446" s="142">
        <v>20160399</v>
      </c>
      <c r="C446" s="124" t="s">
        <v>333</v>
      </c>
      <c r="D446" s="124" t="s">
        <v>334</v>
      </c>
      <c r="E446" s="124" t="s">
        <v>367</v>
      </c>
      <c r="F446" s="124" t="s">
        <v>931</v>
      </c>
      <c r="G446" s="143">
        <v>42562</v>
      </c>
      <c r="H446" s="143">
        <v>42703</v>
      </c>
      <c r="I446" s="85" t="s">
        <v>232</v>
      </c>
      <c r="J446" s="144">
        <v>378636</v>
      </c>
      <c r="K446" s="32">
        <v>2666.4507042253522</v>
      </c>
      <c r="L446" s="145">
        <v>2.75</v>
      </c>
      <c r="M446" s="35">
        <v>1041.249</v>
      </c>
      <c r="N446" s="35">
        <v>1041.249</v>
      </c>
      <c r="O446" s="83" t="s">
        <v>45</v>
      </c>
      <c r="P446" s="83" t="s">
        <v>46</v>
      </c>
      <c r="Q446" s="146">
        <v>518034</v>
      </c>
      <c r="R446" s="147" t="s">
        <v>47</v>
      </c>
      <c r="S446" s="148" t="s">
        <v>932</v>
      </c>
      <c r="T446" s="94" t="s">
        <v>237</v>
      </c>
      <c r="U446" s="95"/>
      <c r="W446" s="94"/>
      <c r="X446" s="96" t="s">
        <v>933</v>
      </c>
      <c r="Y446" s="97" t="s">
        <v>133</v>
      </c>
      <c r="Z446" s="45" t="str">
        <f t="shared" si="104"/>
        <v>goed</v>
      </c>
      <c r="AA446" s="46">
        <f t="shared" si="105"/>
        <v>0</v>
      </c>
      <c r="AB446" s="47">
        <f t="shared" si="106"/>
        <v>1041.249</v>
      </c>
      <c r="AC446" s="48">
        <f>IF(ISERROR(VLOOKUP($B446,'[7]Overzicht uitlevering'!$J:$V,AC$3+1,0)),0,VLOOKUP($B446,'[7]Overzicht uitlevering'!$J:$V,AC$3+1,0))</f>
        <v>0</v>
      </c>
      <c r="AD446" s="48">
        <f>IF(ISERROR(VLOOKUP($B446,'[7]Overzicht uitlevering'!$J:$V,AD$3+1,0)),0,VLOOKUP($B446,'[7]Overzicht uitlevering'!$J:$V,AD$3+1,0))</f>
        <v>0</v>
      </c>
      <c r="AE446" s="48">
        <f>IF(ISERROR(VLOOKUP($B446,'[7]Overzicht uitlevering'!$J:$V,AE$3+1,0)),0,VLOOKUP($B446,'[7]Overzicht uitlevering'!$J:$V,AE$3+1,0))</f>
        <v>0</v>
      </c>
      <c r="AF446" s="48">
        <f>IF(ISERROR(VLOOKUP($B446,'[7]Overzicht uitlevering'!$J:$V,AF$3+1,0)),0,VLOOKUP($B446,'[7]Overzicht uitlevering'!$J:$V,AF$3+1,0))</f>
        <v>0</v>
      </c>
      <c r="AG446" s="48">
        <f>IF(ISERROR(VLOOKUP($B446,'[7]Overzicht uitlevering'!$J:$V,AG$3+1,0)),0,VLOOKUP($B446,'[7]Overzicht uitlevering'!$J:$V,AG$3+1,0))</f>
        <v>0</v>
      </c>
      <c r="AH446" s="48">
        <f>IF(ISERROR(VLOOKUP($B446,'[7]Overzicht uitlevering'!$J:$V,AH$3+1,0)),0,VLOOKUP($B446,'[7]Overzicht uitlevering'!$J:$V,AH$3+1,0))</f>
        <v>0</v>
      </c>
      <c r="AI446" s="48">
        <f>IF(ISERROR(VLOOKUP($B446,'[7]Overzicht uitlevering'!$J:$V,AI$3+1,0)),0,VLOOKUP($B446,'[7]Overzicht uitlevering'!$J:$V,AI$3+1,0))</f>
        <v>378636</v>
      </c>
      <c r="AJ446" s="48">
        <f>IF(ISERROR(VLOOKUP($B446,'[7]Overzicht uitlevering'!$J:$V,AJ$3+1,0)),0,VLOOKUP($B446,'[7]Overzicht uitlevering'!$J:$V,AJ$3+1,0))</f>
        <v>0</v>
      </c>
      <c r="AK446" s="48">
        <f>IF(ISERROR(VLOOKUP($B446,'[7]Overzicht uitlevering'!$J:$V,AK$3+1,0)),0,VLOOKUP($B446,'[7]Overzicht uitlevering'!$J:$V,AK$3+1,0))</f>
        <v>0</v>
      </c>
      <c r="AL446" s="48">
        <f>IF(ISERROR(VLOOKUP($B446,'[7]Overzicht uitlevering'!$J:$V,AL$3+1,0)),0,VLOOKUP($B446,'[7]Overzicht uitlevering'!$J:$V,AL$3+1,0))</f>
        <v>0</v>
      </c>
      <c r="AM446" s="48">
        <f>IF(ISERROR(VLOOKUP($B446,'[7]Overzicht uitlevering'!$J:$V,AM$3+1,0)),0,VLOOKUP($B446,'[7]Overzicht uitlevering'!$J:$V,AM$3+1,0))</f>
        <v>0</v>
      </c>
      <c r="AN446" s="48">
        <f>IF(ISERROR(VLOOKUP($B446,'[7]Overzicht uitlevering'!$J:$V,AN$3+1,0)),0,VLOOKUP($B446,'[7]Overzicht uitlevering'!$J:$V,AN$3+1,0))</f>
        <v>0</v>
      </c>
      <c r="AO446" s="49">
        <f t="shared" si="107"/>
        <v>378636</v>
      </c>
      <c r="AP446" s="235">
        <f t="shared" si="108"/>
        <v>0</v>
      </c>
      <c r="AQ446" s="236">
        <f t="shared" si="109"/>
        <v>0</v>
      </c>
      <c r="AR446" s="235">
        <f t="shared" si="110"/>
        <v>0</v>
      </c>
      <c r="AS446" s="236">
        <f t="shared" si="111"/>
        <v>0</v>
      </c>
      <c r="AT446" s="235">
        <f t="shared" si="112"/>
        <v>0</v>
      </c>
      <c r="AU446" s="236">
        <f t="shared" si="113"/>
        <v>0</v>
      </c>
      <c r="AV446" s="237">
        <f t="shared" si="114"/>
        <v>1041.249</v>
      </c>
      <c r="AW446" s="236">
        <f t="shared" si="115"/>
        <v>0</v>
      </c>
      <c r="AX446" s="237">
        <f t="shared" si="116"/>
        <v>0</v>
      </c>
      <c r="AY446" s="236">
        <f t="shared" si="117"/>
        <v>0</v>
      </c>
      <c r="AZ446" s="237">
        <f t="shared" si="118"/>
        <v>0</v>
      </c>
      <c r="BA446" s="236">
        <f t="shared" si="119"/>
        <v>0</v>
      </c>
      <c r="BB446" s="50">
        <f t="shared" si="120"/>
        <v>1041.249</v>
      </c>
    </row>
    <row r="447" spans="2:54" ht="15" customHeight="1" x14ac:dyDescent="0.25">
      <c r="B447" s="142">
        <v>20160400</v>
      </c>
      <c r="C447" s="124" t="s">
        <v>333</v>
      </c>
      <c r="D447" s="124" t="s">
        <v>334</v>
      </c>
      <c r="E447" s="124" t="s">
        <v>367</v>
      </c>
      <c r="F447" s="124" t="s">
        <v>931</v>
      </c>
      <c r="G447" s="143">
        <v>42562</v>
      </c>
      <c r="H447" s="143">
        <v>42580</v>
      </c>
      <c r="I447" s="85" t="s">
        <v>410</v>
      </c>
      <c r="J447" s="144">
        <v>510000</v>
      </c>
      <c r="K447" s="32">
        <v>26842.105263157893</v>
      </c>
      <c r="L447" s="145">
        <v>2.5</v>
      </c>
      <c r="M447" s="35">
        <v>1275</v>
      </c>
      <c r="N447" s="35">
        <v>1275</v>
      </c>
      <c r="O447" s="83" t="s">
        <v>45</v>
      </c>
      <c r="P447" s="83" t="s">
        <v>46</v>
      </c>
      <c r="Q447" s="146">
        <v>518035</v>
      </c>
      <c r="R447" s="147" t="s">
        <v>47</v>
      </c>
      <c r="S447" s="148" t="s">
        <v>932</v>
      </c>
      <c r="T447" s="94" t="s">
        <v>237</v>
      </c>
      <c r="U447" s="95"/>
      <c r="W447" s="94"/>
      <c r="X447" s="96" t="s">
        <v>934</v>
      </c>
      <c r="Y447" s="97" t="s">
        <v>133</v>
      </c>
      <c r="Z447" s="45" t="str">
        <f t="shared" si="104"/>
        <v>goed</v>
      </c>
      <c r="AA447" s="46">
        <f t="shared" si="105"/>
        <v>0</v>
      </c>
      <c r="AB447" s="47">
        <f t="shared" si="106"/>
        <v>1122.5700000000002</v>
      </c>
      <c r="AC447" s="48">
        <f>IF(ISERROR(VLOOKUP($B447,'[7]Overzicht uitlevering'!$J:$V,AC$3+1,0)),0,VLOOKUP($B447,'[7]Overzicht uitlevering'!$J:$V,AC$3+1,0))</f>
        <v>0</v>
      </c>
      <c r="AD447" s="48">
        <f>IF(ISERROR(VLOOKUP($B447,'[7]Overzicht uitlevering'!$J:$V,AD$3+1,0)),0,VLOOKUP($B447,'[7]Overzicht uitlevering'!$J:$V,AD$3+1,0))</f>
        <v>0</v>
      </c>
      <c r="AE447" s="48">
        <f>IF(ISERROR(VLOOKUP($B447,'[7]Overzicht uitlevering'!$J:$V,AE$3+1,0)),0,VLOOKUP($B447,'[7]Overzicht uitlevering'!$J:$V,AE$3+1,0))</f>
        <v>0</v>
      </c>
      <c r="AF447" s="48">
        <f>IF(ISERROR(VLOOKUP($B447,'[7]Overzicht uitlevering'!$J:$V,AF$3+1,0)),0,VLOOKUP($B447,'[7]Overzicht uitlevering'!$J:$V,AF$3+1,0))</f>
        <v>0</v>
      </c>
      <c r="AG447" s="48">
        <f>IF(ISERROR(VLOOKUP($B447,'[7]Overzicht uitlevering'!$J:$V,AG$3+1,0)),0,VLOOKUP($B447,'[7]Overzicht uitlevering'!$J:$V,AG$3+1,0))</f>
        <v>0</v>
      </c>
      <c r="AH447" s="48">
        <f>IF(ISERROR(VLOOKUP($B447,'[7]Overzicht uitlevering'!$J:$V,AH$3+1,0)),0,VLOOKUP($B447,'[7]Overzicht uitlevering'!$J:$V,AH$3+1,0))</f>
        <v>0</v>
      </c>
      <c r="AI447" s="48">
        <f>IF(ISERROR(VLOOKUP($B447,'[7]Overzicht uitlevering'!$J:$V,AI$3+1,0)),0,VLOOKUP($B447,'[7]Overzicht uitlevering'!$J:$V,AI$3+1,0))</f>
        <v>449028</v>
      </c>
      <c r="AJ447" s="48">
        <f>IF(ISERROR(VLOOKUP($B447,'[7]Overzicht uitlevering'!$J:$V,AJ$3+1,0)),0,VLOOKUP($B447,'[7]Overzicht uitlevering'!$J:$V,AJ$3+1,0))</f>
        <v>0</v>
      </c>
      <c r="AK447" s="48">
        <f>IF(ISERROR(VLOOKUP($B447,'[7]Overzicht uitlevering'!$J:$V,AK$3+1,0)),0,VLOOKUP($B447,'[7]Overzicht uitlevering'!$J:$V,AK$3+1,0))</f>
        <v>0</v>
      </c>
      <c r="AL447" s="48">
        <f>IF(ISERROR(VLOOKUP($B447,'[7]Overzicht uitlevering'!$J:$V,AL$3+1,0)),0,VLOOKUP($B447,'[7]Overzicht uitlevering'!$J:$V,AL$3+1,0))</f>
        <v>0</v>
      </c>
      <c r="AM447" s="48">
        <f>IF(ISERROR(VLOOKUP($B447,'[7]Overzicht uitlevering'!$J:$V,AM$3+1,0)),0,VLOOKUP($B447,'[7]Overzicht uitlevering'!$J:$V,AM$3+1,0))</f>
        <v>0</v>
      </c>
      <c r="AN447" s="48">
        <f>IF(ISERROR(VLOOKUP($B447,'[7]Overzicht uitlevering'!$J:$V,AN$3+1,0)),0,VLOOKUP($B447,'[7]Overzicht uitlevering'!$J:$V,AN$3+1,0))</f>
        <v>0</v>
      </c>
      <c r="AO447" s="49">
        <f t="shared" si="107"/>
        <v>449028</v>
      </c>
      <c r="AP447" s="235">
        <f t="shared" si="108"/>
        <v>0</v>
      </c>
      <c r="AQ447" s="236">
        <f t="shared" si="109"/>
        <v>0</v>
      </c>
      <c r="AR447" s="235">
        <f t="shared" si="110"/>
        <v>0</v>
      </c>
      <c r="AS447" s="236">
        <f t="shared" si="111"/>
        <v>0</v>
      </c>
      <c r="AT447" s="235">
        <f t="shared" si="112"/>
        <v>0</v>
      </c>
      <c r="AU447" s="236">
        <f t="shared" si="113"/>
        <v>0</v>
      </c>
      <c r="AV447" s="237">
        <f t="shared" si="114"/>
        <v>1122.5700000000002</v>
      </c>
      <c r="AW447" s="236">
        <f t="shared" si="115"/>
        <v>0</v>
      </c>
      <c r="AX447" s="237">
        <f t="shared" si="116"/>
        <v>0</v>
      </c>
      <c r="AY447" s="236">
        <f t="shared" si="117"/>
        <v>0</v>
      </c>
      <c r="AZ447" s="237">
        <f t="shared" si="118"/>
        <v>0</v>
      </c>
      <c r="BA447" s="236">
        <f t="shared" si="119"/>
        <v>0</v>
      </c>
      <c r="BB447" s="50">
        <f t="shared" si="120"/>
        <v>1122.5700000000002</v>
      </c>
    </row>
    <row r="448" spans="2:54" ht="15" customHeight="1" x14ac:dyDescent="0.25">
      <c r="B448" s="142">
        <v>20160401</v>
      </c>
      <c r="C448" s="124" t="s">
        <v>55</v>
      </c>
      <c r="D448" s="124" t="s">
        <v>177</v>
      </c>
      <c r="E448" s="124" t="s">
        <v>427</v>
      </c>
      <c r="F448" s="124" t="s">
        <v>935</v>
      </c>
      <c r="G448" s="143">
        <v>42569</v>
      </c>
      <c r="H448" s="143">
        <v>42575</v>
      </c>
      <c r="I448" s="85" t="s">
        <v>153</v>
      </c>
      <c r="J448" s="144">
        <v>174974</v>
      </c>
      <c r="K448" s="32">
        <v>24996.285714285714</v>
      </c>
      <c r="L448" s="145">
        <v>13.5</v>
      </c>
      <c r="M448" s="35">
        <v>2362.1489999999999</v>
      </c>
      <c r="N448" s="35">
        <v>39076.533000000003</v>
      </c>
      <c r="O448" s="83" t="s">
        <v>45</v>
      </c>
      <c r="P448" s="83" t="s">
        <v>46</v>
      </c>
      <c r="Q448" s="146">
        <v>518789</v>
      </c>
      <c r="R448" s="147" t="s">
        <v>60</v>
      </c>
      <c r="S448" s="148" t="s">
        <v>61</v>
      </c>
      <c r="T448" s="94"/>
      <c r="U448" s="95"/>
      <c r="W448" s="94"/>
      <c r="X448" s="96" t="s">
        <v>936</v>
      </c>
      <c r="Y448" s="97" t="s">
        <v>156</v>
      </c>
      <c r="Z448" s="45" t="str">
        <f t="shared" si="104"/>
        <v>goed</v>
      </c>
      <c r="AA448" s="46">
        <f t="shared" si="105"/>
        <v>0</v>
      </c>
      <c r="AB448" s="47">
        <f t="shared" si="106"/>
        <v>2362.1489999999985</v>
      </c>
      <c r="AC448" s="48">
        <f>IF(ISERROR(VLOOKUP($B448,'[7]Overzicht uitlevering'!$J:$V,AC$3+1,0)),0,VLOOKUP($B448,'[7]Overzicht uitlevering'!$J:$V,AC$3+1,0))</f>
        <v>0</v>
      </c>
      <c r="AD448" s="48">
        <f>IF(ISERROR(VLOOKUP($B448,'[7]Overzicht uitlevering'!$J:$V,AD$3+1,0)),0,VLOOKUP($B448,'[7]Overzicht uitlevering'!$J:$V,AD$3+1,0))</f>
        <v>0</v>
      </c>
      <c r="AE448" s="48">
        <f>IF(ISERROR(VLOOKUP($B448,'[7]Overzicht uitlevering'!$J:$V,AE$3+1,0)),0,VLOOKUP($B448,'[7]Overzicht uitlevering'!$J:$V,AE$3+1,0))</f>
        <v>0</v>
      </c>
      <c r="AF448" s="48">
        <f>IF(ISERROR(VLOOKUP($B448,'[7]Overzicht uitlevering'!$J:$V,AF$3+1,0)),0,VLOOKUP($B448,'[7]Overzicht uitlevering'!$J:$V,AF$3+1,0))</f>
        <v>0</v>
      </c>
      <c r="AG448" s="48">
        <f>IF(ISERROR(VLOOKUP($B448,'[7]Overzicht uitlevering'!$J:$V,AG$3+1,0)),0,VLOOKUP($B448,'[7]Overzicht uitlevering'!$J:$V,AG$3+1,0))</f>
        <v>0</v>
      </c>
      <c r="AH448" s="48">
        <f>IF(ISERROR(VLOOKUP($B448,'[7]Overzicht uitlevering'!$J:$V,AH$3+1,0)),0,VLOOKUP($B448,'[7]Overzicht uitlevering'!$J:$V,AH$3+1,0))</f>
        <v>0</v>
      </c>
      <c r="AI448" s="48">
        <f>IF(ISERROR(VLOOKUP($B448,'[7]Overzicht uitlevering'!$J:$V,AI$3+1,0)),0,VLOOKUP($B448,'[7]Overzicht uitlevering'!$J:$V,AI$3+1,0))</f>
        <v>174973.99999999988</v>
      </c>
      <c r="AJ448" s="48">
        <f>IF(ISERROR(VLOOKUP($B448,'[7]Overzicht uitlevering'!$J:$V,AJ$3+1,0)),0,VLOOKUP($B448,'[7]Overzicht uitlevering'!$J:$V,AJ$3+1,0))</f>
        <v>0</v>
      </c>
      <c r="AK448" s="48">
        <f>IF(ISERROR(VLOOKUP($B448,'[7]Overzicht uitlevering'!$J:$V,AK$3+1,0)),0,VLOOKUP($B448,'[7]Overzicht uitlevering'!$J:$V,AK$3+1,0))</f>
        <v>0</v>
      </c>
      <c r="AL448" s="48">
        <f>IF(ISERROR(VLOOKUP($B448,'[7]Overzicht uitlevering'!$J:$V,AL$3+1,0)),0,VLOOKUP($B448,'[7]Overzicht uitlevering'!$J:$V,AL$3+1,0))</f>
        <v>0</v>
      </c>
      <c r="AM448" s="48">
        <f>IF(ISERROR(VLOOKUP($B448,'[7]Overzicht uitlevering'!$J:$V,AM$3+1,0)),0,VLOOKUP($B448,'[7]Overzicht uitlevering'!$J:$V,AM$3+1,0))</f>
        <v>0</v>
      </c>
      <c r="AN448" s="48">
        <f>IF(ISERROR(VLOOKUP($B448,'[7]Overzicht uitlevering'!$J:$V,AN$3+1,0)),0,VLOOKUP($B448,'[7]Overzicht uitlevering'!$J:$V,AN$3+1,0))</f>
        <v>0</v>
      </c>
      <c r="AO448" s="49">
        <f t="shared" si="107"/>
        <v>174973.99999999988</v>
      </c>
      <c r="AP448" s="235">
        <f t="shared" si="108"/>
        <v>0</v>
      </c>
      <c r="AQ448" s="236">
        <f t="shared" si="109"/>
        <v>0</v>
      </c>
      <c r="AR448" s="235">
        <f t="shared" si="110"/>
        <v>0</v>
      </c>
      <c r="AS448" s="236">
        <f t="shared" si="111"/>
        <v>0</v>
      </c>
      <c r="AT448" s="235">
        <f t="shared" si="112"/>
        <v>0</v>
      </c>
      <c r="AU448" s="236">
        <f t="shared" si="113"/>
        <v>0</v>
      </c>
      <c r="AV448" s="237">
        <f t="shared" si="114"/>
        <v>2362.1489999999985</v>
      </c>
      <c r="AW448" s="236">
        <f t="shared" si="115"/>
        <v>0</v>
      </c>
      <c r="AX448" s="237">
        <f t="shared" si="116"/>
        <v>0</v>
      </c>
      <c r="AY448" s="236">
        <f t="shared" si="117"/>
        <v>0</v>
      </c>
      <c r="AZ448" s="237">
        <f t="shared" si="118"/>
        <v>0</v>
      </c>
      <c r="BA448" s="236">
        <f t="shared" si="119"/>
        <v>0</v>
      </c>
      <c r="BB448" s="50">
        <f t="shared" si="120"/>
        <v>2362.1489999999985</v>
      </c>
    </row>
    <row r="449" spans="2:54" ht="15" customHeight="1" x14ac:dyDescent="0.25">
      <c r="B449" s="142">
        <v>20160402</v>
      </c>
      <c r="C449" s="124" t="s">
        <v>55</v>
      </c>
      <c r="D449" s="124" t="s">
        <v>177</v>
      </c>
      <c r="E449" s="124" t="s">
        <v>427</v>
      </c>
      <c r="F449" s="124" t="s">
        <v>937</v>
      </c>
      <c r="G449" s="143">
        <v>42562</v>
      </c>
      <c r="H449" s="143">
        <v>42603</v>
      </c>
      <c r="I449" s="85" t="s">
        <v>153</v>
      </c>
      <c r="J449" s="144">
        <v>2894559</v>
      </c>
      <c r="K449" s="32">
        <v>68918.071428571435</v>
      </c>
      <c r="L449" s="145">
        <v>13.5</v>
      </c>
      <c r="M449" s="35">
        <v>39076.546500000004</v>
      </c>
      <c r="N449" s="35">
        <v>39076.546500000004</v>
      </c>
      <c r="O449" s="83" t="s">
        <v>45</v>
      </c>
      <c r="P449" s="83" t="s">
        <v>46</v>
      </c>
      <c r="Q449" s="146">
        <v>518779</v>
      </c>
      <c r="R449" s="147" t="s">
        <v>60</v>
      </c>
      <c r="S449" s="148" t="s">
        <v>61</v>
      </c>
      <c r="T449" s="94"/>
      <c r="U449" s="95"/>
      <c r="W449" s="94"/>
      <c r="X449" s="96" t="s">
        <v>938</v>
      </c>
      <c r="Y449" s="97" t="s">
        <v>156</v>
      </c>
      <c r="Z449" s="45" t="str">
        <f t="shared" si="104"/>
        <v>goed</v>
      </c>
      <c r="AA449" s="46">
        <f t="shared" si="105"/>
        <v>0</v>
      </c>
      <c r="AB449" s="47">
        <f t="shared" si="106"/>
        <v>8615.2545000000009</v>
      </c>
      <c r="AC449" s="48">
        <f>IF(ISERROR(VLOOKUP($B449,'[7]Overzicht uitlevering'!$J:$V,AC$3+1,0)),0,VLOOKUP($B449,'[7]Overzicht uitlevering'!$J:$V,AC$3+1,0))</f>
        <v>0</v>
      </c>
      <c r="AD449" s="48">
        <f>IF(ISERROR(VLOOKUP($B449,'[7]Overzicht uitlevering'!$J:$V,AD$3+1,0)),0,VLOOKUP($B449,'[7]Overzicht uitlevering'!$J:$V,AD$3+1,0))</f>
        <v>0</v>
      </c>
      <c r="AE449" s="48">
        <f>IF(ISERROR(VLOOKUP($B449,'[7]Overzicht uitlevering'!$J:$V,AE$3+1,0)),0,VLOOKUP($B449,'[7]Overzicht uitlevering'!$J:$V,AE$3+1,0))</f>
        <v>0</v>
      </c>
      <c r="AF449" s="48">
        <f>IF(ISERROR(VLOOKUP($B449,'[7]Overzicht uitlevering'!$J:$V,AF$3+1,0)),0,VLOOKUP($B449,'[7]Overzicht uitlevering'!$J:$V,AF$3+1,0))</f>
        <v>0</v>
      </c>
      <c r="AG449" s="48">
        <f>IF(ISERROR(VLOOKUP($B449,'[7]Overzicht uitlevering'!$J:$V,AG$3+1,0)),0,VLOOKUP($B449,'[7]Overzicht uitlevering'!$J:$V,AG$3+1,0))</f>
        <v>0</v>
      </c>
      <c r="AH449" s="48">
        <f>IF(ISERROR(VLOOKUP($B449,'[7]Overzicht uitlevering'!$J:$V,AH$3+1,0)),0,VLOOKUP($B449,'[7]Overzicht uitlevering'!$J:$V,AH$3+1,0))</f>
        <v>0</v>
      </c>
      <c r="AI449" s="48">
        <f>IF(ISERROR(VLOOKUP($B449,'[7]Overzicht uitlevering'!$J:$V,AI$3+1,0)),0,VLOOKUP($B449,'[7]Overzicht uitlevering'!$J:$V,AI$3+1,0))</f>
        <v>638167</v>
      </c>
      <c r="AJ449" s="48">
        <f>IF(ISERROR(VLOOKUP($B449,'[7]Overzicht uitlevering'!$J:$V,AJ$3+1,0)),0,VLOOKUP($B449,'[7]Overzicht uitlevering'!$J:$V,AJ$3+1,0))</f>
        <v>0</v>
      </c>
      <c r="AK449" s="48">
        <f>IF(ISERROR(VLOOKUP($B449,'[7]Overzicht uitlevering'!$J:$V,AK$3+1,0)),0,VLOOKUP($B449,'[7]Overzicht uitlevering'!$J:$V,AK$3+1,0))</f>
        <v>0</v>
      </c>
      <c r="AL449" s="48">
        <f>IF(ISERROR(VLOOKUP($B449,'[7]Overzicht uitlevering'!$J:$V,AL$3+1,0)),0,VLOOKUP($B449,'[7]Overzicht uitlevering'!$J:$V,AL$3+1,0))</f>
        <v>0</v>
      </c>
      <c r="AM449" s="48">
        <f>IF(ISERROR(VLOOKUP($B449,'[7]Overzicht uitlevering'!$J:$V,AM$3+1,0)),0,VLOOKUP($B449,'[7]Overzicht uitlevering'!$J:$V,AM$3+1,0))</f>
        <v>0</v>
      </c>
      <c r="AN449" s="48">
        <f>IF(ISERROR(VLOOKUP($B449,'[7]Overzicht uitlevering'!$J:$V,AN$3+1,0)),0,VLOOKUP($B449,'[7]Overzicht uitlevering'!$J:$V,AN$3+1,0))</f>
        <v>0</v>
      </c>
      <c r="AO449" s="49">
        <f t="shared" si="107"/>
        <v>638167</v>
      </c>
      <c r="AP449" s="235">
        <f t="shared" si="108"/>
        <v>0</v>
      </c>
      <c r="AQ449" s="236">
        <f t="shared" si="109"/>
        <v>0</v>
      </c>
      <c r="AR449" s="235">
        <f t="shared" si="110"/>
        <v>0</v>
      </c>
      <c r="AS449" s="236">
        <f t="shared" si="111"/>
        <v>0</v>
      </c>
      <c r="AT449" s="235">
        <f t="shared" si="112"/>
        <v>0</v>
      </c>
      <c r="AU449" s="236">
        <f t="shared" si="113"/>
        <v>0</v>
      </c>
      <c r="AV449" s="237">
        <f t="shared" si="114"/>
        <v>8615.2545000000009</v>
      </c>
      <c r="AW449" s="236">
        <f t="shared" si="115"/>
        <v>0</v>
      </c>
      <c r="AX449" s="237">
        <f t="shared" si="116"/>
        <v>0</v>
      </c>
      <c r="AY449" s="236">
        <f t="shared" si="117"/>
        <v>0</v>
      </c>
      <c r="AZ449" s="237">
        <f t="shared" si="118"/>
        <v>0</v>
      </c>
      <c r="BA449" s="236">
        <f t="shared" si="119"/>
        <v>0</v>
      </c>
      <c r="BB449" s="50">
        <f t="shared" si="120"/>
        <v>8615.2545000000009</v>
      </c>
    </row>
    <row r="450" spans="2:54" ht="15" customHeight="1" x14ac:dyDescent="0.25">
      <c r="B450" s="142">
        <v>20160403</v>
      </c>
      <c r="C450" s="124" t="s">
        <v>55</v>
      </c>
      <c r="D450" s="124" t="s">
        <v>450</v>
      </c>
      <c r="E450" s="124" t="s">
        <v>405</v>
      </c>
      <c r="F450" s="124" t="s">
        <v>939</v>
      </c>
      <c r="G450" s="143">
        <v>42562</v>
      </c>
      <c r="H450" s="143">
        <v>42589</v>
      </c>
      <c r="I450" s="85" t="s">
        <v>198</v>
      </c>
      <c r="J450" s="144">
        <v>7200000</v>
      </c>
      <c r="K450" s="32">
        <v>257142.85714285713</v>
      </c>
      <c r="L450" s="145">
        <v>6</v>
      </c>
      <c r="M450" s="35">
        <v>43200</v>
      </c>
      <c r="N450" s="35">
        <v>43200</v>
      </c>
      <c r="O450" s="83" t="s">
        <v>45</v>
      </c>
      <c r="P450" s="83" t="s">
        <v>46</v>
      </c>
      <c r="Q450" s="146">
        <v>517042</v>
      </c>
      <c r="R450" s="147" t="s">
        <v>47</v>
      </c>
      <c r="S450" s="148" t="s">
        <v>47</v>
      </c>
      <c r="T450" s="94"/>
      <c r="U450" s="95"/>
      <c r="W450" s="94"/>
      <c r="X450" s="96" t="s">
        <v>940</v>
      </c>
      <c r="Y450" s="97" t="s">
        <v>133</v>
      </c>
      <c r="Z450" s="45" t="str">
        <f t="shared" si="104"/>
        <v>goed</v>
      </c>
      <c r="AA450" s="46">
        <f t="shared" si="105"/>
        <v>0</v>
      </c>
      <c r="AB450" s="47">
        <f t="shared" si="106"/>
        <v>32453.43</v>
      </c>
      <c r="AC450" s="48">
        <f>IF(ISERROR(VLOOKUP($B450,'[7]Overzicht uitlevering'!$J:$V,AC$3+1,0)),0,VLOOKUP($B450,'[7]Overzicht uitlevering'!$J:$V,AC$3+1,0))</f>
        <v>0</v>
      </c>
      <c r="AD450" s="48">
        <f>IF(ISERROR(VLOOKUP($B450,'[7]Overzicht uitlevering'!$J:$V,AD$3+1,0)),0,VLOOKUP($B450,'[7]Overzicht uitlevering'!$J:$V,AD$3+1,0))</f>
        <v>0</v>
      </c>
      <c r="AE450" s="48">
        <f>IF(ISERROR(VLOOKUP($B450,'[7]Overzicht uitlevering'!$J:$V,AE$3+1,0)),0,VLOOKUP($B450,'[7]Overzicht uitlevering'!$J:$V,AE$3+1,0))</f>
        <v>0</v>
      </c>
      <c r="AF450" s="48">
        <f>IF(ISERROR(VLOOKUP($B450,'[7]Overzicht uitlevering'!$J:$V,AF$3+1,0)),0,VLOOKUP($B450,'[7]Overzicht uitlevering'!$J:$V,AF$3+1,0))</f>
        <v>0</v>
      </c>
      <c r="AG450" s="48">
        <f>IF(ISERROR(VLOOKUP($B450,'[7]Overzicht uitlevering'!$J:$V,AG$3+1,0)),0,VLOOKUP($B450,'[7]Overzicht uitlevering'!$J:$V,AG$3+1,0))</f>
        <v>0</v>
      </c>
      <c r="AH450" s="48">
        <f>IF(ISERROR(VLOOKUP($B450,'[7]Overzicht uitlevering'!$J:$V,AH$3+1,0)),0,VLOOKUP($B450,'[7]Overzicht uitlevering'!$J:$V,AH$3+1,0))</f>
        <v>0</v>
      </c>
      <c r="AI450" s="48">
        <f>IF(ISERROR(VLOOKUP($B450,'[7]Overzicht uitlevering'!$J:$V,AI$3+1,0)),0,VLOOKUP($B450,'[7]Overzicht uitlevering'!$J:$V,AI$3+1,0))</f>
        <v>5408905</v>
      </c>
      <c r="AJ450" s="48">
        <f>IF(ISERROR(VLOOKUP($B450,'[7]Overzicht uitlevering'!$J:$V,AJ$3+1,0)),0,VLOOKUP($B450,'[7]Overzicht uitlevering'!$J:$V,AJ$3+1,0))</f>
        <v>0</v>
      </c>
      <c r="AK450" s="48">
        <f>IF(ISERROR(VLOOKUP($B450,'[7]Overzicht uitlevering'!$J:$V,AK$3+1,0)),0,VLOOKUP($B450,'[7]Overzicht uitlevering'!$J:$V,AK$3+1,0))</f>
        <v>0</v>
      </c>
      <c r="AL450" s="48">
        <f>IF(ISERROR(VLOOKUP($B450,'[7]Overzicht uitlevering'!$J:$V,AL$3+1,0)),0,VLOOKUP($B450,'[7]Overzicht uitlevering'!$J:$V,AL$3+1,0))</f>
        <v>0</v>
      </c>
      <c r="AM450" s="48">
        <f>IF(ISERROR(VLOOKUP($B450,'[7]Overzicht uitlevering'!$J:$V,AM$3+1,0)),0,VLOOKUP($B450,'[7]Overzicht uitlevering'!$J:$V,AM$3+1,0))</f>
        <v>0</v>
      </c>
      <c r="AN450" s="48">
        <f>IF(ISERROR(VLOOKUP($B450,'[7]Overzicht uitlevering'!$J:$V,AN$3+1,0)),0,VLOOKUP($B450,'[7]Overzicht uitlevering'!$J:$V,AN$3+1,0))</f>
        <v>0</v>
      </c>
      <c r="AO450" s="49">
        <f t="shared" si="107"/>
        <v>5408905</v>
      </c>
      <c r="AP450" s="235">
        <f t="shared" si="108"/>
        <v>0</v>
      </c>
      <c r="AQ450" s="236">
        <f t="shared" si="109"/>
        <v>0</v>
      </c>
      <c r="AR450" s="235">
        <f t="shared" si="110"/>
        <v>0</v>
      </c>
      <c r="AS450" s="236">
        <f t="shared" si="111"/>
        <v>0</v>
      </c>
      <c r="AT450" s="235">
        <f t="shared" si="112"/>
        <v>0</v>
      </c>
      <c r="AU450" s="236">
        <f t="shared" si="113"/>
        <v>0</v>
      </c>
      <c r="AV450" s="237">
        <f t="shared" si="114"/>
        <v>32453.43</v>
      </c>
      <c r="AW450" s="236">
        <f t="shared" si="115"/>
        <v>0</v>
      </c>
      <c r="AX450" s="237">
        <f t="shared" si="116"/>
        <v>0</v>
      </c>
      <c r="AY450" s="236">
        <f t="shared" si="117"/>
        <v>0</v>
      </c>
      <c r="AZ450" s="237">
        <f t="shared" si="118"/>
        <v>0</v>
      </c>
      <c r="BA450" s="236">
        <f t="shared" si="119"/>
        <v>0</v>
      </c>
      <c r="BB450" s="50">
        <f t="shared" si="120"/>
        <v>32453.43</v>
      </c>
    </row>
    <row r="451" spans="2:54" ht="15" customHeight="1" x14ac:dyDescent="0.25">
      <c r="B451" s="142">
        <v>20160404</v>
      </c>
      <c r="C451" s="124" t="s">
        <v>238</v>
      </c>
      <c r="D451" s="124" t="s">
        <v>239</v>
      </c>
      <c r="E451" s="124" t="s">
        <v>543</v>
      </c>
      <c r="F451" s="124" t="s">
        <v>941</v>
      </c>
      <c r="G451" s="143">
        <v>42555</v>
      </c>
      <c r="H451" s="143">
        <v>42575</v>
      </c>
      <c r="I451" s="85" t="s">
        <v>153</v>
      </c>
      <c r="J451" s="144">
        <v>574096</v>
      </c>
      <c r="K451" s="32">
        <v>27337.904761904763</v>
      </c>
      <c r="L451" s="145">
        <v>13.5</v>
      </c>
      <c r="M451" s="35">
        <v>7750.2960000000003</v>
      </c>
      <c r="N451" s="35">
        <v>7750.2960000000003</v>
      </c>
      <c r="O451" s="83" t="s">
        <v>45</v>
      </c>
      <c r="P451" s="83" t="s">
        <v>46</v>
      </c>
      <c r="Q451" s="146">
        <v>518473</v>
      </c>
      <c r="R451" s="147" t="s">
        <v>60</v>
      </c>
      <c r="S451" s="148" t="s">
        <v>61</v>
      </c>
      <c r="T451" s="94" t="s">
        <v>155</v>
      </c>
      <c r="U451" s="95"/>
      <c r="W451" s="94"/>
      <c r="X451" s="96"/>
      <c r="Y451" s="97" t="s">
        <v>156</v>
      </c>
      <c r="Z451" s="45" t="str">
        <f t="shared" si="104"/>
        <v>goed</v>
      </c>
      <c r="AA451" s="46">
        <f t="shared" si="105"/>
        <v>0</v>
      </c>
      <c r="AB451" s="47">
        <f t="shared" si="106"/>
        <v>7750.2960000000003</v>
      </c>
      <c r="AC451" s="48">
        <f>IF(ISERROR(VLOOKUP($B451,'[7]Overzicht uitlevering'!$J:$V,AC$3+1,0)),0,VLOOKUP($B451,'[7]Overzicht uitlevering'!$J:$V,AC$3+1,0))</f>
        <v>0</v>
      </c>
      <c r="AD451" s="48">
        <f>IF(ISERROR(VLOOKUP($B451,'[7]Overzicht uitlevering'!$J:$V,AD$3+1,0)),0,VLOOKUP($B451,'[7]Overzicht uitlevering'!$J:$V,AD$3+1,0))</f>
        <v>0</v>
      </c>
      <c r="AE451" s="48">
        <f>IF(ISERROR(VLOOKUP($B451,'[7]Overzicht uitlevering'!$J:$V,AE$3+1,0)),0,VLOOKUP($B451,'[7]Overzicht uitlevering'!$J:$V,AE$3+1,0))</f>
        <v>0</v>
      </c>
      <c r="AF451" s="48">
        <f>IF(ISERROR(VLOOKUP($B451,'[7]Overzicht uitlevering'!$J:$V,AF$3+1,0)),0,VLOOKUP($B451,'[7]Overzicht uitlevering'!$J:$V,AF$3+1,0))</f>
        <v>0</v>
      </c>
      <c r="AG451" s="48">
        <f>IF(ISERROR(VLOOKUP($B451,'[7]Overzicht uitlevering'!$J:$V,AG$3+1,0)),0,VLOOKUP($B451,'[7]Overzicht uitlevering'!$J:$V,AG$3+1,0))</f>
        <v>0</v>
      </c>
      <c r="AH451" s="48">
        <f>IF(ISERROR(VLOOKUP($B451,'[7]Overzicht uitlevering'!$J:$V,AH$3+1,0)),0,VLOOKUP($B451,'[7]Overzicht uitlevering'!$J:$V,AH$3+1,0))</f>
        <v>0</v>
      </c>
      <c r="AI451" s="48">
        <f>IF(ISERROR(VLOOKUP($B451,'[7]Overzicht uitlevering'!$J:$V,AI$3+1,0)),0,VLOOKUP($B451,'[7]Overzicht uitlevering'!$J:$V,AI$3+1,0))</f>
        <v>574096</v>
      </c>
      <c r="AJ451" s="48">
        <f>IF(ISERROR(VLOOKUP($B451,'[7]Overzicht uitlevering'!$J:$V,AJ$3+1,0)),0,VLOOKUP($B451,'[7]Overzicht uitlevering'!$J:$V,AJ$3+1,0))</f>
        <v>0</v>
      </c>
      <c r="AK451" s="48">
        <f>IF(ISERROR(VLOOKUP($B451,'[7]Overzicht uitlevering'!$J:$V,AK$3+1,0)),0,VLOOKUP($B451,'[7]Overzicht uitlevering'!$J:$V,AK$3+1,0))</f>
        <v>0</v>
      </c>
      <c r="AL451" s="48">
        <f>IF(ISERROR(VLOOKUP($B451,'[7]Overzicht uitlevering'!$J:$V,AL$3+1,0)),0,VLOOKUP($B451,'[7]Overzicht uitlevering'!$J:$V,AL$3+1,0))</f>
        <v>0</v>
      </c>
      <c r="AM451" s="48">
        <f>IF(ISERROR(VLOOKUP($B451,'[7]Overzicht uitlevering'!$J:$V,AM$3+1,0)),0,VLOOKUP($B451,'[7]Overzicht uitlevering'!$J:$V,AM$3+1,0))</f>
        <v>0</v>
      </c>
      <c r="AN451" s="48">
        <f>IF(ISERROR(VLOOKUP($B451,'[7]Overzicht uitlevering'!$J:$V,AN$3+1,0)),0,VLOOKUP($B451,'[7]Overzicht uitlevering'!$J:$V,AN$3+1,0))</f>
        <v>0</v>
      </c>
      <c r="AO451" s="49">
        <f t="shared" si="107"/>
        <v>574096</v>
      </c>
      <c r="AP451" s="235">
        <f t="shared" si="108"/>
        <v>0</v>
      </c>
      <c r="AQ451" s="236">
        <f t="shared" si="109"/>
        <v>0</v>
      </c>
      <c r="AR451" s="235">
        <f t="shared" si="110"/>
        <v>0</v>
      </c>
      <c r="AS451" s="236">
        <f t="shared" si="111"/>
        <v>0</v>
      </c>
      <c r="AT451" s="235">
        <f t="shared" si="112"/>
        <v>0</v>
      </c>
      <c r="AU451" s="236">
        <f t="shared" si="113"/>
        <v>0</v>
      </c>
      <c r="AV451" s="237">
        <f t="shared" si="114"/>
        <v>7750.2960000000003</v>
      </c>
      <c r="AW451" s="236">
        <f t="shared" si="115"/>
        <v>0</v>
      </c>
      <c r="AX451" s="237">
        <f t="shared" si="116"/>
        <v>0</v>
      </c>
      <c r="AY451" s="236">
        <f t="shared" si="117"/>
        <v>0</v>
      </c>
      <c r="AZ451" s="237">
        <f t="shared" si="118"/>
        <v>0</v>
      </c>
      <c r="BA451" s="236">
        <f t="shared" si="119"/>
        <v>0</v>
      </c>
      <c r="BB451" s="50">
        <f t="shared" si="120"/>
        <v>7750.2960000000003</v>
      </c>
    </row>
    <row r="452" spans="2:54" ht="15" customHeight="1" x14ac:dyDescent="0.25">
      <c r="B452" s="142">
        <v>20160405</v>
      </c>
      <c r="C452" s="124" t="s">
        <v>40</v>
      </c>
      <c r="D452" s="124" t="s">
        <v>189</v>
      </c>
      <c r="E452" s="124" t="s">
        <v>497</v>
      </c>
      <c r="F452" s="124" t="s">
        <v>929</v>
      </c>
      <c r="G452" s="143">
        <v>42555</v>
      </c>
      <c r="H452" s="143">
        <v>42582</v>
      </c>
      <c r="I452" s="85" t="s">
        <v>187</v>
      </c>
      <c r="J452" s="144">
        <v>1269277</v>
      </c>
      <c r="K452" s="32">
        <v>45331.321428571428</v>
      </c>
      <c r="L452" s="145">
        <v>15</v>
      </c>
      <c r="M452" s="35">
        <v>19039.154999999999</v>
      </c>
      <c r="N452" s="35">
        <v>19039.154999999999</v>
      </c>
      <c r="O452" s="83" t="s">
        <v>45</v>
      </c>
      <c r="P452" s="83" t="s">
        <v>46</v>
      </c>
      <c r="Q452" s="146">
        <v>520421</v>
      </c>
      <c r="R452" s="147" t="s">
        <v>47</v>
      </c>
      <c r="S452" s="148" t="s">
        <v>360</v>
      </c>
      <c r="T452" s="94" t="s">
        <v>155</v>
      </c>
      <c r="U452" s="95"/>
      <c r="W452" s="94"/>
      <c r="X452" s="96" t="s">
        <v>942</v>
      </c>
      <c r="Y452" s="97" t="s">
        <v>156</v>
      </c>
      <c r="Z452" s="45" t="str">
        <f t="shared" si="104"/>
        <v>goed</v>
      </c>
      <c r="AA452" s="46">
        <f t="shared" si="105"/>
        <v>0</v>
      </c>
      <c r="AB452" s="47">
        <f t="shared" si="106"/>
        <v>19039.154999999999</v>
      </c>
      <c r="AC452" s="48">
        <f>IF(ISERROR(VLOOKUP($B452,'[7]Overzicht uitlevering'!$J:$V,AC$3+1,0)),0,VLOOKUP($B452,'[7]Overzicht uitlevering'!$J:$V,AC$3+1,0))</f>
        <v>0</v>
      </c>
      <c r="AD452" s="48">
        <f>IF(ISERROR(VLOOKUP($B452,'[7]Overzicht uitlevering'!$J:$V,AD$3+1,0)),0,VLOOKUP($B452,'[7]Overzicht uitlevering'!$J:$V,AD$3+1,0))</f>
        <v>0</v>
      </c>
      <c r="AE452" s="48">
        <f>IF(ISERROR(VLOOKUP($B452,'[7]Overzicht uitlevering'!$J:$V,AE$3+1,0)),0,VLOOKUP($B452,'[7]Overzicht uitlevering'!$J:$V,AE$3+1,0))</f>
        <v>0</v>
      </c>
      <c r="AF452" s="48">
        <f>IF(ISERROR(VLOOKUP($B452,'[7]Overzicht uitlevering'!$J:$V,AF$3+1,0)),0,VLOOKUP($B452,'[7]Overzicht uitlevering'!$J:$V,AF$3+1,0))</f>
        <v>0</v>
      </c>
      <c r="AG452" s="48">
        <f>IF(ISERROR(VLOOKUP($B452,'[7]Overzicht uitlevering'!$J:$V,AG$3+1,0)),0,VLOOKUP($B452,'[7]Overzicht uitlevering'!$J:$V,AG$3+1,0))</f>
        <v>0</v>
      </c>
      <c r="AH452" s="48">
        <f>IF(ISERROR(VLOOKUP($B452,'[7]Overzicht uitlevering'!$J:$V,AH$3+1,0)),0,VLOOKUP($B452,'[7]Overzicht uitlevering'!$J:$V,AH$3+1,0))</f>
        <v>0</v>
      </c>
      <c r="AI452" s="48">
        <f>IF(ISERROR(VLOOKUP($B452,'[7]Overzicht uitlevering'!$J:$V,AI$3+1,0)),0,VLOOKUP($B452,'[7]Overzicht uitlevering'!$J:$V,AI$3+1,0))</f>
        <v>1269277</v>
      </c>
      <c r="AJ452" s="48">
        <f>IF(ISERROR(VLOOKUP($B452,'[7]Overzicht uitlevering'!$J:$V,AJ$3+1,0)),0,VLOOKUP($B452,'[7]Overzicht uitlevering'!$J:$V,AJ$3+1,0))</f>
        <v>0</v>
      </c>
      <c r="AK452" s="48">
        <f>IF(ISERROR(VLOOKUP($B452,'[7]Overzicht uitlevering'!$J:$V,AK$3+1,0)),0,VLOOKUP($B452,'[7]Overzicht uitlevering'!$J:$V,AK$3+1,0))</f>
        <v>0</v>
      </c>
      <c r="AL452" s="48">
        <f>IF(ISERROR(VLOOKUP($B452,'[7]Overzicht uitlevering'!$J:$V,AL$3+1,0)),0,VLOOKUP($B452,'[7]Overzicht uitlevering'!$J:$V,AL$3+1,0))</f>
        <v>0</v>
      </c>
      <c r="AM452" s="48">
        <f>IF(ISERROR(VLOOKUP($B452,'[7]Overzicht uitlevering'!$J:$V,AM$3+1,0)),0,VLOOKUP($B452,'[7]Overzicht uitlevering'!$J:$V,AM$3+1,0))</f>
        <v>0</v>
      </c>
      <c r="AN452" s="48">
        <f>IF(ISERROR(VLOOKUP($B452,'[7]Overzicht uitlevering'!$J:$V,AN$3+1,0)),0,VLOOKUP($B452,'[7]Overzicht uitlevering'!$J:$V,AN$3+1,0))</f>
        <v>0</v>
      </c>
      <c r="AO452" s="49">
        <f t="shared" si="107"/>
        <v>1269277</v>
      </c>
      <c r="AP452" s="235">
        <f t="shared" si="108"/>
        <v>0</v>
      </c>
      <c r="AQ452" s="236">
        <f t="shared" si="109"/>
        <v>0</v>
      </c>
      <c r="AR452" s="235">
        <f t="shared" si="110"/>
        <v>0</v>
      </c>
      <c r="AS452" s="236">
        <f t="shared" si="111"/>
        <v>0</v>
      </c>
      <c r="AT452" s="235">
        <f t="shared" si="112"/>
        <v>0</v>
      </c>
      <c r="AU452" s="236">
        <f t="shared" si="113"/>
        <v>0</v>
      </c>
      <c r="AV452" s="237">
        <f t="shared" si="114"/>
        <v>19039.154999999999</v>
      </c>
      <c r="AW452" s="236">
        <f t="shared" si="115"/>
        <v>0</v>
      </c>
      <c r="AX452" s="237">
        <f t="shared" si="116"/>
        <v>0</v>
      </c>
      <c r="AY452" s="236">
        <f t="shared" si="117"/>
        <v>0</v>
      </c>
      <c r="AZ452" s="237">
        <f t="shared" si="118"/>
        <v>0</v>
      </c>
      <c r="BA452" s="236">
        <f t="shared" si="119"/>
        <v>0</v>
      </c>
      <c r="BB452" s="50">
        <f t="shared" si="120"/>
        <v>19039.154999999999</v>
      </c>
    </row>
    <row r="453" spans="2:54" ht="15" customHeight="1" x14ac:dyDescent="0.25">
      <c r="B453" s="142">
        <v>20160406</v>
      </c>
      <c r="C453" s="124" t="s">
        <v>40</v>
      </c>
      <c r="D453" s="124" t="s">
        <v>222</v>
      </c>
      <c r="E453" s="124" t="s">
        <v>618</v>
      </c>
      <c r="F453" s="186" t="s">
        <v>943</v>
      </c>
      <c r="G453" s="143">
        <v>42552</v>
      </c>
      <c r="H453" s="143">
        <v>42643</v>
      </c>
      <c r="I453" s="85" t="s">
        <v>134</v>
      </c>
      <c r="J453" s="144">
        <v>2091428</v>
      </c>
      <c r="K453" s="32">
        <v>22732.91304347826</v>
      </c>
      <c r="L453" s="145">
        <v>14</v>
      </c>
      <c r="M453" s="35">
        <v>29279.991999999998</v>
      </c>
      <c r="N453" s="35">
        <v>29279.991999999998</v>
      </c>
      <c r="O453" s="83" t="s">
        <v>45</v>
      </c>
      <c r="P453" s="83" t="s">
        <v>46</v>
      </c>
      <c r="Q453" s="146">
        <v>520361</v>
      </c>
      <c r="R453" s="147" t="s">
        <v>47</v>
      </c>
      <c r="S453" s="148"/>
      <c r="T453" s="94" t="s">
        <v>224</v>
      </c>
      <c r="U453" s="95"/>
      <c r="V453" s="95" t="s">
        <v>944</v>
      </c>
      <c r="W453" s="94"/>
      <c r="X453" s="96"/>
      <c r="Y453" s="97" t="s">
        <v>133</v>
      </c>
      <c r="Z453" s="45" t="str">
        <f t="shared" si="104"/>
        <v>goed</v>
      </c>
      <c r="AA453" s="46">
        <f t="shared" si="105"/>
        <v>0</v>
      </c>
      <c r="AB453" s="47">
        <f t="shared" si="106"/>
        <v>11502.441999999999</v>
      </c>
      <c r="AC453" s="48">
        <f>IF(ISERROR(VLOOKUP($B453,'[7]Overzicht uitlevering'!$J:$V,AC$3+1,0)),0,VLOOKUP($B453,'[7]Overzicht uitlevering'!$J:$V,AC$3+1,0))</f>
        <v>0</v>
      </c>
      <c r="AD453" s="48">
        <f>IF(ISERROR(VLOOKUP($B453,'[7]Overzicht uitlevering'!$J:$V,AD$3+1,0)),0,VLOOKUP($B453,'[7]Overzicht uitlevering'!$J:$V,AD$3+1,0))</f>
        <v>0</v>
      </c>
      <c r="AE453" s="48">
        <f>IF(ISERROR(VLOOKUP($B453,'[7]Overzicht uitlevering'!$J:$V,AE$3+1,0)),0,VLOOKUP($B453,'[7]Overzicht uitlevering'!$J:$V,AE$3+1,0))</f>
        <v>0</v>
      </c>
      <c r="AF453" s="48">
        <f>IF(ISERROR(VLOOKUP($B453,'[7]Overzicht uitlevering'!$J:$V,AF$3+1,0)),0,VLOOKUP($B453,'[7]Overzicht uitlevering'!$J:$V,AF$3+1,0))</f>
        <v>0</v>
      </c>
      <c r="AG453" s="48">
        <f>IF(ISERROR(VLOOKUP($B453,'[7]Overzicht uitlevering'!$J:$V,AG$3+1,0)),0,VLOOKUP($B453,'[7]Overzicht uitlevering'!$J:$V,AG$3+1,0))</f>
        <v>0</v>
      </c>
      <c r="AH453" s="48">
        <f>IF(ISERROR(VLOOKUP($B453,'[7]Overzicht uitlevering'!$J:$V,AH$3+1,0)),0,VLOOKUP($B453,'[7]Overzicht uitlevering'!$J:$V,AH$3+1,0))</f>
        <v>0</v>
      </c>
      <c r="AI453" s="48">
        <f>IF(ISERROR(VLOOKUP($B453,'[7]Overzicht uitlevering'!$J:$V,AI$3+1,0)),0,VLOOKUP($B453,'[7]Overzicht uitlevering'!$J:$V,AI$3+1,0))</f>
        <v>821603</v>
      </c>
      <c r="AJ453" s="48">
        <f>IF(ISERROR(VLOOKUP($B453,'[7]Overzicht uitlevering'!$J:$V,AJ$3+1,0)),0,VLOOKUP($B453,'[7]Overzicht uitlevering'!$J:$V,AJ$3+1,0))</f>
        <v>0</v>
      </c>
      <c r="AK453" s="48">
        <f>IF(ISERROR(VLOOKUP($B453,'[7]Overzicht uitlevering'!$J:$V,AK$3+1,0)),0,VLOOKUP($B453,'[7]Overzicht uitlevering'!$J:$V,AK$3+1,0))</f>
        <v>0</v>
      </c>
      <c r="AL453" s="48">
        <f>IF(ISERROR(VLOOKUP($B453,'[7]Overzicht uitlevering'!$J:$V,AL$3+1,0)),0,VLOOKUP($B453,'[7]Overzicht uitlevering'!$J:$V,AL$3+1,0))</f>
        <v>0</v>
      </c>
      <c r="AM453" s="48">
        <f>IF(ISERROR(VLOOKUP($B453,'[7]Overzicht uitlevering'!$J:$V,AM$3+1,0)),0,VLOOKUP($B453,'[7]Overzicht uitlevering'!$J:$V,AM$3+1,0))</f>
        <v>0</v>
      </c>
      <c r="AN453" s="48">
        <f>IF(ISERROR(VLOOKUP($B453,'[7]Overzicht uitlevering'!$J:$V,AN$3+1,0)),0,VLOOKUP($B453,'[7]Overzicht uitlevering'!$J:$V,AN$3+1,0))</f>
        <v>0</v>
      </c>
      <c r="AO453" s="49">
        <f t="shared" si="107"/>
        <v>821603</v>
      </c>
      <c r="AP453" s="235">
        <f t="shared" si="108"/>
        <v>0</v>
      </c>
      <c r="AQ453" s="236">
        <f t="shared" si="109"/>
        <v>0</v>
      </c>
      <c r="AR453" s="235">
        <f t="shared" si="110"/>
        <v>0</v>
      </c>
      <c r="AS453" s="236">
        <f t="shared" si="111"/>
        <v>0</v>
      </c>
      <c r="AT453" s="235">
        <f t="shared" si="112"/>
        <v>0</v>
      </c>
      <c r="AU453" s="236">
        <f t="shared" si="113"/>
        <v>0</v>
      </c>
      <c r="AV453" s="237">
        <f t="shared" si="114"/>
        <v>11502.441999999999</v>
      </c>
      <c r="AW453" s="236">
        <f t="shared" si="115"/>
        <v>0</v>
      </c>
      <c r="AX453" s="237">
        <f t="shared" si="116"/>
        <v>0</v>
      </c>
      <c r="AY453" s="236">
        <f t="shared" si="117"/>
        <v>0</v>
      </c>
      <c r="AZ453" s="237">
        <f t="shared" si="118"/>
        <v>0</v>
      </c>
      <c r="BA453" s="236">
        <f t="shared" si="119"/>
        <v>0</v>
      </c>
      <c r="BB453" s="50">
        <f t="shared" si="120"/>
        <v>11502.441999999999</v>
      </c>
    </row>
    <row r="454" spans="2:54" ht="15" customHeight="1" x14ac:dyDescent="0.25">
      <c r="B454" s="142">
        <v>20160407</v>
      </c>
      <c r="C454" s="124" t="s">
        <v>238</v>
      </c>
      <c r="D454" s="124" t="s">
        <v>239</v>
      </c>
      <c r="E454" s="124" t="s">
        <v>543</v>
      </c>
      <c r="F454" s="124" t="s">
        <v>945</v>
      </c>
      <c r="G454" s="143">
        <v>42569</v>
      </c>
      <c r="H454" s="143">
        <v>42582</v>
      </c>
      <c r="I454" s="85" t="s">
        <v>153</v>
      </c>
      <c r="J454" s="144">
        <v>533359</v>
      </c>
      <c r="K454" s="32">
        <v>38097.071428571428</v>
      </c>
      <c r="L454" s="145">
        <v>13.5</v>
      </c>
      <c r="M454" s="35">
        <v>7200.3465000000006</v>
      </c>
      <c r="N454" s="35">
        <v>7200.3465000000006</v>
      </c>
      <c r="O454" s="83" t="s">
        <v>45</v>
      </c>
      <c r="P454" s="83" t="s">
        <v>46</v>
      </c>
      <c r="Q454" s="146">
        <v>518467</v>
      </c>
      <c r="R454" s="147" t="s">
        <v>60</v>
      </c>
      <c r="S454" s="148" t="s">
        <v>946</v>
      </c>
      <c r="T454" s="94" t="s">
        <v>155</v>
      </c>
      <c r="U454" s="95"/>
      <c r="W454" s="94"/>
      <c r="X454" s="96" t="s">
        <v>947</v>
      </c>
      <c r="Y454" s="97" t="s">
        <v>156</v>
      </c>
      <c r="Z454" s="45" t="str">
        <f t="shared" si="104"/>
        <v>goed</v>
      </c>
      <c r="AA454" s="46">
        <f t="shared" si="105"/>
        <v>0</v>
      </c>
      <c r="AB454" s="47">
        <f t="shared" si="106"/>
        <v>7200.3465000000006</v>
      </c>
      <c r="AC454" s="48">
        <f>IF(ISERROR(VLOOKUP($B454,'[7]Overzicht uitlevering'!$J:$V,AC$3+1,0)),0,VLOOKUP($B454,'[7]Overzicht uitlevering'!$J:$V,AC$3+1,0))</f>
        <v>0</v>
      </c>
      <c r="AD454" s="48">
        <f>IF(ISERROR(VLOOKUP($B454,'[7]Overzicht uitlevering'!$J:$V,AD$3+1,0)),0,VLOOKUP($B454,'[7]Overzicht uitlevering'!$J:$V,AD$3+1,0))</f>
        <v>0</v>
      </c>
      <c r="AE454" s="48">
        <f>IF(ISERROR(VLOOKUP($B454,'[7]Overzicht uitlevering'!$J:$V,AE$3+1,0)),0,VLOOKUP($B454,'[7]Overzicht uitlevering'!$J:$V,AE$3+1,0))</f>
        <v>0</v>
      </c>
      <c r="AF454" s="48">
        <f>IF(ISERROR(VLOOKUP($B454,'[7]Overzicht uitlevering'!$J:$V,AF$3+1,0)),0,VLOOKUP($B454,'[7]Overzicht uitlevering'!$J:$V,AF$3+1,0))</f>
        <v>0</v>
      </c>
      <c r="AG454" s="48">
        <f>IF(ISERROR(VLOOKUP($B454,'[7]Overzicht uitlevering'!$J:$V,AG$3+1,0)),0,VLOOKUP($B454,'[7]Overzicht uitlevering'!$J:$V,AG$3+1,0))</f>
        <v>0</v>
      </c>
      <c r="AH454" s="48">
        <f>IF(ISERROR(VLOOKUP($B454,'[7]Overzicht uitlevering'!$J:$V,AH$3+1,0)),0,VLOOKUP($B454,'[7]Overzicht uitlevering'!$J:$V,AH$3+1,0))</f>
        <v>0</v>
      </c>
      <c r="AI454" s="48">
        <f>IF(ISERROR(VLOOKUP($B454,'[7]Overzicht uitlevering'!$J:$V,AI$3+1,0)),0,VLOOKUP($B454,'[7]Overzicht uitlevering'!$J:$V,AI$3+1,0))</f>
        <v>533359</v>
      </c>
      <c r="AJ454" s="48">
        <f>IF(ISERROR(VLOOKUP($B454,'[7]Overzicht uitlevering'!$J:$V,AJ$3+1,0)),0,VLOOKUP($B454,'[7]Overzicht uitlevering'!$J:$V,AJ$3+1,0))</f>
        <v>0</v>
      </c>
      <c r="AK454" s="48">
        <f>IF(ISERROR(VLOOKUP($B454,'[7]Overzicht uitlevering'!$J:$V,AK$3+1,0)),0,VLOOKUP($B454,'[7]Overzicht uitlevering'!$J:$V,AK$3+1,0))</f>
        <v>0</v>
      </c>
      <c r="AL454" s="48">
        <f>IF(ISERROR(VLOOKUP($B454,'[7]Overzicht uitlevering'!$J:$V,AL$3+1,0)),0,VLOOKUP($B454,'[7]Overzicht uitlevering'!$J:$V,AL$3+1,0))</f>
        <v>0</v>
      </c>
      <c r="AM454" s="48">
        <f>IF(ISERROR(VLOOKUP($B454,'[7]Overzicht uitlevering'!$J:$V,AM$3+1,0)),0,VLOOKUP($B454,'[7]Overzicht uitlevering'!$J:$V,AM$3+1,0))</f>
        <v>0</v>
      </c>
      <c r="AN454" s="48">
        <f>IF(ISERROR(VLOOKUP($B454,'[7]Overzicht uitlevering'!$J:$V,AN$3+1,0)),0,VLOOKUP($B454,'[7]Overzicht uitlevering'!$J:$V,AN$3+1,0))</f>
        <v>0</v>
      </c>
      <c r="AO454" s="49">
        <f t="shared" si="107"/>
        <v>533359</v>
      </c>
      <c r="AP454" s="235">
        <f t="shared" si="108"/>
        <v>0</v>
      </c>
      <c r="AQ454" s="236">
        <f t="shared" si="109"/>
        <v>0</v>
      </c>
      <c r="AR454" s="235">
        <f t="shared" si="110"/>
        <v>0</v>
      </c>
      <c r="AS454" s="236">
        <f t="shared" si="111"/>
        <v>0</v>
      </c>
      <c r="AT454" s="235">
        <f t="shared" si="112"/>
        <v>0</v>
      </c>
      <c r="AU454" s="236">
        <f t="shared" si="113"/>
        <v>0</v>
      </c>
      <c r="AV454" s="237">
        <f t="shared" si="114"/>
        <v>7200.3465000000006</v>
      </c>
      <c r="AW454" s="236">
        <f t="shared" si="115"/>
        <v>0</v>
      </c>
      <c r="AX454" s="237">
        <f t="shared" si="116"/>
        <v>0</v>
      </c>
      <c r="AY454" s="236">
        <f t="shared" si="117"/>
        <v>0</v>
      </c>
      <c r="AZ454" s="237">
        <f t="shared" si="118"/>
        <v>0</v>
      </c>
      <c r="BA454" s="236">
        <f t="shared" si="119"/>
        <v>0</v>
      </c>
      <c r="BB454" s="50">
        <f t="shared" si="120"/>
        <v>7200.3465000000006</v>
      </c>
    </row>
    <row r="455" spans="2:54" ht="15" customHeight="1" x14ac:dyDescent="0.25">
      <c r="B455" s="142">
        <v>20160408</v>
      </c>
      <c r="C455" s="124" t="s">
        <v>238</v>
      </c>
      <c r="D455" s="124" t="s">
        <v>239</v>
      </c>
      <c r="E455" s="124" t="s">
        <v>543</v>
      </c>
      <c r="F455" s="124" t="s">
        <v>948</v>
      </c>
      <c r="G455" s="143">
        <v>42576</v>
      </c>
      <c r="H455" s="143">
        <v>42596</v>
      </c>
      <c r="I455" s="85" t="s">
        <v>153</v>
      </c>
      <c r="J455" s="144">
        <v>851826</v>
      </c>
      <c r="K455" s="32">
        <v>40563.142857142855</v>
      </c>
      <c r="L455" s="145">
        <v>13.5</v>
      </c>
      <c r="M455" s="35">
        <v>11499.651</v>
      </c>
      <c r="N455" s="35">
        <v>11499.651</v>
      </c>
      <c r="O455" s="83" t="s">
        <v>45</v>
      </c>
      <c r="P455" s="83" t="s">
        <v>46</v>
      </c>
      <c r="Q455" s="146">
        <v>518524</v>
      </c>
      <c r="R455" s="147" t="s">
        <v>60</v>
      </c>
      <c r="S455" s="148" t="s">
        <v>61</v>
      </c>
      <c r="T455" s="94" t="s">
        <v>155</v>
      </c>
      <c r="U455" s="95"/>
      <c r="W455" s="94"/>
      <c r="X455" s="96"/>
      <c r="Y455" s="97" t="s">
        <v>156</v>
      </c>
      <c r="Z455" s="45" t="str">
        <f t="shared" si="104"/>
        <v>goed</v>
      </c>
      <c r="AA455" s="46">
        <f t="shared" si="105"/>
        <v>0</v>
      </c>
      <c r="AB455" s="47">
        <f t="shared" si="106"/>
        <v>1263.816</v>
      </c>
      <c r="AC455" s="48">
        <f>IF(ISERROR(VLOOKUP($B455,'[7]Overzicht uitlevering'!$J:$V,AC$3+1,0)),0,VLOOKUP($B455,'[7]Overzicht uitlevering'!$J:$V,AC$3+1,0))</f>
        <v>0</v>
      </c>
      <c r="AD455" s="48">
        <f>IF(ISERROR(VLOOKUP($B455,'[7]Overzicht uitlevering'!$J:$V,AD$3+1,0)),0,VLOOKUP($B455,'[7]Overzicht uitlevering'!$J:$V,AD$3+1,0))</f>
        <v>0</v>
      </c>
      <c r="AE455" s="48">
        <f>IF(ISERROR(VLOOKUP($B455,'[7]Overzicht uitlevering'!$J:$V,AE$3+1,0)),0,VLOOKUP($B455,'[7]Overzicht uitlevering'!$J:$V,AE$3+1,0))</f>
        <v>0</v>
      </c>
      <c r="AF455" s="48">
        <f>IF(ISERROR(VLOOKUP($B455,'[7]Overzicht uitlevering'!$J:$V,AF$3+1,0)),0,VLOOKUP($B455,'[7]Overzicht uitlevering'!$J:$V,AF$3+1,0))</f>
        <v>0</v>
      </c>
      <c r="AG455" s="48">
        <f>IF(ISERROR(VLOOKUP($B455,'[7]Overzicht uitlevering'!$J:$V,AG$3+1,0)),0,VLOOKUP($B455,'[7]Overzicht uitlevering'!$J:$V,AG$3+1,0))</f>
        <v>0</v>
      </c>
      <c r="AH455" s="48">
        <f>IF(ISERROR(VLOOKUP($B455,'[7]Overzicht uitlevering'!$J:$V,AH$3+1,0)),0,VLOOKUP($B455,'[7]Overzicht uitlevering'!$J:$V,AH$3+1,0))</f>
        <v>0</v>
      </c>
      <c r="AI455" s="48">
        <f>IF(ISERROR(VLOOKUP($B455,'[7]Overzicht uitlevering'!$J:$V,AI$3+1,0)),0,VLOOKUP($B455,'[7]Overzicht uitlevering'!$J:$V,AI$3+1,0))</f>
        <v>93616</v>
      </c>
      <c r="AJ455" s="48">
        <f>IF(ISERROR(VLOOKUP($B455,'[7]Overzicht uitlevering'!$J:$V,AJ$3+1,0)),0,VLOOKUP($B455,'[7]Overzicht uitlevering'!$J:$V,AJ$3+1,0))</f>
        <v>0</v>
      </c>
      <c r="AK455" s="48">
        <f>IF(ISERROR(VLOOKUP($B455,'[7]Overzicht uitlevering'!$J:$V,AK$3+1,0)),0,VLOOKUP($B455,'[7]Overzicht uitlevering'!$J:$V,AK$3+1,0))</f>
        <v>0</v>
      </c>
      <c r="AL455" s="48">
        <f>IF(ISERROR(VLOOKUP($B455,'[7]Overzicht uitlevering'!$J:$V,AL$3+1,0)),0,VLOOKUP($B455,'[7]Overzicht uitlevering'!$J:$V,AL$3+1,0))</f>
        <v>0</v>
      </c>
      <c r="AM455" s="48">
        <f>IF(ISERROR(VLOOKUP($B455,'[7]Overzicht uitlevering'!$J:$V,AM$3+1,0)),0,VLOOKUP($B455,'[7]Overzicht uitlevering'!$J:$V,AM$3+1,0))</f>
        <v>0</v>
      </c>
      <c r="AN455" s="48">
        <f>IF(ISERROR(VLOOKUP($B455,'[7]Overzicht uitlevering'!$J:$V,AN$3+1,0)),0,VLOOKUP($B455,'[7]Overzicht uitlevering'!$J:$V,AN$3+1,0))</f>
        <v>0</v>
      </c>
      <c r="AO455" s="49">
        <f t="shared" si="107"/>
        <v>93616</v>
      </c>
      <c r="AP455" s="235">
        <f t="shared" si="108"/>
        <v>0</v>
      </c>
      <c r="AQ455" s="236">
        <f t="shared" si="109"/>
        <v>0</v>
      </c>
      <c r="AR455" s="235">
        <f t="shared" si="110"/>
        <v>0</v>
      </c>
      <c r="AS455" s="236">
        <f t="shared" si="111"/>
        <v>0</v>
      </c>
      <c r="AT455" s="235">
        <f t="shared" si="112"/>
        <v>0</v>
      </c>
      <c r="AU455" s="236">
        <f t="shared" si="113"/>
        <v>0</v>
      </c>
      <c r="AV455" s="237">
        <f t="shared" si="114"/>
        <v>1263.816</v>
      </c>
      <c r="AW455" s="236">
        <f t="shared" si="115"/>
        <v>0</v>
      </c>
      <c r="AX455" s="237">
        <f t="shared" si="116"/>
        <v>0</v>
      </c>
      <c r="AY455" s="236">
        <f t="shared" si="117"/>
        <v>0</v>
      </c>
      <c r="AZ455" s="237">
        <f t="shared" si="118"/>
        <v>0</v>
      </c>
      <c r="BA455" s="236">
        <f t="shared" si="119"/>
        <v>0</v>
      </c>
      <c r="BB455" s="50">
        <f t="shared" si="120"/>
        <v>1263.816</v>
      </c>
    </row>
    <row r="456" spans="2:54" ht="15" customHeight="1" x14ac:dyDescent="0.25">
      <c r="B456" s="142">
        <v>20160409</v>
      </c>
      <c r="C456" s="124" t="s">
        <v>55</v>
      </c>
      <c r="D456" s="180" t="s">
        <v>275</v>
      </c>
      <c r="E456" s="124" t="s">
        <v>276</v>
      </c>
      <c r="F456" s="124" t="s">
        <v>949</v>
      </c>
      <c r="G456" s="143">
        <v>42572</v>
      </c>
      <c r="H456" s="143">
        <v>42584</v>
      </c>
      <c r="I456" s="85" t="s">
        <v>153</v>
      </c>
      <c r="J456" s="144">
        <v>488907</v>
      </c>
      <c r="K456" s="32">
        <v>37608.230769230766</v>
      </c>
      <c r="L456" s="145">
        <v>13.5</v>
      </c>
      <c r="M456" s="35">
        <v>6600.2444999999998</v>
      </c>
      <c r="N456" s="35">
        <v>6600.2444999999998</v>
      </c>
      <c r="O456" s="83" t="s">
        <v>45</v>
      </c>
      <c r="P456" s="83" t="s">
        <v>46</v>
      </c>
      <c r="Q456" s="146">
        <v>519429</v>
      </c>
      <c r="R456" s="147" t="s">
        <v>60</v>
      </c>
      <c r="S456" s="148" t="s">
        <v>65</v>
      </c>
      <c r="T456" s="94" t="s">
        <v>155</v>
      </c>
      <c r="U456" s="95"/>
      <c r="W456" s="94"/>
      <c r="X456" s="96"/>
      <c r="Y456" s="97" t="s">
        <v>156</v>
      </c>
      <c r="Z456" s="45" t="str">
        <f t="shared" ref="Z456:Z519" si="121">IF(BB456&lt;=M456,"goed", "fout")</f>
        <v>goed</v>
      </c>
      <c r="AA456" s="46">
        <f t="shared" ref="AA456:AA519" si="122">IF(Z456="fout",(BB456-M456)/L456*1000,0)</f>
        <v>0</v>
      </c>
      <c r="AB456" s="47">
        <f t="shared" ref="AB456:AB519" si="123">SUM((AO456/1000)*L456)-AA456</f>
        <v>5613.3945000000003</v>
      </c>
      <c r="AC456" s="48">
        <f>IF(ISERROR(VLOOKUP($B456,'[7]Overzicht uitlevering'!$J:$V,AC$3+1,0)),0,VLOOKUP($B456,'[7]Overzicht uitlevering'!$J:$V,AC$3+1,0))</f>
        <v>0</v>
      </c>
      <c r="AD456" s="48">
        <f>IF(ISERROR(VLOOKUP($B456,'[7]Overzicht uitlevering'!$J:$V,AD$3+1,0)),0,VLOOKUP($B456,'[7]Overzicht uitlevering'!$J:$V,AD$3+1,0))</f>
        <v>0</v>
      </c>
      <c r="AE456" s="48">
        <f>IF(ISERROR(VLOOKUP($B456,'[7]Overzicht uitlevering'!$J:$V,AE$3+1,0)),0,VLOOKUP($B456,'[7]Overzicht uitlevering'!$J:$V,AE$3+1,0))</f>
        <v>0</v>
      </c>
      <c r="AF456" s="48">
        <f>IF(ISERROR(VLOOKUP($B456,'[7]Overzicht uitlevering'!$J:$V,AF$3+1,0)),0,VLOOKUP($B456,'[7]Overzicht uitlevering'!$J:$V,AF$3+1,0))</f>
        <v>0</v>
      </c>
      <c r="AG456" s="48">
        <f>IF(ISERROR(VLOOKUP($B456,'[7]Overzicht uitlevering'!$J:$V,AG$3+1,0)),0,VLOOKUP($B456,'[7]Overzicht uitlevering'!$J:$V,AG$3+1,0))</f>
        <v>0</v>
      </c>
      <c r="AH456" s="48">
        <f>IF(ISERROR(VLOOKUP($B456,'[7]Overzicht uitlevering'!$J:$V,AH$3+1,0)),0,VLOOKUP($B456,'[7]Overzicht uitlevering'!$J:$V,AH$3+1,0))</f>
        <v>0</v>
      </c>
      <c r="AI456" s="48">
        <f>IF(ISERROR(VLOOKUP($B456,'[7]Overzicht uitlevering'!$J:$V,AI$3+1,0)),0,VLOOKUP($B456,'[7]Overzicht uitlevering'!$J:$V,AI$3+1,0))</f>
        <v>415807</v>
      </c>
      <c r="AJ456" s="48">
        <f>IF(ISERROR(VLOOKUP($B456,'[7]Overzicht uitlevering'!$J:$V,AJ$3+1,0)),0,VLOOKUP($B456,'[7]Overzicht uitlevering'!$J:$V,AJ$3+1,0))</f>
        <v>0</v>
      </c>
      <c r="AK456" s="48">
        <f>IF(ISERROR(VLOOKUP($B456,'[7]Overzicht uitlevering'!$J:$V,AK$3+1,0)),0,VLOOKUP($B456,'[7]Overzicht uitlevering'!$J:$V,AK$3+1,0))</f>
        <v>0</v>
      </c>
      <c r="AL456" s="48">
        <f>IF(ISERROR(VLOOKUP($B456,'[7]Overzicht uitlevering'!$J:$V,AL$3+1,0)),0,VLOOKUP($B456,'[7]Overzicht uitlevering'!$J:$V,AL$3+1,0))</f>
        <v>0</v>
      </c>
      <c r="AM456" s="48">
        <f>IF(ISERROR(VLOOKUP($B456,'[7]Overzicht uitlevering'!$J:$V,AM$3+1,0)),0,VLOOKUP($B456,'[7]Overzicht uitlevering'!$J:$V,AM$3+1,0))</f>
        <v>0</v>
      </c>
      <c r="AN456" s="48">
        <f>IF(ISERROR(VLOOKUP($B456,'[7]Overzicht uitlevering'!$J:$V,AN$3+1,0)),0,VLOOKUP($B456,'[7]Overzicht uitlevering'!$J:$V,AN$3+1,0))</f>
        <v>0</v>
      </c>
      <c r="AO456" s="49">
        <f t="shared" ref="AO456:AO519" si="124">SUM(AC456:AN456)</f>
        <v>415807</v>
      </c>
      <c r="AP456" s="235">
        <f t="shared" ref="AP456:AP519" si="125">SUM(AC456/1000)*L456</f>
        <v>0</v>
      </c>
      <c r="AQ456" s="236">
        <f t="shared" ref="AQ456:AQ519" si="126">SUM(AD456/1000)*L456</f>
        <v>0</v>
      </c>
      <c r="AR456" s="235">
        <f t="shared" ref="AR456:AR519" si="127">SUM(AE456/1000)*L456</f>
        <v>0</v>
      </c>
      <c r="AS456" s="236">
        <f t="shared" ref="AS456:AS519" si="128">SUM(AF456/1000)*L456</f>
        <v>0</v>
      </c>
      <c r="AT456" s="235">
        <f t="shared" ref="AT456:AT519" si="129">SUM(AG456/1000)*L456</f>
        <v>0</v>
      </c>
      <c r="AU456" s="236">
        <f t="shared" ref="AU456:AU519" si="130">SUM(AH456/1000)*L456</f>
        <v>0</v>
      </c>
      <c r="AV456" s="237">
        <f t="shared" ref="AV456:AV519" si="131">SUM(AI456/1000)*L456</f>
        <v>5613.3945000000003</v>
      </c>
      <c r="AW456" s="236">
        <f t="shared" ref="AW456:AW519" si="132">SUM(AJ456/1000)*L456</f>
        <v>0</v>
      </c>
      <c r="AX456" s="237">
        <f t="shared" ref="AX456:AX519" si="133">SUM(AK456/1000)*L456</f>
        <v>0</v>
      </c>
      <c r="AY456" s="236">
        <f t="shared" ref="AY456:AY519" si="134">SUM(AL456/1000)*L456</f>
        <v>0</v>
      </c>
      <c r="AZ456" s="237">
        <f t="shared" ref="AZ456:AZ519" si="135">SUM(AM456/1000)*L456</f>
        <v>0</v>
      </c>
      <c r="BA456" s="236">
        <f t="shared" ref="BA456:BA519" si="136">SUM(AN456/1000)*L456</f>
        <v>0</v>
      </c>
      <c r="BB456" s="50">
        <f t="shared" si="120"/>
        <v>5613.3945000000003</v>
      </c>
    </row>
    <row r="457" spans="2:54" ht="15" customHeight="1" x14ac:dyDescent="0.25">
      <c r="B457" s="142">
        <v>20160410</v>
      </c>
      <c r="C457" s="124" t="s">
        <v>66</v>
      </c>
      <c r="D457" s="124" t="s">
        <v>203</v>
      </c>
      <c r="E457" s="124" t="s">
        <v>950</v>
      </c>
      <c r="F457" s="124" t="s">
        <v>951</v>
      </c>
      <c r="G457" s="143">
        <v>42555</v>
      </c>
      <c r="H457" s="143">
        <v>42575</v>
      </c>
      <c r="I457" s="85" t="s">
        <v>187</v>
      </c>
      <c r="J457" s="144">
        <v>1803933</v>
      </c>
      <c r="K457" s="32">
        <v>85901.571428571435</v>
      </c>
      <c r="L457" s="145">
        <v>15</v>
      </c>
      <c r="M457" s="35">
        <v>27058.994999999999</v>
      </c>
      <c r="N457" s="35">
        <v>27058.994999999999</v>
      </c>
      <c r="O457" s="83" t="s">
        <v>45</v>
      </c>
      <c r="P457" s="83" t="s">
        <v>46</v>
      </c>
      <c r="Q457" s="146">
        <v>518309</v>
      </c>
      <c r="R457" s="147" t="s">
        <v>47</v>
      </c>
      <c r="S457" s="148" t="s">
        <v>65</v>
      </c>
      <c r="T457" s="94" t="s">
        <v>165</v>
      </c>
      <c r="U457" s="95"/>
      <c r="W457" s="94"/>
      <c r="X457" s="96" t="s">
        <v>952</v>
      </c>
      <c r="Y457" s="97" t="s">
        <v>156</v>
      </c>
      <c r="Z457" s="45" t="str">
        <f t="shared" si="121"/>
        <v>goed</v>
      </c>
      <c r="AA457" s="46">
        <f t="shared" si="122"/>
        <v>0</v>
      </c>
      <c r="AB457" s="47">
        <f t="shared" si="123"/>
        <v>25676.85</v>
      </c>
      <c r="AC457" s="48">
        <f>IF(ISERROR(VLOOKUP($B457,'[7]Overzicht uitlevering'!$J:$V,AC$3+1,0)),0,VLOOKUP($B457,'[7]Overzicht uitlevering'!$J:$V,AC$3+1,0))</f>
        <v>0</v>
      </c>
      <c r="AD457" s="48">
        <f>IF(ISERROR(VLOOKUP($B457,'[7]Overzicht uitlevering'!$J:$V,AD$3+1,0)),0,VLOOKUP($B457,'[7]Overzicht uitlevering'!$J:$V,AD$3+1,0))</f>
        <v>0</v>
      </c>
      <c r="AE457" s="48">
        <f>IF(ISERROR(VLOOKUP($B457,'[7]Overzicht uitlevering'!$J:$V,AE$3+1,0)),0,VLOOKUP($B457,'[7]Overzicht uitlevering'!$J:$V,AE$3+1,0))</f>
        <v>0</v>
      </c>
      <c r="AF457" s="48">
        <f>IF(ISERROR(VLOOKUP($B457,'[7]Overzicht uitlevering'!$J:$V,AF$3+1,0)),0,VLOOKUP($B457,'[7]Overzicht uitlevering'!$J:$V,AF$3+1,0))</f>
        <v>0</v>
      </c>
      <c r="AG457" s="48">
        <f>IF(ISERROR(VLOOKUP($B457,'[7]Overzicht uitlevering'!$J:$V,AG$3+1,0)),0,VLOOKUP($B457,'[7]Overzicht uitlevering'!$J:$V,AG$3+1,0))</f>
        <v>0</v>
      </c>
      <c r="AH457" s="48">
        <f>IF(ISERROR(VLOOKUP($B457,'[7]Overzicht uitlevering'!$J:$V,AH$3+1,0)),0,VLOOKUP($B457,'[7]Overzicht uitlevering'!$J:$V,AH$3+1,0))</f>
        <v>0</v>
      </c>
      <c r="AI457" s="48">
        <f>IF(ISERROR(VLOOKUP($B457,'[7]Overzicht uitlevering'!$J:$V,AI$3+1,0)),0,VLOOKUP($B457,'[7]Overzicht uitlevering'!$J:$V,AI$3+1,0))</f>
        <v>1711790</v>
      </c>
      <c r="AJ457" s="48">
        <f>IF(ISERROR(VLOOKUP($B457,'[7]Overzicht uitlevering'!$J:$V,AJ$3+1,0)),0,VLOOKUP($B457,'[7]Overzicht uitlevering'!$J:$V,AJ$3+1,0))</f>
        <v>0</v>
      </c>
      <c r="AK457" s="48">
        <f>IF(ISERROR(VLOOKUP($B457,'[7]Overzicht uitlevering'!$J:$V,AK$3+1,0)),0,VLOOKUP($B457,'[7]Overzicht uitlevering'!$J:$V,AK$3+1,0))</f>
        <v>0</v>
      </c>
      <c r="AL457" s="48">
        <f>IF(ISERROR(VLOOKUP($B457,'[7]Overzicht uitlevering'!$J:$V,AL$3+1,0)),0,VLOOKUP($B457,'[7]Overzicht uitlevering'!$J:$V,AL$3+1,0))</f>
        <v>0</v>
      </c>
      <c r="AM457" s="48">
        <f>IF(ISERROR(VLOOKUP($B457,'[7]Overzicht uitlevering'!$J:$V,AM$3+1,0)),0,VLOOKUP($B457,'[7]Overzicht uitlevering'!$J:$V,AM$3+1,0))</f>
        <v>0</v>
      </c>
      <c r="AN457" s="48">
        <f>IF(ISERROR(VLOOKUP($B457,'[7]Overzicht uitlevering'!$J:$V,AN$3+1,0)),0,VLOOKUP($B457,'[7]Overzicht uitlevering'!$J:$V,AN$3+1,0))</f>
        <v>0</v>
      </c>
      <c r="AO457" s="49">
        <f t="shared" si="124"/>
        <v>1711790</v>
      </c>
      <c r="AP457" s="235">
        <f t="shared" si="125"/>
        <v>0</v>
      </c>
      <c r="AQ457" s="236">
        <f t="shared" si="126"/>
        <v>0</v>
      </c>
      <c r="AR457" s="235">
        <f t="shared" si="127"/>
        <v>0</v>
      </c>
      <c r="AS457" s="236">
        <f t="shared" si="128"/>
        <v>0</v>
      </c>
      <c r="AT457" s="235">
        <f t="shared" si="129"/>
        <v>0</v>
      </c>
      <c r="AU457" s="236">
        <f t="shared" si="130"/>
        <v>0</v>
      </c>
      <c r="AV457" s="237">
        <f t="shared" si="131"/>
        <v>25676.85</v>
      </c>
      <c r="AW457" s="236">
        <f t="shared" si="132"/>
        <v>0</v>
      </c>
      <c r="AX457" s="237">
        <f t="shared" si="133"/>
        <v>0</v>
      </c>
      <c r="AY457" s="236">
        <f t="shared" si="134"/>
        <v>0</v>
      </c>
      <c r="AZ457" s="237">
        <f t="shared" si="135"/>
        <v>0</v>
      </c>
      <c r="BA457" s="236">
        <f t="shared" si="136"/>
        <v>0</v>
      </c>
      <c r="BB457" s="50">
        <f t="shared" si="120"/>
        <v>25676.85</v>
      </c>
    </row>
    <row r="458" spans="2:54" ht="15" customHeight="1" x14ac:dyDescent="0.25">
      <c r="B458" s="142">
        <v>20160411</v>
      </c>
      <c r="C458" s="124" t="s">
        <v>55</v>
      </c>
      <c r="D458" s="124" t="s">
        <v>400</v>
      </c>
      <c r="E458" s="124" t="s">
        <v>506</v>
      </c>
      <c r="F458" s="124" t="s">
        <v>953</v>
      </c>
      <c r="G458" s="143">
        <v>42583</v>
      </c>
      <c r="H458" s="143">
        <v>42596</v>
      </c>
      <c r="I458" s="85" t="s">
        <v>153</v>
      </c>
      <c r="J458" s="144">
        <v>639713</v>
      </c>
      <c r="K458" s="32">
        <v>45693.785714285717</v>
      </c>
      <c r="L458" s="145">
        <v>13.5</v>
      </c>
      <c r="M458" s="35">
        <v>8636.1255000000001</v>
      </c>
      <c r="N458" s="35">
        <v>8636.1255000000001</v>
      </c>
      <c r="O458" s="83" t="s">
        <v>45</v>
      </c>
      <c r="P458" s="83" t="s">
        <v>46</v>
      </c>
      <c r="Q458" s="146">
        <v>520909</v>
      </c>
      <c r="R458" s="147" t="s">
        <v>60</v>
      </c>
      <c r="S458" s="148" t="s">
        <v>61</v>
      </c>
      <c r="T458" s="94"/>
      <c r="U458" s="95"/>
      <c r="W458" s="94"/>
      <c r="X458" s="96" t="s">
        <v>954</v>
      </c>
      <c r="Y458" s="97" t="s">
        <v>156</v>
      </c>
      <c r="Z458" s="45" t="str">
        <f t="shared" si="121"/>
        <v>goed</v>
      </c>
      <c r="AA458" s="46">
        <f t="shared" si="122"/>
        <v>0</v>
      </c>
      <c r="AB458" s="47">
        <f t="shared" si="123"/>
        <v>0</v>
      </c>
      <c r="AC458" s="48">
        <f>IF(ISERROR(VLOOKUP($B458,'[7]Overzicht uitlevering'!$J:$V,AC$3+1,0)),0,VLOOKUP($B458,'[7]Overzicht uitlevering'!$J:$V,AC$3+1,0))</f>
        <v>0</v>
      </c>
      <c r="AD458" s="48">
        <f>IF(ISERROR(VLOOKUP($B458,'[7]Overzicht uitlevering'!$J:$V,AD$3+1,0)),0,VLOOKUP($B458,'[7]Overzicht uitlevering'!$J:$V,AD$3+1,0))</f>
        <v>0</v>
      </c>
      <c r="AE458" s="48">
        <f>IF(ISERROR(VLOOKUP($B458,'[7]Overzicht uitlevering'!$J:$V,AE$3+1,0)),0,VLOOKUP($B458,'[7]Overzicht uitlevering'!$J:$V,AE$3+1,0))</f>
        <v>0</v>
      </c>
      <c r="AF458" s="48">
        <f>IF(ISERROR(VLOOKUP($B458,'[7]Overzicht uitlevering'!$J:$V,AF$3+1,0)),0,VLOOKUP($B458,'[7]Overzicht uitlevering'!$J:$V,AF$3+1,0))</f>
        <v>0</v>
      </c>
      <c r="AG458" s="48">
        <f>IF(ISERROR(VLOOKUP($B458,'[7]Overzicht uitlevering'!$J:$V,AG$3+1,0)),0,VLOOKUP($B458,'[7]Overzicht uitlevering'!$J:$V,AG$3+1,0))</f>
        <v>0</v>
      </c>
      <c r="AH458" s="48">
        <f>IF(ISERROR(VLOOKUP($B458,'[7]Overzicht uitlevering'!$J:$V,AH$3+1,0)),0,VLOOKUP($B458,'[7]Overzicht uitlevering'!$J:$V,AH$3+1,0))</f>
        <v>0</v>
      </c>
      <c r="AI458" s="48">
        <f>IF(ISERROR(VLOOKUP($B458,'[7]Overzicht uitlevering'!$J:$V,AI$3+1,0)),0,VLOOKUP($B458,'[7]Overzicht uitlevering'!$J:$V,AI$3+1,0))</f>
        <v>0</v>
      </c>
      <c r="AJ458" s="48">
        <f>IF(ISERROR(VLOOKUP($B458,'[7]Overzicht uitlevering'!$J:$V,AJ$3+1,0)),0,VLOOKUP($B458,'[7]Overzicht uitlevering'!$J:$V,AJ$3+1,0))</f>
        <v>0</v>
      </c>
      <c r="AK458" s="48">
        <f>IF(ISERROR(VLOOKUP($B458,'[7]Overzicht uitlevering'!$J:$V,AK$3+1,0)),0,VLOOKUP($B458,'[7]Overzicht uitlevering'!$J:$V,AK$3+1,0))</f>
        <v>0</v>
      </c>
      <c r="AL458" s="48">
        <f>IF(ISERROR(VLOOKUP($B458,'[7]Overzicht uitlevering'!$J:$V,AL$3+1,0)),0,VLOOKUP($B458,'[7]Overzicht uitlevering'!$J:$V,AL$3+1,0))</f>
        <v>0</v>
      </c>
      <c r="AM458" s="48">
        <f>IF(ISERROR(VLOOKUP($B458,'[7]Overzicht uitlevering'!$J:$V,AM$3+1,0)),0,VLOOKUP($B458,'[7]Overzicht uitlevering'!$J:$V,AM$3+1,0))</f>
        <v>0</v>
      </c>
      <c r="AN458" s="48">
        <f>IF(ISERROR(VLOOKUP($B458,'[7]Overzicht uitlevering'!$J:$V,AN$3+1,0)),0,VLOOKUP($B458,'[7]Overzicht uitlevering'!$J:$V,AN$3+1,0))</f>
        <v>0</v>
      </c>
      <c r="AO458" s="49">
        <f t="shared" si="124"/>
        <v>0</v>
      </c>
      <c r="AP458" s="235">
        <f t="shared" si="125"/>
        <v>0</v>
      </c>
      <c r="AQ458" s="236">
        <f t="shared" si="126"/>
        <v>0</v>
      </c>
      <c r="AR458" s="235">
        <f t="shared" si="127"/>
        <v>0</v>
      </c>
      <c r="AS458" s="236">
        <f t="shared" si="128"/>
        <v>0</v>
      </c>
      <c r="AT458" s="235">
        <f t="shared" si="129"/>
        <v>0</v>
      </c>
      <c r="AU458" s="236">
        <f t="shared" si="130"/>
        <v>0</v>
      </c>
      <c r="AV458" s="237">
        <f t="shared" si="131"/>
        <v>0</v>
      </c>
      <c r="AW458" s="236">
        <f t="shared" si="132"/>
        <v>0</v>
      </c>
      <c r="AX458" s="237">
        <f t="shared" si="133"/>
        <v>0</v>
      </c>
      <c r="AY458" s="236">
        <f t="shared" si="134"/>
        <v>0</v>
      </c>
      <c r="AZ458" s="237">
        <f t="shared" si="135"/>
        <v>0</v>
      </c>
      <c r="BA458" s="236">
        <f t="shared" si="136"/>
        <v>0</v>
      </c>
      <c r="BB458" s="50">
        <f t="shared" si="120"/>
        <v>0</v>
      </c>
    </row>
    <row r="459" spans="2:54" ht="15" customHeight="1" x14ac:dyDescent="0.25">
      <c r="B459" s="142">
        <v>20160412</v>
      </c>
      <c r="C459" s="124" t="s">
        <v>55</v>
      </c>
      <c r="D459" s="124" t="s">
        <v>400</v>
      </c>
      <c r="E459" s="124" t="s">
        <v>506</v>
      </c>
      <c r="F459" s="124" t="s">
        <v>953</v>
      </c>
      <c r="G459" s="143">
        <v>42583</v>
      </c>
      <c r="H459" s="143">
        <v>42596</v>
      </c>
      <c r="I459" s="85" t="s">
        <v>221</v>
      </c>
      <c r="J459" s="144">
        <v>614428</v>
      </c>
      <c r="K459" s="32">
        <v>43887.714285714283</v>
      </c>
      <c r="L459" s="145">
        <v>11.5</v>
      </c>
      <c r="M459" s="35">
        <v>7065.9219999999996</v>
      </c>
      <c r="N459" s="35">
        <v>7065.9219999999996</v>
      </c>
      <c r="O459" s="83" t="s">
        <v>45</v>
      </c>
      <c r="P459" s="83" t="s">
        <v>46</v>
      </c>
      <c r="Q459" s="146">
        <v>520910</v>
      </c>
      <c r="R459" s="147" t="s">
        <v>60</v>
      </c>
      <c r="S459" s="148" t="s">
        <v>61</v>
      </c>
      <c r="T459" s="94"/>
      <c r="U459" s="95"/>
      <c r="W459" s="94"/>
      <c r="X459" s="96" t="s">
        <v>954</v>
      </c>
      <c r="Y459" s="97" t="s">
        <v>156</v>
      </c>
      <c r="Z459" s="45" t="str">
        <f t="shared" si="121"/>
        <v>goed</v>
      </c>
      <c r="AA459" s="46">
        <f t="shared" si="122"/>
        <v>0</v>
      </c>
      <c r="AB459" s="47">
        <f t="shared" si="123"/>
        <v>0</v>
      </c>
      <c r="AC459" s="48">
        <f>IF(ISERROR(VLOOKUP($B459,'[7]Overzicht uitlevering'!$J:$V,AC$3+1,0)),0,VLOOKUP($B459,'[7]Overzicht uitlevering'!$J:$V,AC$3+1,0))</f>
        <v>0</v>
      </c>
      <c r="AD459" s="48">
        <f>IF(ISERROR(VLOOKUP($B459,'[7]Overzicht uitlevering'!$J:$V,AD$3+1,0)),0,VLOOKUP($B459,'[7]Overzicht uitlevering'!$J:$V,AD$3+1,0))</f>
        <v>0</v>
      </c>
      <c r="AE459" s="48">
        <f>IF(ISERROR(VLOOKUP($B459,'[7]Overzicht uitlevering'!$J:$V,AE$3+1,0)),0,VLOOKUP($B459,'[7]Overzicht uitlevering'!$J:$V,AE$3+1,0))</f>
        <v>0</v>
      </c>
      <c r="AF459" s="48">
        <f>IF(ISERROR(VLOOKUP($B459,'[7]Overzicht uitlevering'!$J:$V,AF$3+1,0)),0,VLOOKUP($B459,'[7]Overzicht uitlevering'!$J:$V,AF$3+1,0))</f>
        <v>0</v>
      </c>
      <c r="AG459" s="48">
        <f>IF(ISERROR(VLOOKUP($B459,'[7]Overzicht uitlevering'!$J:$V,AG$3+1,0)),0,VLOOKUP($B459,'[7]Overzicht uitlevering'!$J:$V,AG$3+1,0))</f>
        <v>0</v>
      </c>
      <c r="AH459" s="48">
        <f>IF(ISERROR(VLOOKUP($B459,'[7]Overzicht uitlevering'!$J:$V,AH$3+1,0)),0,VLOOKUP($B459,'[7]Overzicht uitlevering'!$J:$V,AH$3+1,0))</f>
        <v>0</v>
      </c>
      <c r="AI459" s="48">
        <f>IF(ISERROR(VLOOKUP($B459,'[7]Overzicht uitlevering'!$J:$V,AI$3+1,0)),0,VLOOKUP($B459,'[7]Overzicht uitlevering'!$J:$V,AI$3+1,0))</f>
        <v>0</v>
      </c>
      <c r="AJ459" s="48">
        <f>IF(ISERROR(VLOOKUP($B459,'[7]Overzicht uitlevering'!$J:$V,AJ$3+1,0)),0,VLOOKUP($B459,'[7]Overzicht uitlevering'!$J:$V,AJ$3+1,0))</f>
        <v>0</v>
      </c>
      <c r="AK459" s="48">
        <f>IF(ISERROR(VLOOKUP($B459,'[7]Overzicht uitlevering'!$J:$V,AK$3+1,0)),0,VLOOKUP($B459,'[7]Overzicht uitlevering'!$J:$V,AK$3+1,0))</f>
        <v>0</v>
      </c>
      <c r="AL459" s="48">
        <f>IF(ISERROR(VLOOKUP($B459,'[7]Overzicht uitlevering'!$J:$V,AL$3+1,0)),0,VLOOKUP($B459,'[7]Overzicht uitlevering'!$J:$V,AL$3+1,0))</f>
        <v>0</v>
      </c>
      <c r="AM459" s="48">
        <f>IF(ISERROR(VLOOKUP($B459,'[7]Overzicht uitlevering'!$J:$V,AM$3+1,0)),0,VLOOKUP($B459,'[7]Overzicht uitlevering'!$J:$V,AM$3+1,0))</f>
        <v>0</v>
      </c>
      <c r="AN459" s="48">
        <f>IF(ISERROR(VLOOKUP($B459,'[7]Overzicht uitlevering'!$J:$V,AN$3+1,0)),0,VLOOKUP($B459,'[7]Overzicht uitlevering'!$J:$V,AN$3+1,0))</f>
        <v>0</v>
      </c>
      <c r="AO459" s="49">
        <f t="shared" si="124"/>
        <v>0</v>
      </c>
      <c r="AP459" s="235">
        <f t="shared" si="125"/>
        <v>0</v>
      </c>
      <c r="AQ459" s="236">
        <f t="shared" si="126"/>
        <v>0</v>
      </c>
      <c r="AR459" s="235">
        <f t="shared" si="127"/>
        <v>0</v>
      </c>
      <c r="AS459" s="236">
        <f t="shared" si="128"/>
        <v>0</v>
      </c>
      <c r="AT459" s="235">
        <f t="shared" si="129"/>
        <v>0</v>
      </c>
      <c r="AU459" s="236">
        <f t="shared" si="130"/>
        <v>0</v>
      </c>
      <c r="AV459" s="237">
        <f t="shared" si="131"/>
        <v>0</v>
      </c>
      <c r="AW459" s="236">
        <f t="shared" si="132"/>
        <v>0</v>
      </c>
      <c r="AX459" s="237">
        <f t="shared" si="133"/>
        <v>0</v>
      </c>
      <c r="AY459" s="236">
        <f t="shared" si="134"/>
        <v>0</v>
      </c>
      <c r="AZ459" s="237">
        <f t="shared" si="135"/>
        <v>0</v>
      </c>
      <c r="BA459" s="236">
        <f t="shared" si="136"/>
        <v>0</v>
      </c>
      <c r="BB459" s="50">
        <f t="shared" si="120"/>
        <v>0</v>
      </c>
    </row>
    <row r="460" spans="2:54" ht="15" customHeight="1" x14ac:dyDescent="0.25">
      <c r="B460" s="142">
        <v>20160413</v>
      </c>
      <c r="C460" s="124" t="s">
        <v>211</v>
      </c>
      <c r="D460" s="124" t="s">
        <v>255</v>
      </c>
      <c r="E460" s="124" t="s">
        <v>569</v>
      </c>
      <c r="F460" s="124" t="s">
        <v>955</v>
      </c>
      <c r="G460" s="143">
        <v>42552</v>
      </c>
      <c r="H460" s="143">
        <v>42613</v>
      </c>
      <c r="I460" s="85" t="s">
        <v>153</v>
      </c>
      <c r="J460" s="144">
        <v>740741</v>
      </c>
      <c r="K460" s="32">
        <v>11947.435483870968</v>
      </c>
      <c r="L460" s="145">
        <v>13.5</v>
      </c>
      <c r="M460" s="35">
        <v>10000.003499999999</v>
      </c>
      <c r="N460" s="35">
        <v>10000.003499999999</v>
      </c>
      <c r="O460" s="83" t="s">
        <v>45</v>
      </c>
      <c r="P460" s="83" t="s">
        <v>46</v>
      </c>
      <c r="Q460" s="146">
        <v>520703</v>
      </c>
      <c r="R460" s="147"/>
      <c r="S460" s="148"/>
      <c r="T460" s="94" t="s">
        <v>155</v>
      </c>
      <c r="U460" s="95"/>
      <c r="V460" s="95" t="s">
        <v>956</v>
      </c>
      <c r="W460" s="94"/>
      <c r="X460" s="96" t="s">
        <v>957</v>
      </c>
      <c r="Y460" s="97" t="s">
        <v>156</v>
      </c>
      <c r="Z460" s="45" t="str">
        <f t="shared" si="121"/>
        <v>goed</v>
      </c>
      <c r="AA460" s="46">
        <f t="shared" si="122"/>
        <v>0</v>
      </c>
      <c r="AB460" s="47">
        <f t="shared" si="123"/>
        <v>2296.35</v>
      </c>
      <c r="AC460" s="48">
        <f>IF(ISERROR(VLOOKUP($B460,'[7]Overzicht uitlevering'!$J:$V,AC$3+1,0)),0,VLOOKUP($B460,'[7]Overzicht uitlevering'!$J:$V,AC$3+1,0))</f>
        <v>0</v>
      </c>
      <c r="AD460" s="48">
        <f>IF(ISERROR(VLOOKUP($B460,'[7]Overzicht uitlevering'!$J:$V,AD$3+1,0)),0,VLOOKUP($B460,'[7]Overzicht uitlevering'!$J:$V,AD$3+1,0))</f>
        <v>0</v>
      </c>
      <c r="AE460" s="48">
        <f>IF(ISERROR(VLOOKUP($B460,'[7]Overzicht uitlevering'!$J:$V,AE$3+1,0)),0,VLOOKUP($B460,'[7]Overzicht uitlevering'!$J:$V,AE$3+1,0))</f>
        <v>0</v>
      </c>
      <c r="AF460" s="48">
        <f>IF(ISERROR(VLOOKUP($B460,'[7]Overzicht uitlevering'!$J:$V,AF$3+1,0)),0,VLOOKUP($B460,'[7]Overzicht uitlevering'!$J:$V,AF$3+1,0))</f>
        <v>0</v>
      </c>
      <c r="AG460" s="48">
        <f>IF(ISERROR(VLOOKUP($B460,'[7]Overzicht uitlevering'!$J:$V,AG$3+1,0)),0,VLOOKUP($B460,'[7]Overzicht uitlevering'!$J:$V,AG$3+1,0))</f>
        <v>0</v>
      </c>
      <c r="AH460" s="48">
        <f>IF(ISERROR(VLOOKUP($B460,'[7]Overzicht uitlevering'!$J:$V,AH$3+1,0)),0,VLOOKUP($B460,'[7]Overzicht uitlevering'!$J:$V,AH$3+1,0))</f>
        <v>0</v>
      </c>
      <c r="AI460" s="48">
        <f>IF(ISERROR(VLOOKUP($B460,'[7]Overzicht uitlevering'!$J:$V,AI$3+1,0)),0,VLOOKUP($B460,'[7]Overzicht uitlevering'!$J:$V,AI$3+1,0))</f>
        <v>170100</v>
      </c>
      <c r="AJ460" s="48">
        <f>IF(ISERROR(VLOOKUP($B460,'[7]Overzicht uitlevering'!$J:$V,AJ$3+1,0)),0,VLOOKUP($B460,'[7]Overzicht uitlevering'!$J:$V,AJ$3+1,0))</f>
        <v>0</v>
      </c>
      <c r="AK460" s="48">
        <f>IF(ISERROR(VLOOKUP($B460,'[7]Overzicht uitlevering'!$J:$V,AK$3+1,0)),0,VLOOKUP($B460,'[7]Overzicht uitlevering'!$J:$V,AK$3+1,0))</f>
        <v>0</v>
      </c>
      <c r="AL460" s="48">
        <f>IF(ISERROR(VLOOKUP($B460,'[7]Overzicht uitlevering'!$J:$V,AL$3+1,0)),0,VLOOKUP($B460,'[7]Overzicht uitlevering'!$J:$V,AL$3+1,0))</f>
        <v>0</v>
      </c>
      <c r="AM460" s="48">
        <f>IF(ISERROR(VLOOKUP($B460,'[7]Overzicht uitlevering'!$J:$V,AM$3+1,0)),0,VLOOKUP($B460,'[7]Overzicht uitlevering'!$J:$V,AM$3+1,0))</f>
        <v>0</v>
      </c>
      <c r="AN460" s="48">
        <f>IF(ISERROR(VLOOKUP($B460,'[7]Overzicht uitlevering'!$J:$V,AN$3+1,0)),0,VLOOKUP($B460,'[7]Overzicht uitlevering'!$J:$V,AN$3+1,0))</f>
        <v>0</v>
      </c>
      <c r="AO460" s="49">
        <f t="shared" si="124"/>
        <v>170100</v>
      </c>
      <c r="AP460" s="235">
        <f t="shared" si="125"/>
        <v>0</v>
      </c>
      <c r="AQ460" s="236">
        <f t="shared" si="126"/>
        <v>0</v>
      </c>
      <c r="AR460" s="235">
        <f t="shared" si="127"/>
        <v>0</v>
      </c>
      <c r="AS460" s="236">
        <f t="shared" si="128"/>
        <v>0</v>
      </c>
      <c r="AT460" s="235">
        <f t="shared" si="129"/>
        <v>0</v>
      </c>
      <c r="AU460" s="236">
        <f t="shared" si="130"/>
        <v>0</v>
      </c>
      <c r="AV460" s="237">
        <f t="shared" si="131"/>
        <v>2296.35</v>
      </c>
      <c r="AW460" s="236">
        <f t="shared" si="132"/>
        <v>0</v>
      </c>
      <c r="AX460" s="237">
        <f t="shared" si="133"/>
        <v>0</v>
      </c>
      <c r="AY460" s="236">
        <f t="shared" si="134"/>
        <v>0</v>
      </c>
      <c r="AZ460" s="237">
        <f t="shared" si="135"/>
        <v>0</v>
      </c>
      <c r="BA460" s="236">
        <f t="shared" si="136"/>
        <v>0</v>
      </c>
      <c r="BB460" s="50">
        <f t="shared" si="120"/>
        <v>2296.35</v>
      </c>
    </row>
    <row r="461" spans="2:54" ht="15" customHeight="1" x14ac:dyDescent="0.25">
      <c r="B461" s="142">
        <v>20160414</v>
      </c>
      <c r="C461" s="124" t="s">
        <v>55</v>
      </c>
      <c r="D461" s="124" t="s">
        <v>400</v>
      </c>
      <c r="E461" s="124" t="s">
        <v>506</v>
      </c>
      <c r="F461" s="124" t="s">
        <v>958</v>
      </c>
      <c r="G461" s="143">
        <v>42604</v>
      </c>
      <c r="H461" s="143">
        <v>42617</v>
      </c>
      <c r="I461" s="85" t="s">
        <v>153</v>
      </c>
      <c r="J461" s="144">
        <v>639713</v>
      </c>
      <c r="K461" s="32">
        <v>45693.785714285717</v>
      </c>
      <c r="L461" s="145">
        <v>13.5</v>
      </c>
      <c r="M461" s="35">
        <v>8636.1255000000001</v>
      </c>
      <c r="N461" s="35">
        <v>8636.1255000000001</v>
      </c>
      <c r="O461" s="83" t="s">
        <v>45</v>
      </c>
      <c r="P461" s="83" t="s">
        <v>46</v>
      </c>
      <c r="Q461" s="146">
        <v>520912</v>
      </c>
      <c r="R461" s="147" t="s">
        <v>60</v>
      </c>
      <c r="S461" s="148" t="s">
        <v>61</v>
      </c>
      <c r="T461" s="94"/>
      <c r="U461" s="95"/>
      <c r="W461" s="94"/>
      <c r="X461" s="96" t="s">
        <v>954</v>
      </c>
      <c r="Y461" s="97" t="s">
        <v>156</v>
      </c>
      <c r="Z461" s="45" t="str">
        <f t="shared" si="121"/>
        <v>goed</v>
      </c>
      <c r="AA461" s="46">
        <f t="shared" si="122"/>
        <v>0</v>
      </c>
      <c r="AB461" s="47">
        <f t="shared" si="123"/>
        <v>0</v>
      </c>
      <c r="AC461" s="48">
        <f>IF(ISERROR(VLOOKUP($B461,'[7]Overzicht uitlevering'!$J:$V,AC$3+1,0)),0,VLOOKUP($B461,'[7]Overzicht uitlevering'!$J:$V,AC$3+1,0))</f>
        <v>0</v>
      </c>
      <c r="AD461" s="48">
        <f>IF(ISERROR(VLOOKUP($B461,'[7]Overzicht uitlevering'!$J:$V,AD$3+1,0)),0,VLOOKUP($B461,'[7]Overzicht uitlevering'!$J:$V,AD$3+1,0))</f>
        <v>0</v>
      </c>
      <c r="AE461" s="48">
        <f>IF(ISERROR(VLOOKUP($B461,'[7]Overzicht uitlevering'!$J:$V,AE$3+1,0)),0,VLOOKUP($B461,'[7]Overzicht uitlevering'!$J:$V,AE$3+1,0))</f>
        <v>0</v>
      </c>
      <c r="AF461" s="48">
        <f>IF(ISERROR(VLOOKUP($B461,'[7]Overzicht uitlevering'!$J:$V,AF$3+1,0)),0,VLOOKUP($B461,'[7]Overzicht uitlevering'!$J:$V,AF$3+1,0))</f>
        <v>0</v>
      </c>
      <c r="AG461" s="48">
        <f>IF(ISERROR(VLOOKUP($B461,'[7]Overzicht uitlevering'!$J:$V,AG$3+1,0)),0,VLOOKUP($B461,'[7]Overzicht uitlevering'!$J:$V,AG$3+1,0))</f>
        <v>0</v>
      </c>
      <c r="AH461" s="48">
        <f>IF(ISERROR(VLOOKUP($B461,'[7]Overzicht uitlevering'!$J:$V,AH$3+1,0)),0,VLOOKUP($B461,'[7]Overzicht uitlevering'!$J:$V,AH$3+1,0))</f>
        <v>0</v>
      </c>
      <c r="AI461" s="48">
        <f>IF(ISERROR(VLOOKUP($B461,'[7]Overzicht uitlevering'!$J:$V,AI$3+1,0)),0,VLOOKUP($B461,'[7]Overzicht uitlevering'!$J:$V,AI$3+1,0))</f>
        <v>0</v>
      </c>
      <c r="AJ461" s="48">
        <f>IF(ISERROR(VLOOKUP($B461,'[7]Overzicht uitlevering'!$J:$V,AJ$3+1,0)),0,VLOOKUP($B461,'[7]Overzicht uitlevering'!$J:$V,AJ$3+1,0))</f>
        <v>0</v>
      </c>
      <c r="AK461" s="48">
        <f>IF(ISERROR(VLOOKUP($B461,'[7]Overzicht uitlevering'!$J:$V,AK$3+1,0)),0,VLOOKUP($B461,'[7]Overzicht uitlevering'!$J:$V,AK$3+1,0))</f>
        <v>0</v>
      </c>
      <c r="AL461" s="48">
        <f>IF(ISERROR(VLOOKUP($B461,'[7]Overzicht uitlevering'!$J:$V,AL$3+1,0)),0,VLOOKUP($B461,'[7]Overzicht uitlevering'!$J:$V,AL$3+1,0))</f>
        <v>0</v>
      </c>
      <c r="AM461" s="48">
        <f>IF(ISERROR(VLOOKUP($B461,'[7]Overzicht uitlevering'!$J:$V,AM$3+1,0)),0,VLOOKUP($B461,'[7]Overzicht uitlevering'!$J:$V,AM$3+1,0))</f>
        <v>0</v>
      </c>
      <c r="AN461" s="48">
        <f>IF(ISERROR(VLOOKUP($B461,'[7]Overzicht uitlevering'!$J:$V,AN$3+1,0)),0,VLOOKUP($B461,'[7]Overzicht uitlevering'!$J:$V,AN$3+1,0))</f>
        <v>0</v>
      </c>
      <c r="AO461" s="49">
        <f t="shared" si="124"/>
        <v>0</v>
      </c>
      <c r="AP461" s="235">
        <f t="shared" si="125"/>
        <v>0</v>
      </c>
      <c r="AQ461" s="236">
        <f t="shared" si="126"/>
        <v>0</v>
      </c>
      <c r="AR461" s="235">
        <f t="shared" si="127"/>
        <v>0</v>
      </c>
      <c r="AS461" s="236">
        <f t="shared" si="128"/>
        <v>0</v>
      </c>
      <c r="AT461" s="235">
        <f t="shared" si="129"/>
        <v>0</v>
      </c>
      <c r="AU461" s="236">
        <f t="shared" si="130"/>
        <v>0</v>
      </c>
      <c r="AV461" s="237">
        <f t="shared" si="131"/>
        <v>0</v>
      </c>
      <c r="AW461" s="236">
        <f t="shared" si="132"/>
        <v>0</v>
      </c>
      <c r="AX461" s="237">
        <f t="shared" si="133"/>
        <v>0</v>
      </c>
      <c r="AY461" s="236">
        <f t="shared" si="134"/>
        <v>0</v>
      </c>
      <c r="AZ461" s="237">
        <f t="shared" si="135"/>
        <v>0</v>
      </c>
      <c r="BA461" s="236">
        <f t="shared" si="136"/>
        <v>0</v>
      </c>
      <c r="BB461" s="50">
        <f t="shared" si="120"/>
        <v>0</v>
      </c>
    </row>
    <row r="462" spans="2:54" ht="15" customHeight="1" x14ac:dyDescent="0.25">
      <c r="B462" s="142">
        <v>20160415</v>
      </c>
      <c r="C462" s="124" t="s">
        <v>55</v>
      </c>
      <c r="D462" s="124" t="s">
        <v>400</v>
      </c>
      <c r="E462" s="124" t="s">
        <v>506</v>
      </c>
      <c r="F462" s="124" t="s">
        <v>958</v>
      </c>
      <c r="G462" s="143">
        <v>42604</v>
      </c>
      <c r="H462" s="143">
        <v>42617</v>
      </c>
      <c r="I462" s="85" t="s">
        <v>221</v>
      </c>
      <c r="J462" s="144">
        <v>614428</v>
      </c>
      <c r="K462" s="32">
        <v>43887.714285714283</v>
      </c>
      <c r="L462" s="145">
        <v>11.5</v>
      </c>
      <c r="M462" s="35">
        <v>7065.9219999999996</v>
      </c>
      <c r="N462" s="35">
        <v>7065.9219999999996</v>
      </c>
      <c r="O462" s="83" t="s">
        <v>45</v>
      </c>
      <c r="P462" s="83" t="s">
        <v>46</v>
      </c>
      <c r="Q462" s="146">
        <v>520913</v>
      </c>
      <c r="R462" s="147" t="s">
        <v>60</v>
      </c>
      <c r="S462" s="148" t="s">
        <v>61</v>
      </c>
      <c r="T462" s="94"/>
      <c r="U462" s="95"/>
      <c r="W462" s="94"/>
      <c r="X462" s="96" t="s">
        <v>954</v>
      </c>
      <c r="Y462" s="97" t="s">
        <v>156</v>
      </c>
      <c r="Z462" s="45" t="str">
        <f t="shared" si="121"/>
        <v>goed</v>
      </c>
      <c r="AA462" s="46">
        <f t="shared" si="122"/>
        <v>0</v>
      </c>
      <c r="AB462" s="47">
        <f t="shared" si="123"/>
        <v>0</v>
      </c>
      <c r="AC462" s="48">
        <f>IF(ISERROR(VLOOKUP($B462,'[7]Overzicht uitlevering'!$J:$V,AC$3+1,0)),0,VLOOKUP($B462,'[7]Overzicht uitlevering'!$J:$V,AC$3+1,0))</f>
        <v>0</v>
      </c>
      <c r="AD462" s="48">
        <f>IF(ISERROR(VLOOKUP($B462,'[7]Overzicht uitlevering'!$J:$V,AD$3+1,0)),0,VLOOKUP($B462,'[7]Overzicht uitlevering'!$J:$V,AD$3+1,0))</f>
        <v>0</v>
      </c>
      <c r="AE462" s="48">
        <f>IF(ISERROR(VLOOKUP($B462,'[7]Overzicht uitlevering'!$J:$V,AE$3+1,0)),0,VLOOKUP($B462,'[7]Overzicht uitlevering'!$J:$V,AE$3+1,0))</f>
        <v>0</v>
      </c>
      <c r="AF462" s="48">
        <f>IF(ISERROR(VLOOKUP($B462,'[7]Overzicht uitlevering'!$J:$V,AF$3+1,0)),0,VLOOKUP($B462,'[7]Overzicht uitlevering'!$J:$V,AF$3+1,0))</f>
        <v>0</v>
      </c>
      <c r="AG462" s="48">
        <f>IF(ISERROR(VLOOKUP($B462,'[7]Overzicht uitlevering'!$J:$V,AG$3+1,0)),0,VLOOKUP($B462,'[7]Overzicht uitlevering'!$J:$V,AG$3+1,0))</f>
        <v>0</v>
      </c>
      <c r="AH462" s="48">
        <f>IF(ISERROR(VLOOKUP($B462,'[7]Overzicht uitlevering'!$J:$V,AH$3+1,0)),0,VLOOKUP($B462,'[7]Overzicht uitlevering'!$J:$V,AH$3+1,0))</f>
        <v>0</v>
      </c>
      <c r="AI462" s="48">
        <f>IF(ISERROR(VLOOKUP($B462,'[7]Overzicht uitlevering'!$J:$V,AI$3+1,0)),0,VLOOKUP($B462,'[7]Overzicht uitlevering'!$J:$V,AI$3+1,0))</f>
        <v>0</v>
      </c>
      <c r="AJ462" s="48">
        <f>IF(ISERROR(VLOOKUP($B462,'[7]Overzicht uitlevering'!$J:$V,AJ$3+1,0)),0,VLOOKUP($B462,'[7]Overzicht uitlevering'!$J:$V,AJ$3+1,0))</f>
        <v>0</v>
      </c>
      <c r="AK462" s="48">
        <f>IF(ISERROR(VLOOKUP($B462,'[7]Overzicht uitlevering'!$J:$V,AK$3+1,0)),0,VLOOKUP($B462,'[7]Overzicht uitlevering'!$J:$V,AK$3+1,0))</f>
        <v>0</v>
      </c>
      <c r="AL462" s="48">
        <f>IF(ISERROR(VLOOKUP($B462,'[7]Overzicht uitlevering'!$J:$V,AL$3+1,0)),0,VLOOKUP($B462,'[7]Overzicht uitlevering'!$J:$V,AL$3+1,0))</f>
        <v>0</v>
      </c>
      <c r="AM462" s="48">
        <f>IF(ISERROR(VLOOKUP($B462,'[7]Overzicht uitlevering'!$J:$V,AM$3+1,0)),0,VLOOKUP($B462,'[7]Overzicht uitlevering'!$J:$V,AM$3+1,0))</f>
        <v>0</v>
      </c>
      <c r="AN462" s="48">
        <f>IF(ISERROR(VLOOKUP($B462,'[7]Overzicht uitlevering'!$J:$V,AN$3+1,0)),0,VLOOKUP($B462,'[7]Overzicht uitlevering'!$J:$V,AN$3+1,0))</f>
        <v>0</v>
      </c>
      <c r="AO462" s="49">
        <f t="shared" si="124"/>
        <v>0</v>
      </c>
      <c r="AP462" s="235">
        <f t="shared" si="125"/>
        <v>0</v>
      </c>
      <c r="AQ462" s="236">
        <f t="shared" si="126"/>
        <v>0</v>
      </c>
      <c r="AR462" s="235">
        <f t="shared" si="127"/>
        <v>0</v>
      </c>
      <c r="AS462" s="236">
        <f t="shared" si="128"/>
        <v>0</v>
      </c>
      <c r="AT462" s="235">
        <f t="shared" si="129"/>
        <v>0</v>
      </c>
      <c r="AU462" s="236">
        <f t="shared" si="130"/>
        <v>0</v>
      </c>
      <c r="AV462" s="237">
        <f t="shared" si="131"/>
        <v>0</v>
      </c>
      <c r="AW462" s="236">
        <f t="shared" si="132"/>
        <v>0</v>
      </c>
      <c r="AX462" s="237">
        <f t="shared" si="133"/>
        <v>0</v>
      </c>
      <c r="AY462" s="236">
        <f t="shared" si="134"/>
        <v>0</v>
      </c>
      <c r="AZ462" s="237">
        <f t="shared" si="135"/>
        <v>0</v>
      </c>
      <c r="BA462" s="236">
        <f t="shared" si="136"/>
        <v>0</v>
      </c>
      <c r="BB462" s="50">
        <f t="shared" si="120"/>
        <v>0</v>
      </c>
    </row>
    <row r="463" spans="2:54" ht="15" customHeight="1" x14ac:dyDescent="0.25">
      <c r="B463" s="142">
        <v>20160416</v>
      </c>
      <c r="C463" s="124" t="s">
        <v>40</v>
      </c>
      <c r="D463" s="124" t="s">
        <v>157</v>
      </c>
      <c r="E463" s="124" t="s">
        <v>459</v>
      </c>
      <c r="F463" s="124" t="s">
        <v>959</v>
      </c>
      <c r="G463" s="143">
        <v>42561</v>
      </c>
      <c r="H463" s="143">
        <v>42567</v>
      </c>
      <c r="I463" s="85" t="s">
        <v>153</v>
      </c>
      <c r="J463" s="144">
        <v>426808</v>
      </c>
      <c r="K463" s="32">
        <v>60972.571428571428</v>
      </c>
      <c r="L463" s="145">
        <v>12.5</v>
      </c>
      <c r="M463" s="35">
        <v>5335.1</v>
      </c>
      <c r="N463" s="35">
        <v>5335.1</v>
      </c>
      <c r="O463" s="83" t="s">
        <v>45</v>
      </c>
      <c r="P463" s="83" t="s">
        <v>46</v>
      </c>
      <c r="Q463" s="146">
        <v>520915</v>
      </c>
      <c r="R463" s="147" t="s">
        <v>60</v>
      </c>
      <c r="S463" s="148" t="s">
        <v>61</v>
      </c>
      <c r="T463" s="94" t="s">
        <v>155</v>
      </c>
      <c r="U463" s="95"/>
      <c r="W463" s="94"/>
      <c r="X463" s="96" t="s">
        <v>960</v>
      </c>
      <c r="Y463" s="97" t="s">
        <v>156</v>
      </c>
      <c r="Z463" s="45" t="str">
        <f t="shared" si="121"/>
        <v>goed</v>
      </c>
      <c r="AA463" s="46">
        <f t="shared" si="122"/>
        <v>0</v>
      </c>
      <c r="AB463" s="47">
        <f t="shared" si="123"/>
        <v>5335.1</v>
      </c>
      <c r="AC463" s="48">
        <f>IF(ISERROR(VLOOKUP($B463,'[7]Overzicht uitlevering'!$J:$V,AC$3+1,0)),0,VLOOKUP($B463,'[7]Overzicht uitlevering'!$J:$V,AC$3+1,0))</f>
        <v>0</v>
      </c>
      <c r="AD463" s="48">
        <f>IF(ISERROR(VLOOKUP($B463,'[7]Overzicht uitlevering'!$J:$V,AD$3+1,0)),0,VLOOKUP($B463,'[7]Overzicht uitlevering'!$J:$V,AD$3+1,0))</f>
        <v>0</v>
      </c>
      <c r="AE463" s="48">
        <f>IF(ISERROR(VLOOKUP($B463,'[7]Overzicht uitlevering'!$J:$V,AE$3+1,0)),0,VLOOKUP($B463,'[7]Overzicht uitlevering'!$J:$V,AE$3+1,0))</f>
        <v>0</v>
      </c>
      <c r="AF463" s="48">
        <f>IF(ISERROR(VLOOKUP($B463,'[7]Overzicht uitlevering'!$J:$V,AF$3+1,0)),0,VLOOKUP($B463,'[7]Overzicht uitlevering'!$J:$V,AF$3+1,0))</f>
        <v>0</v>
      </c>
      <c r="AG463" s="48">
        <f>IF(ISERROR(VLOOKUP($B463,'[7]Overzicht uitlevering'!$J:$V,AG$3+1,0)),0,VLOOKUP($B463,'[7]Overzicht uitlevering'!$J:$V,AG$3+1,0))</f>
        <v>0</v>
      </c>
      <c r="AH463" s="48">
        <f>IF(ISERROR(VLOOKUP($B463,'[7]Overzicht uitlevering'!$J:$V,AH$3+1,0)),0,VLOOKUP($B463,'[7]Overzicht uitlevering'!$J:$V,AH$3+1,0))</f>
        <v>0</v>
      </c>
      <c r="AI463" s="48">
        <f>IF(ISERROR(VLOOKUP($B463,'[7]Overzicht uitlevering'!$J:$V,AI$3+1,0)),0,VLOOKUP($B463,'[7]Overzicht uitlevering'!$J:$V,AI$3+1,0))</f>
        <v>426808.00000000006</v>
      </c>
      <c r="AJ463" s="48">
        <f>IF(ISERROR(VLOOKUP($B463,'[7]Overzicht uitlevering'!$J:$V,AJ$3+1,0)),0,VLOOKUP($B463,'[7]Overzicht uitlevering'!$J:$V,AJ$3+1,0))</f>
        <v>0</v>
      </c>
      <c r="AK463" s="48">
        <f>IF(ISERROR(VLOOKUP($B463,'[7]Overzicht uitlevering'!$J:$V,AK$3+1,0)),0,VLOOKUP($B463,'[7]Overzicht uitlevering'!$J:$V,AK$3+1,0))</f>
        <v>0</v>
      </c>
      <c r="AL463" s="48">
        <f>IF(ISERROR(VLOOKUP($B463,'[7]Overzicht uitlevering'!$J:$V,AL$3+1,0)),0,VLOOKUP($B463,'[7]Overzicht uitlevering'!$J:$V,AL$3+1,0))</f>
        <v>0</v>
      </c>
      <c r="AM463" s="48">
        <f>IF(ISERROR(VLOOKUP($B463,'[7]Overzicht uitlevering'!$J:$V,AM$3+1,0)),0,VLOOKUP($B463,'[7]Overzicht uitlevering'!$J:$V,AM$3+1,0))</f>
        <v>0</v>
      </c>
      <c r="AN463" s="48">
        <f>IF(ISERROR(VLOOKUP($B463,'[7]Overzicht uitlevering'!$J:$V,AN$3+1,0)),0,VLOOKUP($B463,'[7]Overzicht uitlevering'!$J:$V,AN$3+1,0))</f>
        <v>0</v>
      </c>
      <c r="AO463" s="49">
        <f t="shared" si="124"/>
        <v>426808.00000000006</v>
      </c>
      <c r="AP463" s="235">
        <f t="shared" si="125"/>
        <v>0</v>
      </c>
      <c r="AQ463" s="236">
        <f t="shared" si="126"/>
        <v>0</v>
      </c>
      <c r="AR463" s="235">
        <f t="shared" si="127"/>
        <v>0</v>
      </c>
      <c r="AS463" s="236">
        <f t="shared" si="128"/>
        <v>0</v>
      </c>
      <c r="AT463" s="235">
        <f t="shared" si="129"/>
        <v>0</v>
      </c>
      <c r="AU463" s="236">
        <f t="shared" si="130"/>
        <v>0</v>
      </c>
      <c r="AV463" s="237">
        <f t="shared" si="131"/>
        <v>5335.1</v>
      </c>
      <c r="AW463" s="236">
        <f t="shared" si="132"/>
        <v>0</v>
      </c>
      <c r="AX463" s="237">
        <f t="shared" si="133"/>
        <v>0</v>
      </c>
      <c r="AY463" s="236">
        <f t="shared" si="134"/>
        <v>0</v>
      </c>
      <c r="AZ463" s="237">
        <f t="shared" si="135"/>
        <v>0</v>
      </c>
      <c r="BA463" s="236">
        <f t="shared" si="136"/>
        <v>0</v>
      </c>
      <c r="BB463" s="50">
        <f t="shared" si="120"/>
        <v>5335.1</v>
      </c>
    </row>
    <row r="464" spans="2:54" ht="15" customHeight="1" x14ac:dyDescent="0.25">
      <c r="B464" s="142">
        <v>20160417</v>
      </c>
      <c r="C464" s="124" t="s">
        <v>211</v>
      </c>
      <c r="D464" s="124" t="s">
        <v>212</v>
      </c>
      <c r="E464" s="124" t="s">
        <v>469</v>
      </c>
      <c r="F464" s="124" t="s">
        <v>961</v>
      </c>
      <c r="G464" s="143">
        <v>42555</v>
      </c>
      <c r="H464" s="143">
        <v>42568</v>
      </c>
      <c r="I464" s="85" t="s">
        <v>153</v>
      </c>
      <c r="J464" s="144">
        <v>211743</v>
      </c>
      <c r="K464" s="32">
        <v>15124.5</v>
      </c>
      <c r="L464" s="145">
        <v>13.5</v>
      </c>
      <c r="M464" s="35">
        <v>2858.5304999999998</v>
      </c>
      <c r="N464" s="35">
        <v>2858.5304999999998</v>
      </c>
      <c r="O464" s="83" t="s">
        <v>45</v>
      </c>
      <c r="P464" s="83" t="s">
        <v>46</v>
      </c>
      <c r="Q464" s="146">
        <v>520975</v>
      </c>
      <c r="R464" s="147" t="s">
        <v>47</v>
      </c>
      <c r="S464" s="148" t="s">
        <v>242</v>
      </c>
      <c r="T464" s="94" t="s">
        <v>155</v>
      </c>
      <c r="U464" s="95"/>
      <c r="V464" s="95" t="s">
        <v>962</v>
      </c>
      <c r="W464" s="94"/>
      <c r="X464" s="96"/>
      <c r="Y464" s="97" t="s">
        <v>156</v>
      </c>
      <c r="Z464" s="45" t="str">
        <f t="shared" si="121"/>
        <v>goed</v>
      </c>
      <c r="AA464" s="46">
        <f t="shared" si="122"/>
        <v>0</v>
      </c>
      <c r="AB464" s="47">
        <f t="shared" si="123"/>
        <v>2858.5304999999998</v>
      </c>
      <c r="AC464" s="48">
        <f>IF(ISERROR(VLOOKUP($B464,'[7]Overzicht uitlevering'!$J:$V,AC$3+1,0)),0,VLOOKUP($B464,'[7]Overzicht uitlevering'!$J:$V,AC$3+1,0))</f>
        <v>0</v>
      </c>
      <c r="AD464" s="48">
        <f>IF(ISERROR(VLOOKUP($B464,'[7]Overzicht uitlevering'!$J:$V,AD$3+1,0)),0,VLOOKUP($B464,'[7]Overzicht uitlevering'!$J:$V,AD$3+1,0))</f>
        <v>0</v>
      </c>
      <c r="AE464" s="48">
        <f>IF(ISERROR(VLOOKUP($B464,'[7]Overzicht uitlevering'!$J:$V,AE$3+1,0)),0,VLOOKUP($B464,'[7]Overzicht uitlevering'!$J:$V,AE$3+1,0))</f>
        <v>0</v>
      </c>
      <c r="AF464" s="48">
        <f>IF(ISERROR(VLOOKUP($B464,'[7]Overzicht uitlevering'!$J:$V,AF$3+1,0)),0,VLOOKUP($B464,'[7]Overzicht uitlevering'!$J:$V,AF$3+1,0))</f>
        <v>0</v>
      </c>
      <c r="AG464" s="48">
        <f>IF(ISERROR(VLOOKUP($B464,'[7]Overzicht uitlevering'!$J:$V,AG$3+1,0)),0,VLOOKUP($B464,'[7]Overzicht uitlevering'!$J:$V,AG$3+1,0))</f>
        <v>0</v>
      </c>
      <c r="AH464" s="48">
        <f>IF(ISERROR(VLOOKUP($B464,'[7]Overzicht uitlevering'!$J:$V,AH$3+1,0)),0,VLOOKUP($B464,'[7]Overzicht uitlevering'!$J:$V,AH$3+1,0))</f>
        <v>0</v>
      </c>
      <c r="AI464" s="48">
        <f>IF(ISERROR(VLOOKUP($B464,'[7]Overzicht uitlevering'!$J:$V,AI$3+1,0)),0,VLOOKUP($B464,'[7]Overzicht uitlevering'!$J:$V,AI$3+1,0))</f>
        <v>211743</v>
      </c>
      <c r="AJ464" s="48">
        <f>IF(ISERROR(VLOOKUP($B464,'[7]Overzicht uitlevering'!$J:$V,AJ$3+1,0)),0,VLOOKUP($B464,'[7]Overzicht uitlevering'!$J:$V,AJ$3+1,0))</f>
        <v>0</v>
      </c>
      <c r="AK464" s="48">
        <f>IF(ISERROR(VLOOKUP($B464,'[7]Overzicht uitlevering'!$J:$V,AK$3+1,0)),0,VLOOKUP($B464,'[7]Overzicht uitlevering'!$J:$V,AK$3+1,0))</f>
        <v>0</v>
      </c>
      <c r="AL464" s="48">
        <f>IF(ISERROR(VLOOKUP($B464,'[7]Overzicht uitlevering'!$J:$V,AL$3+1,0)),0,VLOOKUP($B464,'[7]Overzicht uitlevering'!$J:$V,AL$3+1,0))</f>
        <v>0</v>
      </c>
      <c r="AM464" s="48">
        <f>IF(ISERROR(VLOOKUP($B464,'[7]Overzicht uitlevering'!$J:$V,AM$3+1,0)),0,VLOOKUP($B464,'[7]Overzicht uitlevering'!$J:$V,AM$3+1,0))</f>
        <v>0</v>
      </c>
      <c r="AN464" s="48">
        <f>IF(ISERROR(VLOOKUP($B464,'[7]Overzicht uitlevering'!$J:$V,AN$3+1,0)),0,VLOOKUP($B464,'[7]Overzicht uitlevering'!$J:$V,AN$3+1,0))</f>
        <v>0</v>
      </c>
      <c r="AO464" s="49">
        <f t="shared" si="124"/>
        <v>211743</v>
      </c>
      <c r="AP464" s="235">
        <f t="shared" si="125"/>
        <v>0</v>
      </c>
      <c r="AQ464" s="236">
        <f t="shared" si="126"/>
        <v>0</v>
      </c>
      <c r="AR464" s="235">
        <f t="shared" si="127"/>
        <v>0</v>
      </c>
      <c r="AS464" s="236">
        <f t="shared" si="128"/>
        <v>0</v>
      </c>
      <c r="AT464" s="235">
        <f t="shared" si="129"/>
        <v>0</v>
      </c>
      <c r="AU464" s="236">
        <f t="shared" si="130"/>
        <v>0</v>
      </c>
      <c r="AV464" s="237">
        <f t="shared" si="131"/>
        <v>2858.5304999999998</v>
      </c>
      <c r="AW464" s="236">
        <f t="shared" si="132"/>
        <v>0</v>
      </c>
      <c r="AX464" s="237">
        <f t="shared" si="133"/>
        <v>0</v>
      </c>
      <c r="AY464" s="236">
        <f t="shared" si="134"/>
        <v>0</v>
      </c>
      <c r="AZ464" s="237">
        <f t="shared" si="135"/>
        <v>0</v>
      </c>
      <c r="BA464" s="236">
        <f t="shared" si="136"/>
        <v>0</v>
      </c>
      <c r="BB464" s="50">
        <f t="shared" si="120"/>
        <v>2858.5304999999998</v>
      </c>
    </row>
    <row r="465" spans="2:54" ht="15" customHeight="1" x14ac:dyDescent="0.25">
      <c r="B465" s="142">
        <v>20160418</v>
      </c>
      <c r="C465" s="124" t="s">
        <v>55</v>
      </c>
      <c r="D465" s="124" t="s">
        <v>172</v>
      </c>
      <c r="E465" s="124" t="s">
        <v>963</v>
      </c>
      <c r="F465" s="124" t="s">
        <v>964</v>
      </c>
      <c r="G465" s="143">
        <v>42562</v>
      </c>
      <c r="H465" s="143">
        <v>42575</v>
      </c>
      <c r="I465" s="85" t="s">
        <v>153</v>
      </c>
      <c r="J465" s="144">
        <v>484097</v>
      </c>
      <c r="K465" s="32">
        <v>34578.357142857145</v>
      </c>
      <c r="L465" s="145">
        <v>13.5</v>
      </c>
      <c r="M465" s="35">
        <v>6535.3094999999994</v>
      </c>
      <c r="N465" s="35">
        <v>6535.3094999999994</v>
      </c>
      <c r="O465" s="83" t="s">
        <v>45</v>
      </c>
      <c r="P465" s="83" t="s">
        <v>46</v>
      </c>
      <c r="Q465" s="146">
        <v>521890</v>
      </c>
      <c r="R465" s="147" t="s">
        <v>60</v>
      </c>
      <c r="S465" s="148" t="s">
        <v>61</v>
      </c>
      <c r="T465" s="94" t="s">
        <v>165</v>
      </c>
      <c r="U465" s="95"/>
      <c r="W465" s="94"/>
      <c r="X465" s="96"/>
      <c r="Y465" s="97" t="s">
        <v>156</v>
      </c>
      <c r="Z465" s="45" t="str">
        <f t="shared" si="121"/>
        <v>goed</v>
      </c>
      <c r="AA465" s="46">
        <f t="shared" si="122"/>
        <v>0</v>
      </c>
      <c r="AB465" s="47">
        <f t="shared" si="123"/>
        <v>6535.3094999999994</v>
      </c>
      <c r="AC465" s="48">
        <f>IF(ISERROR(VLOOKUP($B465,'[7]Overzicht uitlevering'!$J:$V,AC$3+1,0)),0,VLOOKUP($B465,'[7]Overzicht uitlevering'!$J:$V,AC$3+1,0))</f>
        <v>0</v>
      </c>
      <c r="AD465" s="48">
        <f>IF(ISERROR(VLOOKUP($B465,'[7]Overzicht uitlevering'!$J:$V,AD$3+1,0)),0,VLOOKUP($B465,'[7]Overzicht uitlevering'!$J:$V,AD$3+1,0))</f>
        <v>0</v>
      </c>
      <c r="AE465" s="48">
        <f>IF(ISERROR(VLOOKUP($B465,'[7]Overzicht uitlevering'!$J:$V,AE$3+1,0)),0,VLOOKUP($B465,'[7]Overzicht uitlevering'!$J:$V,AE$3+1,0))</f>
        <v>0</v>
      </c>
      <c r="AF465" s="48">
        <f>IF(ISERROR(VLOOKUP($B465,'[7]Overzicht uitlevering'!$J:$V,AF$3+1,0)),0,VLOOKUP($B465,'[7]Overzicht uitlevering'!$J:$V,AF$3+1,0))</f>
        <v>0</v>
      </c>
      <c r="AG465" s="48">
        <f>IF(ISERROR(VLOOKUP($B465,'[7]Overzicht uitlevering'!$J:$V,AG$3+1,0)),0,VLOOKUP($B465,'[7]Overzicht uitlevering'!$J:$V,AG$3+1,0))</f>
        <v>0</v>
      </c>
      <c r="AH465" s="48">
        <f>IF(ISERROR(VLOOKUP($B465,'[7]Overzicht uitlevering'!$J:$V,AH$3+1,0)),0,VLOOKUP($B465,'[7]Overzicht uitlevering'!$J:$V,AH$3+1,0))</f>
        <v>0</v>
      </c>
      <c r="AI465" s="48">
        <f>IF(ISERROR(VLOOKUP($B465,'[7]Overzicht uitlevering'!$J:$V,AI$3+1,0)),0,VLOOKUP($B465,'[7]Overzicht uitlevering'!$J:$V,AI$3+1,0))</f>
        <v>484096.99999999994</v>
      </c>
      <c r="AJ465" s="48">
        <f>IF(ISERROR(VLOOKUP($B465,'[7]Overzicht uitlevering'!$J:$V,AJ$3+1,0)),0,VLOOKUP($B465,'[7]Overzicht uitlevering'!$J:$V,AJ$3+1,0))</f>
        <v>0</v>
      </c>
      <c r="AK465" s="48">
        <f>IF(ISERROR(VLOOKUP($B465,'[7]Overzicht uitlevering'!$J:$V,AK$3+1,0)),0,VLOOKUP($B465,'[7]Overzicht uitlevering'!$J:$V,AK$3+1,0))</f>
        <v>0</v>
      </c>
      <c r="AL465" s="48">
        <f>IF(ISERROR(VLOOKUP($B465,'[7]Overzicht uitlevering'!$J:$V,AL$3+1,0)),0,VLOOKUP($B465,'[7]Overzicht uitlevering'!$J:$V,AL$3+1,0))</f>
        <v>0</v>
      </c>
      <c r="AM465" s="48">
        <f>IF(ISERROR(VLOOKUP($B465,'[7]Overzicht uitlevering'!$J:$V,AM$3+1,0)),0,VLOOKUP($B465,'[7]Overzicht uitlevering'!$J:$V,AM$3+1,0))</f>
        <v>0</v>
      </c>
      <c r="AN465" s="48">
        <f>IF(ISERROR(VLOOKUP($B465,'[7]Overzicht uitlevering'!$J:$V,AN$3+1,0)),0,VLOOKUP($B465,'[7]Overzicht uitlevering'!$J:$V,AN$3+1,0))</f>
        <v>0</v>
      </c>
      <c r="AO465" s="49">
        <f t="shared" si="124"/>
        <v>484096.99999999994</v>
      </c>
      <c r="AP465" s="235">
        <f t="shared" si="125"/>
        <v>0</v>
      </c>
      <c r="AQ465" s="236">
        <f t="shared" si="126"/>
        <v>0</v>
      </c>
      <c r="AR465" s="235">
        <f t="shared" si="127"/>
        <v>0</v>
      </c>
      <c r="AS465" s="236">
        <f t="shared" si="128"/>
        <v>0</v>
      </c>
      <c r="AT465" s="235">
        <f t="shared" si="129"/>
        <v>0</v>
      </c>
      <c r="AU465" s="236">
        <f t="shared" si="130"/>
        <v>0</v>
      </c>
      <c r="AV465" s="237">
        <f t="shared" si="131"/>
        <v>6535.3094999999994</v>
      </c>
      <c r="AW465" s="236">
        <f t="shared" si="132"/>
        <v>0</v>
      </c>
      <c r="AX465" s="237">
        <f t="shared" si="133"/>
        <v>0</v>
      </c>
      <c r="AY465" s="236">
        <f t="shared" si="134"/>
        <v>0</v>
      </c>
      <c r="AZ465" s="237">
        <f t="shared" si="135"/>
        <v>0</v>
      </c>
      <c r="BA465" s="236">
        <f t="shared" si="136"/>
        <v>0</v>
      </c>
      <c r="BB465" s="50">
        <f t="shared" si="120"/>
        <v>6535.3094999999994</v>
      </c>
    </row>
    <row r="466" spans="2:54" ht="15" customHeight="1" x14ac:dyDescent="0.25">
      <c r="B466" s="142">
        <v>20160419</v>
      </c>
      <c r="C466" s="124" t="s">
        <v>211</v>
      </c>
      <c r="D466" s="124" t="s">
        <v>255</v>
      </c>
      <c r="E466" s="124" t="s">
        <v>469</v>
      </c>
      <c r="F466" s="124" t="s">
        <v>965</v>
      </c>
      <c r="G466" s="143">
        <v>42555</v>
      </c>
      <c r="H466" s="143">
        <v>42610</v>
      </c>
      <c r="I466" s="85" t="s">
        <v>153</v>
      </c>
      <c r="J466" s="144">
        <v>1111111</v>
      </c>
      <c r="K466" s="32">
        <v>19841.267857142859</v>
      </c>
      <c r="L466" s="145">
        <v>13.5</v>
      </c>
      <c r="M466" s="35">
        <v>14999.998500000002</v>
      </c>
      <c r="N466" s="35">
        <v>14999.998500000002</v>
      </c>
      <c r="O466" s="83" t="s">
        <v>45</v>
      </c>
      <c r="P466" s="83" t="s">
        <v>46</v>
      </c>
      <c r="Q466" s="146">
        <v>521208</v>
      </c>
      <c r="R466" s="147" t="s">
        <v>104</v>
      </c>
      <c r="S466" s="148" t="s">
        <v>966</v>
      </c>
      <c r="T466" s="94" t="s">
        <v>155</v>
      </c>
      <c r="U466" s="95"/>
      <c r="W466" s="94"/>
      <c r="X466" s="96" t="s">
        <v>967</v>
      </c>
      <c r="Y466" s="97" t="s">
        <v>156</v>
      </c>
      <c r="Z466" s="45" t="str">
        <f t="shared" si="121"/>
        <v>goed</v>
      </c>
      <c r="AA466" s="46">
        <f t="shared" si="122"/>
        <v>0</v>
      </c>
      <c r="AB466" s="47">
        <f t="shared" si="123"/>
        <v>0</v>
      </c>
      <c r="AC466" s="48">
        <f>IF(ISERROR(VLOOKUP($B466,'[7]Overzicht uitlevering'!$J:$V,AC$3+1,0)),0,VLOOKUP($B466,'[7]Overzicht uitlevering'!$J:$V,AC$3+1,0))</f>
        <v>0</v>
      </c>
      <c r="AD466" s="48">
        <f>IF(ISERROR(VLOOKUP($B466,'[7]Overzicht uitlevering'!$J:$V,AD$3+1,0)),0,VLOOKUP($B466,'[7]Overzicht uitlevering'!$J:$V,AD$3+1,0))</f>
        <v>0</v>
      </c>
      <c r="AE466" s="48">
        <f>IF(ISERROR(VLOOKUP($B466,'[7]Overzicht uitlevering'!$J:$V,AE$3+1,0)),0,VLOOKUP($B466,'[7]Overzicht uitlevering'!$J:$V,AE$3+1,0))</f>
        <v>0</v>
      </c>
      <c r="AF466" s="48">
        <f>IF(ISERROR(VLOOKUP($B466,'[7]Overzicht uitlevering'!$J:$V,AF$3+1,0)),0,VLOOKUP($B466,'[7]Overzicht uitlevering'!$J:$V,AF$3+1,0))</f>
        <v>0</v>
      </c>
      <c r="AG466" s="48">
        <f>IF(ISERROR(VLOOKUP($B466,'[7]Overzicht uitlevering'!$J:$V,AG$3+1,0)),0,VLOOKUP($B466,'[7]Overzicht uitlevering'!$J:$V,AG$3+1,0))</f>
        <v>0</v>
      </c>
      <c r="AH466" s="48">
        <f>IF(ISERROR(VLOOKUP($B466,'[7]Overzicht uitlevering'!$J:$V,AH$3+1,0)),0,VLOOKUP($B466,'[7]Overzicht uitlevering'!$J:$V,AH$3+1,0))</f>
        <v>0</v>
      </c>
      <c r="AI466" s="48">
        <f>IF(ISERROR(VLOOKUP($B466,'[7]Overzicht uitlevering'!$J:$V,AI$3+1,0)),0,VLOOKUP($B466,'[7]Overzicht uitlevering'!$J:$V,AI$3+1,0))</f>
        <v>0</v>
      </c>
      <c r="AJ466" s="48">
        <f>IF(ISERROR(VLOOKUP($B466,'[7]Overzicht uitlevering'!$J:$V,AJ$3+1,0)),0,VLOOKUP($B466,'[7]Overzicht uitlevering'!$J:$V,AJ$3+1,0))</f>
        <v>0</v>
      </c>
      <c r="AK466" s="48">
        <f>IF(ISERROR(VLOOKUP($B466,'[7]Overzicht uitlevering'!$J:$V,AK$3+1,0)),0,VLOOKUP($B466,'[7]Overzicht uitlevering'!$J:$V,AK$3+1,0))</f>
        <v>0</v>
      </c>
      <c r="AL466" s="48">
        <f>IF(ISERROR(VLOOKUP($B466,'[7]Overzicht uitlevering'!$J:$V,AL$3+1,0)),0,VLOOKUP($B466,'[7]Overzicht uitlevering'!$J:$V,AL$3+1,0))</f>
        <v>0</v>
      </c>
      <c r="AM466" s="48">
        <f>IF(ISERROR(VLOOKUP($B466,'[7]Overzicht uitlevering'!$J:$V,AM$3+1,0)),0,VLOOKUP($B466,'[7]Overzicht uitlevering'!$J:$V,AM$3+1,0))</f>
        <v>0</v>
      </c>
      <c r="AN466" s="48">
        <f>IF(ISERROR(VLOOKUP($B466,'[7]Overzicht uitlevering'!$J:$V,AN$3+1,0)),0,VLOOKUP($B466,'[7]Overzicht uitlevering'!$J:$V,AN$3+1,0))</f>
        <v>0</v>
      </c>
      <c r="AO466" s="49">
        <f t="shared" si="124"/>
        <v>0</v>
      </c>
      <c r="AP466" s="235">
        <f t="shared" si="125"/>
        <v>0</v>
      </c>
      <c r="AQ466" s="236">
        <f t="shared" si="126"/>
        <v>0</v>
      </c>
      <c r="AR466" s="235">
        <f t="shared" si="127"/>
        <v>0</v>
      </c>
      <c r="AS466" s="236">
        <f t="shared" si="128"/>
        <v>0</v>
      </c>
      <c r="AT466" s="235">
        <f t="shared" si="129"/>
        <v>0</v>
      </c>
      <c r="AU466" s="236">
        <f t="shared" si="130"/>
        <v>0</v>
      </c>
      <c r="AV466" s="237">
        <f t="shared" si="131"/>
        <v>0</v>
      </c>
      <c r="AW466" s="236">
        <f t="shared" si="132"/>
        <v>0</v>
      </c>
      <c r="AX466" s="237">
        <f t="shared" si="133"/>
        <v>0</v>
      </c>
      <c r="AY466" s="236">
        <f t="shared" si="134"/>
        <v>0</v>
      </c>
      <c r="AZ466" s="237">
        <f t="shared" si="135"/>
        <v>0</v>
      </c>
      <c r="BA466" s="236">
        <f t="shared" si="136"/>
        <v>0</v>
      </c>
      <c r="BB466" s="50">
        <f t="shared" si="120"/>
        <v>0</v>
      </c>
    </row>
    <row r="467" spans="2:54" ht="15" customHeight="1" x14ac:dyDescent="0.25">
      <c r="B467" s="153">
        <v>20160420</v>
      </c>
      <c r="C467" s="124" t="s">
        <v>211</v>
      </c>
      <c r="D467" s="124" t="s">
        <v>255</v>
      </c>
      <c r="E467" s="124" t="s">
        <v>469</v>
      </c>
      <c r="F467" s="124" t="s">
        <v>965</v>
      </c>
      <c r="G467" s="143">
        <v>42555</v>
      </c>
      <c r="H467" s="143">
        <v>42610</v>
      </c>
      <c r="I467" s="85" t="s">
        <v>363</v>
      </c>
      <c r="J467" s="144">
        <v>857143</v>
      </c>
      <c r="K467" s="32">
        <v>15306.125</v>
      </c>
      <c r="L467" s="145">
        <v>17.5</v>
      </c>
      <c r="M467" s="35">
        <v>15000.002500000001</v>
      </c>
      <c r="N467" s="35">
        <v>15000.002500000001</v>
      </c>
      <c r="O467" s="83" t="s">
        <v>45</v>
      </c>
      <c r="P467" s="83" t="s">
        <v>46</v>
      </c>
      <c r="Q467" s="146">
        <v>521209</v>
      </c>
      <c r="R467" s="147" t="s">
        <v>104</v>
      </c>
      <c r="S467" s="148" t="s">
        <v>966</v>
      </c>
      <c r="T467" s="94" t="s">
        <v>155</v>
      </c>
      <c r="U467" s="95"/>
      <c r="W467" s="94"/>
      <c r="X467" s="96" t="s">
        <v>968</v>
      </c>
      <c r="Y467" s="97" t="s">
        <v>133</v>
      </c>
      <c r="Z467" s="45" t="str">
        <f t="shared" si="121"/>
        <v>goed</v>
      </c>
      <c r="AA467" s="46">
        <f t="shared" si="122"/>
        <v>0</v>
      </c>
      <c r="AB467" s="47">
        <f t="shared" si="123"/>
        <v>0</v>
      </c>
      <c r="AC467" s="48">
        <f>IF(ISERROR(VLOOKUP($B467,'[7]Overzicht uitlevering'!$J:$V,AC$3+1,0)),0,VLOOKUP($B467,'[7]Overzicht uitlevering'!$J:$V,AC$3+1,0))</f>
        <v>0</v>
      </c>
      <c r="AD467" s="48">
        <f>IF(ISERROR(VLOOKUP($B467,'[7]Overzicht uitlevering'!$J:$V,AD$3+1,0)),0,VLOOKUP($B467,'[7]Overzicht uitlevering'!$J:$V,AD$3+1,0))</f>
        <v>0</v>
      </c>
      <c r="AE467" s="48">
        <f>IF(ISERROR(VLOOKUP($B467,'[7]Overzicht uitlevering'!$J:$V,AE$3+1,0)),0,VLOOKUP($B467,'[7]Overzicht uitlevering'!$J:$V,AE$3+1,0))</f>
        <v>0</v>
      </c>
      <c r="AF467" s="48">
        <f>IF(ISERROR(VLOOKUP($B467,'[7]Overzicht uitlevering'!$J:$V,AF$3+1,0)),0,VLOOKUP($B467,'[7]Overzicht uitlevering'!$J:$V,AF$3+1,0))</f>
        <v>0</v>
      </c>
      <c r="AG467" s="48">
        <f>IF(ISERROR(VLOOKUP($B467,'[7]Overzicht uitlevering'!$J:$V,AG$3+1,0)),0,VLOOKUP($B467,'[7]Overzicht uitlevering'!$J:$V,AG$3+1,0))</f>
        <v>0</v>
      </c>
      <c r="AH467" s="48">
        <f>IF(ISERROR(VLOOKUP($B467,'[7]Overzicht uitlevering'!$J:$V,AH$3+1,0)),0,VLOOKUP($B467,'[7]Overzicht uitlevering'!$J:$V,AH$3+1,0))</f>
        <v>0</v>
      </c>
      <c r="AI467" s="48">
        <f>IF(ISERROR(VLOOKUP($B467,'[7]Overzicht uitlevering'!$J:$V,AI$3+1,0)),0,VLOOKUP($B467,'[7]Overzicht uitlevering'!$J:$V,AI$3+1,0))</f>
        <v>0</v>
      </c>
      <c r="AJ467" s="48">
        <f>IF(ISERROR(VLOOKUP($B467,'[7]Overzicht uitlevering'!$J:$V,AJ$3+1,0)),0,VLOOKUP($B467,'[7]Overzicht uitlevering'!$J:$V,AJ$3+1,0))</f>
        <v>0</v>
      </c>
      <c r="AK467" s="48">
        <f>IF(ISERROR(VLOOKUP($B467,'[7]Overzicht uitlevering'!$J:$V,AK$3+1,0)),0,VLOOKUP($B467,'[7]Overzicht uitlevering'!$J:$V,AK$3+1,0))</f>
        <v>0</v>
      </c>
      <c r="AL467" s="48">
        <f>IF(ISERROR(VLOOKUP($B467,'[7]Overzicht uitlevering'!$J:$V,AL$3+1,0)),0,VLOOKUP($B467,'[7]Overzicht uitlevering'!$J:$V,AL$3+1,0))</f>
        <v>0</v>
      </c>
      <c r="AM467" s="48">
        <f>IF(ISERROR(VLOOKUP($B467,'[7]Overzicht uitlevering'!$J:$V,AM$3+1,0)),0,VLOOKUP($B467,'[7]Overzicht uitlevering'!$J:$V,AM$3+1,0))</f>
        <v>0</v>
      </c>
      <c r="AN467" s="48">
        <f>IF(ISERROR(VLOOKUP($B467,'[7]Overzicht uitlevering'!$J:$V,AN$3+1,0)),0,VLOOKUP($B467,'[7]Overzicht uitlevering'!$J:$V,AN$3+1,0))</f>
        <v>0</v>
      </c>
      <c r="AO467" s="49">
        <f t="shared" si="124"/>
        <v>0</v>
      </c>
      <c r="AP467" s="235">
        <f t="shared" si="125"/>
        <v>0</v>
      </c>
      <c r="AQ467" s="236">
        <f t="shared" si="126"/>
        <v>0</v>
      </c>
      <c r="AR467" s="235">
        <f t="shared" si="127"/>
        <v>0</v>
      </c>
      <c r="AS467" s="236">
        <f t="shared" si="128"/>
        <v>0</v>
      </c>
      <c r="AT467" s="235">
        <f t="shared" si="129"/>
        <v>0</v>
      </c>
      <c r="AU467" s="236">
        <f t="shared" si="130"/>
        <v>0</v>
      </c>
      <c r="AV467" s="237">
        <f t="shared" si="131"/>
        <v>0</v>
      </c>
      <c r="AW467" s="236">
        <f t="shared" si="132"/>
        <v>0</v>
      </c>
      <c r="AX467" s="237">
        <f t="shared" si="133"/>
        <v>0</v>
      </c>
      <c r="AY467" s="236">
        <f t="shared" si="134"/>
        <v>0</v>
      </c>
      <c r="AZ467" s="237">
        <f t="shared" si="135"/>
        <v>0</v>
      </c>
      <c r="BA467" s="236">
        <f t="shared" si="136"/>
        <v>0</v>
      </c>
      <c r="BB467" s="50">
        <f t="shared" si="120"/>
        <v>0</v>
      </c>
    </row>
    <row r="468" spans="2:54" ht="15" customHeight="1" x14ac:dyDescent="0.25">
      <c r="B468" s="142">
        <v>20160421</v>
      </c>
      <c r="C468" s="124" t="s">
        <v>55</v>
      </c>
      <c r="D468" s="124" t="s">
        <v>400</v>
      </c>
      <c r="E468" s="124" t="s">
        <v>708</v>
      </c>
      <c r="F468" s="124" t="s">
        <v>969</v>
      </c>
      <c r="G468" s="143">
        <v>42604</v>
      </c>
      <c r="H468" s="143">
        <v>42614</v>
      </c>
      <c r="I468" s="85" t="s">
        <v>153</v>
      </c>
      <c r="J468" s="144">
        <v>419938</v>
      </c>
      <c r="K468" s="32">
        <v>38176.181818181816</v>
      </c>
      <c r="L468" s="145">
        <v>13.5</v>
      </c>
      <c r="M468" s="35">
        <v>5669.1629999999996</v>
      </c>
      <c r="N468" s="35">
        <v>5669.1629999999996</v>
      </c>
      <c r="O468" s="83" t="s">
        <v>45</v>
      </c>
      <c r="P468" s="83" t="s">
        <v>46</v>
      </c>
      <c r="Q468" s="146">
        <v>523476</v>
      </c>
      <c r="R468" s="147" t="s">
        <v>47</v>
      </c>
      <c r="S468" s="148" t="s">
        <v>160</v>
      </c>
      <c r="T468" s="94" t="s">
        <v>429</v>
      </c>
      <c r="U468" s="95"/>
      <c r="W468" s="94"/>
      <c r="X468" s="96" t="s">
        <v>970</v>
      </c>
      <c r="Y468" s="97" t="s">
        <v>156</v>
      </c>
      <c r="Z468" s="45" t="str">
        <f t="shared" si="121"/>
        <v>goed</v>
      </c>
      <c r="AA468" s="46">
        <f t="shared" si="122"/>
        <v>0</v>
      </c>
      <c r="AB468" s="47">
        <f t="shared" si="123"/>
        <v>0</v>
      </c>
      <c r="AC468" s="48">
        <f>IF(ISERROR(VLOOKUP($B468,'[7]Overzicht uitlevering'!$J:$V,AC$3+1,0)),0,VLOOKUP($B468,'[7]Overzicht uitlevering'!$J:$V,AC$3+1,0))</f>
        <v>0</v>
      </c>
      <c r="AD468" s="48">
        <f>IF(ISERROR(VLOOKUP($B468,'[7]Overzicht uitlevering'!$J:$V,AD$3+1,0)),0,VLOOKUP($B468,'[7]Overzicht uitlevering'!$J:$V,AD$3+1,0))</f>
        <v>0</v>
      </c>
      <c r="AE468" s="48">
        <f>IF(ISERROR(VLOOKUP($B468,'[7]Overzicht uitlevering'!$J:$V,AE$3+1,0)),0,VLOOKUP($B468,'[7]Overzicht uitlevering'!$J:$V,AE$3+1,0))</f>
        <v>0</v>
      </c>
      <c r="AF468" s="48">
        <f>IF(ISERROR(VLOOKUP($B468,'[7]Overzicht uitlevering'!$J:$V,AF$3+1,0)),0,VLOOKUP($B468,'[7]Overzicht uitlevering'!$J:$V,AF$3+1,0))</f>
        <v>0</v>
      </c>
      <c r="AG468" s="48">
        <f>IF(ISERROR(VLOOKUP($B468,'[7]Overzicht uitlevering'!$J:$V,AG$3+1,0)),0,VLOOKUP($B468,'[7]Overzicht uitlevering'!$J:$V,AG$3+1,0))</f>
        <v>0</v>
      </c>
      <c r="AH468" s="48">
        <f>IF(ISERROR(VLOOKUP($B468,'[7]Overzicht uitlevering'!$J:$V,AH$3+1,0)),0,VLOOKUP($B468,'[7]Overzicht uitlevering'!$J:$V,AH$3+1,0))</f>
        <v>0</v>
      </c>
      <c r="AI468" s="48">
        <f>IF(ISERROR(VLOOKUP($B468,'[7]Overzicht uitlevering'!$J:$V,AI$3+1,0)),0,VLOOKUP($B468,'[7]Overzicht uitlevering'!$J:$V,AI$3+1,0))</f>
        <v>0</v>
      </c>
      <c r="AJ468" s="48">
        <f>IF(ISERROR(VLOOKUP($B468,'[7]Overzicht uitlevering'!$J:$V,AJ$3+1,0)),0,VLOOKUP($B468,'[7]Overzicht uitlevering'!$J:$V,AJ$3+1,0))</f>
        <v>0</v>
      </c>
      <c r="AK468" s="48">
        <f>IF(ISERROR(VLOOKUP($B468,'[7]Overzicht uitlevering'!$J:$V,AK$3+1,0)),0,VLOOKUP($B468,'[7]Overzicht uitlevering'!$J:$V,AK$3+1,0))</f>
        <v>0</v>
      </c>
      <c r="AL468" s="48">
        <f>IF(ISERROR(VLOOKUP($B468,'[7]Overzicht uitlevering'!$J:$V,AL$3+1,0)),0,VLOOKUP($B468,'[7]Overzicht uitlevering'!$J:$V,AL$3+1,0))</f>
        <v>0</v>
      </c>
      <c r="AM468" s="48">
        <f>IF(ISERROR(VLOOKUP($B468,'[7]Overzicht uitlevering'!$J:$V,AM$3+1,0)),0,VLOOKUP($B468,'[7]Overzicht uitlevering'!$J:$V,AM$3+1,0))</f>
        <v>0</v>
      </c>
      <c r="AN468" s="48">
        <f>IF(ISERROR(VLOOKUP($B468,'[7]Overzicht uitlevering'!$J:$V,AN$3+1,0)),0,VLOOKUP($B468,'[7]Overzicht uitlevering'!$J:$V,AN$3+1,0))</f>
        <v>0</v>
      </c>
      <c r="AO468" s="49">
        <f t="shared" si="124"/>
        <v>0</v>
      </c>
      <c r="AP468" s="235">
        <f t="shared" si="125"/>
        <v>0</v>
      </c>
      <c r="AQ468" s="236">
        <f t="shared" si="126"/>
        <v>0</v>
      </c>
      <c r="AR468" s="235">
        <f t="shared" si="127"/>
        <v>0</v>
      </c>
      <c r="AS468" s="236">
        <f t="shared" si="128"/>
        <v>0</v>
      </c>
      <c r="AT468" s="235">
        <f t="shared" si="129"/>
        <v>0</v>
      </c>
      <c r="AU468" s="236">
        <f t="shared" si="130"/>
        <v>0</v>
      </c>
      <c r="AV468" s="237">
        <f t="shared" si="131"/>
        <v>0</v>
      </c>
      <c r="AW468" s="236">
        <f t="shared" si="132"/>
        <v>0</v>
      </c>
      <c r="AX468" s="237">
        <f t="shared" si="133"/>
        <v>0</v>
      </c>
      <c r="AY468" s="236">
        <f t="shared" si="134"/>
        <v>0</v>
      </c>
      <c r="AZ468" s="237">
        <f t="shared" si="135"/>
        <v>0</v>
      </c>
      <c r="BA468" s="236">
        <f t="shared" si="136"/>
        <v>0</v>
      </c>
      <c r="BB468" s="50">
        <f t="shared" si="120"/>
        <v>0</v>
      </c>
    </row>
    <row r="469" spans="2:54" ht="15" customHeight="1" x14ac:dyDescent="0.25">
      <c r="B469" s="142">
        <v>20160422</v>
      </c>
      <c r="C469" s="124" t="s">
        <v>55</v>
      </c>
      <c r="D469" s="124" t="s">
        <v>400</v>
      </c>
      <c r="E469" s="124" t="s">
        <v>708</v>
      </c>
      <c r="F469" s="124" t="s">
        <v>969</v>
      </c>
      <c r="G469" s="143">
        <v>42604</v>
      </c>
      <c r="H469" s="143">
        <v>42614</v>
      </c>
      <c r="I469" s="85" t="s">
        <v>221</v>
      </c>
      <c r="J469" s="144">
        <v>399130</v>
      </c>
      <c r="K469" s="32">
        <v>36284.545454545456</v>
      </c>
      <c r="L469" s="145">
        <v>11.5</v>
      </c>
      <c r="M469" s="35">
        <v>4589.9949999999999</v>
      </c>
      <c r="N469" s="35">
        <v>4589.9949999999999</v>
      </c>
      <c r="O469" s="83" t="s">
        <v>45</v>
      </c>
      <c r="P469" s="83" t="s">
        <v>46</v>
      </c>
      <c r="Q469" s="146">
        <v>523477</v>
      </c>
      <c r="R469" s="147" t="s">
        <v>47</v>
      </c>
      <c r="S469" s="148" t="s">
        <v>160</v>
      </c>
      <c r="T469" s="187" t="s">
        <v>429</v>
      </c>
      <c r="U469" s="95"/>
      <c r="W469" s="94"/>
      <c r="X469" s="96" t="s">
        <v>970</v>
      </c>
      <c r="Y469" s="97" t="s">
        <v>156</v>
      </c>
      <c r="Z469" s="45" t="str">
        <f t="shared" si="121"/>
        <v>goed</v>
      </c>
      <c r="AA469" s="46">
        <f t="shared" si="122"/>
        <v>0</v>
      </c>
      <c r="AB469" s="47">
        <f t="shared" si="123"/>
        <v>0</v>
      </c>
      <c r="AC469" s="48">
        <f>IF(ISERROR(VLOOKUP($B469,'[7]Overzicht uitlevering'!$J:$V,AC$3+1,0)),0,VLOOKUP($B469,'[7]Overzicht uitlevering'!$J:$V,AC$3+1,0))</f>
        <v>0</v>
      </c>
      <c r="AD469" s="48">
        <f>IF(ISERROR(VLOOKUP($B469,'[7]Overzicht uitlevering'!$J:$V,AD$3+1,0)),0,VLOOKUP($B469,'[7]Overzicht uitlevering'!$J:$V,AD$3+1,0))</f>
        <v>0</v>
      </c>
      <c r="AE469" s="48">
        <f>IF(ISERROR(VLOOKUP($B469,'[7]Overzicht uitlevering'!$J:$V,AE$3+1,0)),0,VLOOKUP($B469,'[7]Overzicht uitlevering'!$J:$V,AE$3+1,0))</f>
        <v>0</v>
      </c>
      <c r="AF469" s="48">
        <f>IF(ISERROR(VLOOKUP($B469,'[7]Overzicht uitlevering'!$J:$V,AF$3+1,0)),0,VLOOKUP($B469,'[7]Overzicht uitlevering'!$J:$V,AF$3+1,0))</f>
        <v>0</v>
      </c>
      <c r="AG469" s="48">
        <f>IF(ISERROR(VLOOKUP($B469,'[7]Overzicht uitlevering'!$J:$V,AG$3+1,0)),0,VLOOKUP($B469,'[7]Overzicht uitlevering'!$J:$V,AG$3+1,0))</f>
        <v>0</v>
      </c>
      <c r="AH469" s="48">
        <f>IF(ISERROR(VLOOKUP($B469,'[7]Overzicht uitlevering'!$J:$V,AH$3+1,0)),0,VLOOKUP($B469,'[7]Overzicht uitlevering'!$J:$V,AH$3+1,0))</f>
        <v>0</v>
      </c>
      <c r="AI469" s="48">
        <f>IF(ISERROR(VLOOKUP($B469,'[7]Overzicht uitlevering'!$J:$V,AI$3+1,0)),0,VLOOKUP($B469,'[7]Overzicht uitlevering'!$J:$V,AI$3+1,0))</f>
        <v>0</v>
      </c>
      <c r="AJ469" s="48">
        <f>IF(ISERROR(VLOOKUP($B469,'[7]Overzicht uitlevering'!$J:$V,AJ$3+1,0)),0,VLOOKUP($B469,'[7]Overzicht uitlevering'!$J:$V,AJ$3+1,0))</f>
        <v>0</v>
      </c>
      <c r="AK469" s="48">
        <f>IF(ISERROR(VLOOKUP($B469,'[7]Overzicht uitlevering'!$J:$V,AK$3+1,0)),0,VLOOKUP($B469,'[7]Overzicht uitlevering'!$J:$V,AK$3+1,0))</f>
        <v>0</v>
      </c>
      <c r="AL469" s="48">
        <f>IF(ISERROR(VLOOKUP($B469,'[7]Overzicht uitlevering'!$J:$V,AL$3+1,0)),0,VLOOKUP($B469,'[7]Overzicht uitlevering'!$J:$V,AL$3+1,0))</f>
        <v>0</v>
      </c>
      <c r="AM469" s="48">
        <f>IF(ISERROR(VLOOKUP($B469,'[7]Overzicht uitlevering'!$J:$V,AM$3+1,0)),0,VLOOKUP($B469,'[7]Overzicht uitlevering'!$J:$V,AM$3+1,0))</f>
        <v>0</v>
      </c>
      <c r="AN469" s="48">
        <f>IF(ISERROR(VLOOKUP($B469,'[7]Overzicht uitlevering'!$J:$V,AN$3+1,0)),0,VLOOKUP($B469,'[7]Overzicht uitlevering'!$J:$V,AN$3+1,0))</f>
        <v>0</v>
      </c>
      <c r="AO469" s="49">
        <f t="shared" si="124"/>
        <v>0</v>
      </c>
      <c r="AP469" s="235">
        <f t="shared" si="125"/>
        <v>0</v>
      </c>
      <c r="AQ469" s="236">
        <f t="shared" si="126"/>
        <v>0</v>
      </c>
      <c r="AR469" s="235">
        <f t="shared" si="127"/>
        <v>0</v>
      </c>
      <c r="AS469" s="236">
        <f t="shared" si="128"/>
        <v>0</v>
      </c>
      <c r="AT469" s="235">
        <f t="shared" si="129"/>
        <v>0</v>
      </c>
      <c r="AU469" s="236">
        <f t="shared" si="130"/>
        <v>0</v>
      </c>
      <c r="AV469" s="237">
        <f t="shared" si="131"/>
        <v>0</v>
      </c>
      <c r="AW469" s="236">
        <f t="shared" si="132"/>
        <v>0</v>
      </c>
      <c r="AX469" s="237">
        <f t="shared" si="133"/>
        <v>0</v>
      </c>
      <c r="AY469" s="236">
        <f t="shared" si="134"/>
        <v>0</v>
      </c>
      <c r="AZ469" s="237">
        <f t="shared" si="135"/>
        <v>0</v>
      </c>
      <c r="BA469" s="236">
        <f t="shared" si="136"/>
        <v>0</v>
      </c>
      <c r="BB469" s="50">
        <f t="shared" si="120"/>
        <v>0</v>
      </c>
    </row>
    <row r="470" spans="2:54" ht="15" customHeight="1" x14ac:dyDescent="0.25">
      <c r="B470" s="142">
        <v>20160423</v>
      </c>
      <c r="C470" s="124" t="s">
        <v>40</v>
      </c>
      <c r="D470" s="124" t="s">
        <v>157</v>
      </c>
      <c r="E470" s="124" t="s">
        <v>459</v>
      </c>
      <c r="F470" s="124" t="s">
        <v>971</v>
      </c>
      <c r="G470" s="143">
        <v>42572</v>
      </c>
      <c r="H470" s="143">
        <v>42580</v>
      </c>
      <c r="I470" s="85" t="s">
        <v>153</v>
      </c>
      <c r="J470" s="144">
        <v>391838</v>
      </c>
      <c r="K470" s="87">
        <v>43537.555555555555</v>
      </c>
      <c r="L470" s="88">
        <v>12.5</v>
      </c>
      <c r="M470" s="89">
        <v>4897.9750000000004</v>
      </c>
      <c r="N470" s="35">
        <v>4897.9750000000004</v>
      </c>
      <c r="O470" s="83" t="s">
        <v>45</v>
      </c>
      <c r="P470" s="83" t="s">
        <v>46</v>
      </c>
      <c r="Q470" s="146">
        <v>522954</v>
      </c>
      <c r="R470" s="147" t="s">
        <v>47</v>
      </c>
      <c r="S470" s="148" t="s">
        <v>65</v>
      </c>
      <c r="T470" s="94" t="s">
        <v>155</v>
      </c>
      <c r="U470" s="95"/>
      <c r="W470" s="94"/>
      <c r="X470" s="96" t="s">
        <v>972</v>
      </c>
      <c r="Y470" s="97" t="s">
        <v>156</v>
      </c>
      <c r="Z470" s="45" t="str">
        <f t="shared" si="121"/>
        <v>goed</v>
      </c>
      <c r="AA470" s="46">
        <f t="shared" si="122"/>
        <v>0</v>
      </c>
      <c r="AB470" s="47">
        <f t="shared" si="123"/>
        <v>4897.9750000000004</v>
      </c>
      <c r="AC470" s="48">
        <f>IF(ISERROR(VLOOKUP($B470,'[7]Overzicht uitlevering'!$J:$V,AC$3+1,0)),0,VLOOKUP($B470,'[7]Overzicht uitlevering'!$J:$V,AC$3+1,0))</f>
        <v>0</v>
      </c>
      <c r="AD470" s="48">
        <f>IF(ISERROR(VLOOKUP($B470,'[7]Overzicht uitlevering'!$J:$V,AD$3+1,0)),0,VLOOKUP($B470,'[7]Overzicht uitlevering'!$J:$V,AD$3+1,0))</f>
        <v>0</v>
      </c>
      <c r="AE470" s="48">
        <f>IF(ISERROR(VLOOKUP($B470,'[7]Overzicht uitlevering'!$J:$V,AE$3+1,0)),0,VLOOKUP($B470,'[7]Overzicht uitlevering'!$J:$V,AE$3+1,0))</f>
        <v>0</v>
      </c>
      <c r="AF470" s="48">
        <f>IF(ISERROR(VLOOKUP($B470,'[7]Overzicht uitlevering'!$J:$V,AF$3+1,0)),0,VLOOKUP($B470,'[7]Overzicht uitlevering'!$J:$V,AF$3+1,0))</f>
        <v>0</v>
      </c>
      <c r="AG470" s="48">
        <f>IF(ISERROR(VLOOKUP($B470,'[7]Overzicht uitlevering'!$J:$V,AG$3+1,0)),0,VLOOKUP($B470,'[7]Overzicht uitlevering'!$J:$V,AG$3+1,0))</f>
        <v>0</v>
      </c>
      <c r="AH470" s="48">
        <f>IF(ISERROR(VLOOKUP($B470,'[7]Overzicht uitlevering'!$J:$V,AH$3+1,0)),0,VLOOKUP($B470,'[7]Overzicht uitlevering'!$J:$V,AH$3+1,0))</f>
        <v>0</v>
      </c>
      <c r="AI470" s="48">
        <f>IF(ISERROR(VLOOKUP($B470,'[7]Overzicht uitlevering'!$J:$V,AI$3+1,0)),0,VLOOKUP($B470,'[7]Overzicht uitlevering'!$J:$V,AI$3+1,0))</f>
        <v>391838</v>
      </c>
      <c r="AJ470" s="48">
        <f>IF(ISERROR(VLOOKUP($B470,'[7]Overzicht uitlevering'!$J:$V,AJ$3+1,0)),0,VLOOKUP($B470,'[7]Overzicht uitlevering'!$J:$V,AJ$3+1,0))</f>
        <v>0</v>
      </c>
      <c r="AK470" s="48">
        <f>IF(ISERROR(VLOOKUP($B470,'[7]Overzicht uitlevering'!$J:$V,AK$3+1,0)),0,VLOOKUP($B470,'[7]Overzicht uitlevering'!$J:$V,AK$3+1,0))</f>
        <v>0</v>
      </c>
      <c r="AL470" s="48">
        <f>IF(ISERROR(VLOOKUP($B470,'[7]Overzicht uitlevering'!$J:$V,AL$3+1,0)),0,VLOOKUP($B470,'[7]Overzicht uitlevering'!$J:$V,AL$3+1,0))</f>
        <v>0</v>
      </c>
      <c r="AM470" s="48">
        <f>IF(ISERROR(VLOOKUP($B470,'[7]Overzicht uitlevering'!$J:$V,AM$3+1,0)),0,VLOOKUP($B470,'[7]Overzicht uitlevering'!$J:$V,AM$3+1,0))</f>
        <v>0</v>
      </c>
      <c r="AN470" s="48">
        <f>IF(ISERROR(VLOOKUP($B470,'[7]Overzicht uitlevering'!$J:$V,AN$3+1,0)),0,VLOOKUP($B470,'[7]Overzicht uitlevering'!$J:$V,AN$3+1,0))</f>
        <v>0</v>
      </c>
      <c r="AO470" s="49">
        <f t="shared" si="124"/>
        <v>391838</v>
      </c>
      <c r="AP470" s="235">
        <f t="shared" si="125"/>
        <v>0</v>
      </c>
      <c r="AQ470" s="236">
        <f t="shared" si="126"/>
        <v>0</v>
      </c>
      <c r="AR470" s="235">
        <f t="shared" si="127"/>
        <v>0</v>
      </c>
      <c r="AS470" s="236">
        <f t="shared" si="128"/>
        <v>0</v>
      </c>
      <c r="AT470" s="235">
        <f t="shared" si="129"/>
        <v>0</v>
      </c>
      <c r="AU470" s="236">
        <f t="shared" si="130"/>
        <v>0</v>
      </c>
      <c r="AV470" s="237">
        <f t="shared" si="131"/>
        <v>4897.9750000000004</v>
      </c>
      <c r="AW470" s="236">
        <f t="shared" si="132"/>
        <v>0</v>
      </c>
      <c r="AX470" s="237">
        <f t="shared" si="133"/>
        <v>0</v>
      </c>
      <c r="AY470" s="236">
        <f t="shared" si="134"/>
        <v>0</v>
      </c>
      <c r="AZ470" s="237">
        <f t="shared" si="135"/>
        <v>0</v>
      </c>
      <c r="BA470" s="236">
        <f t="shared" si="136"/>
        <v>0</v>
      </c>
      <c r="BB470" s="50">
        <f t="shared" si="120"/>
        <v>4897.9750000000004</v>
      </c>
    </row>
    <row r="471" spans="2:54" ht="15" customHeight="1" x14ac:dyDescent="0.25">
      <c r="B471" s="142">
        <v>20160424</v>
      </c>
      <c r="C471" s="124" t="s">
        <v>40</v>
      </c>
      <c r="D471" s="124" t="s">
        <v>189</v>
      </c>
      <c r="E471" s="124" t="s">
        <v>973</v>
      </c>
      <c r="F471" s="124" t="s">
        <v>974</v>
      </c>
      <c r="G471" s="143">
        <v>42590</v>
      </c>
      <c r="H471" s="143">
        <v>42610</v>
      </c>
      <c r="I471" s="85" t="s">
        <v>153</v>
      </c>
      <c r="J471" s="144">
        <v>1870270</v>
      </c>
      <c r="K471" s="32">
        <v>89060.476190476184</v>
      </c>
      <c r="L471" s="145">
        <v>13.5</v>
      </c>
      <c r="M471" s="35">
        <v>25248.645</v>
      </c>
      <c r="N471" s="35">
        <v>25248.645</v>
      </c>
      <c r="O471" s="83" t="s">
        <v>45</v>
      </c>
      <c r="P471" s="83" t="s">
        <v>46</v>
      </c>
      <c r="Q471" s="146">
        <v>522711</v>
      </c>
      <c r="R471" s="147" t="s">
        <v>47</v>
      </c>
      <c r="S471" s="148" t="s">
        <v>154</v>
      </c>
      <c r="T471" s="94" t="s">
        <v>155</v>
      </c>
      <c r="U471" s="95"/>
      <c r="W471" s="94"/>
      <c r="X471" s="96"/>
      <c r="Y471" s="97" t="s">
        <v>156</v>
      </c>
      <c r="Z471" s="45" t="str">
        <f t="shared" si="121"/>
        <v>goed</v>
      </c>
      <c r="AA471" s="46">
        <f t="shared" si="122"/>
        <v>0</v>
      </c>
      <c r="AB471" s="47">
        <f t="shared" si="123"/>
        <v>0</v>
      </c>
      <c r="AC471" s="48">
        <f>IF(ISERROR(VLOOKUP($B471,'[7]Overzicht uitlevering'!$J:$V,AC$3+1,0)),0,VLOOKUP($B471,'[7]Overzicht uitlevering'!$J:$V,AC$3+1,0))</f>
        <v>0</v>
      </c>
      <c r="AD471" s="48">
        <f>IF(ISERROR(VLOOKUP($B471,'[7]Overzicht uitlevering'!$J:$V,AD$3+1,0)),0,VLOOKUP($B471,'[7]Overzicht uitlevering'!$J:$V,AD$3+1,0))</f>
        <v>0</v>
      </c>
      <c r="AE471" s="48">
        <f>IF(ISERROR(VLOOKUP($B471,'[7]Overzicht uitlevering'!$J:$V,AE$3+1,0)),0,VLOOKUP($B471,'[7]Overzicht uitlevering'!$J:$V,AE$3+1,0))</f>
        <v>0</v>
      </c>
      <c r="AF471" s="48">
        <f>IF(ISERROR(VLOOKUP($B471,'[7]Overzicht uitlevering'!$J:$V,AF$3+1,0)),0,VLOOKUP($B471,'[7]Overzicht uitlevering'!$J:$V,AF$3+1,0))</f>
        <v>0</v>
      </c>
      <c r="AG471" s="48">
        <f>IF(ISERROR(VLOOKUP($B471,'[7]Overzicht uitlevering'!$J:$V,AG$3+1,0)),0,VLOOKUP($B471,'[7]Overzicht uitlevering'!$J:$V,AG$3+1,0))</f>
        <v>0</v>
      </c>
      <c r="AH471" s="48">
        <f>IF(ISERROR(VLOOKUP($B471,'[7]Overzicht uitlevering'!$J:$V,AH$3+1,0)),0,VLOOKUP($B471,'[7]Overzicht uitlevering'!$J:$V,AH$3+1,0))</f>
        <v>0</v>
      </c>
      <c r="AI471" s="48">
        <f>IF(ISERROR(VLOOKUP($B471,'[7]Overzicht uitlevering'!$J:$V,AI$3+1,0)),0,VLOOKUP($B471,'[7]Overzicht uitlevering'!$J:$V,AI$3+1,0))</f>
        <v>0</v>
      </c>
      <c r="AJ471" s="48">
        <f>IF(ISERROR(VLOOKUP($B471,'[7]Overzicht uitlevering'!$J:$V,AJ$3+1,0)),0,VLOOKUP($B471,'[7]Overzicht uitlevering'!$J:$V,AJ$3+1,0))</f>
        <v>0</v>
      </c>
      <c r="AK471" s="48">
        <f>IF(ISERROR(VLOOKUP($B471,'[7]Overzicht uitlevering'!$J:$V,AK$3+1,0)),0,VLOOKUP($B471,'[7]Overzicht uitlevering'!$J:$V,AK$3+1,0))</f>
        <v>0</v>
      </c>
      <c r="AL471" s="48">
        <f>IF(ISERROR(VLOOKUP($B471,'[7]Overzicht uitlevering'!$J:$V,AL$3+1,0)),0,VLOOKUP($B471,'[7]Overzicht uitlevering'!$J:$V,AL$3+1,0))</f>
        <v>0</v>
      </c>
      <c r="AM471" s="48">
        <f>IF(ISERROR(VLOOKUP($B471,'[7]Overzicht uitlevering'!$J:$V,AM$3+1,0)),0,VLOOKUP($B471,'[7]Overzicht uitlevering'!$J:$V,AM$3+1,0))</f>
        <v>0</v>
      </c>
      <c r="AN471" s="48">
        <f>IF(ISERROR(VLOOKUP($B471,'[7]Overzicht uitlevering'!$J:$V,AN$3+1,0)),0,VLOOKUP($B471,'[7]Overzicht uitlevering'!$J:$V,AN$3+1,0))</f>
        <v>0</v>
      </c>
      <c r="AO471" s="49">
        <f t="shared" si="124"/>
        <v>0</v>
      </c>
      <c r="AP471" s="235">
        <f t="shared" si="125"/>
        <v>0</v>
      </c>
      <c r="AQ471" s="236">
        <f t="shared" si="126"/>
        <v>0</v>
      </c>
      <c r="AR471" s="235">
        <f t="shared" si="127"/>
        <v>0</v>
      </c>
      <c r="AS471" s="236">
        <f t="shared" si="128"/>
        <v>0</v>
      </c>
      <c r="AT471" s="235">
        <f t="shared" si="129"/>
        <v>0</v>
      </c>
      <c r="AU471" s="236">
        <f t="shared" si="130"/>
        <v>0</v>
      </c>
      <c r="AV471" s="237">
        <f t="shared" si="131"/>
        <v>0</v>
      </c>
      <c r="AW471" s="236">
        <f t="shared" si="132"/>
        <v>0</v>
      </c>
      <c r="AX471" s="237">
        <f t="shared" si="133"/>
        <v>0</v>
      </c>
      <c r="AY471" s="236">
        <f t="shared" si="134"/>
        <v>0</v>
      </c>
      <c r="AZ471" s="237">
        <f t="shared" si="135"/>
        <v>0</v>
      </c>
      <c r="BA471" s="236">
        <f t="shared" si="136"/>
        <v>0</v>
      </c>
      <c r="BB471" s="50">
        <f t="shared" si="120"/>
        <v>0</v>
      </c>
    </row>
    <row r="472" spans="2:54" ht="15" customHeight="1" x14ac:dyDescent="0.25">
      <c r="B472" s="142">
        <v>20160425</v>
      </c>
      <c r="C472" s="124" t="s">
        <v>55</v>
      </c>
      <c r="D472" s="124" t="s">
        <v>272</v>
      </c>
      <c r="E472" s="124" t="s">
        <v>427</v>
      </c>
      <c r="F472" s="124" t="s">
        <v>975</v>
      </c>
      <c r="G472" s="143">
        <v>42583</v>
      </c>
      <c r="H472" s="143">
        <v>42589</v>
      </c>
      <c r="I472" s="85" t="s">
        <v>153</v>
      </c>
      <c r="J472" s="144">
        <v>174974</v>
      </c>
      <c r="K472" s="32">
        <v>24996.285714285714</v>
      </c>
      <c r="L472" s="145">
        <v>13.5</v>
      </c>
      <c r="M472" s="35">
        <v>2362.1489999999999</v>
      </c>
      <c r="N472" s="35">
        <v>2362.1489999999999</v>
      </c>
      <c r="O472" s="83" t="s">
        <v>45</v>
      </c>
      <c r="P472" s="83" t="s">
        <v>46</v>
      </c>
      <c r="Q472" s="146">
        <v>523156</v>
      </c>
      <c r="R472" s="147" t="s">
        <v>60</v>
      </c>
      <c r="S472" s="148" t="s">
        <v>65</v>
      </c>
      <c r="T472" s="94" t="s">
        <v>976</v>
      </c>
      <c r="U472" s="95"/>
      <c r="W472" s="94"/>
      <c r="X472" s="96" t="s">
        <v>977</v>
      </c>
      <c r="Y472" s="97" t="s">
        <v>156</v>
      </c>
      <c r="Z472" s="45" t="str">
        <f t="shared" si="121"/>
        <v>goed</v>
      </c>
      <c r="AA472" s="46">
        <f t="shared" si="122"/>
        <v>0</v>
      </c>
      <c r="AB472" s="47">
        <f t="shared" si="123"/>
        <v>0</v>
      </c>
      <c r="AC472" s="48">
        <f>IF(ISERROR(VLOOKUP($B472,'[7]Overzicht uitlevering'!$J:$V,AC$3+1,0)),0,VLOOKUP($B472,'[7]Overzicht uitlevering'!$J:$V,AC$3+1,0))</f>
        <v>0</v>
      </c>
      <c r="AD472" s="48">
        <f>IF(ISERROR(VLOOKUP($B472,'[7]Overzicht uitlevering'!$J:$V,AD$3+1,0)),0,VLOOKUP($B472,'[7]Overzicht uitlevering'!$J:$V,AD$3+1,0))</f>
        <v>0</v>
      </c>
      <c r="AE472" s="48">
        <f>IF(ISERROR(VLOOKUP($B472,'[7]Overzicht uitlevering'!$J:$V,AE$3+1,0)),0,VLOOKUP($B472,'[7]Overzicht uitlevering'!$J:$V,AE$3+1,0))</f>
        <v>0</v>
      </c>
      <c r="AF472" s="48">
        <f>IF(ISERROR(VLOOKUP($B472,'[7]Overzicht uitlevering'!$J:$V,AF$3+1,0)),0,VLOOKUP($B472,'[7]Overzicht uitlevering'!$J:$V,AF$3+1,0))</f>
        <v>0</v>
      </c>
      <c r="AG472" s="48">
        <f>IF(ISERROR(VLOOKUP($B472,'[7]Overzicht uitlevering'!$J:$V,AG$3+1,0)),0,VLOOKUP($B472,'[7]Overzicht uitlevering'!$J:$V,AG$3+1,0))</f>
        <v>0</v>
      </c>
      <c r="AH472" s="48">
        <f>IF(ISERROR(VLOOKUP($B472,'[7]Overzicht uitlevering'!$J:$V,AH$3+1,0)),0,VLOOKUP($B472,'[7]Overzicht uitlevering'!$J:$V,AH$3+1,0))</f>
        <v>0</v>
      </c>
      <c r="AI472" s="48">
        <f>IF(ISERROR(VLOOKUP($B472,'[7]Overzicht uitlevering'!$J:$V,AI$3+1,0)),0,VLOOKUP($B472,'[7]Overzicht uitlevering'!$J:$V,AI$3+1,0))</f>
        <v>0</v>
      </c>
      <c r="AJ472" s="48">
        <f>IF(ISERROR(VLOOKUP($B472,'[7]Overzicht uitlevering'!$J:$V,AJ$3+1,0)),0,VLOOKUP($B472,'[7]Overzicht uitlevering'!$J:$V,AJ$3+1,0))</f>
        <v>0</v>
      </c>
      <c r="AK472" s="48">
        <f>IF(ISERROR(VLOOKUP($B472,'[7]Overzicht uitlevering'!$J:$V,AK$3+1,0)),0,VLOOKUP($B472,'[7]Overzicht uitlevering'!$J:$V,AK$3+1,0))</f>
        <v>0</v>
      </c>
      <c r="AL472" s="48">
        <f>IF(ISERROR(VLOOKUP($B472,'[7]Overzicht uitlevering'!$J:$V,AL$3+1,0)),0,VLOOKUP($B472,'[7]Overzicht uitlevering'!$J:$V,AL$3+1,0))</f>
        <v>0</v>
      </c>
      <c r="AM472" s="48">
        <f>IF(ISERROR(VLOOKUP($B472,'[7]Overzicht uitlevering'!$J:$V,AM$3+1,0)),0,VLOOKUP($B472,'[7]Overzicht uitlevering'!$J:$V,AM$3+1,0))</f>
        <v>0</v>
      </c>
      <c r="AN472" s="48">
        <f>IF(ISERROR(VLOOKUP($B472,'[7]Overzicht uitlevering'!$J:$V,AN$3+1,0)),0,VLOOKUP($B472,'[7]Overzicht uitlevering'!$J:$V,AN$3+1,0))</f>
        <v>0</v>
      </c>
      <c r="AO472" s="49">
        <f t="shared" si="124"/>
        <v>0</v>
      </c>
      <c r="AP472" s="235">
        <f t="shared" si="125"/>
        <v>0</v>
      </c>
      <c r="AQ472" s="236">
        <f t="shared" si="126"/>
        <v>0</v>
      </c>
      <c r="AR472" s="235">
        <f t="shared" si="127"/>
        <v>0</v>
      </c>
      <c r="AS472" s="236">
        <f t="shared" si="128"/>
        <v>0</v>
      </c>
      <c r="AT472" s="235">
        <f t="shared" si="129"/>
        <v>0</v>
      </c>
      <c r="AU472" s="236">
        <f t="shared" si="130"/>
        <v>0</v>
      </c>
      <c r="AV472" s="237">
        <f t="shared" si="131"/>
        <v>0</v>
      </c>
      <c r="AW472" s="236">
        <f t="shared" si="132"/>
        <v>0</v>
      </c>
      <c r="AX472" s="237">
        <f t="shared" si="133"/>
        <v>0</v>
      </c>
      <c r="AY472" s="236">
        <f t="shared" si="134"/>
        <v>0</v>
      </c>
      <c r="AZ472" s="237">
        <f t="shared" si="135"/>
        <v>0</v>
      </c>
      <c r="BA472" s="236">
        <f t="shared" si="136"/>
        <v>0</v>
      </c>
      <c r="BB472" s="50">
        <f t="shared" si="120"/>
        <v>0</v>
      </c>
    </row>
    <row r="473" spans="2:54" ht="15" customHeight="1" x14ac:dyDescent="0.25">
      <c r="B473" s="142">
        <v>20160426</v>
      </c>
      <c r="C473" s="124" t="s">
        <v>55</v>
      </c>
      <c r="D473" s="124" t="s">
        <v>272</v>
      </c>
      <c r="E473" s="124" t="s">
        <v>427</v>
      </c>
      <c r="F473" s="124" t="s">
        <v>975</v>
      </c>
      <c r="G473" s="143">
        <v>42590</v>
      </c>
      <c r="H473" s="143">
        <v>42596</v>
      </c>
      <c r="I473" s="85" t="s">
        <v>153</v>
      </c>
      <c r="J473" s="144">
        <v>174974</v>
      </c>
      <c r="K473" s="32">
        <v>24996.285714285714</v>
      </c>
      <c r="L473" s="145">
        <v>13.5</v>
      </c>
      <c r="M473" s="35">
        <v>2362.1489999999999</v>
      </c>
      <c r="N473" s="35">
        <v>2362.1489999999999</v>
      </c>
      <c r="O473" s="83" t="s">
        <v>45</v>
      </c>
      <c r="P473" s="83" t="s">
        <v>46</v>
      </c>
      <c r="Q473" s="146">
        <v>523157</v>
      </c>
      <c r="R473" s="147" t="s">
        <v>60</v>
      </c>
      <c r="S473" s="148" t="s">
        <v>65</v>
      </c>
      <c r="T473" s="94" t="s">
        <v>976</v>
      </c>
      <c r="U473" s="95"/>
      <c r="W473" s="94"/>
      <c r="X473" s="154" t="s">
        <v>977</v>
      </c>
      <c r="Y473" s="155" t="s">
        <v>156</v>
      </c>
      <c r="Z473" s="45" t="str">
        <f t="shared" si="121"/>
        <v>goed</v>
      </c>
      <c r="AA473" s="46">
        <f t="shared" si="122"/>
        <v>0</v>
      </c>
      <c r="AB473" s="47">
        <f t="shared" si="123"/>
        <v>0</v>
      </c>
      <c r="AC473" s="48">
        <f>IF(ISERROR(VLOOKUP($B473,'[7]Overzicht uitlevering'!$J:$V,AC$3+1,0)),0,VLOOKUP($B473,'[7]Overzicht uitlevering'!$J:$V,AC$3+1,0))</f>
        <v>0</v>
      </c>
      <c r="AD473" s="48">
        <f>IF(ISERROR(VLOOKUP($B473,'[7]Overzicht uitlevering'!$J:$V,AD$3+1,0)),0,VLOOKUP($B473,'[7]Overzicht uitlevering'!$J:$V,AD$3+1,0))</f>
        <v>0</v>
      </c>
      <c r="AE473" s="48">
        <f>IF(ISERROR(VLOOKUP($B473,'[7]Overzicht uitlevering'!$J:$V,AE$3+1,0)),0,VLOOKUP($B473,'[7]Overzicht uitlevering'!$J:$V,AE$3+1,0))</f>
        <v>0</v>
      </c>
      <c r="AF473" s="48">
        <f>IF(ISERROR(VLOOKUP($B473,'[7]Overzicht uitlevering'!$J:$V,AF$3+1,0)),0,VLOOKUP($B473,'[7]Overzicht uitlevering'!$J:$V,AF$3+1,0))</f>
        <v>0</v>
      </c>
      <c r="AG473" s="48">
        <f>IF(ISERROR(VLOOKUP($B473,'[7]Overzicht uitlevering'!$J:$V,AG$3+1,0)),0,VLOOKUP($B473,'[7]Overzicht uitlevering'!$J:$V,AG$3+1,0))</f>
        <v>0</v>
      </c>
      <c r="AH473" s="48">
        <f>IF(ISERROR(VLOOKUP($B473,'[7]Overzicht uitlevering'!$J:$V,AH$3+1,0)),0,VLOOKUP($B473,'[7]Overzicht uitlevering'!$J:$V,AH$3+1,0))</f>
        <v>0</v>
      </c>
      <c r="AI473" s="48">
        <f>IF(ISERROR(VLOOKUP($B473,'[7]Overzicht uitlevering'!$J:$V,AI$3+1,0)),0,VLOOKUP($B473,'[7]Overzicht uitlevering'!$J:$V,AI$3+1,0))</f>
        <v>0</v>
      </c>
      <c r="AJ473" s="48">
        <f>IF(ISERROR(VLOOKUP($B473,'[7]Overzicht uitlevering'!$J:$V,AJ$3+1,0)),0,VLOOKUP($B473,'[7]Overzicht uitlevering'!$J:$V,AJ$3+1,0))</f>
        <v>0</v>
      </c>
      <c r="AK473" s="48">
        <f>IF(ISERROR(VLOOKUP($B473,'[7]Overzicht uitlevering'!$J:$V,AK$3+1,0)),0,VLOOKUP($B473,'[7]Overzicht uitlevering'!$J:$V,AK$3+1,0))</f>
        <v>0</v>
      </c>
      <c r="AL473" s="48">
        <f>IF(ISERROR(VLOOKUP($B473,'[7]Overzicht uitlevering'!$J:$V,AL$3+1,0)),0,VLOOKUP($B473,'[7]Overzicht uitlevering'!$J:$V,AL$3+1,0))</f>
        <v>0</v>
      </c>
      <c r="AM473" s="48">
        <f>IF(ISERROR(VLOOKUP($B473,'[7]Overzicht uitlevering'!$J:$V,AM$3+1,0)),0,VLOOKUP($B473,'[7]Overzicht uitlevering'!$J:$V,AM$3+1,0))</f>
        <v>0</v>
      </c>
      <c r="AN473" s="48">
        <f>IF(ISERROR(VLOOKUP($B473,'[7]Overzicht uitlevering'!$J:$V,AN$3+1,0)),0,VLOOKUP($B473,'[7]Overzicht uitlevering'!$J:$V,AN$3+1,0))</f>
        <v>0</v>
      </c>
      <c r="AO473" s="49">
        <f t="shared" si="124"/>
        <v>0</v>
      </c>
      <c r="AP473" s="235">
        <f t="shared" si="125"/>
        <v>0</v>
      </c>
      <c r="AQ473" s="236">
        <f t="shared" si="126"/>
        <v>0</v>
      </c>
      <c r="AR473" s="235">
        <f t="shared" si="127"/>
        <v>0</v>
      </c>
      <c r="AS473" s="236">
        <f t="shared" si="128"/>
        <v>0</v>
      </c>
      <c r="AT473" s="235">
        <f t="shared" si="129"/>
        <v>0</v>
      </c>
      <c r="AU473" s="236">
        <f t="shared" si="130"/>
        <v>0</v>
      </c>
      <c r="AV473" s="237">
        <f t="shared" si="131"/>
        <v>0</v>
      </c>
      <c r="AW473" s="236">
        <f t="shared" si="132"/>
        <v>0</v>
      </c>
      <c r="AX473" s="237">
        <f t="shared" si="133"/>
        <v>0</v>
      </c>
      <c r="AY473" s="236">
        <f t="shared" si="134"/>
        <v>0</v>
      </c>
      <c r="AZ473" s="237">
        <f t="shared" si="135"/>
        <v>0</v>
      </c>
      <c r="BA473" s="236">
        <f t="shared" si="136"/>
        <v>0</v>
      </c>
      <c r="BB473" s="50">
        <f t="shared" si="120"/>
        <v>0</v>
      </c>
    </row>
    <row r="474" spans="2:54" ht="15" customHeight="1" x14ac:dyDescent="0.25">
      <c r="B474" s="142">
        <v>20160427</v>
      </c>
      <c r="C474" s="124" t="s">
        <v>55</v>
      </c>
      <c r="D474" s="124" t="s">
        <v>272</v>
      </c>
      <c r="E474" s="124" t="s">
        <v>427</v>
      </c>
      <c r="F474" s="124" t="s">
        <v>975</v>
      </c>
      <c r="G474" s="143">
        <v>42597</v>
      </c>
      <c r="H474" s="143">
        <v>42603</v>
      </c>
      <c r="I474" s="85" t="s">
        <v>153</v>
      </c>
      <c r="J474" s="86">
        <v>174974</v>
      </c>
      <c r="K474" s="87">
        <v>24996.285714285714</v>
      </c>
      <c r="L474" s="88">
        <v>13.5</v>
      </c>
      <c r="M474" s="89">
        <v>2362.1489999999999</v>
      </c>
      <c r="N474" s="35">
        <v>2362.1489999999999</v>
      </c>
      <c r="O474" s="83" t="s">
        <v>45</v>
      </c>
      <c r="P474" s="83" t="s">
        <v>46</v>
      </c>
      <c r="Q474" s="146">
        <v>523158</v>
      </c>
      <c r="R474" s="147" t="s">
        <v>60</v>
      </c>
      <c r="S474" s="148" t="s">
        <v>65</v>
      </c>
      <c r="T474" s="94" t="s">
        <v>976</v>
      </c>
      <c r="U474" s="95"/>
      <c r="W474" s="94"/>
      <c r="X474" s="96" t="s">
        <v>977</v>
      </c>
      <c r="Y474" s="97" t="s">
        <v>156</v>
      </c>
      <c r="Z474" s="45" t="str">
        <f t="shared" si="121"/>
        <v>goed</v>
      </c>
      <c r="AA474" s="46">
        <f t="shared" si="122"/>
        <v>0</v>
      </c>
      <c r="AB474" s="47">
        <f t="shared" si="123"/>
        <v>0</v>
      </c>
      <c r="AC474" s="48">
        <f>IF(ISERROR(VLOOKUP($B474,'[7]Overzicht uitlevering'!$J:$V,AC$3+1,0)),0,VLOOKUP($B474,'[7]Overzicht uitlevering'!$J:$V,AC$3+1,0))</f>
        <v>0</v>
      </c>
      <c r="AD474" s="48">
        <f>IF(ISERROR(VLOOKUP($B474,'[7]Overzicht uitlevering'!$J:$V,AD$3+1,0)),0,VLOOKUP($B474,'[7]Overzicht uitlevering'!$J:$V,AD$3+1,0))</f>
        <v>0</v>
      </c>
      <c r="AE474" s="48">
        <f>IF(ISERROR(VLOOKUP($B474,'[7]Overzicht uitlevering'!$J:$V,AE$3+1,0)),0,VLOOKUP($B474,'[7]Overzicht uitlevering'!$J:$V,AE$3+1,0))</f>
        <v>0</v>
      </c>
      <c r="AF474" s="48">
        <f>IF(ISERROR(VLOOKUP($B474,'[7]Overzicht uitlevering'!$J:$V,AF$3+1,0)),0,VLOOKUP($B474,'[7]Overzicht uitlevering'!$J:$V,AF$3+1,0))</f>
        <v>0</v>
      </c>
      <c r="AG474" s="48">
        <f>IF(ISERROR(VLOOKUP($B474,'[7]Overzicht uitlevering'!$J:$V,AG$3+1,0)),0,VLOOKUP($B474,'[7]Overzicht uitlevering'!$J:$V,AG$3+1,0))</f>
        <v>0</v>
      </c>
      <c r="AH474" s="48">
        <f>IF(ISERROR(VLOOKUP($B474,'[7]Overzicht uitlevering'!$J:$V,AH$3+1,0)),0,VLOOKUP($B474,'[7]Overzicht uitlevering'!$J:$V,AH$3+1,0))</f>
        <v>0</v>
      </c>
      <c r="AI474" s="48">
        <f>IF(ISERROR(VLOOKUP($B474,'[7]Overzicht uitlevering'!$J:$V,AI$3+1,0)),0,VLOOKUP($B474,'[7]Overzicht uitlevering'!$J:$V,AI$3+1,0))</f>
        <v>0</v>
      </c>
      <c r="AJ474" s="48">
        <f>IF(ISERROR(VLOOKUP($B474,'[7]Overzicht uitlevering'!$J:$V,AJ$3+1,0)),0,VLOOKUP($B474,'[7]Overzicht uitlevering'!$J:$V,AJ$3+1,0))</f>
        <v>0</v>
      </c>
      <c r="AK474" s="48">
        <f>IF(ISERROR(VLOOKUP($B474,'[7]Overzicht uitlevering'!$J:$V,AK$3+1,0)),0,VLOOKUP($B474,'[7]Overzicht uitlevering'!$J:$V,AK$3+1,0))</f>
        <v>0</v>
      </c>
      <c r="AL474" s="48">
        <f>IF(ISERROR(VLOOKUP($B474,'[7]Overzicht uitlevering'!$J:$V,AL$3+1,0)),0,VLOOKUP($B474,'[7]Overzicht uitlevering'!$J:$V,AL$3+1,0))</f>
        <v>0</v>
      </c>
      <c r="AM474" s="48">
        <f>IF(ISERROR(VLOOKUP($B474,'[7]Overzicht uitlevering'!$J:$V,AM$3+1,0)),0,VLOOKUP($B474,'[7]Overzicht uitlevering'!$J:$V,AM$3+1,0))</f>
        <v>0</v>
      </c>
      <c r="AN474" s="48">
        <f>IF(ISERROR(VLOOKUP($B474,'[7]Overzicht uitlevering'!$J:$V,AN$3+1,0)),0,VLOOKUP($B474,'[7]Overzicht uitlevering'!$J:$V,AN$3+1,0))</f>
        <v>0</v>
      </c>
      <c r="AO474" s="49">
        <f t="shared" si="124"/>
        <v>0</v>
      </c>
      <c r="AP474" s="235">
        <f t="shared" si="125"/>
        <v>0</v>
      </c>
      <c r="AQ474" s="236">
        <f t="shared" si="126"/>
        <v>0</v>
      </c>
      <c r="AR474" s="235">
        <f t="shared" si="127"/>
        <v>0</v>
      </c>
      <c r="AS474" s="236">
        <f t="shared" si="128"/>
        <v>0</v>
      </c>
      <c r="AT474" s="235">
        <f t="shared" si="129"/>
        <v>0</v>
      </c>
      <c r="AU474" s="236">
        <f t="shared" si="130"/>
        <v>0</v>
      </c>
      <c r="AV474" s="237">
        <f t="shared" si="131"/>
        <v>0</v>
      </c>
      <c r="AW474" s="236">
        <f t="shared" si="132"/>
        <v>0</v>
      </c>
      <c r="AX474" s="237">
        <f t="shared" si="133"/>
        <v>0</v>
      </c>
      <c r="AY474" s="236">
        <f t="shared" si="134"/>
        <v>0</v>
      </c>
      <c r="AZ474" s="237">
        <f t="shared" si="135"/>
        <v>0</v>
      </c>
      <c r="BA474" s="236">
        <f t="shared" si="136"/>
        <v>0</v>
      </c>
      <c r="BB474" s="50">
        <f t="shared" si="120"/>
        <v>0</v>
      </c>
    </row>
    <row r="475" spans="2:54" ht="15" customHeight="1" x14ac:dyDescent="0.25">
      <c r="B475" s="142">
        <v>20160428</v>
      </c>
      <c r="C475" s="124" t="s">
        <v>55</v>
      </c>
      <c r="D475" s="124" t="s">
        <v>272</v>
      </c>
      <c r="E475" s="124" t="s">
        <v>427</v>
      </c>
      <c r="F475" s="124" t="s">
        <v>975</v>
      </c>
      <c r="G475" s="143">
        <v>42604</v>
      </c>
      <c r="H475" s="143">
        <v>42610</v>
      </c>
      <c r="I475" s="85" t="s">
        <v>153</v>
      </c>
      <c r="J475" s="144">
        <v>174974</v>
      </c>
      <c r="K475" s="32">
        <v>24996.285714285714</v>
      </c>
      <c r="L475" s="145">
        <v>13.5</v>
      </c>
      <c r="M475" s="35">
        <v>2362.1489999999999</v>
      </c>
      <c r="N475" s="35">
        <v>2362.1489999999999</v>
      </c>
      <c r="O475" s="83" t="s">
        <v>45</v>
      </c>
      <c r="P475" s="83" t="s">
        <v>46</v>
      </c>
      <c r="Q475" s="146">
        <v>523159</v>
      </c>
      <c r="R475" s="147" t="s">
        <v>60</v>
      </c>
      <c r="S475" s="148" t="s">
        <v>65</v>
      </c>
      <c r="T475" s="94" t="s">
        <v>976</v>
      </c>
      <c r="U475" s="95"/>
      <c r="W475" s="94"/>
      <c r="X475" s="96" t="s">
        <v>977</v>
      </c>
      <c r="Y475" s="97" t="s">
        <v>156</v>
      </c>
      <c r="Z475" s="45" t="str">
        <f t="shared" si="121"/>
        <v>goed</v>
      </c>
      <c r="AA475" s="46">
        <f t="shared" si="122"/>
        <v>0</v>
      </c>
      <c r="AB475" s="47">
        <f t="shared" si="123"/>
        <v>0</v>
      </c>
      <c r="AC475" s="48">
        <f>IF(ISERROR(VLOOKUP($B475,'[7]Overzicht uitlevering'!$J:$V,AC$3+1,0)),0,VLOOKUP($B475,'[7]Overzicht uitlevering'!$J:$V,AC$3+1,0))</f>
        <v>0</v>
      </c>
      <c r="AD475" s="48">
        <f>IF(ISERROR(VLOOKUP($B475,'[7]Overzicht uitlevering'!$J:$V,AD$3+1,0)),0,VLOOKUP($B475,'[7]Overzicht uitlevering'!$J:$V,AD$3+1,0))</f>
        <v>0</v>
      </c>
      <c r="AE475" s="48">
        <f>IF(ISERROR(VLOOKUP($B475,'[7]Overzicht uitlevering'!$J:$V,AE$3+1,0)),0,VLOOKUP($B475,'[7]Overzicht uitlevering'!$J:$V,AE$3+1,0))</f>
        <v>0</v>
      </c>
      <c r="AF475" s="48">
        <f>IF(ISERROR(VLOOKUP($B475,'[7]Overzicht uitlevering'!$J:$V,AF$3+1,0)),0,VLOOKUP($B475,'[7]Overzicht uitlevering'!$J:$V,AF$3+1,0))</f>
        <v>0</v>
      </c>
      <c r="AG475" s="48">
        <f>IF(ISERROR(VLOOKUP($B475,'[7]Overzicht uitlevering'!$J:$V,AG$3+1,0)),0,VLOOKUP($B475,'[7]Overzicht uitlevering'!$J:$V,AG$3+1,0))</f>
        <v>0</v>
      </c>
      <c r="AH475" s="48">
        <f>IF(ISERROR(VLOOKUP($B475,'[7]Overzicht uitlevering'!$J:$V,AH$3+1,0)),0,VLOOKUP($B475,'[7]Overzicht uitlevering'!$J:$V,AH$3+1,0))</f>
        <v>0</v>
      </c>
      <c r="AI475" s="48">
        <f>IF(ISERROR(VLOOKUP($B475,'[7]Overzicht uitlevering'!$J:$V,AI$3+1,0)),0,VLOOKUP($B475,'[7]Overzicht uitlevering'!$J:$V,AI$3+1,0))</f>
        <v>0</v>
      </c>
      <c r="AJ475" s="48">
        <f>IF(ISERROR(VLOOKUP($B475,'[7]Overzicht uitlevering'!$J:$V,AJ$3+1,0)),0,VLOOKUP($B475,'[7]Overzicht uitlevering'!$J:$V,AJ$3+1,0))</f>
        <v>0</v>
      </c>
      <c r="AK475" s="48">
        <f>IF(ISERROR(VLOOKUP($B475,'[7]Overzicht uitlevering'!$J:$V,AK$3+1,0)),0,VLOOKUP($B475,'[7]Overzicht uitlevering'!$J:$V,AK$3+1,0))</f>
        <v>0</v>
      </c>
      <c r="AL475" s="48">
        <f>IF(ISERROR(VLOOKUP($B475,'[7]Overzicht uitlevering'!$J:$V,AL$3+1,0)),0,VLOOKUP($B475,'[7]Overzicht uitlevering'!$J:$V,AL$3+1,0))</f>
        <v>0</v>
      </c>
      <c r="AM475" s="48">
        <f>IF(ISERROR(VLOOKUP($B475,'[7]Overzicht uitlevering'!$J:$V,AM$3+1,0)),0,VLOOKUP($B475,'[7]Overzicht uitlevering'!$J:$V,AM$3+1,0))</f>
        <v>0</v>
      </c>
      <c r="AN475" s="48">
        <f>IF(ISERROR(VLOOKUP($B475,'[7]Overzicht uitlevering'!$J:$V,AN$3+1,0)),0,VLOOKUP($B475,'[7]Overzicht uitlevering'!$J:$V,AN$3+1,0))</f>
        <v>0</v>
      </c>
      <c r="AO475" s="49">
        <f t="shared" si="124"/>
        <v>0</v>
      </c>
      <c r="AP475" s="235">
        <f t="shared" si="125"/>
        <v>0</v>
      </c>
      <c r="AQ475" s="236">
        <f t="shared" si="126"/>
        <v>0</v>
      </c>
      <c r="AR475" s="235">
        <f t="shared" si="127"/>
        <v>0</v>
      </c>
      <c r="AS475" s="236">
        <f t="shared" si="128"/>
        <v>0</v>
      </c>
      <c r="AT475" s="235">
        <f t="shared" si="129"/>
        <v>0</v>
      </c>
      <c r="AU475" s="236">
        <f t="shared" si="130"/>
        <v>0</v>
      </c>
      <c r="AV475" s="237">
        <f t="shared" si="131"/>
        <v>0</v>
      </c>
      <c r="AW475" s="236">
        <f t="shared" si="132"/>
        <v>0</v>
      </c>
      <c r="AX475" s="237">
        <f t="shared" si="133"/>
        <v>0</v>
      </c>
      <c r="AY475" s="236">
        <f t="shared" si="134"/>
        <v>0</v>
      </c>
      <c r="AZ475" s="237">
        <f t="shared" si="135"/>
        <v>0</v>
      </c>
      <c r="BA475" s="236">
        <f t="shared" si="136"/>
        <v>0</v>
      </c>
      <c r="BB475" s="50">
        <f t="shared" si="120"/>
        <v>0</v>
      </c>
    </row>
    <row r="476" spans="2:54" ht="15" customHeight="1" x14ac:dyDescent="0.25">
      <c r="B476" s="142">
        <v>20160429</v>
      </c>
      <c r="C476" s="124" t="s">
        <v>55</v>
      </c>
      <c r="D476" s="124" t="s">
        <v>272</v>
      </c>
      <c r="E476" s="124" t="s">
        <v>427</v>
      </c>
      <c r="F476" s="124" t="s">
        <v>978</v>
      </c>
      <c r="G476" s="143">
        <v>42597</v>
      </c>
      <c r="H476" s="143">
        <v>42613</v>
      </c>
      <c r="I476" s="85" t="s">
        <v>153</v>
      </c>
      <c r="J476" s="86">
        <v>1171615</v>
      </c>
      <c r="K476" s="87">
        <v>68918.529411764699</v>
      </c>
      <c r="L476" s="88">
        <v>13.5</v>
      </c>
      <c r="M476" s="89">
        <v>15816.8025</v>
      </c>
      <c r="N476" s="35">
        <v>15816.8025</v>
      </c>
      <c r="O476" s="83" t="s">
        <v>45</v>
      </c>
      <c r="P476" s="83" t="s">
        <v>46</v>
      </c>
      <c r="Q476" s="146">
        <v>523181</v>
      </c>
      <c r="R476" s="147" t="s">
        <v>60</v>
      </c>
      <c r="S476" s="148" t="s">
        <v>61</v>
      </c>
      <c r="T476" s="94" t="s">
        <v>976</v>
      </c>
      <c r="U476" s="95"/>
      <c r="W476" s="94"/>
      <c r="X476" s="96" t="s">
        <v>979</v>
      </c>
      <c r="Y476" s="97" t="s">
        <v>156</v>
      </c>
      <c r="Z476" s="45" t="str">
        <f t="shared" si="121"/>
        <v>goed</v>
      </c>
      <c r="AA476" s="46">
        <f t="shared" si="122"/>
        <v>0</v>
      </c>
      <c r="AB476" s="47">
        <f t="shared" si="123"/>
        <v>0</v>
      </c>
      <c r="AC476" s="48">
        <f>IF(ISERROR(VLOOKUP($B476,'[7]Overzicht uitlevering'!$J:$V,AC$3+1,0)),0,VLOOKUP($B476,'[7]Overzicht uitlevering'!$J:$V,AC$3+1,0))</f>
        <v>0</v>
      </c>
      <c r="AD476" s="48">
        <f>IF(ISERROR(VLOOKUP($B476,'[7]Overzicht uitlevering'!$J:$V,AD$3+1,0)),0,VLOOKUP($B476,'[7]Overzicht uitlevering'!$J:$V,AD$3+1,0))</f>
        <v>0</v>
      </c>
      <c r="AE476" s="48">
        <f>IF(ISERROR(VLOOKUP($B476,'[7]Overzicht uitlevering'!$J:$V,AE$3+1,0)),0,VLOOKUP($B476,'[7]Overzicht uitlevering'!$J:$V,AE$3+1,0))</f>
        <v>0</v>
      </c>
      <c r="AF476" s="48">
        <f>IF(ISERROR(VLOOKUP($B476,'[7]Overzicht uitlevering'!$J:$V,AF$3+1,0)),0,VLOOKUP($B476,'[7]Overzicht uitlevering'!$J:$V,AF$3+1,0))</f>
        <v>0</v>
      </c>
      <c r="AG476" s="48">
        <f>IF(ISERROR(VLOOKUP($B476,'[7]Overzicht uitlevering'!$J:$V,AG$3+1,0)),0,VLOOKUP($B476,'[7]Overzicht uitlevering'!$J:$V,AG$3+1,0))</f>
        <v>0</v>
      </c>
      <c r="AH476" s="48">
        <f>IF(ISERROR(VLOOKUP($B476,'[7]Overzicht uitlevering'!$J:$V,AH$3+1,0)),0,VLOOKUP($B476,'[7]Overzicht uitlevering'!$J:$V,AH$3+1,0))</f>
        <v>0</v>
      </c>
      <c r="AI476" s="48">
        <f>IF(ISERROR(VLOOKUP($B476,'[7]Overzicht uitlevering'!$J:$V,AI$3+1,0)),0,VLOOKUP($B476,'[7]Overzicht uitlevering'!$J:$V,AI$3+1,0))</f>
        <v>0</v>
      </c>
      <c r="AJ476" s="48">
        <f>IF(ISERROR(VLOOKUP($B476,'[7]Overzicht uitlevering'!$J:$V,AJ$3+1,0)),0,VLOOKUP($B476,'[7]Overzicht uitlevering'!$J:$V,AJ$3+1,0))</f>
        <v>0</v>
      </c>
      <c r="AK476" s="48">
        <f>IF(ISERROR(VLOOKUP($B476,'[7]Overzicht uitlevering'!$J:$V,AK$3+1,0)),0,VLOOKUP($B476,'[7]Overzicht uitlevering'!$J:$V,AK$3+1,0))</f>
        <v>0</v>
      </c>
      <c r="AL476" s="48">
        <f>IF(ISERROR(VLOOKUP($B476,'[7]Overzicht uitlevering'!$J:$V,AL$3+1,0)),0,VLOOKUP($B476,'[7]Overzicht uitlevering'!$J:$V,AL$3+1,0))</f>
        <v>0</v>
      </c>
      <c r="AM476" s="48">
        <f>IF(ISERROR(VLOOKUP($B476,'[7]Overzicht uitlevering'!$J:$V,AM$3+1,0)),0,VLOOKUP($B476,'[7]Overzicht uitlevering'!$J:$V,AM$3+1,0))</f>
        <v>0</v>
      </c>
      <c r="AN476" s="48">
        <f>IF(ISERROR(VLOOKUP($B476,'[7]Overzicht uitlevering'!$J:$V,AN$3+1,0)),0,VLOOKUP($B476,'[7]Overzicht uitlevering'!$J:$V,AN$3+1,0))</f>
        <v>0</v>
      </c>
      <c r="AO476" s="49">
        <f t="shared" si="124"/>
        <v>0</v>
      </c>
      <c r="AP476" s="235">
        <f t="shared" si="125"/>
        <v>0</v>
      </c>
      <c r="AQ476" s="236">
        <f t="shared" si="126"/>
        <v>0</v>
      </c>
      <c r="AR476" s="235">
        <f t="shared" si="127"/>
        <v>0</v>
      </c>
      <c r="AS476" s="236">
        <f t="shared" si="128"/>
        <v>0</v>
      </c>
      <c r="AT476" s="235">
        <f t="shared" si="129"/>
        <v>0</v>
      </c>
      <c r="AU476" s="236">
        <f t="shared" si="130"/>
        <v>0</v>
      </c>
      <c r="AV476" s="237">
        <f t="shared" si="131"/>
        <v>0</v>
      </c>
      <c r="AW476" s="236">
        <f t="shared" si="132"/>
        <v>0</v>
      </c>
      <c r="AX476" s="237">
        <f t="shared" si="133"/>
        <v>0</v>
      </c>
      <c r="AY476" s="236">
        <f t="shared" si="134"/>
        <v>0</v>
      </c>
      <c r="AZ476" s="237">
        <f t="shared" si="135"/>
        <v>0</v>
      </c>
      <c r="BA476" s="236">
        <f t="shared" si="136"/>
        <v>0</v>
      </c>
      <c r="BB476" s="50">
        <f t="shared" si="120"/>
        <v>0</v>
      </c>
    </row>
    <row r="477" spans="2:54" ht="15" customHeight="1" x14ac:dyDescent="0.25">
      <c r="B477" s="188">
        <v>20160430</v>
      </c>
      <c r="C477" s="189" t="s">
        <v>55</v>
      </c>
      <c r="D477" s="189" t="s">
        <v>177</v>
      </c>
      <c r="E477" s="189" t="s">
        <v>427</v>
      </c>
      <c r="F477" s="189" t="s">
        <v>935</v>
      </c>
      <c r="G477" s="190">
        <v>42576</v>
      </c>
      <c r="H477" s="190">
        <v>42582</v>
      </c>
      <c r="I477" s="191" t="s">
        <v>153</v>
      </c>
      <c r="J477" s="192">
        <v>174974</v>
      </c>
      <c r="K477" s="193">
        <v>24996.285714285714</v>
      </c>
      <c r="L477" s="194">
        <v>13.5</v>
      </c>
      <c r="M477" s="195">
        <v>2362.1489999999999</v>
      </c>
      <c r="N477" s="195">
        <v>2362.1489999999999</v>
      </c>
      <c r="O477" s="196" t="s">
        <v>45</v>
      </c>
      <c r="P477" s="196" t="s">
        <v>46</v>
      </c>
      <c r="Q477" s="197">
        <v>522665</v>
      </c>
      <c r="R477" s="198" t="s">
        <v>60</v>
      </c>
      <c r="S477" s="199" t="s">
        <v>65</v>
      </c>
      <c r="T477" s="200" t="s">
        <v>976</v>
      </c>
      <c r="U477" s="95"/>
      <c r="W477" s="200"/>
      <c r="X477" s="201" t="s">
        <v>980</v>
      </c>
      <c r="Y477" s="202" t="s">
        <v>156</v>
      </c>
      <c r="Z477" s="45" t="str">
        <f t="shared" si="121"/>
        <v>goed</v>
      </c>
      <c r="AA477" s="46">
        <f t="shared" si="122"/>
        <v>0</v>
      </c>
      <c r="AB477" s="47">
        <f t="shared" si="123"/>
        <v>2362.1489999999994</v>
      </c>
      <c r="AC477" s="48">
        <f>IF(ISERROR(VLOOKUP($B477,'[7]Overzicht uitlevering'!$J:$V,AC$3+1,0)),0,VLOOKUP($B477,'[7]Overzicht uitlevering'!$J:$V,AC$3+1,0))</f>
        <v>0</v>
      </c>
      <c r="AD477" s="48">
        <f>IF(ISERROR(VLOOKUP($B477,'[7]Overzicht uitlevering'!$J:$V,AD$3+1,0)),0,VLOOKUP($B477,'[7]Overzicht uitlevering'!$J:$V,AD$3+1,0))</f>
        <v>0</v>
      </c>
      <c r="AE477" s="48">
        <f>IF(ISERROR(VLOOKUP($B477,'[7]Overzicht uitlevering'!$J:$V,AE$3+1,0)),0,VLOOKUP($B477,'[7]Overzicht uitlevering'!$J:$V,AE$3+1,0))</f>
        <v>0</v>
      </c>
      <c r="AF477" s="48">
        <f>IF(ISERROR(VLOOKUP($B477,'[7]Overzicht uitlevering'!$J:$V,AF$3+1,0)),0,VLOOKUP($B477,'[7]Overzicht uitlevering'!$J:$V,AF$3+1,0))</f>
        <v>0</v>
      </c>
      <c r="AG477" s="48">
        <f>IF(ISERROR(VLOOKUP($B477,'[7]Overzicht uitlevering'!$J:$V,AG$3+1,0)),0,VLOOKUP($B477,'[7]Overzicht uitlevering'!$J:$V,AG$3+1,0))</f>
        <v>0</v>
      </c>
      <c r="AH477" s="48">
        <f>IF(ISERROR(VLOOKUP($B477,'[7]Overzicht uitlevering'!$J:$V,AH$3+1,0)),0,VLOOKUP($B477,'[7]Overzicht uitlevering'!$J:$V,AH$3+1,0))</f>
        <v>0</v>
      </c>
      <c r="AI477" s="48">
        <f>IF(ISERROR(VLOOKUP($B477,'[7]Overzicht uitlevering'!$J:$V,AI$3+1,0)),0,VLOOKUP($B477,'[7]Overzicht uitlevering'!$J:$V,AI$3+1,0))</f>
        <v>174973.99999999997</v>
      </c>
      <c r="AJ477" s="48">
        <f>IF(ISERROR(VLOOKUP($B477,'[7]Overzicht uitlevering'!$J:$V,AJ$3+1,0)),0,VLOOKUP($B477,'[7]Overzicht uitlevering'!$J:$V,AJ$3+1,0))</f>
        <v>0</v>
      </c>
      <c r="AK477" s="48">
        <f>IF(ISERROR(VLOOKUP($B477,'[7]Overzicht uitlevering'!$J:$V,AK$3+1,0)),0,VLOOKUP($B477,'[7]Overzicht uitlevering'!$J:$V,AK$3+1,0))</f>
        <v>0</v>
      </c>
      <c r="AL477" s="48">
        <f>IF(ISERROR(VLOOKUP($B477,'[7]Overzicht uitlevering'!$J:$V,AL$3+1,0)),0,VLOOKUP($B477,'[7]Overzicht uitlevering'!$J:$V,AL$3+1,0))</f>
        <v>0</v>
      </c>
      <c r="AM477" s="48">
        <f>IF(ISERROR(VLOOKUP($B477,'[7]Overzicht uitlevering'!$J:$V,AM$3+1,0)),0,VLOOKUP($B477,'[7]Overzicht uitlevering'!$J:$V,AM$3+1,0))</f>
        <v>0</v>
      </c>
      <c r="AN477" s="48">
        <f>IF(ISERROR(VLOOKUP($B477,'[7]Overzicht uitlevering'!$J:$V,AN$3+1,0)),0,VLOOKUP($B477,'[7]Overzicht uitlevering'!$J:$V,AN$3+1,0))</f>
        <v>0</v>
      </c>
      <c r="AO477" s="49">
        <f t="shared" si="124"/>
        <v>174973.99999999997</v>
      </c>
      <c r="AP477" s="235">
        <f t="shared" si="125"/>
        <v>0</v>
      </c>
      <c r="AQ477" s="236">
        <f t="shared" si="126"/>
        <v>0</v>
      </c>
      <c r="AR477" s="235">
        <f t="shared" si="127"/>
        <v>0</v>
      </c>
      <c r="AS477" s="236">
        <f t="shared" si="128"/>
        <v>0</v>
      </c>
      <c r="AT477" s="235">
        <f t="shared" si="129"/>
        <v>0</v>
      </c>
      <c r="AU477" s="236">
        <f t="shared" si="130"/>
        <v>0</v>
      </c>
      <c r="AV477" s="237">
        <f t="shared" si="131"/>
        <v>2362.1489999999994</v>
      </c>
      <c r="AW477" s="236">
        <f t="shared" si="132"/>
        <v>0</v>
      </c>
      <c r="AX477" s="237">
        <f t="shared" si="133"/>
        <v>0</v>
      </c>
      <c r="AY477" s="236">
        <f t="shared" si="134"/>
        <v>0</v>
      </c>
      <c r="AZ477" s="237">
        <f t="shared" si="135"/>
        <v>0</v>
      </c>
      <c r="BA477" s="236">
        <f t="shared" si="136"/>
        <v>0</v>
      </c>
      <c r="BB477" s="50">
        <f t="shared" si="120"/>
        <v>2362.1489999999994</v>
      </c>
    </row>
    <row r="478" spans="2:54" ht="15" customHeight="1" x14ac:dyDescent="0.25">
      <c r="B478" s="188">
        <v>20160431</v>
      </c>
      <c r="C478" s="189" t="s">
        <v>55</v>
      </c>
      <c r="D478" s="189" t="s">
        <v>177</v>
      </c>
      <c r="E478" s="189" t="s">
        <v>427</v>
      </c>
      <c r="F478" s="189" t="s">
        <v>935</v>
      </c>
      <c r="G478" s="190">
        <v>42583</v>
      </c>
      <c r="H478" s="190">
        <v>42589</v>
      </c>
      <c r="I478" s="191" t="s">
        <v>153</v>
      </c>
      <c r="J478" s="192">
        <v>174974</v>
      </c>
      <c r="K478" s="193">
        <v>24996.285714285714</v>
      </c>
      <c r="L478" s="194">
        <v>13.5</v>
      </c>
      <c r="M478" s="195">
        <v>2362.1489999999999</v>
      </c>
      <c r="N478" s="195">
        <v>2362.1489999999999</v>
      </c>
      <c r="O478" s="196" t="s">
        <v>45</v>
      </c>
      <c r="P478" s="196" t="s">
        <v>46</v>
      </c>
      <c r="Q478" s="197">
        <v>522666</v>
      </c>
      <c r="R478" s="198" t="s">
        <v>60</v>
      </c>
      <c r="S478" s="199" t="s">
        <v>65</v>
      </c>
      <c r="T478" s="200" t="s">
        <v>976</v>
      </c>
      <c r="U478" s="95"/>
      <c r="W478" s="200"/>
      <c r="X478" s="201" t="s">
        <v>980</v>
      </c>
      <c r="Y478" s="202" t="s">
        <v>156</v>
      </c>
      <c r="Z478" s="45" t="str">
        <f t="shared" si="121"/>
        <v>goed</v>
      </c>
      <c r="AA478" s="46">
        <f t="shared" si="122"/>
        <v>0</v>
      </c>
      <c r="AB478" s="47">
        <f t="shared" si="123"/>
        <v>0</v>
      </c>
      <c r="AC478" s="48">
        <f>IF(ISERROR(VLOOKUP($B478,'[7]Overzicht uitlevering'!$J:$V,AC$3+1,0)),0,VLOOKUP($B478,'[7]Overzicht uitlevering'!$J:$V,AC$3+1,0))</f>
        <v>0</v>
      </c>
      <c r="AD478" s="48">
        <f>IF(ISERROR(VLOOKUP($B478,'[7]Overzicht uitlevering'!$J:$V,AD$3+1,0)),0,VLOOKUP($B478,'[7]Overzicht uitlevering'!$J:$V,AD$3+1,0))</f>
        <v>0</v>
      </c>
      <c r="AE478" s="48">
        <f>IF(ISERROR(VLOOKUP($B478,'[7]Overzicht uitlevering'!$J:$V,AE$3+1,0)),0,VLOOKUP($B478,'[7]Overzicht uitlevering'!$J:$V,AE$3+1,0))</f>
        <v>0</v>
      </c>
      <c r="AF478" s="48">
        <f>IF(ISERROR(VLOOKUP($B478,'[7]Overzicht uitlevering'!$J:$V,AF$3+1,0)),0,VLOOKUP($B478,'[7]Overzicht uitlevering'!$J:$V,AF$3+1,0))</f>
        <v>0</v>
      </c>
      <c r="AG478" s="48">
        <f>IF(ISERROR(VLOOKUP($B478,'[7]Overzicht uitlevering'!$J:$V,AG$3+1,0)),0,VLOOKUP($B478,'[7]Overzicht uitlevering'!$J:$V,AG$3+1,0))</f>
        <v>0</v>
      </c>
      <c r="AH478" s="48">
        <f>IF(ISERROR(VLOOKUP($B478,'[7]Overzicht uitlevering'!$J:$V,AH$3+1,0)),0,VLOOKUP($B478,'[7]Overzicht uitlevering'!$J:$V,AH$3+1,0))</f>
        <v>0</v>
      </c>
      <c r="AI478" s="48">
        <f>IF(ISERROR(VLOOKUP($B478,'[7]Overzicht uitlevering'!$J:$V,AI$3+1,0)),0,VLOOKUP($B478,'[7]Overzicht uitlevering'!$J:$V,AI$3+1,0))</f>
        <v>0</v>
      </c>
      <c r="AJ478" s="48">
        <f>IF(ISERROR(VLOOKUP($B478,'[7]Overzicht uitlevering'!$J:$V,AJ$3+1,0)),0,VLOOKUP($B478,'[7]Overzicht uitlevering'!$J:$V,AJ$3+1,0))</f>
        <v>0</v>
      </c>
      <c r="AK478" s="48">
        <f>IF(ISERROR(VLOOKUP($B478,'[7]Overzicht uitlevering'!$J:$V,AK$3+1,0)),0,VLOOKUP($B478,'[7]Overzicht uitlevering'!$J:$V,AK$3+1,0))</f>
        <v>0</v>
      </c>
      <c r="AL478" s="48">
        <f>IF(ISERROR(VLOOKUP($B478,'[7]Overzicht uitlevering'!$J:$V,AL$3+1,0)),0,VLOOKUP($B478,'[7]Overzicht uitlevering'!$J:$V,AL$3+1,0))</f>
        <v>0</v>
      </c>
      <c r="AM478" s="48">
        <f>IF(ISERROR(VLOOKUP($B478,'[7]Overzicht uitlevering'!$J:$V,AM$3+1,0)),0,VLOOKUP($B478,'[7]Overzicht uitlevering'!$J:$V,AM$3+1,0))</f>
        <v>0</v>
      </c>
      <c r="AN478" s="48">
        <f>IF(ISERROR(VLOOKUP($B478,'[7]Overzicht uitlevering'!$J:$V,AN$3+1,0)),0,VLOOKUP($B478,'[7]Overzicht uitlevering'!$J:$V,AN$3+1,0))</f>
        <v>0</v>
      </c>
      <c r="AO478" s="49">
        <f t="shared" si="124"/>
        <v>0</v>
      </c>
      <c r="AP478" s="235">
        <f t="shared" si="125"/>
        <v>0</v>
      </c>
      <c r="AQ478" s="236">
        <f t="shared" si="126"/>
        <v>0</v>
      </c>
      <c r="AR478" s="235">
        <f t="shared" si="127"/>
        <v>0</v>
      </c>
      <c r="AS478" s="236">
        <f t="shared" si="128"/>
        <v>0</v>
      </c>
      <c r="AT478" s="235">
        <f t="shared" si="129"/>
        <v>0</v>
      </c>
      <c r="AU478" s="236">
        <f t="shared" si="130"/>
        <v>0</v>
      </c>
      <c r="AV478" s="237">
        <f t="shared" si="131"/>
        <v>0</v>
      </c>
      <c r="AW478" s="236">
        <f t="shared" si="132"/>
        <v>0</v>
      </c>
      <c r="AX478" s="237">
        <f t="shared" si="133"/>
        <v>0</v>
      </c>
      <c r="AY478" s="236">
        <f t="shared" si="134"/>
        <v>0</v>
      </c>
      <c r="AZ478" s="237">
        <f t="shared" si="135"/>
        <v>0</v>
      </c>
      <c r="BA478" s="236">
        <f t="shared" si="136"/>
        <v>0</v>
      </c>
      <c r="BB478" s="50">
        <f t="shared" si="120"/>
        <v>0</v>
      </c>
    </row>
    <row r="479" spans="2:54" ht="15" customHeight="1" x14ac:dyDescent="0.25">
      <c r="B479" s="142">
        <v>20160432</v>
      </c>
      <c r="C479" s="124" t="s">
        <v>55</v>
      </c>
      <c r="D479" s="124" t="s">
        <v>177</v>
      </c>
      <c r="E479" s="124" t="s">
        <v>427</v>
      </c>
      <c r="F479" s="124" t="s">
        <v>935</v>
      </c>
      <c r="G479" s="143">
        <v>42590</v>
      </c>
      <c r="H479" s="143">
        <v>42596</v>
      </c>
      <c r="I479" s="85" t="s">
        <v>153</v>
      </c>
      <c r="J479" s="144">
        <v>174974</v>
      </c>
      <c r="K479" s="32">
        <v>24996.285714285714</v>
      </c>
      <c r="L479" s="145">
        <v>13.5</v>
      </c>
      <c r="M479" s="35">
        <v>2362.1489999999999</v>
      </c>
      <c r="N479" s="35">
        <v>2362.1489999999999</v>
      </c>
      <c r="O479" s="83" t="s">
        <v>45</v>
      </c>
      <c r="P479" s="83" t="s">
        <v>46</v>
      </c>
      <c r="Q479" s="146">
        <v>522667</v>
      </c>
      <c r="R479" s="147" t="s">
        <v>60</v>
      </c>
      <c r="S479" s="148" t="s">
        <v>65</v>
      </c>
      <c r="T479" s="94" t="s">
        <v>976</v>
      </c>
      <c r="U479" s="95"/>
      <c r="W479" s="94"/>
      <c r="X479" s="96" t="s">
        <v>980</v>
      </c>
      <c r="Y479" s="97" t="s">
        <v>156</v>
      </c>
      <c r="Z479" s="45" t="str">
        <f t="shared" si="121"/>
        <v>goed</v>
      </c>
      <c r="AA479" s="46">
        <f t="shared" si="122"/>
        <v>0</v>
      </c>
      <c r="AB479" s="47">
        <f t="shared" si="123"/>
        <v>0</v>
      </c>
      <c r="AC479" s="48">
        <f>IF(ISERROR(VLOOKUP($B479,'[7]Overzicht uitlevering'!$J:$V,AC$3+1,0)),0,VLOOKUP($B479,'[7]Overzicht uitlevering'!$J:$V,AC$3+1,0))</f>
        <v>0</v>
      </c>
      <c r="AD479" s="48">
        <f>IF(ISERROR(VLOOKUP($B479,'[7]Overzicht uitlevering'!$J:$V,AD$3+1,0)),0,VLOOKUP($B479,'[7]Overzicht uitlevering'!$J:$V,AD$3+1,0))</f>
        <v>0</v>
      </c>
      <c r="AE479" s="48">
        <f>IF(ISERROR(VLOOKUP($B479,'[7]Overzicht uitlevering'!$J:$V,AE$3+1,0)),0,VLOOKUP($B479,'[7]Overzicht uitlevering'!$J:$V,AE$3+1,0))</f>
        <v>0</v>
      </c>
      <c r="AF479" s="48">
        <f>IF(ISERROR(VLOOKUP($B479,'[7]Overzicht uitlevering'!$J:$V,AF$3+1,0)),0,VLOOKUP($B479,'[7]Overzicht uitlevering'!$J:$V,AF$3+1,0))</f>
        <v>0</v>
      </c>
      <c r="AG479" s="48">
        <f>IF(ISERROR(VLOOKUP($B479,'[7]Overzicht uitlevering'!$J:$V,AG$3+1,0)),0,VLOOKUP($B479,'[7]Overzicht uitlevering'!$J:$V,AG$3+1,0))</f>
        <v>0</v>
      </c>
      <c r="AH479" s="48">
        <f>IF(ISERROR(VLOOKUP($B479,'[7]Overzicht uitlevering'!$J:$V,AH$3+1,0)),0,VLOOKUP($B479,'[7]Overzicht uitlevering'!$J:$V,AH$3+1,0))</f>
        <v>0</v>
      </c>
      <c r="AI479" s="48">
        <f>IF(ISERROR(VLOOKUP($B479,'[7]Overzicht uitlevering'!$J:$V,AI$3+1,0)),0,VLOOKUP($B479,'[7]Overzicht uitlevering'!$J:$V,AI$3+1,0))</f>
        <v>0</v>
      </c>
      <c r="AJ479" s="48">
        <f>IF(ISERROR(VLOOKUP($B479,'[7]Overzicht uitlevering'!$J:$V,AJ$3+1,0)),0,VLOOKUP($B479,'[7]Overzicht uitlevering'!$J:$V,AJ$3+1,0))</f>
        <v>0</v>
      </c>
      <c r="AK479" s="48">
        <f>IF(ISERROR(VLOOKUP($B479,'[7]Overzicht uitlevering'!$J:$V,AK$3+1,0)),0,VLOOKUP($B479,'[7]Overzicht uitlevering'!$J:$V,AK$3+1,0))</f>
        <v>0</v>
      </c>
      <c r="AL479" s="48">
        <f>IF(ISERROR(VLOOKUP($B479,'[7]Overzicht uitlevering'!$J:$V,AL$3+1,0)),0,VLOOKUP($B479,'[7]Overzicht uitlevering'!$J:$V,AL$3+1,0))</f>
        <v>0</v>
      </c>
      <c r="AM479" s="48">
        <f>IF(ISERROR(VLOOKUP($B479,'[7]Overzicht uitlevering'!$J:$V,AM$3+1,0)),0,VLOOKUP($B479,'[7]Overzicht uitlevering'!$J:$V,AM$3+1,0))</f>
        <v>0</v>
      </c>
      <c r="AN479" s="48">
        <f>IF(ISERROR(VLOOKUP($B479,'[7]Overzicht uitlevering'!$J:$V,AN$3+1,0)),0,VLOOKUP($B479,'[7]Overzicht uitlevering'!$J:$V,AN$3+1,0))</f>
        <v>0</v>
      </c>
      <c r="AO479" s="49">
        <f t="shared" si="124"/>
        <v>0</v>
      </c>
      <c r="AP479" s="235">
        <f t="shared" si="125"/>
        <v>0</v>
      </c>
      <c r="AQ479" s="236">
        <f t="shared" si="126"/>
        <v>0</v>
      </c>
      <c r="AR479" s="235">
        <f t="shared" si="127"/>
        <v>0</v>
      </c>
      <c r="AS479" s="236">
        <f t="shared" si="128"/>
        <v>0</v>
      </c>
      <c r="AT479" s="235">
        <f t="shared" si="129"/>
        <v>0</v>
      </c>
      <c r="AU479" s="236">
        <f t="shared" si="130"/>
        <v>0</v>
      </c>
      <c r="AV479" s="237">
        <f t="shared" si="131"/>
        <v>0</v>
      </c>
      <c r="AW479" s="236">
        <f t="shared" si="132"/>
        <v>0</v>
      </c>
      <c r="AX479" s="237">
        <f t="shared" si="133"/>
        <v>0</v>
      </c>
      <c r="AY479" s="236">
        <f t="shared" si="134"/>
        <v>0</v>
      </c>
      <c r="AZ479" s="237">
        <f t="shared" si="135"/>
        <v>0</v>
      </c>
      <c r="BA479" s="236">
        <f t="shared" si="136"/>
        <v>0</v>
      </c>
      <c r="BB479" s="50">
        <f t="shared" si="120"/>
        <v>0</v>
      </c>
    </row>
    <row r="480" spans="2:54" ht="15" customHeight="1" x14ac:dyDescent="0.25">
      <c r="B480" s="142">
        <v>20160433</v>
      </c>
      <c r="C480" s="124" t="s">
        <v>55</v>
      </c>
      <c r="D480" s="124" t="s">
        <v>177</v>
      </c>
      <c r="E480" s="124" t="s">
        <v>427</v>
      </c>
      <c r="F480" s="124" t="s">
        <v>935</v>
      </c>
      <c r="G480" s="143">
        <v>42597</v>
      </c>
      <c r="H480" s="143">
        <v>42603</v>
      </c>
      <c r="I480" s="85" t="s">
        <v>153</v>
      </c>
      <c r="J480" s="144">
        <v>174974</v>
      </c>
      <c r="K480" s="32">
        <v>24996.285714285714</v>
      </c>
      <c r="L480" s="145">
        <v>13.5</v>
      </c>
      <c r="M480" s="35">
        <v>2362.1489999999999</v>
      </c>
      <c r="N480" s="35">
        <v>2362.1489999999999</v>
      </c>
      <c r="O480" s="83" t="s">
        <v>45</v>
      </c>
      <c r="P480" s="83" t="s">
        <v>46</v>
      </c>
      <c r="Q480" s="146">
        <v>522668</v>
      </c>
      <c r="R480" s="147" t="s">
        <v>60</v>
      </c>
      <c r="S480" s="148" t="s">
        <v>65</v>
      </c>
      <c r="T480" s="94" t="s">
        <v>976</v>
      </c>
      <c r="U480" s="95"/>
      <c r="W480" s="94"/>
      <c r="X480" s="96" t="s">
        <v>980</v>
      </c>
      <c r="Y480" s="97" t="s">
        <v>156</v>
      </c>
      <c r="Z480" s="45" t="str">
        <f t="shared" si="121"/>
        <v>goed</v>
      </c>
      <c r="AA480" s="46">
        <f t="shared" si="122"/>
        <v>0</v>
      </c>
      <c r="AB480" s="47">
        <f t="shared" si="123"/>
        <v>0</v>
      </c>
      <c r="AC480" s="48">
        <f>IF(ISERROR(VLOOKUP($B480,'[7]Overzicht uitlevering'!$J:$V,AC$3+1,0)),0,VLOOKUP($B480,'[7]Overzicht uitlevering'!$J:$V,AC$3+1,0))</f>
        <v>0</v>
      </c>
      <c r="AD480" s="48">
        <f>IF(ISERROR(VLOOKUP($B480,'[7]Overzicht uitlevering'!$J:$V,AD$3+1,0)),0,VLOOKUP($B480,'[7]Overzicht uitlevering'!$J:$V,AD$3+1,0))</f>
        <v>0</v>
      </c>
      <c r="AE480" s="48">
        <f>IF(ISERROR(VLOOKUP($B480,'[7]Overzicht uitlevering'!$J:$V,AE$3+1,0)),0,VLOOKUP($B480,'[7]Overzicht uitlevering'!$J:$V,AE$3+1,0))</f>
        <v>0</v>
      </c>
      <c r="AF480" s="48">
        <f>IF(ISERROR(VLOOKUP($B480,'[7]Overzicht uitlevering'!$J:$V,AF$3+1,0)),0,VLOOKUP($B480,'[7]Overzicht uitlevering'!$J:$V,AF$3+1,0))</f>
        <v>0</v>
      </c>
      <c r="AG480" s="48">
        <f>IF(ISERROR(VLOOKUP($B480,'[7]Overzicht uitlevering'!$J:$V,AG$3+1,0)),0,VLOOKUP($B480,'[7]Overzicht uitlevering'!$J:$V,AG$3+1,0))</f>
        <v>0</v>
      </c>
      <c r="AH480" s="48">
        <f>IF(ISERROR(VLOOKUP($B480,'[7]Overzicht uitlevering'!$J:$V,AH$3+1,0)),0,VLOOKUP($B480,'[7]Overzicht uitlevering'!$J:$V,AH$3+1,0))</f>
        <v>0</v>
      </c>
      <c r="AI480" s="48">
        <f>IF(ISERROR(VLOOKUP($B480,'[7]Overzicht uitlevering'!$J:$V,AI$3+1,0)),0,VLOOKUP($B480,'[7]Overzicht uitlevering'!$J:$V,AI$3+1,0))</f>
        <v>0</v>
      </c>
      <c r="AJ480" s="48">
        <f>IF(ISERROR(VLOOKUP($B480,'[7]Overzicht uitlevering'!$J:$V,AJ$3+1,0)),0,VLOOKUP($B480,'[7]Overzicht uitlevering'!$J:$V,AJ$3+1,0))</f>
        <v>0</v>
      </c>
      <c r="AK480" s="48">
        <f>IF(ISERROR(VLOOKUP($B480,'[7]Overzicht uitlevering'!$J:$V,AK$3+1,0)),0,VLOOKUP($B480,'[7]Overzicht uitlevering'!$J:$V,AK$3+1,0))</f>
        <v>0</v>
      </c>
      <c r="AL480" s="48">
        <f>IF(ISERROR(VLOOKUP($B480,'[7]Overzicht uitlevering'!$J:$V,AL$3+1,0)),0,VLOOKUP($B480,'[7]Overzicht uitlevering'!$J:$V,AL$3+1,0))</f>
        <v>0</v>
      </c>
      <c r="AM480" s="48">
        <f>IF(ISERROR(VLOOKUP($B480,'[7]Overzicht uitlevering'!$J:$V,AM$3+1,0)),0,VLOOKUP($B480,'[7]Overzicht uitlevering'!$J:$V,AM$3+1,0))</f>
        <v>0</v>
      </c>
      <c r="AN480" s="48">
        <f>IF(ISERROR(VLOOKUP($B480,'[7]Overzicht uitlevering'!$J:$V,AN$3+1,0)),0,VLOOKUP($B480,'[7]Overzicht uitlevering'!$J:$V,AN$3+1,0))</f>
        <v>0</v>
      </c>
      <c r="AO480" s="49">
        <f t="shared" si="124"/>
        <v>0</v>
      </c>
      <c r="AP480" s="235">
        <f t="shared" si="125"/>
        <v>0</v>
      </c>
      <c r="AQ480" s="236">
        <f t="shared" si="126"/>
        <v>0</v>
      </c>
      <c r="AR480" s="235">
        <f t="shared" si="127"/>
        <v>0</v>
      </c>
      <c r="AS480" s="236">
        <f t="shared" si="128"/>
        <v>0</v>
      </c>
      <c r="AT480" s="235">
        <f t="shared" si="129"/>
        <v>0</v>
      </c>
      <c r="AU480" s="236">
        <f t="shared" si="130"/>
        <v>0</v>
      </c>
      <c r="AV480" s="237">
        <f t="shared" si="131"/>
        <v>0</v>
      </c>
      <c r="AW480" s="236">
        <f t="shared" si="132"/>
        <v>0</v>
      </c>
      <c r="AX480" s="237">
        <f t="shared" si="133"/>
        <v>0</v>
      </c>
      <c r="AY480" s="236">
        <f t="shared" si="134"/>
        <v>0</v>
      </c>
      <c r="AZ480" s="237">
        <f t="shared" si="135"/>
        <v>0</v>
      </c>
      <c r="BA480" s="236">
        <f t="shared" si="136"/>
        <v>0</v>
      </c>
      <c r="BB480" s="50">
        <f t="shared" si="120"/>
        <v>0</v>
      </c>
    </row>
    <row r="481" spans="2:54" ht="15" customHeight="1" x14ac:dyDescent="0.25">
      <c r="B481" s="142">
        <v>20160434</v>
      </c>
      <c r="C481" s="124" t="s">
        <v>55</v>
      </c>
      <c r="D481" s="124" t="s">
        <v>177</v>
      </c>
      <c r="E481" s="124" t="s">
        <v>427</v>
      </c>
      <c r="F481" s="124" t="s">
        <v>935</v>
      </c>
      <c r="G481" s="143">
        <v>42604</v>
      </c>
      <c r="H481" s="143">
        <v>42610</v>
      </c>
      <c r="I481" s="85" t="s">
        <v>153</v>
      </c>
      <c r="J481" s="86">
        <v>174974</v>
      </c>
      <c r="K481" s="87">
        <v>24996.285714285714</v>
      </c>
      <c r="L481" s="88">
        <v>13.5</v>
      </c>
      <c r="M481" s="89">
        <v>2362.1489999999999</v>
      </c>
      <c r="N481" s="35">
        <v>2362.1489999999999</v>
      </c>
      <c r="O481" s="83" t="s">
        <v>45</v>
      </c>
      <c r="P481" s="83" t="s">
        <v>46</v>
      </c>
      <c r="Q481" s="146">
        <v>522669</v>
      </c>
      <c r="R481" s="147" t="s">
        <v>60</v>
      </c>
      <c r="S481" s="148" t="s">
        <v>65</v>
      </c>
      <c r="T481" s="94" t="s">
        <v>976</v>
      </c>
      <c r="U481" s="95"/>
      <c r="W481" s="94"/>
      <c r="X481" s="96" t="s">
        <v>980</v>
      </c>
      <c r="Y481" s="97" t="s">
        <v>156</v>
      </c>
      <c r="Z481" s="45" t="str">
        <f t="shared" si="121"/>
        <v>goed</v>
      </c>
      <c r="AA481" s="46">
        <f t="shared" si="122"/>
        <v>0</v>
      </c>
      <c r="AB481" s="47">
        <f t="shared" si="123"/>
        <v>0</v>
      </c>
      <c r="AC481" s="48">
        <f>IF(ISERROR(VLOOKUP($B481,'[7]Overzicht uitlevering'!$J:$V,AC$3+1,0)),0,VLOOKUP($B481,'[7]Overzicht uitlevering'!$J:$V,AC$3+1,0))</f>
        <v>0</v>
      </c>
      <c r="AD481" s="48">
        <f>IF(ISERROR(VLOOKUP($B481,'[7]Overzicht uitlevering'!$J:$V,AD$3+1,0)),0,VLOOKUP($B481,'[7]Overzicht uitlevering'!$J:$V,AD$3+1,0))</f>
        <v>0</v>
      </c>
      <c r="AE481" s="48">
        <f>IF(ISERROR(VLOOKUP($B481,'[7]Overzicht uitlevering'!$J:$V,AE$3+1,0)),0,VLOOKUP($B481,'[7]Overzicht uitlevering'!$J:$V,AE$3+1,0))</f>
        <v>0</v>
      </c>
      <c r="AF481" s="48">
        <f>IF(ISERROR(VLOOKUP($B481,'[7]Overzicht uitlevering'!$J:$V,AF$3+1,0)),0,VLOOKUP($B481,'[7]Overzicht uitlevering'!$J:$V,AF$3+1,0))</f>
        <v>0</v>
      </c>
      <c r="AG481" s="48">
        <f>IF(ISERROR(VLOOKUP($B481,'[7]Overzicht uitlevering'!$J:$V,AG$3+1,0)),0,VLOOKUP($B481,'[7]Overzicht uitlevering'!$J:$V,AG$3+1,0))</f>
        <v>0</v>
      </c>
      <c r="AH481" s="48">
        <f>IF(ISERROR(VLOOKUP($B481,'[7]Overzicht uitlevering'!$J:$V,AH$3+1,0)),0,VLOOKUP($B481,'[7]Overzicht uitlevering'!$J:$V,AH$3+1,0))</f>
        <v>0</v>
      </c>
      <c r="AI481" s="48">
        <f>IF(ISERROR(VLOOKUP($B481,'[7]Overzicht uitlevering'!$J:$V,AI$3+1,0)),0,VLOOKUP($B481,'[7]Overzicht uitlevering'!$J:$V,AI$3+1,0))</f>
        <v>0</v>
      </c>
      <c r="AJ481" s="48">
        <f>IF(ISERROR(VLOOKUP($B481,'[7]Overzicht uitlevering'!$J:$V,AJ$3+1,0)),0,VLOOKUP($B481,'[7]Overzicht uitlevering'!$J:$V,AJ$3+1,0))</f>
        <v>0</v>
      </c>
      <c r="AK481" s="48">
        <f>IF(ISERROR(VLOOKUP($B481,'[7]Overzicht uitlevering'!$J:$V,AK$3+1,0)),0,VLOOKUP($B481,'[7]Overzicht uitlevering'!$J:$V,AK$3+1,0))</f>
        <v>0</v>
      </c>
      <c r="AL481" s="48">
        <f>IF(ISERROR(VLOOKUP($B481,'[7]Overzicht uitlevering'!$J:$V,AL$3+1,0)),0,VLOOKUP($B481,'[7]Overzicht uitlevering'!$J:$V,AL$3+1,0))</f>
        <v>0</v>
      </c>
      <c r="AM481" s="48">
        <f>IF(ISERROR(VLOOKUP($B481,'[7]Overzicht uitlevering'!$J:$V,AM$3+1,0)),0,VLOOKUP($B481,'[7]Overzicht uitlevering'!$J:$V,AM$3+1,0))</f>
        <v>0</v>
      </c>
      <c r="AN481" s="48">
        <f>IF(ISERROR(VLOOKUP($B481,'[7]Overzicht uitlevering'!$J:$V,AN$3+1,0)),0,VLOOKUP($B481,'[7]Overzicht uitlevering'!$J:$V,AN$3+1,0))</f>
        <v>0</v>
      </c>
      <c r="AO481" s="49">
        <f t="shared" si="124"/>
        <v>0</v>
      </c>
      <c r="AP481" s="235">
        <f t="shared" si="125"/>
        <v>0</v>
      </c>
      <c r="AQ481" s="236">
        <f t="shared" si="126"/>
        <v>0</v>
      </c>
      <c r="AR481" s="235">
        <f t="shared" si="127"/>
        <v>0</v>
      </c>
      <c r="AS481" s="236">
        <f t="shared" si="128"/>
        <v>0</v>
      </c>
      <c r="AT481" s="235">
        <f t="shared" si="129"/>
        <v>0</v>
      </c>
      <c r="AU481" s="236">
        <f t="shared" si="130"/>
        <v>0</v>
      </c>
      <c r="AV481" s="237">
        <f t="shared" si="131"/>
        <v>0</v>
      </c>
      <c r="AW481" s="236">
        <f t="shared" si="132"/>
        <v>0</v>
      </c>
      <c r="AX481" s="237">
        <f t="shared" si="133"/>
        <v>0</v>
      </c>
      <c r="AY481" s="236">
        <f t="shared" si="134"/>
        <v>0</v>
      </c>
      <c r="AZ481" s="237">
        <f t="shared" si="135"/>
        <v>0</v>
      </c>
      <c r="BA481" s="236">
        <f t="shared" si="136"/>
        <v>0</v>
      </c>
      <c r="BB481" s="50">
        <f t="shared" si="120"/>
        <v>0</v>
      </c>
    </row>
    <row r="482" spans="2:54" ht="15" customHeight="1" x14ac:dyDescent="0.25">
      <c r="B482" s="142">
        <v>20160435</v>
      </c>
      <c r="C482" s="124" t="s">
        <v>55</v>
      </c>
      <c r="D482" s="124" t="s">
        <v>177</v>
      </c>
      <c r="E482" s="124" t="s">
        <v>427</v>
      </c>
      <c r="F482" s="124" t="s">
        <v>935</v>
      </c>
      <c r="G482" s="143">
        <v>42611</v>
      </c>
      <c r="H482" s="143">
        <v>42617</v>
      </c>
      <c r="I482" s="85" t="s">
        <v>153</v>
      </c>
      <c r="J482" s="144">
        <v>174974</v>
      </c>
      <c r="K482" s="32">
        <v>24996.285714285714</v>
      </c>
      <c r="L482" s="145">
        <v>13.5</v>
      </c>
      <c r="M482" s="35">
        <v>2362.1489999999999</v>
      </c>
      <c r="N482" s="35">
        <v>2362.1489999999999</v>
      </c>
      <c r="O482" s="83" t="s">
        <v>45</v>
      </c>
      <c r="P482" s="83" t="s">
        <v>46</v>
      </c>
      <c r="Q482" s="146">
        <v>522670</v>
      </c>
      <c r="R482" s="147" t="s">
        <v>60</v>
      </c>
      <c r="S482" s="148" t="s">
        <v>65</v>
      </c>
      <c r="T482" s="94" t="s">
        <v>976</v>
      </c>
      <c r="U482" s="95"/>
      <c r="W482" s="94"/>
      <c r="X482" s="96" t="s">
        <v>980</v>
      </c>
      <c r="Y482" s="97" t="s">
        <v>156</v>
      </c>
      <c r="Z482" s="45" t="str">
        <f t="shared" si="121"/>
        <v>goed</v>
      </c>
      <c r="AA482" s="46">
        <f t="shared" si="122"/>
        <v>0</v>
      </c>
      <c r="AB482" s="47">
        <f t="shared" si="123"/>
        <v>0</v>
      </c>
      <c r="AC482" s="48">
        <f>IF(ISERROR(VLOOKUP($B482,'[7]Overzicht uitlevering'!$J:$V,AC$3+1,0)),0,VLOOKUP($B482,'[7]Overzicht uitlevering'!$J:$V,AC$3+1,0))</f>
        <v>0</v>
      </c>
      <c r="AD482" s="48">
        <f>IF(ISERROR(VLOOKUP($B482,'[7]Overzicht uitlevering'!$J:$V,AD$3+1,0)),0,VLOOKUP($B482,'[7]Overzicht uitlevering'!$J:$V,AD$3+1,0))</f>
        <v>0</v>
      </c>
      <c r="AE482" s="48">
        <f>IF(ISERROR(VLOOKUP($B482,'[7]Overzicht uitlevering'!$J:$V,AE$3+1,0)),0,VLOOKUP($B482,'[7]Overzicht uitlevering'!$J:$V,AE$3+1,0))</f>
        <v>0</v>
      </c>
      <c r="AF482" s="48">
        <f>IF(ISERROR(VLOOKUP($B482,'[7]Overzicht uitlevering'!$J:$V,AF$3+1,0)),0,VLOOKUP($B482,'[7]Overzicht uitlevering'!$J:$V,AF$3+1,0))</f>
        <v>0</v>
      </c>
      <c r="AG482" s="48">
        <f>IF(ISERROR(VLOOKUP($B482,'[7]Overzicht uitlevering'!$J:$V,AG$3+1,0)),0,VLOOKUP($B482,'[7]Overzicht uitlevering'!$J:$V,AG$3+1,0))</f>
        <v>0</v>
      </c>
      <c r="AH482" s="48">
        <f>IF(ISERROR(VLOOKUP($B482,'[7]Overzicht uitlevering'!$J:$V,AH$3+1,0)),0,VLOOKUP($B482,'[7]Overzicht uitlevering'!$J:$V,AH$3+1,0))</f>
        <v>0</v>
      </c>
      <c r="AI482" s="48">
        <f>IF(ISERROR(VLOOKUP($B482,'[7]Overzicht uitlevering'!$J:$V,AI$3+1,0)),0,VLOOKUP($B482,'[7]Overzicht uitlevering'!$J:$V,AI$3+1,0))</f>
        <v>0</v>
      </c>
      <c r="AJ482" s="48">
        <f>IF(ISERROR(VLOOKUP($B482,'[7]Overzicht uitlevering'!$J:$V,AJ$3+1,0)),0,VLOOKUP($B482,'[7]Overzicht uitlevering'!$J:$V,AJ$3+1,0))</f>
        <v>0</v>
      </c>
      <c r="AK482" s="48">
        <f>IF(ISERROR(VLOOKUP($B482,'[7]Overzicht uitlevering'!$J:$V,AK$3+1,0)),0,VLOOKUP($B482,'[7]Overzicht uitlevering'!$J:$V,AK$3+1,0))</f>
        <v>0</v>
      </c>
      <c r="AL482" s="48">
        <f>IF(ISERROR(VLOOKUP($B482,'[7]Overzicht uitlevering'!$J:$V,AL$3+1,0)),0,VLOOKUP($B482,'[7]Overzicht uitlevering'!$J:$V,AL$3+1,0))</f>
        <v>0</v>
      </c>
      <c r="AM482" s="48">
        <f>IF(ISERROR(VLOOKUP($B482,'[7]Overzicht uitlevering'!$J:$V,AM$3+1,0)),0,VLOOKUP($B482,'[7]Overzicht uitlevering'!$J:$V,AM$3+1,0))</f>
        <v>0</v>
      </c>
      <c r="AN482" s="48">
        <f>IF(ISERROR(VLOOKUP($B482,'[7]Overzicht uitlevering'!$J:$V,AN$3+1,0)),0,VLOOKUP($B482,'[7]Overzicht uitlevering'!$J:$V,AN$3+1,0))</f>
        <v>0</v>
      </c>
      <c r="AO482" s="49">
        <f t="shared" si="124"/>
        <v>0</v>
      </c>
      <c r="AP482" s="235">
        <f t="shared" si="125"/>
        <v>0</v>
      </c>
      <c r="AQ482" s="236">
        <f t="shared" si="126"/>
        <v>0</v>
      </c>
      <c r="AR482" s="235">
        <f t="shared" si="127"/>
        <v>0</v>
      </c>
      <c r="AS482" s="236">
        <f t="shared" si="128"/>
        <v>0</v>
      </c>
      <c r="AT482" s="235">
        <f t="shared" si="129"/>
        <v>0</v>
      </c>
      <c r="AU482" s="236">
        <f t="shared" si="130"/>
        <v>0</v>
      </c>
      <c r="AV482" s="237">
        <f t="shared" si="131"/>
        <v>0</v>
      </c>
      <c r="AW482" s="236">
        <f t="shared" si="132"/>
        <v>0</v>
      </c>
      <c r="AX482" s="237">
        <f t="shared" si="133"/>
        <v>0</v>
      </c>
      <c r="AY482" s="236">
        <f t="shared" si="134"/>
        <v>0</v>
      </c>
      <c r="AZ482" s="237">
        <f t="shared" si="135"/>
        <v>0</v>
      </c>
      <c r="BA482" s="236">
        <f t="shared" si="136"/>
        <v>0</v>
      </c>
      <c r="BB482" s="50">
        <f t="shared" si="120"/>
        <v>0</v>
      </c>
    </row>
    <row r="483" spans="2:54" ht="15" customHeight="1" x14ac:dyDescent="0.25">
      <c r="B483" s="142">
        <v>20160436</v>
      </c>
      <c r="C483" s="124" t="s">
        <v>55</v>
      </c>
      <c r="D483" s="124" t="s">
        <v>177</v>
      </c>
      <c r="E483" s="124" t="s">
        <v>427</v>
      </c>
      <c r="F483" s="124" t="s">
        <v>935</v>
      </c>
      <c r="G483" s="143">
        <v>42569</v>
      </c>
      <c r="H483" s="143">
        <v>42575</v>
      </c>
      <c r="I483" s="85" t="s">
        <v>153</v>
      </c>
      <c r="J483" s="144">
        <v>188972</v>
      </c>
      <c r="K483" s="32">
        <v>26996</v>
      </c>
      <c r="L483" s="145">
        <v>13.5</v>
      </c>
      <c r="M483" s="35">
        <v>2551.1220000000003</v>
      </c>
      <c r="N483" s="35">
        <v>2551.1220000000003</v>
      </c>
      <c r="O483" s="83" t="s">
        <v>45</v>
      </c>
      <c r="P483" s="83" t="s">
        <v>46</v>
      </c>
      <c r="Q483" s="146">
        <v>522671</v>
      </c>
      <c r="R483" s="147" t="s">
        <v>60</v>
      </c>
      <c r="S483" s="148" t="s">
        <v>154</v>
      </c>
      <c r="T483" s="94" t="s">
        <v>976</v>
      </c>
      <c r="U483" s="95"/>
      <c r="W483" s="94"/>
      <c r="X483" s="96" t="s">
        <v>981</v>
      </c>
      <c r="Y483" s="97" t="s">
        <v>156</v>
      </c>
      <c r="Z483" s="45" t="str">
        <f t="shared" si="121"/>
        <v>goed</v>
      </c>
      <c r="AA483" s="46">
        <f t="shared" si="122"/>
        <v>0</v>
      </c>
      <c r="AB483" s="47">
        <f t="shared" si="123"/>
        <v>1465.6005</v>
      </c>
      <c r="AC483" s="48">
        <f>IF(ISERROR(VLOOKUP($B483,'[7]Overzicht uitlevering'!$J:$V,AC$3+1,0)),0,VLOOKUP($B483,'[7]Overzicht uitlevering'!$J:$V,AC$3+1,0))</f>
        <v>0</v>
      </c>
      <c r="AD483" s="48">
        <f>IF(ISERROR(VLOOKUP($B483,'[7]Overzicht uitlevering'!$J:$V,AD$3+1,0)),0,VLOOKUP($B483,'[7]Overzicht uitlevering'!$J:$V,AD$3+1,0))</f>
        <v>0</v>
      </c>
      <c r="AE483" s="48">
        <f>IF(ISERROR(VLOOKUP($B483,'[7]Overzicht uitlevering'!$J:$V,AE$3+1,0)),0,VLOOKUP($B483,'[7]Overzicht uitlevering'!$J:$V,AE$3+1,0))</f>
        <v>0</v>
      </c>
      <c r="AF483" s="48">
        <f>IF(ISERROR(VLOOKUP($B483,'[7]Overzicht uitlevering'!$J:$V,AF$3+1,0)),0,VLOOKUP($B483,'[7]Overzicht uitlevering'!$J:$V,AF$3+1,0))</f>
        <v>0</v>
      </c>
      <c r="AG483" s="48">
        <f>IF(ISERROR(VLOOKUP($B483,'[7]Overzicht uitlevering'!$J:$V,AG$3+1,0)),0,VLOOKUP($B483,'[7]Overzicht uitlevering'!$J:$V,AG$3+1,0))</f>
        <v>0</v>
      </c>
      <c r="AH483" s="48">
        <f>IF(ISERROR(VLOOKUP($B483,'[7]Overzicht uitlevering'!$J:$V,AH$3+1,0)),0,VLOOKUP($B483,'[7]Overzicht uitlevering'!$J:$V,AH$3+1,0))</f>
        <v>0</v>
      </c>
      <c r="AI483" s="48">
        <f>IF(ISERROR(VLOOKUP($B483,'[7]Overzicht uitlevering'!$J:$V,AI$3+1,0)),0,VLOOKUP($B483,'[7]Overzicht uitlevering'!$J:$V,AI$3+1,0))</f>
        <v>108563</v>
      </c>
      <c r="AJ483" s="48">
        <f>IF(ISERROR(VLOOKUP($B483,'[7]Overzicht uitlevering'!$J:$V,AJ$3+1,0)),0,VLOOKUP($B483,'[7]Overzicht uitlevering'!$J:$V,AJ$3+1,0))</f>
        <v>0</v>
      </c>
      <c r="AK483" s="48">
        <f>IF(ISERROR(VLOOKUP($B483,'[7]Overzicht uitlevering'!$J:$V,AK$3+1,0)),0,VLOOKUP($B483,'[7]Overzicht uitlevering'!$J:$V,AK$3+1,0))</f>
        <v>0</v>
      </c>
      <c r="AL483" s="48">
        <f>IF(ISERROR(VLOOKUP($B483,'[7]Overzicht uitlevering'!$J:$V,AL$3+1,0)),0,VLOOKUP($B483,'[7]Overzicht uitlevering'!$J:$V,AL$3+1,0))</f>
        <v>0</v>
      </c>
      <c r="AM483" s="48">
        <f>IF(ISERROR(VLOOKUP($B483,'[7]Overzicht uitlevering'!$J:$V,AM$3+1,0)),0,VLOOKUP($B483,'[7]Overzicht uitlevering'!$J:$V,AM$3+1,0))</f>
        <v>0</v>
      </c>
      <c r="AN483" s="48">
        <f>IF(ISERROR(VLOOKUP($B483,'[7]Overzicht uitlevering'!$J:$V,AN$3+1,0)),0,VLOOKUP($B483,'[7]Overzicht uitlevering'!$J:$V,AN$3+1,0))</f>
        <v>0</v>
      </c>
      <c r="AO483" s="49">
        <f t="shared" si="124"/>
        <v>108563</v>
      </c>
      <c r="AP483" s="235">
        <f t="shared" si="125"/>
        <v>0</v>
      </c>
      <c r="AQ483" s="236">
        <f t="shared" si="126"/>
        <v>0</v>
      </c>
      <c r="AR483" s="235">
        <f t="shared" si="127"/>
        <v>0</v>
      </c>
      <c r="AS483" s="236">
        <f t="shared" si="128"/>
        <v>0</v>
      </c>
      <c r="AT483" s="235">
        <f t="shared" si="129"/>
        <v>0</v>
      </c>
      <c r="AU483" s="236">
        <f t="shared" si="130"/>
        <v>0</v>
      </c>
      <c r="AV483" s="237">
        <f t="shared" si="131"/>
        <v>1465.6005</v>
      </c>
      <c r="AW483" s="236">
        <f t="shared" si="132"/>
        <v>0</v>
      </c>
      <c r="AX483" s="237">
        <f t="shared" si="133"/>
        <v>0</v>
      </c>
      <c r="AY483" s="236">
        <f t="shared" si="134"/>
        <v>0</v>
      </c>
      <c r="AZ483" s="237">
        <f t="shared" si="135"/>
        <v>0</v>
      </c>
      <c r="BA483" s="236">
        <f t="shared" si="136"/>
        <v>0</v>
      </c>
      <c r="BB483" s="50">
        <f t="shared" si="120"/>
        <v>1465.6005</v>
      </c>
    </row>
    <row r="484" spans="2:54" ht="15" customHeight="1" x14ac:dyDescent="0.25">
      <c r="B484" s="142">
        <v>20160437</v>
      </c>
      <c r="C484" s="124" t="s">
        <v>55</v>
      </c>
      <c r="D484" s="124" t="s">
        <v>177</v>
      </c>
      <c r="E484" s="124" t="s">
        <v>427</v>
      </c>
      <c r="F484" s="124" t="s">
        <v>935</v>
      </c>
      <c r="G484" s="143">
        <v>42576</v>
      </c>
      <c r="H484" s="143">
        <v>42582</v>
      </c>
      <c r="I484" s="85" t="s">
        <v>153</v>
      </c>
      <c r="J484" s="144">
        <v>188972</v>
      </c>
      <c r="K484" s="32">
        <v>26996</v>
      </c>
      <c r="L484" s="145">
        <v>13.5</v>
      </c>
      <c r="M484" s="35">
        <v>2551.1220000000003</v>
      </c>
      <c r="N484" s="35">
        <v>2551.1220000000003</v>
      </c>
      <c r="O484" s="83" t="s">
        <v>45</v>
      </c>
      <c r="P484" s="83" t="s">
        <v>46</v>
      </c>
      <c r="Q484" s="146">
        <v>522672</v>
      </c>
      <c r="R484" s="147" t="s">
        <v>60</v>
      </c>
      <c r="S484" s="148" t="s">
        <v>154</v>
      </c>
      <c r="T484" s="94" t="s">
        <v>976</v>
      </c>
      <c r="U484" s="95"/>
      <c r="W484" s="94"/>
      <c r="X484" s="96" t="s">
        <v>981</v>
      </c>
      <c r="Y484" s="97" t="s">
        <v>156</v>
      </c>
      <c r="Z484" s="45" t="str">
        <f t="shared" si="121"/>
        <v>goed</v>
      </c>
      <c r="AA484" s="46">
        <f t="shared" si="122"/>
        <v>0</v>
      </c>
      <c r="AB484" s="47">
        <f t="shared" si="123"/>
        <v>2456.0954999999999</v>
      </c>
      <c r="AC484" s="48">
        <f>IF(ISERROR(VLOOKUP($B484,'[7]Overzicht uitlevering'!$J:$V,AC$3+1,0)),0,VLOOKUP($B484,'[7]Overzicht uitlevering'!$J:$V,AC$3+1,0))</f>
        <v>0</v>
      </c>
      <c r="AD484" s="48">
        <f>IF(ISERROR(VLOOKUP($B484,'[7]Overzicht uitlevering'!$J:$V,AD$3+1,0)),0,VLOOKUP($B484,'[7]Overzicht uitlevering'!$J:$V,AD$3+1,0))</f>
        <v>0</v>
      </c>
      <c r="AE484" s="48">
        <f>IF(ISERROR(VLOOKUP($B484,'[7]Overzicht uitlevering'!$J:$V,AE$3+1,0)),0,VLOOKUP($B484,'[7]Overzicht uitlevering'!$J:$V,AE$3+1,0))</f>
        <v>0</v>
      </c>
      <c r="AF484" s="48">
        <f>IF(ISERROR(VLOOKUP($B484,'[7]Overzicht uitlevering'!$J:$V,AF$3+1,0)),0,VLOOKUP($B484,'[7]Overzicht uitlevering'!$J:$V,AF$3+1,0))</f>
        <v>0</v>
      </c>
      <c r="AG484" s="48">
        <f>IF(ISERROR(VLOOKUP($B484,'[7]Overzicht uitlevering'!$J:$V,AG$3+1,0)),0,VLOOKUP($B484,'[7]Overzicht uitlevering'!$J:$V,AG$3+1,0))</f>
        <v>0</v>
      </c>
      <c r="AH484" s="48">
        <f>IF(ISERROR(VLOOKUP($B484,'[7]Overzicht uitlevering'!$J:$V,AH$3+1,0)),0,VLOOKUP($B484,'[7]Overzicht uitlevering'!$J:$V,AH$3+1,0))</f>
        <v>0</v>
      </c>
      <c r="AI484" s="48">
        <f>IF(ISERROR(VLOOKUP($B484,'[7]Overzicht uitlevering'!$J:$V,AI$3+1,0)),0,VLOOKUP($B484,'[7]Overzicht uitlevering'!$J:$V,AI$3+1,0))</f>
        <v>181933</v>
      </c>
      <c r="AJ484" s="48">
        <f>IF(ISERROR(VLOOKUP($B484,'[7]Overzicht uitlevering'!$J:$V,AJ$3+1,0)),0,VLOOKUP($B484,'[7]Overzicht uitlevering'!$J:$V,AJ$3+1,0))</f>
        <v>0</v>
      </c>
      <c r="AK484" s="48">
        <f>IF(ISERROR(VLOOKUP($B484,'[7]Overzicht uitlevering'!$J:$V,AK$3+1,0)),0,VLOOKUP($B484,'[7]Overzicht uitlevering'!$J:$V,AK$3+1,0))</f>
        <v>0</v>
      </c>
      <c r="AL484" s="48">
        <f>IF(ISERROR(VLOOKUP($B484,'[7]Overzicht uitlevering'!$J:$V,AL$3+1,0)),0,VLOOKUP($B484,'[7]Overzicht uitlevering'!$J:$V,AL$3+1,0))</f>
        <v>0</v>
      </c>
      <c r="AM484" s="48">
        <f>IF(ISERROR(VLOOKUP($B484,'[7]Overzicht uitlevering'!$J:$V,AM$3+1,0)),0,VLOOKUP($B484,'[7]Overzicht uitlevering'!$J:$V,AM$3+1,0))</f>
        <v>0</v>
      </c>
      <c r="AN484" s="48">
        <f>IF(ISERROR(VLOOKUP($B484,'[7]Overzicht uitlevering'!$J:$V,AN$3+1,0)),0,VLOOKUP($B484,'[7]Overzicht uitlevering'!$J:$V,AN$3+1,0))</f>
        <v>0</v>
      </c>
      <c r="AO484" s="49">
        <f t="shared" si="124"/>
        <v>181933</v>
      </c>
      <c r="AP484" s="235">
        <f t="shared" si="125"/>
        <v>0</v>
      </c>
      <c r="AQ484" s="236">
        <f t="shared" si="126"/>
        <v>0</v>
      </c>
      <c r="AR484" s="235">
        <f t="shared" si="127"/>
        <v>0</v>
      </c>
      <c r="AS484" s="236">
        <f t="shared" si="128"/>
        <v>0</v>
      </c>
      <c r="AT484" s="235">
        <f t="shared" si="129"/>
        <v>0</v>
      </c>
      <c r="AU484" s="236">
        <f t="shared" si="130"/>
        <v>0</v>
      </c>
      <c r="AV484" s="237">
        <f t="shared" si="131"/>
        <v>2456.0954999999999</v>
      </c>
      <c r="AW484" s="236">
        <f t="shared" si="132"/>
        <v>0</v>
      </c>
      <c r="AX484" s="237">
        <f t="shared" si="133"/>
        <v>0</v>
      </c>
      <c r="AY484" s="236">
        <f t="shared" si="134"/>
        <v>0</v>
      </c>
      <c r="AZ484" s="237">
        <f t="shared" si="135"/>
        <v>0</v>
      </c>
      <c r="BA484" s="236">
        <f t="shared" si="136"/>
        <v>0</v>
      </c>
      <c r="BB484" s="50">
        <f t="shared" si="120"/>
        <v>2456.0954999999999</v>
      </c>
    </row>
    <row r="485" spans="2:54" ht="15" customHeight="1" x14ac:dyDescent="0.25">
      <c r="B485" s="142">
        <v>20160438</v>
      </c>
      <c r="C485" s="124" t="s">
        <v>55</v>
      </c>
      <c r="D485" s="124" t="s">
        <v>177</v>
      </c>
      <c r="E485" s="124" t="s">
        <v>427</v>
      </c>
      <c r="F485" s="124" t="s">
        <v>935</v>
      </c>
      <c r="G485" s="143">
        <v>42583</v>
      </c>
      <c r="H485" s="143">
        <v>42589</v>
      </c>
      <c r="I485" s="85" t="s">
        <v>153</v>
      </c>
      <c r="J485" s="144">
        <v>188972</v>
      </c>
      <c r="K485" s="32">
        <v>26996</v>
      </c>
      <c r="L485" s="145">
        <v>13.5</v>
      </c>
      <c r="M485" s="35">
        <v>2551.1220000000003</v>
      </c>
      <c r="N485" s="35">
        <v>2551.1220000000003</v>
      </c>
      <c r="O485" s="83" t="s">
        <v>45</v>
      </c>
      <c r="P485" s="83" t="s">
        <v>46</v>
      </c>
      <c r="Q485" s="146">
        <v>522673</v>
      </c>
      <c r="R485" s="147" t="s">
        <v>60</v>
      </c>
      <c r="S485" s="148" t="s">
        <v>154</v>
      </c>
      <c r="T485" s="94" t="s">
        <v>976</v>
      </c>
      <c r="U485" s="95"/>
      <c r="W485" s="94"/>
      <c r="X485" s="96" t="s">
        <v>981</v>
      </c>
      <c r="Y485" s="97" t="s">
        <v>156</v>
      </c>
      <c r="Z485" s="45" t="str">
        <f t="shared" si="121"/>
        <v>goed</v>
      </c>
      <c r="AA485" s="46">
        <f t="shared" si="122"/>
        <v>0</v>
      </c>
      <c r="AB485" s="47">
        <f t="shared" si="123"/>
        <v>0</v>
      </c>
      <c r="AC485" s="48">
        <f>IF(ISERROR(VLOOKUP($B485,'[7]Overzicht uitlevering'!$J:$V,AC$3+1,0)),0,VLOOKUP($B485,'[7]Overzicht uitlevering'!$J:$V,AC$3+1,0))</f>
        <v>0</v>
      </c>
      <c r="AD485" s="48">
        <f>IF(ISERROR(VLOOKUP($B485,'[7]Overzicht uitlevering'!$J:$V,AD$3+1,0)),0,VLOOKUP($B485,'[7]Overzicht uitlevering'!$J:$V,AD$3+1,0))</f>
        <v>0</v>
      </c>
      <c r="AE485" s="48">
        <f>IF(ISERROR(VLOOKUP($B485,'[7]Overzicht uitlevering'!$J:$V,AE$3+1,0)),0,VLOOKUP($B485,'[7]Overzicht uitlevering'!$J:$V,AE$3+1,0))</f>
        <v>0</v>
      </c>
      <c r="AF485" s="48">
        <f>IF(ISERROR(VLOOKUP($B485,'[7]Overzicht uitlevering'!$J:$V,AF$3+1,0)),0,VLOOKUP($B485,'[7]Overzicht uitlevering'!$J:$V,AF$3+1,0))</f>
        <v>0</v>
      </c>
      <c r="AG485" s="48">
        <f>IF(ISERROR(VLOOKUP($B485,'[7]Overzicht uitlevering'!$J:$V,AG$3+1,0)),0,VLOOKUP($B485,'[7]Overzicht uitlevering'!$J:$V,AG$3+1,0))</f>
        <v>0</v>
      </c>
      <c r="AH485" s="48">
        <f>IF(ISERROR(VLOOKUP($B485,'[7]Overzicht uitlevering'!$J:$V,AH$3+1,0)),0,VLOOKUP($B485,'[7]Overzicht uitlevering'!$J:$V,AH$3+1,0))</f>
        <v>0</v>
      </c>
      <c r="AI485" s="48">
        <f>IF(ISERROR(VLOOKUP($B485,'[7]Overzicht uitlevering'!$J:$V,AI$3+1,0)),0,VLOOKUP($B485,'[7]Overzicht uitlevering'!$J:$V,AI$3+1,0))</f>
        <v>0</v>
      </c>
      <c r="AJ485" s="48">
        <f>IF(ISERROR(VLOOKUP($B485,'[7]Overzicht uitlevering'!$J:$V,AJ$3+1,0)),0,VLOOKUP($B485,'[7]Overzicht uitlevering'!$J:$V,AJ$3+1,0))</f>
        <v>0</v>
      </c>
      <c r="AK485" s="48">
        <f>IF(ISERROR(VLOOKUP($B485,'[7]Overzicht uitlevering'!$J:$V,AK$3+1,0)),0,VLOOKUP($B485,'[7]Overzicht uitlevering'!$J:$V,AK$3+1,0))</f>
        <v>0</v>
      </c>
      <c r="AL485" s="48">
        <f>IF(ISERROR(VLOOKUP($B485,'[7]Overzicht uitlevering'!$J:$V,AL$3+1,0)),0,VLOOKUP($B485,'[7]Overzicht uitlevering'!$J:$V,AL$3+1,0))</f>
        <v>0</v>
      </c>
      <c r="AM485" s="48">
        <f>IF(ISERROR(VLOOKUP($B485,'[7]Overzicht uitlevering'!$J:$V,AM$3+1,0)),0,VLOOKUP($B485,'[7]Overzicht uitlevering'!$J:$V,AM$3+1,0))</f>
        <v>0</v>
      </c>
      <c r="AN485" s="48">
        <f>IF(ISERROR(VLOOKUP($B485,'[7]Overzicht uitlevering'!$J:$V,AN$3+1,0)),0,VLOOKUP($B485,'[7]Overzicht uitlevering'!$J:$V,AN$3+1,0))</f>
        <v>0</v>
      </c>
      <c r="AO485" s="49">
        <f t="shared" si="124"/>
        <v>0</v>
      </c>
      <c r="AP485" s="235">
        <f t="shared" si="125"/>
        <v>0</v>
      </c>
      <c r="AQ485" s="236">
        <f t="shared" si="126"/>
        <v>0</v>
      </c>
      <c r="AR485" s="235">
        <f t="shared" si="127"/>
        <v>0</v>
      </c>
      <c r="AS485" s="236">
        <f t="shared" si="128"/>
        <v>0</v>
      </c>
      <c r="AT485" s="235">
        <f t="shared" si="129"/>
        <v>0</v>
      </c>
      <c r="AU485" s="236">
        <f t="shared" si="130"/>
        <v>0</v>
      </c>
      <c r="AV485" s="237">
        <f t="shared" si="131"/>
        <v>0</v>
      </c>
      <c r="AW485" s="236">
        <f t="shared" si="132"/>
        <v>0</v>
      </c>
      <c r="AX485" s="237">
        <f t="shared" si="133"/>
        <v>0</v>
      </c>
      <c r="AY485" s="236">
        <f t="shared" si="134"/>
        <v>0</v>
      </c>
      <c r="AZ485" s="237">
        <f t="shared" si="135"/>
        <v>0</v>
      </c>
      <c r="BA485" s="236">
        <f t="shared" si="136"/>
        <v>0</v>
      </c>
      <c r="BB485" s="50">
        <f t="shared" si="120"/>
        <v>0</v>
      </c>
    </row>
    <row r="486" spans="2:54" ht="15" customHeight="1" x14ac:dyDescent="0.25">
      <c r="B486" s="142">
        <v>20160439</v>
      </c>
      <c r="C486" s="124" t="s">
        <v>55</v>
      </c>
      <c r="D486" s="124" t="s">
        <v>177</v>
      </c>
      <c r="E486" s="124" t="s">
        <v>427</v>
      </c>
      <c r="F486" s="124" t="s">
        <v>935</v>
      </c>
      <c r="G486" s="143">
        <v>42590</v>
      </c>
      <c r="H486" s="143">
        <v>42596</v>
      </c>
      <c r="I486" s="85" t="s">
        <v>153</v>
      </c>
      <c r="J486" s="144">
        <v>188972</v>
      </c>
      <c r="K486" s="32">
        <v>26996</v>
      </c>
      <c r="L486" s="145">
        <v>13.5</v>
      </c>
      <c r="M486" s="35">
        <v>2551.1220000000003</v>
      </c>
      <c r="N486" s="35">
        <v>2551.1220000000003</v>
      </c>
      <c r="O486" s="83" t="s">
        <v>45</v>
      </c>
      <c r="P486" s="83" t="s">
        <v>46</v>
      </c>
      <c r="Q486" s="146">
        <v>522674</v>
      </c>
      <c r="R486" s="147" t="s">
        <v>60</v>
      </c>
      <c r="S486" s="148" t="s">
        <v>154</v>
      </c>
      <c r="T486" s="94" t="s">
        <v>976</v>
      </c>
      <c r="U486" s="95"/>
      <c r="W486" s="94"/>
      <c r="X486" s="96" t="s">
        <v>981</v>
      </c>
      <c r="Y486" s="97" t="s">
        <v>156</v>
      </c>
      <c r="Z486" s="45" t="str">
        <f t="shared" si="121"/>
        <v>goed</v>
      </c>
      <c r="AA486" s="46">
        <f t="shared" si="122"/>
        <v>0</v>
      </c>
      <c r="AB486" s="47">
        <f t="shared" si="123"/>
        <v>0</v>
      </c>
      <c r="AC486" s="48">
        <f>IF(ISERROR(VLOOKUP($B486,'[7]Overzicht uitlevering'!$J:$V,AC$3+1,0)),0,VLOOKUP($B486,'[7]Overzicht uitlevering'!$J:$V,AC$3+1,0))</f>
        <v>0</v>
      </c>
      <c r="AD486" s="48">
        <f>IF(ISERROR(VLOOKUP($B486,'[7]Overzicht uitlevering'!$J:$V,AD$3+1,0)),0,VLOOKUP($B486,'[7]Overzicht uitlevering'!$J:$V,AD$3+1,0))</f>
        <v>0</v>
      </c>
      <c r="AE486" s="48">
        <f>IF(ISERROR(VLOOKUP($B486,'[7]Overzicht uitlevering'!$J:$V,AE$3+1,0)),0,VLOOKUP($B486,'[7]Overzicht uitlevering'!$J:$V,AE$3+1,0))</f>
        <v>0</v>
      </c>
      <c r="AF486" s="48">
        <f>IF(ISERROR(VLOOKUP($B486,'[7]Overzicht uitlevering'!$J:$V,AF$3+1,0)),0,VLOOKUP($B486,'[7]Overzicht uitlevering'!$J:$V,AF$3+1,0))</f>
        <v>0</v>
      </c>
      <c r="AG486" s="48">
        <f>IF(ISERROR(VLOOKUP($B486,'[7]Overzicht uitlevering'!$J:$V,AG$3+1,0)),0,VLOOKUP($B486,'[7]Overzicht uitlevering'!$J:$V,AG$3+1,0))</f>
        <v>0</v>
      </c>
      <c r="AH486" s="48">
        <f>IF(ISERROR(VLOOKUP($B486,'[7]Overzicht uitlevering'!$J:$V,AH$3+1,0)),0,VLOOKUP($B486,'[7]Overzicht uitlevering'!$J:$V,AH$3+1,0))</f>
        <v>0</v>
      </c>
      <c r="AI486" s="48">
        <f>IF(ISERROR(VLOOKUP($B486,'[7]Overzicht uitlevering'!$J:$V,AI$3+1,0)),0,VLOOKUP($B486,'[7]Overzicht uitlevering'!$J:$V,AI$3+1,0))</f>
        <v>0</v>
      </c>
      <c r="AJ486" s="48">
        <f>IF(ISERROR(VLOOKUP($B486,'[7]Overzicht uitlevering'!$J:$V,AJ$3+1,0)),0,VLOOKUP($B486,'[7]Overzicht uitlevering'!$J:$V,AJ$3+1,0))</f>
        <v>0</v>
      </c>
      <c r="AK486" s="48">
        <f>IF(ISERROR(VLOOKUP($B486,'[7]Overzicht uitlevering'!$J:$V,AK$3+1,0)),0,VLOOKUP($B486,'[7]Overzicht uitlevering'!$J:$V,AK$3+1,0))</f>
        <v>0</v>
      </c>
      <c r="AL486" s="48">
        <f>IF(ISERROR(VLOOKUP($B486,'[7]Overzicht uitlevering'!$J:$V,AL$3+1,0)),0,VLOOKUP($B486,'[7]Overzicht uitlevering'!$J:$V,AL$3+1,0))</f>
        <v>0</v>
      </c>
      <c r="AM486" s="48">
        <f>IF(ISERROR(VLOOKUP($B486,'[7]Overzicht uitlevering'!$J:$V,AM$3+1,0)),0,VLOOKUP($B486,'[7]Overzicht uitlevering'!$J:$V,AM$3+1,0))</f>
        <v>0</v>
      </c>
      <c r="AN486" s="48">
        <f>IF(ISERROR(VLOOKUP($B486,'[7]Overzicht uitlevering'!$J:$V,AN$3+1,0)),0,VLOOKUP($B486,'[7]Overzicht uitlevering'!$J:$V,AN$3+1,0))</f>
        <v>0</v>
      </c>
      <c r="AO486" s="49">
        <f t="shared" si="124"/>
        <v>0</v>
      </c>
      <c r="AP486" s="235">
        <f t="shared" si="125"/>
        <v>0</v>
      </c>
      <c r="AQ486" s="236">
        <f t="shared" si="126"/>
        <v>0</v>
      </c>
      <c r="AR486" s="235">
        <f t="shared" si="127"/>
        <v>0</v>
      </c>
      <c r="AS486" s="236">
        <f t="shared" si="128"/>
        <v>0</v>
      </c>
      <c r="AT486" s="235">
        <f t="shared" si="129"/>
        <v>0</v>
      </c>
      <c r="AU486" s="236">
        <f t="shared" si="130"/>
        <v>0</v>
      </c>
      <c r="AV486" s="237">
        <f t="shared" si="131"/>
        <v>0</v>
      </c>
      <c r="AW486" s="236">
        <f t="shared" si="132"/>
        <v>0</v>
      </c>
      <c r="AX486" s="237">
        <f t="shared" si="133"/>
        <v>0</v>
      </c>
      <c r="AY486" s="236">
        <f t="shared" si="134"/>
        <v>0</v>
      </c>
      <c r="AZ486" s="237">
        <f t="shared" si="135"/>
        <v>0</v>
      </c>
      <c r="BA486" s="236">
        <f t="shared" si="136"/>
        <v>0</v>
      </c>
      <c r="BB486" s="50">
        <f t="shared" si="120"/>
        <v>0</v>
      </c>
    </row>
    <row r="487" spans="2:54" ht="15" customHeight="1" x14ac:dyDescent="0.25">
      <c r="B487" s="142">
        <v>20160440</v>
      </c>
      <c r="C487" s="124" t="s">
        <v>55</v>
      </c>
      <c r="D487" s="124" t="s">
        <v>177</v>
      </c>
      <c r="E487" s="124" t="s">
        <v>427</v>
      </c>
      <c r="F487" s="124" t="s">
        <v>935</v>
      </c>
      <c r="G487" s="143">
        <v>42597</v>
      </c>
      <c r="H487" s="143">
        <v>42603</v>
      </c>
      <c r="I487" s="85" t="s">
        <v>153</v>
      </c>
      <c r="J487" s="144">
        <v>188972</v>
      </c>
      <c r="K487" s="32">
        <v>26996</v>
      </c>
      <c r="L487" s="145">
        <v>13.5</v>
      </c>
      <c r="M487" s="35">
        <v>2551.1220000000003</v>
      </c>
      <c r="N487" s="35">
        <v>2551.1220000000003</v>
      </c>
      <c r="O487" s="83" t="s">
        <v>45</v>
      </c>
      <c r="P487" s="83" t="s">
        <v>46</v>
      </c>
      <c r="Q487" s="146">
        <v>522675</v>
      </c>
      <c r="R487" s="147" t="s">
        <v>60</v>
      </c>
      <c r="S487" s="148" t="s">
        <v>154</v>
      </c>
      <c r="T487" s="94" t="s">
        <v>976</v>
      </c>
      <c r="U487" s="95"/>
      <c r="W487" s="94"/>
      <c r="X487" s="96" t="s">
        <v>981</v>
      </c>
      <c r="Y487" s="97" t="s">
        <v>156</v>
      </c>
      <c r="Z487" s="45" t="str">
        <f t="shared" si="121"/>
        <v>goed</v>
      </c>
      <c r="AA487" s="46">
        <f t="shared" si="122"/>
        <v>0</v>
      </c>
      <c r="AB487" s="47">
        <f t="shared" si="123"/>
        <v>0</v>
      </c>
      <c r="AC487" s="48">
        <f>IF(ISERROR(VLOOKUP($B487,'[7]Overzicht uitlevering'!$J:$V,AC$3+1,0)),0,VLOOKUP($B487,'[7]Overzicht uitlevering'!$J:$V,AC$3+1,0))</f>
        <v>0</v>
      </c>
      <c r="AD487" s="48">
        <f>IF(ISERROR(VLOOKUP($B487,'[7]Overzicht uitlevering'!$J:$V,AD$3+1,0)),0,VLOOKUP($B487,'[7]Overzicht uitlevering'!$J:$V,AD$3+1,0))</f>
        <v>0</v>
      </c>
      <c r="AE487" s="48">
        <f>IF(ISERROR(VLOOKUP($B487,'[7]Overzicht uitlevering'!$J:$V,AE$3+1,0)),0,VLOOKUP($B487,'[7]Overzicht uitlevering'!$J:$V,AE$3+1,0))</f>
        <v>0</v>
      </c>
      <c r="AF487" s="48">
        <f>IF(ISERROR(VLOOKUP($B487,'[7]Overzicht uitlevering'!$J:$V,AF$3+1,0)),0,VLOOKUP($B487,'[7]Overzicht uitlevering'!$J:$V,AF$3+1,0))</f>
        <v>0</v>
      </c>
      <c r="AG487" s="48">
        <f>IF(ISERROR(VLOOKUP($B487,'[7]Overzicht uitlevering'!$J:$V,AG$3+1,0)),0,VLOOKUP($B487,'[7]Overzicht uitlevering'!$J:$V,AG$3+1,0))</f>
        <v>0</v>
      </c>
      <c r="AH487" s="48">
        <f>IF(ISERROR(VLOOKUP($B487,'[7]Overzicht uitlevering'!$J:$V,AH$3+1,0)),0,VLOOKUP($B487,'[7]Overzicht uitlevering'!$J:$V,AH$3+1,0))</f>
        <v>0</v>
      </c>
      <c r="AI487" s="48">
        <f>IF(ISERROR(VLOOKUP($B487,'[7]Overzicht uitlevering'!$J:$V,AI$3+1,0)),0,VLOOKUP($B487,'[7]Overzicht uitlevering'!$J:$V,AI$3+1,0))</f>
        <v>0</v>
      </c>
      <c r="AJ487" s="48">
        <f>IF(ISERROR(VLOOKUP($B487,'[7]Overzicht uitlevering'!$J:$V,AJ$3+1,0)),0,VLOOKUP($B487,'[7]Overzicht uitlevering'!$J:$V,AJ$3+1,0))</f>
        <v>0</v>
      </c>
      <c r="AK487" s="48">
        <f>IF(ISERROR(VLOOKUP($B487,'[7]Overzicht uitlevering'!$J:$V,AK$3+1,0)),0,VLOOKUP($B487,'[7]Overzicht uitlevering'!$J:$V,AK$3+1,0))</f>
        <v>0</v>
      </c>
      <c r="AL487" s="48">
        <f>IF(ISERROR(VLOOKUP($B487,'[7]Overzicht uitlevering'!$J:$V,AL$3+1,0)),0,VLOOKUP($B487,'[7]Overzicht uitlevering'!$J:$V,AL$3+1,0))</f>
        <v>0</v>
      </c>
      <c r="AM487" s="48">
        <f>IF(ISERROR(VLOOKUP($B487,'[7]Overzicht uitlevering'!$J:$V,AM$3+1,0)),0,VLOOKUP($B487,'[7]Overzicht uitlevering'!$J:$V,AM$3+1,0))</f>
        <v>0</v>
      </c>
      <c r="AN487" s="48">
        <f>IF(ISERROR(VLOOKUP($B487,'[7]Overzicht uitlevering'!$J:$V,AN$3+1,0)),0,VLOOKUP($B487,'[7]Overzicht uitlevering'!$J:$V,AN$3+1,0))</f>
        <v>0</v>
      </c>
      <c r="AO487" s="49">
        <f t="shared" si="124"/>
        <v>0</v>
      </c>
      <c r="AP487" s="235">
        <f t="shared" si="125"/>
        <v>0</v>
      </c>
      <c r="AQ487" s="236">
        <f t="shared" si="126"/>
        <v>0</v>
      </c>
      <c r="AR487" s="235">
        <f t="shared" si="127"/>
        <v>0</v>
      </c>
      <c r="AS487" s="236">
        <f t="shared" si="128"/>
        <v>0</v>
      </c>
      <c r="AT487" s="235">
        <f t="shared" si="129"/>
        <v>0</v>
      </c>
      <c r="AU487" s="236">
        <f t="shared" si="130"/>
        <v>0</v>
      </c>
      <c r="AV487" s="237">
        <f t="shared" si="131"/>
        <v>0</v>
      </c>
      <c r="AW487" s="236">
        <f t="shared" si="132"/>
        <v>0</v>
      </c>
      <c r="AX487" s="237">
        <f t="shared" si="133"/>
        <v>0</v>
      </c>
      <c r="AY487" s="236">
        <f t="shared" si="134"/>
        <v>0</v>
      </c>
      <c r="AZ487" s="237">
        <f t="shared" si="135"/>
        <v>0</v>
      </c>
      <c r="BA487" s="236">
        <f t="shared" si="136"/>
        <v>0</v>
      </c>
      <c r="BB487" s="50">
        <f t="shared" si="120"/>
        <v>0</v>
      </c>
    </row>
    <row r="488" spans="2:54" ht="15" customHeight="1" x14ac:dyDescent="0.25">
      <c r="B488" s="142">
        <v>20160441</v>
      </c>
      <c r="C488" s="124" t="s">
        <v>55</v>
      </c>
      <c r="D488" s="124" t="s">
        <v>177</v>
      </c>
      <c r="E488" s="124" t="s">
        <v>427</v>
      </c>
      <c r="F488" s="124" t="s">
        <v>935</v>
      </c>
      <c r="G488" s="143">
        <v>42604</v>
      </c>
      <c r="H488" s="143">
        <v>42610</v>
      </c>
      <c r="I488" s="85" t="s">
        <v>153</v>
      </c>
      <c r="J488" s="144">
        <v>188972</v>
      </c>
      <c r="K488" s="32">
        <v>26996</v>
      </c>
      <c r="L488" s="145">
        <v>13.5</v>
      </c>
      <c r="M488" s="35">
        <v>2551.1220000000003</v>
      </c>
      <c r="N488" s="35">
        <v>2551.1220000000003</v>
      </c>
      <c r="O488" s="83" t="s">
        <v>45</v>
      </c>
      <c r="P488" s="83" t="s">
        <v>46</v>
      </c>
      <c r="Q488" s="146">
        <v>522676</v>
      </c>
      <c r="R488" s="147" t="s">
        <v>60</v>
      </c>
      <c r="S488" s="148" t="s">
        <v>154</v>
      </c>
      <c r="T488" s="94" t="s">
        <v>976</v>
      </c>
      <c r="U488" s="95"/>
      <c r="W488" s="94"/>
      <c r="X488" s="96" t="s">
        <v>981</v>
      </c>
      <c r="Y488" s="97" t="s">
        <v>156</v>
      </c>
      <c r="Z488" s="45" t="str">
        <f t="shared" si="121"/>
        <v>goed</v>
      </c>
      <c r="AA488" s="46">
        <f t="shared" si="122"/>
        <v>0</v>
      </c>
      <c r="AB488" s="47">
        <f t="shared" si="123"/>
        <v>0</v>
      </c>
      <c r="AC488" s="48">
        <f>IF(ISERROR(VLOOKUP($B488,'[7]Overzicht uitlevering'!$J:$V,AC$3+1,0)),0,VLOOKUP($B488,'[7]Overzicht uitlevering'!$J:$V,AC$3+1,0))</f>
        <v>0</v>
      </c>
      <c r="AD488" s="48">
        <f>IF(ISERROR(VLOOKUP($B488,'[7]Overzicht uitlevering'!$J:$V,AD$3+1,0)),0,VLOOKUP($B488,'[7]Overzicht uitlevering'!$J:$V,AD$3+1,0))</f>
        <v>0</v>
      </c>
      <c r="AE488" s="48">
        <f>IF(ISERROR(VLOOKUP($B488,'[7]Overzicht uitlevering'!$J:$V,AE$3+1,0)),0,VLOOKUP($B488,'[7]Overzicht uitlevering'!$J:$V,AE$3+1,0))</f>
        <v>0</v>
      </c>
      <c r="AF488" s="48">
        <f>IF(ISERROR(VLOOKUP($B488,'[7]Overzicht uitlevering'!$J:$V,AF$3+1,0)),0,VLOOKUP($B488,'[7]Overzicht uitlevering'!$J:$V,AF$3+1,0))</f>
        <v>0</v>
      </c>
      <c r="AG488" s="48">
        <f>IF(ISERROR(VLOOKUP($B488,'[7]Overzicht uitlevering'!$J:$V,AG$3+1,0)),0,VLOOKUP($B488,'[7]Overzicht uitlevering'!$J:$V,AG$3+1,0))</f>
        <v>0</v>
      </c>
      <c r="AH488" s="48">
        <f>IF(ISERROR(VLOOKUP($B488,'[7]Overzicht uitlevering'!$J:$V,AH$3+1,0)),0,VLOOKUP($B488,'[7]Overzicht uitlevering'!$J:$V,AH$3+1,0))</f>
        <v>0</v>
      </c>
      <c r="AI488" s="48">
        <f>IF(ISERROR(VLOOKUP($B488,'[7]Overzicht uitlevering'!$J:$V,AI$3+1,0)),0,VLOOKUP($B488,'[7]Overzicht uitlevering'!$J:$V,AI$3+1,0))</f>
        <v>0</v>
      </c>
      <c r="AJ488" s="48">
        <f>IF(ISERROR(VLOOKUP($B488,'[7]Overzicht uitlevering'!$J:$V,AJ$3+1,0)),0,VLOOKUP($B488,'[7]Overzicht uitlevering'!$J:$V,AJ$3+1,0))</f>
        <v>0</v>
      </c>
      <c r="AK488" s="48">
        <f>IF(ISERROR(VLOOKUP($B488,'[7]Overzicht uitlevering'!$J:$V,AK$3+1,0)),0,VLOOKUP($B488,'[7]Overzicht uitlevering'!$J:$V,AK$3+1,0))</f>
        <v>0</v>
      </c>
      <c r="AL488" s="48">
        <f>IF(ISERROR(VLOOKUP($B488,'[7]Overzicht uitlevering'!$J:$V,AL$3+1,0)),0,VLOOKUP($B488,'[7]Overzicht uitlevering'!$J:$V,AL$3+1,0))</f>
        <v>0</v>
      </c>
      <c r="AM488" s="48">
        <f>IF(ISERROR(VLOOKUP($B488,'[7]Overzicht uitlevering'!$J:$V,AM$3+1,0)),0,VLOOKUP($B488,'[7]Overzicht uitlevering'!$J:$V,AM$3+1,0))</f>
        <v>0</v>
      </c>
      <c r="AN488" s="48">
        <f>IF(ISERROR(VLOOKUP($B488,'[7]Overzicht uitlevering'!$J:$V,AN$3+1,0)),0,VLOOKUP($B488,'[7]Overzicht uitlevering'!$J:$V,AN$3+1,0))</f>
        <v>0</v>
      </c>
      <c r="AO488" s="49">
        <f t="shared" si="124"/>
        <v>0</v>
      </c>
      <c r="AP488" s="235">
        <f t="shared" si="125"/>
        <v>0</v>
      </c>
      <c r="AQ488" s="236">
        <f t="shared" si="126"/>
        <v>0</v>
      </c>
      <c r="AR488" s="235">
        <f t="shared" si="127"/>
        <v>0</v>
      </c>
      <c r="AS488" s="236">
        <f t="shared" si="128"/>
        <v>0</v>
      </c>
      <c r="AT488" s="235">
        <f t="shared" si="129"/>
        <v>0</v>
      </c>
      <c r="AU488" s="236">
        <f t="shared" si="130"/>
        <v>0</v>
      </c>
      <c r="AV488" s="237">
        <f t="shared" si="131"/>
        <v>0</v>
      </c>
      <c r="AW488" s="236">
        <f t="shared" si="132"/>
        <v>0</v>
      </c>
      <c r="AX488" s="237">
        <f t="shared" si="133"/>
        <v>0</v>
      </c>
      <c r="AY488" s="236">
        <f t="shared" si="134"/>
        <v>0</v>
      </c>
      <c r="AZ488" s="237">
        <f t="shared" si="135"/>
        <v>0</v>
      </c>
      <c r="BA488" s="236">
        <f t="shared" si="136"/>
        <v>0</v>
      </c>
      <c r="BB488" s="50">
        <f t="shared" si="120"/>
        <v>0</v>
      </c>
    </row>
    <row r="489" spans="2:54" ht="15" customHeight="1" x14ac:dyDescent="0.25">
      <c r="B489" s="142">
        <v>20160442</v>
      </c>
      <c r="C489" s="124" t="s">
        <v>55</v>
      </c>
      <c r="D489" s="124" t="s">
        <v>177</v>
      </c>
      <c r="E489" s="124" t="s">
        <v>427</v>
      </c>
      <c r="F489" s="124" t="s">
        <v>935</v>
      </c>
      <c r="G489" s="143">
        <v>42611</v>
      </c>
      <c r="H489" s="143">
        <v>42617</v>
      </c>
      <c r="I489" s="85" t="s">
        <v>153</v>
      </c>
      <c r="J489" s="144">
        <v>188972</v>
      </c>
      <c r="K489" s="32">
        <v>26996</v>
      </c>
      <c r="L489" s="145">
        <v>13.5</v>
      </c>
      <c r="M489" s="35">
        <v>2551.1220000000003</v>
      </c>
      <c r="N489" s="35">
        <v>2551.1220000000003</v>
      </c>
      <c r="O489" s="83" t="s">
        <v>45</v>
      </c>
      <c r="P489" s="83" t="s">
        <v>46</v>
      </c>
      <c r="Q489" s="146">
        <v>522677</v>
      </c>
      <c r="R489" s="147" t="s">
        <v>60</v>
      </c>
      <c r="S489" s="148" t="s">
        <v>154</v>
      </c>
      <c r="T489" s="94" t="s">
        <v>976</v>
      </c>
      <c r="U489" s="95"/>
      <c r="W489" s="94"/>
      <c r="X489" s="96" t="s">
        <v>981</v>
      </c>
      <c r="Y489" s="97" t="s">
        <v>156</v>
      </c>
      <c r="Z489" s="45" t="str">
        <f t="shared" si="121"/>
        <v>goed</v>
      </c>
      <c r="AA489" s="46">
        <f t="shared" si="122"/>
        <v>0</v>
      </c>
      <c r="AB489" s="47">
        <f t="shared" si="123"/>
        <v>0</v>
      </c>
      <c r="AC489" s="48">
        <f>IF(ISERROR(VLOOKUP($B489,'[7]Overzicht uitlevering'!$J:$V,AC$3+1,0)),0,VLOOKUP($B489,'[7]Overzicht uitlevering'!$J:$V,AC$3+1,0))</f>
        <v>0</v>
      </c>
      <c r="AD489" s="48">
        <f>IF(ISERROR(VLOOKUP($B489,'[7]Overzicht uitlevering'!$J:$V,AD$3+1,0)),0,VLOOKUP($B489,'[7]Overzicht uitlevering'!$J:$V,AD$3+1,0))</f>
        <v>0</v>
      </c>
      <c r="AE489" s="48">
        <f>IF(ISERROR(VLOOKUP($B489,'[7]Overzicht uitlevering'!$J:$V,AE$3+1,0)),0,VLOOKUP($B489,'[7]Overzicht uitlevering'!$J:$V,AE$3+1,0))</f>
        <v>0</v>
      </c>
      <c r="AF489" s="48">
        <f>IF(ISERROR(VLOOKUP($B489,'[7]Overzicht uitlevering'!$J:$V,AF$3+1,0)),0,VLOOKUP($B489,'[7]Overzicht uitlevering'!$J:$V,AF$3+1,0))</f>
        <v>0</v>
      </c>
      <c r="AG489" s="48">
        <f>IF(ISERROR(VLOOKUP($B489,'[7]Overzicht uitlevering'!$J:$V,AG$3+1,0)),0,VLOOKUP($B489,'[7]Overzicht uitlevering'!$J:$V,AG$3+1,0))</f>
        <v>0</v>
      </c>
      <c r="AH489" s="48">
        <f>IF(ISERROR(VLOOKUP($B489,'[7]Overzicht uitlevering'!$J:$V,AH$3+1,0)),0,VLOOKUP($B489,'[7]Overzicht uitlevering'!$J:$V,AH$3+1,0))</f>
        <v>0</v>
      </c>
      <c r="AI489" s="48">
        <f>IF(ISERROR(VLOOKUP($B489,'[7]Overzicht uitlevering'!$J:$V,AI$3+1,0)),0,VLOOKUP($B489,'[7]Overzicht uitlevering'!$J:$V,AI$3+1,0))</f>
        <v>0</v>
      </c>
      <c r="AJ489" s="48">
        <f>IF(ISERROR(VLOOKUP($B489,'[7]Overzicht uitlevering'!$J:$V,AJ$3+1,0)),0,VLOOKUP($B489,'[7]Overzicht uitlevering'!$J:$V,AJ$3+1,0))</f>
        <v>0</v>
      </c>
      <c r="AK489" s="48">
        <f>IF(ISERROR(VLOOKUP($B489,'[7]Overzicht uitlevering'!$J:$V,AK$3+1,0)),0,VLOOKUP($B489,'[7]Overzicht uitlevering'!$J:$V,AK$3+1,0))</f>
        <v>0</v>
      </c>
      <c r="AL489" s="48">
        <f>IF(ISERROR(VLOOKUP($B489,'[7]Overzicht uitlevering'!$J:$V,AL$3+1,0)),0,VLOOKUP($B489,'[7]Overzicht uitlevering'!$J:$V,AL$3+1,0))</f>
        <v>0</v>
      </c>
      <c r="AM489" s="48">
        <f>IF(ISERROR(VLOOKUP($B489,'[7]Overzicht uitlevering'!$J:$V,AM$3+1,0)),0,VLOOKUP($B489,'[7]Overzicht uitlevering'!$J:$V,AM$3+1,0))</f>
        <v>0</v>
      </c>
      <c r="AN489" s="48">
        <f>IF(ISERROR(VLOOKUP($B489,'[7]Overzicht uitlevering'!$J:$V,AN$3+1,0)),0,VLOOKUP($B489,'[7]Overzicht uitlevering'!$J:$V,AN$3+1,0))</f>
        <v>0</v>
      </c>
      <c r="AO489" s="49">
        <f t="shared" si="124"/>
        <v>0</v>
      </c>
      <c r="AP489" s="235">
        <f t="shared" si="125"/>
        <v>0</v>
      </c>
      <c r="AQ489" s="236">
        <f t="shared" si="126"/>
        <v>0</v>
      </c>
      <c r="AR489" s="235">
        <f t="shared" si="127"/>
        <v>0</v>
      </c>
      <c r="AS489" s="236">
        <f t="shared" si="128"/>
        <v>0</v>
      </c>
      <c r="AT489" s="235">
        <f t="shared" si="129"/>
        <v>0</v>
      </c>
      <c r="AU489" s="236">
        <f t="shared" si="130"/>
        <v>0</v>
      </c>
      <c r="AV489" s="237">
        <f t="shared" si="131"/>
        <v>0</v>
      </c>
      <c r="AW489" s="236">
        <f t="shared" si="132"/>
        <v>0</v>
      </c>
      <c r="AX489" s="237">
        <f t="shared" si="133"/>
        <v>0</v>
      </c>
      <c r="AY489" s="236">
        <f t="shared" si="134"/>
        <v>0</v>
      </c>
      <c r="AZ489" s="237">
        <f t="shared" si="135"/>
        <v>0</v>
      </c>
      <c r="BA489" s="236">
        <f t="shared" si="136"/>
        <v>0</v>
      </c>
      <c r="BB489" s="50">
        <f t="shared" si="120"/>
        <v>0</v>
      </c>
    </row>
    <row r="490" spans="2:54" ht="15" customHeight="1" x14ac:dyDescent="0.25">
      <c r="B490" s="142">
        <v>20160443</v>
      </c>
      <c r="C490" s="124" t="s">
        <v>55</v>
      </c>
      <c r="D490" s="124" t="s">
        <v>272</v>
      </c>
      <c r="E490" s="124" t="s">
        <v>427</v>
      </c>
      <c r="F490" s="124" t="s">
        <v>975</v>
      </c>
      <c r="G490" s="143">
        <v>42611</v>
      </c>
      <c r="H490" s="143">
        <v>42617</v>
      </c>
      <c r="I490" s="85" t="s">
        <v>153</v>
      </c>
      <c r="J490" s="144">
        <v>174974</v>
      </c>
      <c r="K490" s="32">
        <v>24996.285714285714</v>
      </c>
      <c r="L490" s="145">
        <v>13.5</v>
      </c>
      <c r="M490" s="35">
        <v>2362.1489999999999</v>
      </c>
      <c r="N490" s="35">
        <v>2362.1489999999999</v>
      </c>
      <c r="O490" s="83" t="s">
        <v>45</v>
      </c>
      <c r="P490" s="83" t="s">
        <v>46</v>
      </c>
      <c r="Q490" s="146">
        <v>523160</v>
      </c>
      <c r="R490" s="147" t="s">
        <v>60</v>
      </c>
      <c r="S490" s="148" t="s">
        <v>65</v>
      </c>
      <c r="T490" s="94" t="s">
        <v>976</v>
      </c>
      <c r="U490" s="95"/>
      <c r="W490" s="124"/>
      <c r="X490" s="96" t="s">
        <v>977</v>
      </c>
      <c r="Y490" s="97" t="s">
        <v>156</v>
      </c>
      <c r="Z490" s="45" t="str">
        <f t="shared" si="121"/>
        <v>goed</v>
      </c>
      <c r="AA490" s="46">
        <f t="shared" si="122"/>
        <v>0</v>
      </c>
      <c r="AB490" s="47">
        <f t="shared" si="123"/>
        <v>0</v>
      </c>
      <c r="AC490" s="48">
        <f>IF(ISERROR(VLOOKUP($B490,'[7]Overzicht uitlevering'!$J:$V,AC$3+1,0)),0,VLOOKUP($B490,'[7]Overzicht uitlevering'!$J:$V,AC$3+1,0))</f>
        <v>0</v>
      </c>
      <c r="AD490" s="48">
        <f>IF(ISERROR(VLOOKUP($B490,'[7]Overzicht uitlevering'!$J:$V,AD$3+1,0)),0,VLOOKUP($B490,'[7]Overzicht uitlevering'!$J:$V,AD$3+1,0))</f>
        <v>0</v>
      </c>
      <c r="AE490" s="48">
        <f>IF(ISERROR(VLOOKUP($B490,'[7]Overzicht uitlevering'!$J:$V,AE$3+1,0)),0,VLOOKUP($B490,'[7]Overzicht uitlevering'!$J:$V,AE$3+1,0))</f>
        <v>0</v>
      </c>
      <c r="AF490" s="48">
        <f>IF(ISERROR(VLOOKUP($B490,'[7]Overzicht uitlevering'!$J:$V,AF$3+1,0)),0,VLOOKUP($B490,'[7]Overzicht uitlevering'!$J:$V,AF$3+1,0))</f>
        <v>0</v>
      </c>
      <c r="AG490" s="48">
        <f>IF(ISERROR(VLOOKUP($B490,'[7]Overzicht uitlevering'!$J:$V,AG$3+1,0)),0,VLOOKUP($B490,'[7]Overzicht uitlevering'!$J:$V,AG$3+1,0))</f>
        <v>0</v>
      </c>
      <c r="AH490" s="48">
        <f>IF(ISERROR(VLOOKUP($B490,'[7]Overzicht uitlevering'!$J:$V,AH$3+1,0)),0,VLOOKUP($B490,'[7]Overzicht uitlevering'!$J:$V,AH$3+1,0))</f>
        <v>0</v>
      </c>
      <c r="AI490" s="48">
        <f>IF(ISERROR(VLOOKUP($B490,'[7]Overzicht uitlevering'!$J:$V,AI$3+1,0)),0,VLOOKUP($B490,'[7]Overzicht uitlevering'!$J:$V,AI$3+1,0))</f>
        <v>0</v>
      </c>
      <c r="AJ490" s="48">
        <f>IF(ISERROR(VLOOKUP($B490,'[7]Overzicht uitlevering'!$J:$V,AJ$3+1,0)),0,VLOOKUP($B490,'[7]Overzicht uitlevering'!$J:$V,AJ$3+1,0))</f>
        <v>0</v>
      </c>
      <c r="AK490" s="48">
        <f>IF(ISERROR(VLOOKUP($B490,'[7]Overzicht uitlevering'!$J:$V,AK$3+1,0)),0,VLOOKUP($B490,'[7]Overzicht uitlevering'!$J:$V,AK$3+1,0))</f>
        <v>0</v>
      </c>
      <c r="AL490" s="48">
        <f>IF(ISERROR(VLOOKUP($B490,'[7]Overzicht uitlevering'!$J:$V,AL$3+1,0)),0,VLOOKUP($B490,'[7]Overzicht uitlevering'!$J:$V,AL$3+1,0))</f>
        <v>0</v>
      </c>
      <c r="AM490" s="48">
        <f>IF(ISERROR(VLOOKUP($B490,'[7]Overzicht uitlevering'!$J:$V,AM$3+1,0)),0,VLOOKUP($B490,'[7]Overzicht uitlevering'!$J:$V,AM$3+1,0))</f>
        <v>0</v>
      </c>
      <c r="AN490" s="48">
        <f>IF(ISERROR(VLOOKUP($B490,'[7]Overzicht uitlevering'!$J:$V,AN$3+1,0)),0,VLOOKUP($B490,'[7]Overzicht uitlevering'!$J:$V,AN$3+1,0))</f>
        <v>0</v>
      </c>
      <c r="AO490" s="49">
        <f t="shared" si="124"/>
        <v>0</v>
      </c>
      <c r="AP490" s="235">
        <f t="shared" si="125"/>
        <v>0</v>
      </c>
      <c r="AQ490" s="236">
        <f t="shared" si="126"/>
        <v>0</v>
      </c>
      <c r="AR490" s="235">
        <f t="shared" si="127"/>
        <v>0</v>
      </c>
      <c r="AS490" s="236">
        <f t="shared" si="128"/>
        <v>0</v>
      </c>
      <c r="AT490" s="235">
        <f t="shared" si="129"/>
        <v>0</v>
      </c>
      <c r="AU490" s="236">
        <f t="shared" si="130"/>
        <v>0</v>
      </c>
      <c r="AV490" s="237">
        <f t="shared" si="131"/>
        <v>0</v>
      </c>
      <c r="AW490" s="236">
        <f t="shared" si="132"/>
        <v>0</v>
      </c>
      <c r="AX490" s="237">
        <f t="shared" si="133"/>
        <v>0</v>
      </c>
      <c r="AY490" s="236">
        <f t="shared" si="134"/>
        <v>0</v>
      </c>
      <c r="AZ490" s="237">
        <f t="shared" si="135"/>
        <v>0</v>
      </c>
      <c r="BA490" s="236">
        <f t="shared" si="136"/>
        <v>0</v>
      </c>
      <c r="BB490" s="50">
        <f t="shared" si="120"/>
        <v>0</v>
      </c>
    </row>
    <row r="491" spans="2:54" ht="15" customHeight="1" x14ac:dyDescent="0.25">
      <c r="B491" s="142">
        <v>20160444</v>
      </c>
      <c r="C491" s="124" t="s">
        <v>55</v>
      </c>
      <c r="D491" s="124" t="s">
        <v>272</v>
      </c>
      <c r="E491" s="124" t="s">
        <v>427</v>
      </c>
      <c r="F491" s="124" t="s">
        <v>975</v>
      </c>
      <c r="G491" s="143">
        <v>42618</v>
      </c>
      <c r="H491" s="143">
        <v>42624</v>
      </c>
      <c r="I491" s="85" t="s">
        <v>153</v>
      </c>
      <c r="J491" s="144">
        <v>174974</v>
      </c>
      <c r="K491" s="32">
        <v>24996.285714285714</v>
      </c>
      <c r="L491" s="145">
        <v>13.5</v>
      </c>
      <c r="M491" s="35">
        <v>2362.1489999999999</v>
      </c>
      <c r="N491" s="35">
        <v>2362.1489999999999</v>
      </c>
      <c r="O491" s="83" t="s">
        <v>45</v>
      </c>
      <c r="P491" s="83" t="s">
        <v>46</v>
      </c>
      <c r="Q491" s="146">
        <v>523161</v>
      </c>
      <c r="R491" s="147" t="s">
        <v>60</v>
      </c>
      <c r="S491" s="148" t="s">
        <v>65</v>
      </c>
      <c r="T491" s="94" t="s">
        <v>976</v>
      </c>
      <c r="U491" s="95"/>
      <c r="W491" s="94"/>
      <c r="X491" s="96" t="s">
        <v>977</v>
      </c>
      <c r="Y491" s="97" t="s">
        <v>156</v>
      </c>
      <c r="Z491" s="45" t="str">
        <f t="shared" si="121"/>
        <v>goed</v>
      </c>
      <c r="AA491" s="46">
        <f t="shared" si="122"/>
        <v>0</v>
      </c>
      <c r="AB491" s="47">
        <f t="shared" si="123"/>
        <v>0</v>
      </c>
      <c r="AC491" s="48">
        <f>IF(ISERROR(VLOOKUP($B491,'[7]Overzicht uitlevering'!$J:$V,AC$3+1,0)),0,VLOOKUP($B491,'[7]Overzicht uitlevering'!$J:$V,AC$3+1,0))</f>
        <v>0</v>
      </c>
      <c r="AD491" s="48">
        <f>IF(ISERROR(VLOOKUP($B491,'[7]Overzicht uitlevering'!$J:$V,AD$3+1,0)),0,VLOOKUP($B491,'[7]Overzicht uitlevering'!$J:$V,AD$3+1,0))</f>
        <v>0</v>
      </c>
      <c r="AE491" s="48">
        <f>IF(ISERROR(VLOOKUP($B491,'[7]Overzicht uitlevering'!$J:$V,AE$3+1,0)),0,VLOOKUP($B491,'[7]Overzicht uitlevering'!$J:$V,AE$3+1,0))</f>
        <v>0</v>
      </c>
      <c r="AF491" s="48">
        <f>IF(ISERROR(VLOOKUP($B491,'[7]Overzicht uitlevering'!$J:$V,AF$3+1,0)),0,VLOOKUP($B491,'[7]Overzicht uitlevering'!$J:$V,AF$3+1,0))</f>
        <v>0</v>
      </c>
      <c r="AG491" s="48">
        <f>IF(ISERROR(VLOOKUP($B491,'[7]Overzicht uitlevering'!$J:$V,AG$3+1,0)),0,VLOOKUP($B491,'[7]Overzicht uitlevering'!$J:$V,AG$3+1,0))</f>
        <v>0</v>
      </c>
      <c r="AH491" s="48">
        <f>IF(ISERROR(VLOOKUP($B491,'[7]Overzicht uitlevering'!$J:$V,AH$3+1,0)),0,VLOOKUP($B491,'[7]Overzicht uitlevering'!$J:$V,AH$3+1,0))</f>
        <v>0</v>
      </c>
      <c r="AI491" s="48">
        <f>IF(ISERROR(VLOOKUP($B491,'[7]Overzicht uitlevering'!$J:$V,AI$3+1,0)),0,VLOOKUP($B491,'[7]Overzicht uitlevering'!$J:$V,AI$3+1,0))</f>
        <v>0</v>
      </c>
      <c r="AJ491" s="48">
        <f>IF(ISERROR(VLOOKUP($B491,'[7]Overzicht uitlevering'!$J:$V,AJ$3+1,0)),0,VLOOKUP($B491,'[7]Overzicht uitlevering'!$J:$V,AJ$3+1,0))</f>
        <v>0</v>
      </c>
      <c r="AK491" s="48">
        <f>IF(ISERROR(VLOOKUP($B491,'[7]Overzicht uitlevering'!$J:$V,AK$3+1,0)),0,VLOOKUP($B491,'[7]Overzicht uitlevering'!$J:$V,AK$3+1,0))</f>
        <v>0</v>
      </c>
      <c r="AL491" s="48">
        <f>IF(ISERROR(VLOOKUP($B491,'[7]Overzicht uitlevering'!$J:$V,AL$3+1,0)),0,VLOOKUP($B491,'[7]Overzicht uitlevering'!$J:$V,AL$3+1,0))</f>
        <v>0</v>
      </c>
      <c r="AM491" s="48">
        <f>IF(ISERROR(VLOOKUP($B491,'[7]Overzicht uitlevering'!$J:$V,AM$3+1,0)),0,VLOOKUP($B491,'[7]Overzicht uitlevering'!$J:$V,AM$3+1,0))</f>
        <v>0</v>
      </c>
      <c r="AN491" s="48">
        <f>IF(ISERROR(VLOOKUP($B491,'[7]Overzicht uitlevering'!$J:$V,AN$3+1,0)),0,VLOOKUP($B491,'[7]Overzicht uitlevering'!$J:$V,AN$3+1,0))</f>
        <v>0</v>
      </c>
      <c r="AO491" s="49">
        <f t="shared" si="124"/>
        <v>0</v>
      </c>
      <c r="AP491" s="235">
        <f t="shared" si="125"/>
        <v>0</v>
      </c>
      <c r="AQ491" s="236">
        <f t="shared" si="126"/>
        <v>0</v>
      </c>
      <c r="AR491" s="235">
        <f t="shared" si="127"/>
        <v>0</v>
      </c>
      <c r="AS491" s="236">
        <f t="shared" si="128"/>
        <v>0</v>
      </c>
      <c r="AT491" s="235">
        <f t="shared" si="129"/>
        <v>0</v>
      </c>
      <c r="AU491" s="236">
        <f t="shared" si="130"/>
        <v>0</v>
      </c>
      <c r="AV491" s="237">
        <f t="shared" si="131"/>
        <v>0</v>
      </c>
      <c r="AW491" s="236">
        <f t="shared" si="132"/>
        <v>0</v>
      </c>
      <c r="AX491" s="237">
        <f t="shared" si="133"/>
        <v>0</v>
      </c>
      <c r="AY491" s="236">
        <f t="shared" si="134"/>
        <v>0</v>
      </c>
      <c r="AZ491" s="237">
        <f t="shared" si="135"/>
        <v>0</v>
      </c>
      <c r="BA491" s="236">
        <f t="shared" si="136"/>
        <v>0</v>
      </c>
      <c r="BB491" s="50">
        <f t="shared" si="120"/>
        <v>0</v>
      </c>
    </row>
    <row r="492" spans="2:54" ht="15" customHeight="1" x14ac:dyDescent="0.25">
      <c r="B492" s="142">
        <v>20160445</v>
      </c>
      <c r="C492" s="124" t="s">
        <v>55</v>
      </c>
      <c r="D492" s="124" t="s">
        <v>272</v>
      </c>
      <c r="E492" s="124" t="s">
        <v>427</v>
      </c>
      <c r="F492" s="124" t="s">
        <v>975</v>
      </c>
      <c r="G492" s="143">
        <v>42625</v>
      </c>
      <c r="H492" s="143">
        <v>42631</v>
      </c>
      <c r="I492" s="85" t="s">
        <v>153</v>
      </c>
      <c r="J492" s="144">
        <v>174974</v>
      </c>
      <c r="K492" s="32">
        <v>24996.285714285714</v>
      </c>
      <c r="L492" s="145">
        <v>13.5</v>
      </c>
      <c r="M492" s="35">
        <v>2362.1489999999999</v>
      </c>
      <c r="N492" s="35">
        <v>2362.1489999999999</v>
      </c>
      <c r="O492" s="83" t="s">
        <v>45</v>
      </c>
      <c r="P492" s="83" t="s">
        <v>46</v>
      </c>
      <c r="Q492" s="146">
        <v>523162</v>
      </c>
      <c r="R492" s="147" t="s">
        <v>60</v>
      </c>
      <c r="S492" s="148" t="s">
        <v>65</v>
      </c>
      <c r="T492" s="113" t="s">
        <v>976</v>
      </c>
      <c r="U492" s="95"/>
      <c r="W492" s="94"/>
      <c r="X492" s="96" t="s">
        <v>977</v>
      </c>
      <c r="Y492" s="97" t="s">
        <v>156</v>
      </c>
      <c r="Z492" s="45" t="str">
        <f t="shared" si="121"/>
        <v>goed</v>
      </c>
      <c r="AA492" s="46">
        <f t="shared" si="122"/>
        <v>0</v>
      </c>
      <c r="AB492" s="47">
        <f t="shared" si="123"/>
        <v>0</v>
      </c>
      <c r="AC492" s="48">
        <f>IF(ISERROR(VLOOKUP($B492,'[7]Overzicht uitlevering'!$J:$V,AC$3+1,0)),0,VLOOKUP($B492,'[7]Overzicht uitlevering'!$J:$V,AC$3+1,0))</f>
        <v>0</v>
      </c>
      <c r="AD492" s="48">
        <f>IF(ISERROR(VLOOKUP($B492,'[7]Overzicht uitlevering'!$J:$V,AD$3+1,0)),0,VLOOKUP($B492,'[7]Overzicht uitlevering'!$J:$V,AD$3+1,0))</f>
        <v>0</v>
      </c>
      <c r="AE492" s="48">
        <f>IF(ISERROR(VLOOKUP($B492,'[7]Overzicht uitlevering'!$J:$V,AE$3+1,0)),0,VLOOKUP($B492,'[7]Overzicht uitlevering'!$J:$V,AE$3+1,0))</f>
        <v>0</v>
      </c>
      <c r="AF492" s="48">
        <f>IF(ISERROR(VLOOKUP($B492,'[7]Overzicht uitlevering'!$J:$V,AF$3+1,0)),0,VLOOKUP($B492,'[7]Overzicht uitlevering'!$J:$V,AF$3+1,0))</f>
        <v>0</v>
      </c>
      <c r="AG492" s="48">
        <f>IF(ISERROR(VLOOKUP($B492,'[7]Overzicht uitlevering'!$J:$V,AG$3+1,0)),0,VLOOKUP($B492,'[7]Overzicht uitlevering'!$J:$V,AG$3+1,0))</f>
        <v>0</v>
      </c>
      <c r="AH492" s="48">
        <f>IF(ISERROR(VLOOKUP($B492,'[7]Overzicht uitlevering'!$J:$V,AH$3+1,0)),0,VLOOKUP($B492,'[7]Overzicht uitlevering'!$J:$V,AH$3+1,0))</f>
        <v>0</v>
      </c>
      <c r="AI492" s="48">
        <f>IF(ISERROR(VLOOKUP($B492,'[7]Overzicht uitlevering'!$J:$V,AI$3+1,0)),0,VLOOKUP($B492,'[7]Overzicht uitlevering'!$J:$V,AI$3+1,0))</f>
        <v>0</v>
      </c>
      <c r="AJ492" s="48">
        <f>IF(ISERROR(VLOOKUP($B492,'[7]Overzicht uitlevering'!$J:$V,AJ$3+1,0)),0,VLOOKUP($B492,'[7]Overzicht uitlevering'!$J:$V,AJ$3+1,0))</f>
        <v>0</v>
      </c>
      <c r="AK492" s="48">
        <f>IF(ISERROR(VLOOKUP($B492,'[7]Overzicht uitlevering'!$J:$V,AK$3+1,0)),0,VLOOKUP($B492,'[7]Overzicht uitlevering'!$J:$V,AK$3+1,0))</f>
        <v>0</v>
      </c>
      <c r="AL492" s="48">
        <f>IF(ISERROR(VLOOKUP($B492,'[7]Overzicht uitlevering'!$J:$V,AL$3+1,0)),0,VLOOKUP($B492,'[7]Overzicht uitlevering'!$J:$V,AL$3+1,0))</f>
        <v>0</v>
      </c>
      <c r="AM492" s="48">
        <f>IF(ISERROR(VLOOKUP($B492,'[7]Overzicht uitlevering'!$J:$V,AM$3+1,0)),0,VLOOKUP($B492,'[7]Overzicht uitlevering'!$J:$V,AM$3+1,0))</f>
        <v>0</v>
      </c>
      <c r="AN492" s="48">
        <f>IF(ISERROR(VLOOKUP($B492,'[7]Overzicht uitlevering'!$J:$V,AN$3+1,0)),0,VLOOKUP($B492,'[7]Overzicht uitlevering'!$J:$V,AN$3+1,0))</f>
        <v>0</v>
      </c>
      <c r="AO492" s="49">
        <f t="shared" si="124"/>
        <v>0</v>
      </c>
      <c r="AP492" s="235">
        <f t="shared" si="125"/>
        <v>0</v>
      </c>
      <c r="AQ492" s="236">
        <f t="shared" si="126"/>
        <v>0</v>
      </c>
      <c r="AR492" s="235">
        <f t="shared" si="127"/>
        <v>0</v>
      </c>
      <c r="AS492" s="236">
        <f t="shared" si="128"/>
        <v>0</v>
      </c>
      <c r="AT492" s="235">
        <f t="shared" si="129"/>
        <v>0</v>
      </c>
      <c r="AU492" s="236">
        <f t="shared" si="130"/>
        <v>0</v>
      </c>
      <c r="AV492" s="237">
        <f t="shared" si="131"/>
        <v>0</v>
      </c>
      <c r="AW492" s="236">
        <f t="shared" si="132"/>
        <v>0</v>
      </c>
      <c r="AX492" s="237">
        <f t="shared" si="133"/>
        <v>0</v>
      </c>
      <c r="AY492" s="236">
        <f t="shared" si="134"/>
        <v>0</v>
      </c>
      <c r="AZ492" s="237">
        <f t="shared" si="135"/>
        <v>0</v>
      </c>
      <c r="BA492" s="236">
        <f t="shared" si="136"/>
        <v>0</v>
      </c>
      <c r="BB492" s="50">
        <f t="shared" si="120"/>
        <v>0</v>
      </c>
    </row>
    <row r="493" spans="2:54" ht="15" customHeight="1" x14ac:dyDescent="0.25">
      <c r="B493" s="142">
        <v>20160446</v>
      </c>
      <c r="C493" s="124" t="s">
        <v>55</v>
      </c>
      <c r="D493" s="124" t="s">
        <v>272</v>
      </c>
      <c r="E493" s="124" t="s">
        <v>427</v>
      </c>
      <c r="F493" s="124" t="s">
        <v>975</v>
      </c>
      <c r="G493" s="143">
        <v>42632</v>
      </c>
      <c r="H493" s="143">
        <v>42638</v>
      </c>
      <c r="I493" s="85" t="s">
        <v>153</v>
      </c>
      <c r="J493" s="144">
        <v>174974</v>
      </c>
      <c r="K493" s="32">
        <v>24996.285714285714</v>
      </c>
      <c r="L493" s="145">
        <v>13.5</v>
      </c>
      <c r="M493" s="35">
        <v>2362.1489999999999</v>
      </c>
      <c r="N493" s="35">
        <v>2362.1489999999999</v>
      </c>
      <c r="O493" s="83" t="s">
        <v>45</v>
      </c>
      <c r="P493" s="83" t="s">
        <v>46</v>
      </c>
      <c r="Q493" s="146">
        <v>523163</v>
      </c>
      <c r="R493" s="147" t="s">
        <v>60</v>
      </c>
      <c r="S493" s="148" t="s">
        <v>65</v>
      </c>
      <c r="T493" s="94" t="s">
        <v>976</v>
      </c>
      <c r="U493" s="95"/>
      <c r="W493" s="113"/>
      <c r="X493" s="96" t="s">
        <v>977</v>
      </c>
      <c r="Y493" s="97" t="s">
        <v>156</v>
      </c>
      <c r="Z493" s="45" t="str">
        <f t="shared" si="121"/>
        <v>goed</v>
      </c>
      <c r="AA493" s="46">
        <f t="shared" si="122"/>
        <v>0</v>
      </c>
      <c r="AB493" s="47">
        <f t="shared" si="123"/>
        <v>0</v>
      </c>
      <c r="AC493" s="48">
        <f>IF(ISERROR(VLOOKUP($B493,'[7]Overzicht uitlevering'!$J:$V,AC$3+1,0)),0,VLOOKUP($B493,'[7]Overzicht uitlevering'!$J:$V,AC$3+1,0))</f>
        <v>0</v>
      </c>
      <c r="AD493" s="48">
        <f>IF(ISERROR(VLOOKUP($B493,'[7]Overzicht uitlevering'!$J:$V,AD$3+1,0)),0,VLOOKUP($B493,'[7]Overzicht uitlevering'!$J:$V,AD$3+1,0))</f>
        <v>0</v>
      </c>
      <c r="AE493" s="48">
        <f>IF(ISERROR(VLOOKUP($B493,'[7]Overzicht uitlevering'!$J:$V,AE$3+1,0)),0,VLOOKUP($B493,'[7]Overzicht uitlevering'!$J:$V,AE$3+1,0))</f>
        <v>0</v>
      </c>
      <c r="AF493" s="48">
        <f>IF(ISERROR(VLOOKUP($B493,'[7]Overzicht uitlevering'!$J:$V,AF$3+1,0)),0,VLOOKUP($B493,'[7]Overzicht uitlevering'!$J:$V,AF$3+1,0))</f>
        <v>0</v>
      </c>
      <c r="AG493" s="48">
        <f>IF(ISERROR(VLOOKUP($B493,'[7]Overzicht uitlevering'!$J:$V,AG$3+1,0)),0,VLOOKUP($B493,'[7]Overzicht uitlevering'!$J:$V,AG$3+1,0))</f>
        <v>0</v>
      </c>
      <c r="AH493" s="48">
        <f>IF(ISERROR(VLOOKUP($B493,'[7]Overzicht uitlevering'!$J:$V,AH$3+1,0)),0,VLOOKUP($B493,'[7]Overzicht uitlevering'!$J:$V,AH$3+1,0))</f>
        <v>0</v>
      </c>
      <c r="AI493" s="48">
        <f>IF(ISERROR(VLOOKUP($B493,'[7]Overzicht uitlevering'!$J:$V,AI$3+1,0)),0,VLOOKUP($B493,'[7]Overzicht uitlevering'!$J:$V,AI$3+1,0))</f>
        <v>0</v>
      </c>
      <c r="AJ493" s="48">
        <f>IF(ISERROR(VLOOKUP($B493,'[7]Overzicht uitlevering'!$J:$V,AJ$3+1,0)),0,VLOOKUP($B493,'[7]Overzicht uitlevering'!$J:$V,AJ$3+1,0))</f>
        <v>0</v>
      </c>
      <c r="AK493" s="48">
        <f>IF(ISERROR(VLOOKUP($B493,'[7]Overzicht uitlevering'!$J:$V,AK$3+1,0)),0,VLOOKUP($B493,'[7]Overzicht uitlevering'!$J:$V,AK$3+1,0))</f>
        <v>0</v>
      </c>
      <c r="AL493" s="48">
        <f>IF(ISERROR(VLOOKUP($B493,'[7]Overzicht uitlevering'!$J:$V,AL$3+1,0)),0,VLOOKUP($B493,'[7]Overzicht uitlevering'!$J:$V,AL$3+1,0))</f>
        <v>0</v>
      </c>
      <c r="AM493" s="48">
        <f>IF(ISERROR(VLOOKUP($B493,'[7]Overzicht uitlevering'!$J:$V,AM$3+1,0)),0,VLOOKUP($B493,'[7]Overzicht uitlevering'!$J:$V,AM$3+1,0))</f>
        <v>0</v>
      </c>
      <c r="AN493" s="48">
        <f>IF(ISERROR(VLOOKUP($B493,'[7]Overzicht uitlevering'!$J:$V,AN$3+1,0)),0,VLOOKUP($B493,'[7]Overzicht uitlevering'!$J:$V,AN$3+1,0))</f>
        <v>0</v>
      </c>
      <c r="AO493" s="49">
        <f t="shared" si="124"/>
        <v>0</v>
      </c>
      <c r="AP493" s="235">
        <f t="shared" si="125"/>
        <v>0</v>
      </c>
      <c r="AQ493" s="236">
        <f t="shared" si="126"/>
        <v>0</v>
      </c>
      <c r="AR493" s="235">
        <f t="shared" si="127"/>
        <v>0</v>
      </c>
      <c r="AS493" s="236">
        <f t="shared" si="128"/>
        <v>0</v>
      </c>
      <c r="AT493" s="235">
        <f t="shared" si="129"/>
        <v>0</v>
      </c>
      <c r="AU493" s="236">
        <f t="shared" si="130"/>
        <v>0</v>
      </c>
      <c r="AV493" s="237">
        <f t="shared" si="131"/>
        <v>0</v>
      </c>
      <c r="AW493" s="236">
        <f t="shared" si="132"/>
        <v>0</v>
      </c>
      <c r="AX493" s="237">
        <f t="shared" si="133"/>
        <v>0</v>
      </c>
      <c r="AY493" s="236">
        <f t="shared" si="134"/>
        <v>0</v>
      </c>
      <c r="AZ493" s="237">
        <f t="shared" si="135"/>
        <v>0</v>
      </c>
      <c r="BA493" s="236">
        <f t="shared" si="136"/>
        <v>0</v>
      </c>
      <c r="BB493" s="50">
        <f t="shared" si="120"/>
        <v>0</v>
      </c>
    </row>
    <row r="494" spans="2:54" ht="15" customHeight="1" x14ac:dyDescent="0.25">
      <c r="B494" s="142">
        <v>20160447</v>
      </c>
      <c r="C494" s="124" t="s">
        <v>55</v>
      </c>
      <c r="D494" s="124" t="s">
        <v>272</v>
      </c>
      <c r="E494" s="124" t="s">
        <v>427</v>
      </c>
      <c r="F494" s="124" t="s">
        <v>975</v>
      </c>
      <c r="G494" s="143">
        <v>42639</v>
      </c>
      <c r="H494" s="143">
        <v>42645</v>
      </c>
      <c r="I494" s="85" t="s">
        <v>153</v>
      </c>
      <c r="J494" s="144">
        <v>174974</v>
      </c>
      <c r="K494" s="32">
        <v>24996.285714285714</v>
      </c>
      <c r="L494" s="145">
        <v>13.5</v>
      </c>
      <c r="M494" s="35">
        <v>2362.1489999999999</v>
      </c>
      <c r="N494" s="35">
        <v>2362.1489999999999</v>
      </c>
      <c r="O494" s="83" t="s">
        <v>45</v>
      </c>
      <c r="P494" s="83" t="s">
        <v>46</v>
      </c>
      <c r="Q494" s="146">
        <v>523164</v>
      </c>
      <c r="R494" s="147" t="s">
        <v>60</v>
      </c>
      <c r="S494" s="148" t="s">
        <v>65</v>
      </c>
      <c r="T494" s="94" t="s">
        <v>976</v>
      </c>
      <c r="U494" s="95"/>
      <c r="W494" s="94"/>
      <c r="X494" s="96" t="s">
        <v>977</v>
      </c>
      <c r="Y494" s="97" t="s">
        <v>156</v>
      </c>
      <c r="Z494" s="45" t="str">
        <f t="shared" si="121"/>
        <v>goed</v>
      </c>
      <c r="AA494" s="46">
        <f t="shared" si="122"/>
        <v>0</v>
      </c>
      <c r="AB494" s="47">
        <f t="shared" si="123"/>
        <v>0</v>
      </c>
      <c r="AC494" s="48">
        <f>IF(ISERROR(VLOOKUP($B494,'[7]Overzicht uitlevering'!$J:$V,AC$3+1,0)),0,VLOOKUP($B494,'[7]Overzicht uitlevering'!$J:$V,AC$3+1,0))</f>
        <v>0</v>
      </c>
      <c r="AD494" s="48">
        <f>IF(ISERROR(VLOOKUP($B494,'[7]Overzicht uitlevering'!$J:$V,AD$3+1,0)),0,VLOOKUP($B494,'[7]Overzicht uitlevering'!$J:$V,AD$3+1,0))</f>
        <v>0</v>
      </c>
      <c r="AE494" s="48">
        <f>IF(ISERROR(VLOOKUP($B494,'[7]Overzicht uitlevering'!$J:$V,AE$3+1,0)),0,VLOOKUP($B494,'[7]Overzicht uitlevering'!$J:$V,AE$3+1,0))</f>
        <v>0</v>
      </c>
      <c r="AF494" s="48">
        <f>IF(ISERROR(VLOOKUP($B494,'[7]Overzicht uitlevering'!$J:$V,AF$3+1,0)),0,VLOOKUP($B494,'[7]Overzicht uitlevering'!$J:$V,AF$3+1,0))</f>
        <v>0</v>
      </c>
      <c r="AG494" s="48">
        <f>IF(ISERROR(VLOOKUP($B494,'[7]Overzicht uitlevering'!$J:$V,AG$3+1,0)),0,VLOOKUP($B494,'[7]Overzicht uitlevering'!$J:$V,AG$3+1,0))</f>
        <v>0</v>
      </c>
      <c r="AH494" s="48">
        <f>IF(ISERROR(VLOOKUP($B494,'[7]Overzicht uitlevering'!$J:$V,AH$3+1,0)),0,VLOOKUP($B494,'[7]Overzicht uitlevering'!$J:$V,AH$3+1,0))</f>
        <v>0</v>
      </c>
      <c r="AI494" s="48">
        <f>IF(ISERROR(VLOOKUP($B494,'[7]Overzicht uitlevering'!$J:$V,AI$3+1,0)),0,VLOOKUP($B494,'[7]Overzicht uitlevering'!$J:$V,AI$3+1,0))</f>
        <v>0</v>
      </c>
      <c r="AJ494" s="48">
        <f>IF(ISERROR(VLOOKUP($B494,'[7]Overzicht uitlevering'!$J:$V,AJ$3+1,0)),0,VLOOKUP($B494,'[7]Overzicht uitlevering'!$J:$V,AJ$3+1,0))</f>
        <v>0</v>
      </c>
      <c r="AK494" s="48">
        <f>IF(ISERROR(VLOOKUP($B494,'[7]Overzicht uitlevering'!$J:$V,AK$3+1,0)),0,VLOOKUP($B494,'[7]Overzicht uitlevering'!$J:$V,AK$3+1,0))</f>
        <v>0</v>
      </c>
      <c r="AL494" s="48">
        <f>IF(ISERROR(VLOOKUP($B494,'[7]Overzicht uitlevering'!$J:$V,AL$3+1,0)),0,VLOOKUP($B494,'[7]Overzicht uitlevering'!$J:$V,AL$3+1,0))</f>
        <v>0</v>
      </c>
      <c r="AM494" s="48">
        <f>IF(ISERROR(VLOOKUP($B494,'[7]Overzicht uitlevering'!$J:$V,AM$3+1,0)),0,VLOOKUP($B494,'[7]Overzicht uitlevering'!$J:$V,AM$3+1,0))</f>
        <v>0</v>
      </c>
      <c r="AN494" s="48">
        <f>IF(ISERROR(VLOOKUP($B494,'[7]Overzicht uitlevering'!$J:$V,AN$3+1,0)),0,VLOOKUP($B494,'[7]Overzicht uitlevering'!$J:$V,AN$3+1,0))</f>
        <v>0</v>
      </c>
      <c r="AO494" s="49">
        <f t="shared" si="124"/>
        <v>0</v>
      </c>
      <c r="AP494" s="235">
        <f t="shared" si="125"/>
        <v>0</v>
      </c>
      <c r="AQ494" s="236">
        <f t="shared" si="126"/>
        <v>0</v>
      </c>
      <c r="AR494" s="235">
        <f t="shared" si="127"/>
        <v>0</v>
      </c>
      <c r="AS494" s="236">
        <f t="shared" si="128"/>
        <v>0</v>
      </c>
      <c r="AT494" s="235">
        <f t="shared" si="129"/>
        <v>0</v>
      </c>
      <c r="AU494" s="236">
        <f t="shared" si="130"/>
        <v>0</v>
      </c>
      <c r="AV494" s="237">
        <f t="shared" si="131"/>
        <v>0</v>
      </c>
      <c r="AW494" s="236">
        <f t="shared" si="132"/>
        <v>0</v>
      </c>
      <c r="AX494" s="237">
        <f t="shared" si="133"/>
        <v>0</v>
      </c>
      <c r="AY494" s="236">
        <f t="shared" si="134"/>
        <v>0</v>
      </c>
      <c r="AZ494" s="237">
        <f t="shared" si="135"/>
        <v>0</v>
      </c>
      <c r="BA494" s="236">
        <f t="shared" si="136"/>
        <v>0</v>
      </c>
      <c r="BB494" s="50">
        <f t="shared" si="120"/>
        <v>0</v>
      </c>
    </row>
    <row r="495" spans="2:54" ht="15" customHeight="1" x14ac:dyDescent="0.25">
      <c r="B495" s="142">
        <v>20160448</v>
      </c>
      <c r="C495" s="124" t="s">
        <v>55</v>
      </c>
      <c r="D495" s="124" t="s">
        <v>272</v>
      </c>
      <c r="E495" s="124" t="s">
        <v>427</v>
      </c>
      <c r="F495" s="124" t="s">
        <v>975</v>
      </c>
      <c r="G495" s="143">
        <v>42646</v>
      </c>
      <c r="H495" s="143">
        <v>42652</v>
      </c>
      <c r="I495" s="85" t="s">
        <v>153</v>
      </c>
      <c r="J495" s="144">
        <v>174974</v>
      </c>
      <c r="K495" s="32">
        <v>24996.285714285714</v>
      </c>
      <c r="L495" s="145">
        <v>13.5</v>
      </c>
      <c r="M495" s="35">
        <v>2362.1489999999999</v>
      </c>
      <c r="N495" s="35">
        <v>2362.1489999999999</v>
      </c>
      <c r="O495" s="83" t="s">
        <v>45</v>
      </c>
      <c r="P495" s="83" t="s">
        <v>46</v>
      </c>
      <c r="Q495" s="146">
        <v>523165</v>
      </c>
      <c r="R495" s="147" t="s">
        <v>60</v>
      </c>
      <c r="S495" s="148" t="s">
        <v>65</v>
      </c>
      <c r="T495" s="94" t="s">
        <v>976</v>
      </c>
      <c r="U495" s="95"/>
      <c r="W495" s="94"/>
      <c r="X495" s="96" t="s">
        <v>977</v>
      </c>
      <c r="Y495" s="97" t="s">
        <v>156</v>
      </c>
      <c r="Z495" s="45" t="str">
        <f t="shared" si="121"/>
        <v>goed</v>
      </c>
      <c r="AA495" s="46">
        <f t="shared" si="122"/>
        <v>0</v>
      </c>
      <c r="AB495" s="47">
        <f t="shared" si="123"/>
        <v>0</v>
      </c>
      <c r="AC495" s="48">
        <f>IF(ISERROR(VLOOKUP($B495,'[7]Overzicht uitlevering'!$J:$V,AC$3+1,0)),0,VLOOKUP($B495,'[7]Overzicht uitlevering'!$J:$V,AC$3+1,0))</f>
        <v>0</v>
      </c>
      <c r="AD495" s="48">
        <f>IF(ISERROR(VLOOKUP($B495,'[7]Overzicht uitlevering'!$J:$V,AD$3+1,0)),0,VLOOKUP($B495,'[7]Overzicht uitlevering'!$J:$V,AD$3+1,0))</f>
        <v>0</v>
      </c>
      <c r="AE495" s="48">
        <f>IF(ISERROR(VLOOKUP($B495,'[7]Overzicht uitlevering'!$J:$V,AE$3+1,0)),0,VLOOKUP($B495,'[7]Overzicht uitlevering'!$J:$V,AE$3+1,0))</f>
        <v>0</v>
      </c>
      <c r="AF495" s="48">
        <f>IF(ISERROR(VLOOKUP($B495,'[7]Overzicht uitlevering'!$J:$V,AF$3+1,0)),0,VLOOKUP($B495,'[7]Overzicht uitlevering'!$J:$V,AF$3+1,0))</f>
        <v>0</v>
      </c>
      <c r="AG495" s="48">
        <f>IF(ISERROR(VLOOKUP($B495,'[7]Overzicht uitlevering'!$J:$V,AG$3+1,0)),0,VLOOKUP($B495,'[7]Overzicht uitlevering'!$J:$V,AG$3+1,0))</f>
        <v>0</v>
      </c>
      <c r="AH495" s="48">
        <f>IF(ISERROR(VLOOKUP($B495,'[7]Overzicht uitlevering'!$J:$V,AH$3+1,0)),0,VLOOKUP($B495,'[7]Overzicht uitlevering'!$J:$V,AH$3+1,0))</f>
        <v>0</v>
      </c>
      <c r="AI495" s="48">
        <f>IF(ISERROR(VLOOKUP($B495,'[7]Overzicht uitlevering'!$J:$V,AI$3+1,0)),0,VLOOKUP($B495,'[7]Overzicht uitlevering'!$J:$V,AI$3+1,0))</f>
        <v>0</v>
      </c>
      <c r="AJ495" s="48">
        <f>IF(ISERROR(VLOOKUP($B495,'[7]Overzicht uitlevering'!$J:$V,AJ$3+1,0)),0,VLOOKUP($B495,'[7]Overzicht uitlevering'!$J:$V,AJ$3+1,0))</f>
        <v>0</v>
      </c>
      <c r="AK495" s="48">
        <f>IF(ISERROR(VLOOKUP($B495,'[7]Overzicht uitlevering'!$J:$V,AK$3+1,0)),0,VLOOKUP($B495,'[7]Overzicht uitlevering'!$J:$V,AK$3+1,0))</f>
        <v>0</v>
      </c>
      <c r="AL495" s="48">
        <f>IF(ISERROR(VLOOKUP($B495,'[7]Overzicht uitlevering'!$J:$V,AL$3+1,0)),0,VLOOKUP($B495,'[7]Overzicht uitlevering'!$J:$V,AL$3+1,0))</f>
        <v>0</v>
      </c>
      <c r="AM495" s="48">
        <f>IF(ISERROR(VLOOKUP($B495,'[7]Overzicht uitlevering'!$J:$V,AM$3+1,0)),0,VLOOKUP($B495,'[7]Overzicht uitlevering'!$J:$V,AM$3+1,0))</f>
        <v>0</v>
      </c>
      <c r="AN495" s="48">
        <f>IF(ISERROR(VLOOKUP($B495,'[7]Overzicht uitlevering'!$J:$V,AN$3+1,0)),0,VLOOKUP($B495,'[7]Overzicht uitlevering'!$J:$V,AN$3+1,0))</f>
        <v>0</v>
      </c>
      <c r="AO495" s="49">
        <f t="shared" si="124"/>
        <v>0</v>
      </c>
      <c r="AP495" s="235">
        <f t="shared" si="125"/>
        <v>0</v>
      </c>
      <c r="AQ495" s="236">
        <f t="shared" si="126"/>
        <v>0</v>
      </c>
      <c r="AR495" s="235">
        <f t="shared" si="127"/>
        <v>0</v>
      </c>
      <c r="AS495" s="236">
        <f t="shared" si="128"/>
        <v>0</v>
      </c>
      <c r="AT495" s="235">
        <f t="shared" si="129"/>
        <v>0</v>
      </c>
      <c r="AU495" s="236">
        <f t="shared" si="130"/>
        <v>0</v>
      </c>
      <c r="AV495" s="237">
        <f t="shared" si="131"/>
        <v>0</v>
      </c>
      <c r="AW495" s="236">
        <f t="shared" si="132"/>
        <v>0</v>
      </c>
      <c r="AX495" s="237">
        <f t="shared" si="133"/>
        <v>0</v>
      </c>
      <c r="AY495" s="236">
        <f t="shared" si="134"/>
        <v>0</v>
      </c>
      <c r="AZ495" s="237">
        <f t="shared" si="135"/>
        <v>0</v>
      </c>
      <c r="BA495" s="236">
        <f t="shared" si="136"/>
        <v>0</v>
      </c>
      <c r="BB495" s="50">
        <f t="shared" si="120"/>
        <v>0</v>
      </c>
    </row>
    <row r="496" spans="2:54" ht="15" customHeight="1" x14ac:dyDescent="0.25">
      <c r="B496" s="142">
        <v>20160449</v>
      </c>
      <c r="C496" s="124" t="s">
        <v>55</v>
      </c>
      <c r="D496" s="124" t="s">
        <v>272</v>
      </c>
      <c r="E496" s="124" t="s">
        <v>427</v>
      </c>
      <c r="F496" s="124" t="s">
        <v>975</v>
      </c>
      <c r="G496" s="143">
        <v>42583</v>
      </c>
      <c r="H496" s="143">
        <v>42589</v>
      </c>
      <c r="I496" s="85" t="s">
        <v>153</v>
      </c>
      <c r="J496" s="144">
        <v>188972</v>
      </c>
      <c r="K496" s="32">
        <v>26996</v>
      </c>
      <c r="L496" s="145">
        <v>13.5</v>
      </c>
      <c r="M496" s="35">
        <v>2551.1220000000003</v>
      </c>
      <c r="N496" s="35">
        <v>2551.1220000000003</v>
      </c>
      <c r="O496" s="83" t="s">
        <v>45</v>
      </c>
      <c r="P496" s="83" t="s">
        <v>46</v>
      </c>
      <c r="Q496" s="146">
        <v>523166</v>
      </c>
      <c r="R496" s="147" t="s">
        <v>60</v>
      </c>
      <c r="S496" s="148" t="s">
        <v>154</v>
      </c>
      <c r="T496" s="94" t="s">
        <v>976</v>
      </c>
      <c r="U496" s="95"/>
      <c r="W496" s="94"/>
      <c r="X496" s="96" t="s">
        <v>982</v>
      </c>
      <c r="Y496" s="97" t="s">
        <v>156</v>
      </c>
      <c r="Z496" s="45" t="str">
        <f t="shared" si="121"/>
        <v>goed</v>
      </c>
      <c r="AA496" s="46">
        <f t="shared" si="122"/>
        <v>0</v>
      </c>
      <c r="AB496" s="47">
        <f t="shared" si="123"/>
        <v>0</v>
      </c>
      <c r="AC496" s="48">
        <f>IF(ISERROR(VLOOKUP($B496,'[7]Overzicht uitlevering'!$J:$V,AC$3+1,0)),0,VLOOKUP($B496,'[7]Overzicht uitlevering'!$J:$V,AC$3+1,0))</f>
        <v>0</v>
      </c>
      <c r="AD496" s="48">
        <f>IF(ISERROR(VLOOKUP($B496,'[7]Overzicht uitlevering'!$J:$V,AD$3+1,0)),0,VLOOKUP($B496,'[7]Overzicht uitlevering'!$J:$V,AD$3+1,0))</f>
        <v>0</v>
      </c>
      <c r="AE496" s="48">
        <f>IF(ISERROR(VLOOKUP($B496,'[7]Overzicht uitlevering'!$J:$V,AE$3+1,0)),0,VLOOKUP($B496,'[7]Overzicht uitlevering'!$J:$V,AE$3+1,0))</f>
        <v>0</v>
      </c>
      <c r="AF496" s="48">
        <f>IF(ISERROR(VLOOKUP($B496,'[7]Overzicht uitlevering'!$J:$V,AF$3+1,0)),0,VLOOKUP($B496,'[7]Overzicht uitlevering'!$J:$V,AF$3+1,0))</f>
        <v>0</v>
      </c>
      <c r="AG496" s="48">
        <f>IF(ISERROR(VLOOKUP($B496,'[7]Overzicht uitlevering'!$J:$V,AG$3+1,0)),0,VLOOKUP($B496,'[7]Overzicht uitlevering'!$J:$V,AG$3+1,0))</f>
        <v>0</v>
      </c>
      <c r="AH496" s="48">
        <f>IF(ISERROR(VLOOKUP($B496,'[7]Overzicht uitlevering'!$J:$V,AH$3+1,0)),0,VLOOKUP($B496,'[7]Overzicht uitlevering'!$J:$V,AH$3+1,0))</f>
        <v>0</v>
      </c>
      <c r="AI496" s="48">
        <f>IF(ISERROR(VLOOKUP($B496,'[7]Overzicht uitlevering'!$J:$V,AI$3+1,0)),0,VLOOKUP($B496,'[7]Overzicht uitlevering'!$J:$V,AI$3+1,0))</f>
        <v>0</v>
      </c>
      <c r="AJ496" s="48">
        <f>IF(ISERROR(VLOOKUP($B496,'[7]Overzicht uitlevering'!$J:$V,AJ$3+1,0)),0,VLOOKUP($B496,'[7]Overzicht uitlevering'!$J:$V,AJ$3+1,0))</f>
        <v>0</v>
      </c>
      <c r="AK496" s="48">
        <f>IF(ISERROR(VLOOKUP($B496,'[7]Overzicht uitlevering'!$J:$V,AK$3+1,0)),0,VLOOKUP($B496,'[7]Overzicht uitlevering'!$J:$V,AK$3+1,0))</f>
        <v>0</v>
      </c>
      <c r="AL496" s="48">
        <f>IF(ISERROR(VLOOKUP($B496,'[7]Overzicht uitlevering'!$J:$V,AL$3+1,0)),0,VLOOKUP($B496,'[7]Overzicht uitlevering'!$J:$V,AL$3+1,0))</f>
        <v>0</v>
      </c>
      <c r="AM496" s="48">
        <f>IF(ISERROR(VLOOKUP($B496,'[7]Overzicht uitlevering'!$J:$V,AM$3+1,0)),0,VLOOKUP($B496,'[7]Overzicht uitlevering'!$J:$V,AM$3+1,0))</f>
        <v>0</v>
      </c>
      <c r="AN496" s="48">
        <f>IF(ISERROR(VLOOKUP($B496,'[7]Overzicht uitlevering'!$J:$V,AN$3+1,0)),0,VLOOKUP($B496,'[7]Overzicht uitlevering'!$J:$V,AN$3+1,0))</f>
        <v>0</v>
      </c>
      <c r="AO496" s="49">
        <f t="shared" si="124"/>
        <v>0</v>
      </c>
      <c r="AP496" s="235">
        <f t="shared" si="125"/>
        <v>0</v>
      </c>
      <c r="AQ496" s="236">
        <f t="shared" si="126"/>
        <v>0</v>
      </c>
      <c r="AR496" s="235">
        <f t="shared" si="127"/>
        <v>0</v>
      </c>
      <c r="AS496" s="236">
        <f t="shared" si="128"/>
        <v>0</v>
      </c>
      <c r="AT496" s="235">
        <f t="shared" si="129"/>
        <v>0</v>
      </c>
      <c r="AU496" s="236">
        <f t="shared" si="130"/>
        <v>0</v>
      </c>
      <c r="AV496" s="237">
        <f t="shared" si="131"/>
        <v>0</v>
      </c>
      <c r="AW496" s="236">
        <f t="shared" si="132"/>
        <v>0</v>
      </c>
      <c r="AX496" s="237">
        <f t="shared" si="133"/>
        <v>0</v>
      </c>
      <c r="AY496" s="236">
        <f t="shared" si="134"/>
        <v>0</v>
      </c>
      <c r="AZ496" s="237">
        <f t="shared" si="135"/>
        <v>0</v>
      </c>
      <c r="BA496" s="236">
        <f t="shared" si="136"/>
        <v>0</v>
      </c>
      <c r="BB496" s="50">
        <f t="shared" si="120"/>
        <v>0</v>
      </c>
    </row>
    <row r="497" spans="2:54" ht="15" customHeight="1" x14ac:dyDescent="0.25">
      <c r="B497" s="142">
        <v>20160450</v>
      </c>
      <c r="C497" s="124" t="s">
        <v>55</v>
      </c>
      <c r="D497" s="124" t="s">
        <v>272</v>
      </c>
      <c r="E497" s="124" t="s">
        <v>427</v>
      </c>
      <c r="F497" s="124" t="s">
        <v>975</v>
      </c>
      <c r="G497" s="143">
        <v>42590</v>
      </c>
      <c r="H497" s="143">
        <v>42596</v>
      </c>
      <c r="I497" s="85" t="s">
        <v>153</v>
      </c>
      <c r="J497" s="144">
        <v>188972</v>
      </c>
      <c r="K497" s="32">
        <v>26996</v>
      </c>
      <c r="L497" s="145">
        <v>13.5</v>
      </c>
      <c r="M497" s="35">
        <v>2551.1220000000003</v>
      </c>
      <c r="N497" s="35">
        <v>2551.1220000000003</v>
      </c>
      <c r="O497" s="83" t="s">
        <v>45</v>
      </c>
      <c r="P497" s="83" t="s">
        <v>46</v>
      </c>
      <c r="Q497" s="146">
        <v>523167</v>
      </c>
      <c r="R497" s="147" t="s">
        <v>60</v>
      </c>
      <c r="S497" s="148" t="s">
        <v>154</v>
      </c>
      <c r="T497" s="94" t="s">
        <v>976</v>
      </c>
      <c r="U497" s="95"/>
      <c r="W497" s="94"/>
      <c r="X497" s="96" t="s">
        <v>982</v>
      </c>
      <c r="Y497" s="97" t="s">
        <v>156</v>
      </c>
      <c r="Z497" s="45" t="str">
        <f t="shared" si="121"/>
        <v>goed</v>
      </c>
      <c r="AA497" s="46">
        <f t="shared" si="122"/>
        <v>0</v>
      </c>
      <c r="AB497" s="47">
        <f t="shared" si="123"/>
        <v>0</v>
      </c>
      <c r="AC497" s="48">
        <f>IF(ISERROR(VLOOKUP($B497,'[7]Overzicht uitlevering'!$J:$V,AC$3+1,0)),0,VLOOKUP($B497,'[7]Overzicht uitlevering'!$J:$V,AC$3+1,0))</f>
        <v>0</v>
      </c>
      <c r="AD497" s="48">
        <f>IF(ISERROR(VLOOKUP($B497,'[7]Overzicht uitlevering'!$J:$V,AD$3+1,0)),0,VLOOKUP($B497,'[7]Overzicht uitlevering'!$J:$V,AD$3+1,0))</f>
        <v>0</v>
      </c>
      <c r="AE497" s="48">
        <f>IF(ISERROR(VLOOKUP($B497,'[7]Overzicht uitlevering'!$J:$V,AE$3+1,0)),0,VLOOKUP($B497,'[7]Overzicht uitlevering'!$J:$V,AE$3+1,0))</f>
        <v>0</v>
      </c>
      <c r="AF497" s="48">
        <f>IF(ISERROR(VLOOKUP($B497,'[7]Overzicht uitlevering'!$J:$V,AF$3+1,0)),0,VLOOKUP($B497,'[7]Overzicht uitlevering'!$J:$V,AF$3+1,0))</f>
        <v>0</v>
      </c>
      <c r="AG497" s="48">
        <f>IF(ISERROR(VLOOKUP($B497,'[7]Overzicht uitlevering'!$J:$V,AG$3+1,0)),0,VLOOKUP($B497,'[7]Overzicht uitlevering'!$J:$V,AG$3+1,0))</f>
        <v>0</v>
      </c>
      <c r="AH497" s="48">
        <f>IF(ISERROR(VLOOKUP($B497,'[7]Overzicht uitlevering'!$J:$V,AH$3+1,0)),0,VLOOKUP($B497,'[7]Overzicht uitlevering'!$J:$V,AH$3+1,0))</f>
        <v>0</v>
      </c>
      <c r="AI497" s="48">
        <f>IF(ISERROR(VLOOKUP($B497,'[7]Overzicht uitlevering'!$J:$V,AI$3+1,0)),0,VLOOKUP($B497,'[7]Overzicht uitlevering'!$J:$V,AI$3+1,0))</f>
        <v>0</v>
      </c>
      <c r="AJ497" s="48">
        <f>IF(ISERROR(VLOOKUP($B497,'[7]Overzicht uitlevering'!$J:$V,AJ$3+1,0)),0,VLOOKUP($B497,'[7]Overzicht uitlevering'!$J:$V,AJ$3+1,0))</f>
        <v>0</v>
      </c>
      <c r="AK497" s="48">
        <f>IF(ISERROR(VLOOKUP($B497,'[7]Overzicht uitlevering'!$J:$V,AK$3+1,0)),0,VLOOKUP($B497,'[7]Overzicht uitlevering'!$J:$V,AK$3+1,0))</f>
        <v>0</v>
      </c>
      <c r="AL497" s="48">
        <f>IF(ISERROR(VLOOKUP($B497,'[7]Overzicht uitlevering'!$J:$V,AL$3+1,0)),0,VLOOKUP($B497,'[7]Overzicht uitlevering'!$J:$V,AL$3+1,0))</f>
        <v>0</v>
      </c>
      <c r="AM497" s="48">
        <f>IF(ISERROR(VLOOKUP($B497,'[7]Overzicht uitlevering'!$J:$V,AM$3+1,0)),0,VLOOKUP($B497,'[7]Overzicht uitlevering'!$J:$V,AM$3+1,0))</f>
        <v>0</v>
      </c>
      <c r="AN497" s="48">
        <f>IF(ISERROR(VLOOKUP($B497,'[7]Overzicht uitlevering'!$J:$V,AN$3+1,0)),0,VLOOKUP($B497,'[7]Overzicht uitlevering'!$J:$V,AN$3+1,0))</f>
        <v>0</v>
      </c>
      <c r="AO497" s="49">
        <f t="shared" si="124"/>
        <v>0</v>
      </c>
      <c r="AP497" s="235">
        <f t="shared" si="125"/>
        <v>0</v>
      </c>
      <c r="AQ497" s="236">
        <f t="shared" si="126"/>
        <v>0</v>
      </c>
      <c r="AR497" s="235">
        <f t="shared" si="127"/>
        <v>0</v>
      </c>
      <c r="AS497" s="236">
        <f t="shared" si="128"/>
        <v>0</v>
      </c>
      <c r="AT497" s="235">
        <f t="shared" si="129"/>
        <v>0</v>
      </c>
      <c r="AU497" s="236">
        <f t="shared" si="130"/>
        <v>0</v>
      </c>
      <c r="AV497" s="237">
        <f t="shared" si="131"/>
        <v>0</v>
      </c>
      <c r="AW497" s="236">
        <f t="shared" si="132"/>
        <v>0</v>
      </c>
      <c r="AX497" s="237">
        <f t="shared" si="133"/>
        <v>0</v>
      </c>
      <c r="AY497" s="236">
        <f t="shared" si="134"/>
        <v>0</v>
      </c>
      <c r="AZ497" s="237">
        <f t="shared" si="135"/>
        <v>0</v>
      </c>
      <c r="BA497" s="236">
        <f t="shared" si="136"/>
        <v>0</v>
      </c>
      <c r="BB497" s="50">
        <f t="shared" si="120"/>
        <v>0</v>
      </c>
    </row>
    <row r="498" spans="2:54" ht="15" customHeight="1" x14ac:dyDescent="0.25">
      <c r="B498" s="142">
        <v>20160451</v>
      </c>
      <c r="C498" s="124" t="s">
        <v>55</v>
      </c>
      <c r="D498" s="124" t="s">
        <v>272</v>
      </c>
      <c r="E498" s="124" t="s">
        <v>427</v>
      </c>
      <c r="F498" s="124" t="s">
        <v>975</v>
      </c>
      <c r="G498" s="143">
        <v>42597</v>
      </c>
      <c r="H498" s="143">
        <v>42603</v>
      </c>
      <c r="I498" s="85" t="s">
        <v>153</v>
      </c>
      <c r="J498" s="144">
        <v>188972</v>
      </c>
      <c r="K498" s="32">
        <v>26996</v>
      </c>
      <c r="L498" s="145">
        <v>13.5</v>
      </c>
      <c r="M498" s="35">
        <v>2551.1220000000003</v>
      </c>
      <c r="N498" s="35">
        <v>2551.1220000000003</v>
      </c>
      <c r="O498" s="83" t="s">
        <v>45</v>
      </c>
      <c r="P498" s="83" t="s">
        <v>46</v>
      </c>
      <c r="Q498" s="146">
        <v>523168</v>
      </c>
      <c r="R498" s="147" t="s">
        <v>60</v>
      </c>
      <c r="S498" s="148" t="s">
        <v>154</v>
      </c>
      <c r="T498" s="94" t="s">
        <v>976</v>
      </c>
      <c r="U498" s="95"/>
      <c r="W498" s="124"/>
      <c r="X498" s="96" t="s">
        <v>982</v>
      </c>
      <c r="Y498" s="97" t="s">
        <v>156</v>
      </c>
      <c r="Z498" s="45" t="str">
        <f t="shared" si="121"/>
        <v>goed</v>
      </c>
      <c r="AA498" s="46">
        <f t="shared" si="122"/>
        <v>0</v>
      </c>
      <c r="AB498" s="47">
        <f t="shared" si="123"/>
        <v>0</v>
      </c>
      <c r="AC498" s="48">
        <f>IF(ISERROR(VLOOKUP($B498,'[7]Overzicht uitlevering'!$J:$V,AC$3+1,0)),0,VLOOKUP($B498,'[7]Overzicht uitlevering'!$J:$V,AC$3+1,0))</f>
        <v>0</v>
      </c>
      <c r="AD498" s="48">
        <f>IF(ISERROR(VLOOKUP($B498,'[7]Overzicht uitlevering'!$J:$V,AD$3+1,0)),0,VLOOKUP($B498,'[7]Overzicht uitlevering'!$J:$V,AD$3+1,0))</f>
        <v>0</v>
      </c>
      <c r="AE498" s="48">
        <f>IF(ISERROR(VLOOKUP($B498,'[7]Overzicht uitlevering'!$J:$V,AE$3+1,0)),0,VLOOKUP($B498,'[7]Overzicht uitlevering'!$J:$V,AE$3+1,0))</f>
        <v>0</v>
      </c>
      <c r="AF498" s="48">
        <f>IF(ISERROR(VLOOKUP($B498,'[7]Overzicht uitlevering'!$J:$V,AF$3+1,0)),0,VLOOKUP($B498,'[7]Overzicht uitlevering'!$J:$V,AF$3+1,0))</f>
        <v>0</v>
      </c>
      <c r="AG498" s="48">
        <f>IF(ISERROR(VLOOKUP($B498,'[7]Overzicht uitlevering'!$J:$V,AG$3+1,0)),0,VLOOKUP($B498,'[7]Overzicht uitlevering'!$J:$V,AG$3+1,0))</f>
        <v>0</v>
      </c>
      <c r="AH498" s="48">
        <f>IF(ISERROR(VLOOKUP($B498,'[7]Overzicht uitlevering'!$J:$V,AH$3+1,0)),0,VLOOKUP($B498,'[7]Overzicht uitlevering'!$J:$V,AH$3+1,0))</f>
        <v>0</v>
      </c>
      <c r="AI498" s="48">
        <f>IF(ISERROR(VLOOKUP($B498,'[7]Overzicht uitlevering'!$J:$V,AI$3+1,0)),0,VLOOKUP($B498,'[7]Overzicht uitlevering'!$J:$V,AI$3+1,0))</f>
        <v>0</v>
      </c>
      <c r="AJ498" s="48">
        <f>IF(ISERROR(VLOOKUP($B498,'[7]Overzicht uitlevering'!$J:$V,AJ$3+1,0)),0,VLOOKUP($B498,'[7]Overzicht uitlevering'!$J:$V,AJ$3+1,0))</f>
        <v>0</v>
      </c>
      <c r="AK498" s="48">
        <f>IF(ISERROR(VLOOKUP($B498,'[7]Overzicht uitlevering'!$J:$V,AK$3+1,0)),0,VLOOKUP($B498,'[7]Overzicht uitlevering'!$J:$V,AK$3+1,0))</f>
        <v>0</v>
      </c>
      <c r="AL498" s="48">
        <f>IF(ISERROR(VLOOKUP($B498,'[7]Overzicht uitlevering'!$J:$V,AL$3+1,0)),0,VLOOKUP($B498,'[7]Overzicht uitlevering'!$J:$V,AL$3+1,0))</f>
        <v>0</v>
      </c>
      <c r="AM498" s="48">
        <f>IF(ISERROR(VLOOKUP($B498,'[7]Overzicht uitlevering'!$J:$V,AM$3+1,0)),0,VLOOKUP($B498,'[7]Overzicht uitlevering'!$J:$V,AM$3+1,0))</f>
        <v>0</v>
      </c>
      <c r="AN498" s="48">
        <f>IF(ISERROR(VLOOKUP($B498,'[7]Overzicht uitlevering'!$J:$V,AN$3+1,0)),0,VLOOKUP($B498,'[7]Overzicht uitlevering'!$J:$V,AN$3+1,0))</f>
        <v>0</v>
      </c>
      <c r="AO498" s="49">
        <f t="shared" si="124"/>
        <v>0</v>
      </c>
      <c r="AP498" s="235">
        <f t="shared" si="125"/>
        <v>0</v>
      </c>
      <c r="AQ498" s="236">
        <f t="shared" si="126"/>
        <v>0</v>
      </c>
      <c r="AR498" s="235">
        <f t="shared" si="127"/>
        <v>0</v>
      </c>
      <c r="AS498" s="236">
        <f t="shared" si="128"/>
        <v>0</v>
      </c>
      <c r="AT498" s="235">
        <f t="shared" si="129"/>
        <v>0</v>
      </c>
      <c r="AU498" s="236">
        <f t="shared" si="130"/>
        <v>0</v>
      </c>
      <c r="AV498" s="237">
        <f t="shared" si="131"/>
        <v>0</v>
      </c>
      <c r="AW498" s="236">
        <f t="shared" si="132"/>
        <v>0</v>
      </c>
      <c r="AX498" s="237">
        <f t="shared" si="133"/>
        <v>0</v>
      </c>
      <c r="AY498" s="236">
        <f t="shared" si="134"/>
        <v>0</v>
      </c>
      <c r="AZ498" s="237">
        <f t="shared" si="135"/>
        <v>0</v>
      </c>
      <c r="BA498" s="236">
        <f t="shared" si="136"/>
        <v>0</v>
      </c>
      <c r="BB498" s="50">
        <f t="shared" si="120"/>
        <v>0</v>
      </c>
    </row>
    <row r="499" spans="2:54" ht="15" customHeight="1" x14ac:dyDescent="0.25">
      <c r="B499" s="142">
        <v>20160452</v>
      </c>
      <c r="C499" s="124" t="s">
        <v>55</v>
      </c>
      <c r="D499" s="124" t="s">
        <v>272</v>
      </c>
      <c r="E499" s="124" t="s">
        <v>427</v>
      </c>
      <c r="F499" s="124" t="s">
        <v>975</v>
      </c>
      <c r="G499" s="143">
        <v>42604</v>
      </c>
      <c r="H499" s="143">
        <v>42610</v>
      </c>
      <c r="I499" s="85" t="s">
        <v>153</v>
      </c>
      <c r="J499" s="144">
        <v>188972</v>
      </c>
      <c r="K499" s="32">
        <v>26996</v>
      </c>
      <c r="L499" s="145">
        <v>13.5</v>
      </c>
      <c r="M499" s="35">
        <v>2551.1220000000003</v>
      </c>
      <c r="N499" s="35">
        <v>2551.1220000000003</v>
      </c>
      <c r="O499" s="83" t="s">
        <v>45</v>
      </c>
      <c r="P499" s="83" t="s">
        <v>46</v>
      </c>
      <c r="Q499" s="146">
        <v>523169</v>
      </c>
      <c r="R499" s="147" t="s">
        <v>60</v>
      </c>
      <c r="S499" s="148" t="s">
        <v>154</v>
      </c>
      <c r="T499" s="94" t="s">
        <v>976</v>
      </c>
      <c r="U499" s="95"/>
      <c r="W499" s="124"/>
      <c r="X499" s="96" t="s">
        <v>982</v>
      </c>
      <c r="Y499" s="97" t="s">
        <v>156</v>
      </c>
      <c r="Z499" s="45" t="str">
        <f t="shared" si="121"/>
        <v>goed</v>
      </c>
      <c r="AA499" s="46">
        <f t="shared" si="122"/>
        <v>0</v>
      </c>
      <c r="AB499" s="47">
        <f t="shared" si="123"/>
        <v>0</v>
      </c>
      <c r="AC499" s="48">
        <f>IF(ISERROR(VLOOKUP($B499,'[7]Overzicht uitlevering'!$J:$V,AC$3+1,0)),0,VLOOKUP($B499,'[7]Overzicht uitlevering'!$J:$V,AC$3+1,0))</f>
        <v>0</v>
      </c>
      <c r="AD499" s="48">
        <f>IF(ISERROR(VLOOKUP($B499,'[7]Overzicht uitlevering'!$J:$V,AD$3+1,0)),0,VLOOKUP($B499,'[7]Overzicht uitlevering'!$J:$V,AD$3+1,0))</f>
        <v>0</v>
      </c>
      <c r="AE499" s="48">
        <f>IF(ISERROR(VLOOKUP($B499,'[7]Overzicht uitlevering'!$J:$V,AE$3+1,0)),0,VLOOKUP($B499,'[7]Overzicht uitlevering'!$J:$V,AE$3+1,0))</f>
        <v>0</v>
      </c>
      <c r="AF499" s="48">
        <f>IF(ISERROR(VLOOKUP($B499,'[7]Overzicht uitlevering'!$J:$V,AF$3+1,0)),0,VLOOKUP($B499,'[7]Overzicht uitlevering'!$J:$V,AF$3+1,0))</f>
        <v>0</v>
      </c>
      <c r="AG499" s="48">
        <f>IF(ISERROR(VLOOKUP($B499,'[7]Overzicht uitlevering'!$J:$V,AG$3+1,0)),0,VLOOKUP($B499,'[7]Overzicht uitlevering'!$J:$V,AG$3+1,0))</f>
        <v>0</v>
      </c>
      <c r="AH499" s="48">
        <f>IF(ISERROR(VLOOKUP($B499,'[7]Overzicht uitlevering'!$J:$V,AH$3+1,0)),0,VLOOKUP($B499,'[7]Overzicht uitlevering'!$J:$V,AH$3+1,0))</f>
        <v>0</v>
      </c>
      <c r="AI499" s="48">
        <f>IF(ISERROR(VLOOKUP($B499,'[7]Overzicht uitlevering'!$J:$V,AI$3+1,0)),0,VLOOKUP($B499,'[7]Overzicht uitlevering'!$J:$V,AI$3+1,0))</f>
        <v>0</v>
      </c>
      <c r="AJ499" s="48">
        <f>IF(ISERROR(VLOOKUP($B499,'[7]Overzicht uitlevering'!$J:$V,AJ$3+1,0)),0,VLOOKUP($B499,'[7]Overzicht uitlevering'!$J:$V,AJ$3+1,0))</f>
        <v>0</v>
      </c>
      <c r="AK499" s="48">
        <f>IF(ISERROR(VLOOKUP($B499,'[7]Overzicht uitlevering'!$J:$V,AK$3+1,0)),0,VLOOKUP($B499,'[7]Overzicht uitlevering'!$J:$V,AK$3+1,0))</f>
        <v>0</v>
      </c>
      <c r="AL499" s="48">
        <f>IF(ISERROR(VLOOKUP($B499,'[7]Overzicht uitlevering'!$J:$V,AL$3+1,0)),0,VLOOKUP($B499,'[7]Overzicht uitlevering'!$J:$V,AL$3+1,0))</f>
        <v>0</v>
      </c>
      <c r="AM499" s="48">
        <f>IF(ISERROR(VLOOKUP($B499,'[7]Overzicht uitlevering'!$J:$V,AM$3+1,0)),0,VLOOKUP($B499,'[7]Overzicht uitlevering'!$J:$V,AM$3+1,0))</f>
        <v>0</v>
      </c>
      <c r="AN499" s="48">
        <f>IF(ISERROR(VLOOKUP($B499,'[7]Overzicht uitlevering'!$J:$V,AN$3+1,0)),0,VLOOKUP($B499,'[7]Overzicht uitlevering'!$J:$V,AN$3+1,0))</f>
        <v>0</v>
      </c>
      <c r="AO499" s="49">
        <f t="shared" si="124"/>
        <v>0</v>
      </c>
      <c r="AP499" s="235">
        <f t="shared" si="125"/>
        <v>0</v>
      </c>
      <c r="AQ499" s="236">
        <f t="shared" si="126"/>
        <v>0</v>
      </c>
      <c r="AR499" s="235">
        <f t="shared" si="127"/>
        <v>0</v>
      </c>
      <c r="AS499" s="236">
        <f t="shared" si="128"/>
        <v>0</v>
      </c>
      <c r="AT499" s="235">
        <f t="shared" si="129"/>
        <v>0</v>
      </c>
      <c r="AU499" s="236">
        <f t="shared" si="130"/>
        <v>0</v>
      </c>
      <c r="AV499" s="237">
        <f t="shared" si="131"/>
        <v>0</v>
      </c>
      <c r="AW499" s="236">
        <f t="shared" si="132"/>
        <v>0</v>
      </c>
      <c r="AX499" s="237">
        <f t="shared" si="133"/>
        <v>0</v>
      </c>
      <c r="AY499" s="236">
        <f t="shared" si="134"/>
        <v>0</v>
      </c>
      <c r="AZ499" s="237">
        <f t="shared" si="135"/>
        <v>0</v>
      </c>
      <c r="BA499" s="236">
        <f t="shared" si="136"/>
        <v>0</v>
      </c>
      <c r="BB499" s="50">
        <f t="shared" si="120"/>
        <v>0</v>
      </c>
    </row>
    <row r="500" spans="2:54" ht="15" customHeight="1" x14ac:dyDescent="0.25">
      <c r="B500" s="142">
        <v>20160453</v>
      </c>
      <c r="C500" s="124" t="s">
        <v>55</v>
      </c>
      <c r="D500" s="124" t="s">
        <v>272</v>
      </c>
      <c r="E500" s="124" t="s">
        <v>427</v>
      </c>
      <c r="F500" s="124" t="s">
        <v>975</v>
      </c>
      <c r="G500" s="143">
        <v>42611</v>
      </c>
      <c r="H500" s="143">
        <v>42617</v>
      </c>
      <c r="I500" s="85" t="s">
        <v>153</v>
      </c>
      <c r="J500" s="144">
        <v>188972</v>
      </c>
      <c r="K500" s="32">
        <v>26996</v>
      </c>
      <c r="L500" s="145">
        <v>13.5</v>
      </c>
      <c r="M500" s="35">
        <v>2551.1220000000003</v>
      </c>
      <c r="N500" s="35">
        <v>2551.1220000000003</v>
      </c>
      <c r="O500" s="83" t="s">
        <v>45</v>
      </c>
      <c r="P500" s="83" t="s">
        <v>46</v>
      </c>
      <c r="Q500" s="146">
        <v>523170</v>
      </c>
      <c r="R500" s="147" t="s">
        <v>60</v>
      </c>
      <c r="S500" s="148" t="s">
        <v>154</v>
      </c>
      <c r="T500" s="94" t="s">
        <v>976</v>
      </c>
      <c r="U500" s="95"/>
      <c r="W500" s="94"/>
      <c r="X500" s="96" t="s">
        <v>982</v>
      </c>
      <c r="Y500" s="97" t="s">
        <v>156</v>
      </c>
      <c r="Z500" s="45" t="str">
        <f t="shared" si="121"/>
        <v>goed</v>
      </c>
      <c r="AA500" s="46">
        <f t="shared" si="122"/>
        <v>0</v>
      </c>
      <c r="AB500" s="47">
        <f t="shared" si="123"/>
        <v>0</v>
      </c>
      <c r="AC500" s="48">
        <f>IF(ISERROR(VLOOKUP($B500,'[7]Overzicht uitlevering'!$J:$V,AC$3+1,0)),0,VLOOKUP($B500,'[7]Overzicht uitlevering'!$J:$V,AC$3+1,0))</f>
        <v>0</v>
      </c>
      <c r="AD500" s="48">
        <f>IF(ISERROR(VLOOKUP($B500,'[7]Overzicht uitlevering'!$J:$V,AD$3+1,0)),0,VLOOKUP($B500,'[7]Overzicht uitlevering'!$J:$V,AD$3+1,0))</f>
        <v>0</v>
      </c>
      <c r="AE500" s="48">
        <f>IF(ISERROR(VLOOKUP($B500,'[7]Overzicht uitlevering'!$J:$V,AE$3+1,0)),0,VLOOKUP($B500,'[7]Overzicht uitlevering'!$J:$V,AE$3+1,0))</f>
        <v>0</v>
      </c>
      <c r="AF500" s="48">
        <f>IF(ISERROR(VLOOKUP($B500,'[7]Overzicht uitlevering'!$J:$V,AF$3+1,0)),0,VLOOKUP($B500,'[7]Overzicht uitlevering'!$J:$V,AF$3+1,0))</f>
        <v>0</v>
      </c>
      <c r="AG500" s="48">
        <f>IF(ISERROR(VLOOKUP($B500,'[7]Overzicht uitlevering'!$J:$V,AG$3+1,0)),0,VLOOKUP($B500,'[7]Overzicht uitlevering'!$J:$V,AG$3+1,0))</f>
        <v>0</v>
      </c>
      <c r="AH500" s="48">
        <f>IF(ISERROR(VLOOKUP($B500,'[7]Overzicht uitlevering'!$J:$V,AH$3+1,0)),0,VLOOKUP($B500,'[7]Overzicht uitlevering'!$J:$V,AH$3+1,0))</f>
        <v>0</v>
      </c>
      <c r="AI500" s="48">
        <f>IF(ISERROR(VLOOKUP($B500,'[7]Overzicht uitlevering'!$J:$V,AI$3+1,0)),0,VLOOKUP($B500,'[7]Overzicht uitlevering'!$J:$V,AI$3+1,0))</f>
        <v>0</v>
      </c>
      <c r="AJ500" s="48">
        <f>IF(ISERROR(VLOOKUP($B500,'[7]Overzicht uitlevering'!$J:$V,AJ$3+1,0)),0,VLOOKUP($B500,'[7]Overzicht uitlevering'!$J:$V,AJ$3+1,0))</f>
        <v>0</v>
      </c>
      <c r="AK500" s="48">
        <f>IF(ISERROR(VLOOKUP($B500,'[7]Overzicht uitlevering'!$J:$V,AK$3+1,0)),0,VLOOKUP($B500,'[7]Overzicht uitlevering'!$J:$V,AK$3+1,0))</f>
        <v>0</v>
      </c>
      <c r="AL500" s="48">
        <f>IF(ISERROR(VLOOKUP($B500,'[7]Overzicht uitlevering'!$J:$V,AL$3+1,0)),0,VLOOKUP($B500,'[7]Overzicht uitlevering'!$J:$V,AL$3+1,0))</f>
        <v>0</v>
      </c>
      <c r="AM500" s="48">
        <f>IF(ISERROR(VLOOKUP($B500,'[7]Overzicht uitlevering'!$J:$V,AM$3+1,0)),0,VLOOKUP($B500,'[7]Overzicht uitlevering'!$J:$V,AM$3+1,0))</f>
        <v>0</v>
      </c>
      <c r="AN500" s="48">
        <f>IF(ISERROR(VLOOKUP($B500,'[7]Overzicht uitlevering'!$J:$V,AN$3+1,0)),0,VLOOKUP($B500,'[7]Overzicht uitlevering'!$J:$V,AN$3+1,0))</f>
        <v>0</v>
      </c>
      <c r="AO500" s="49">
        <f t="shared" si="124"/>
        <v>0</v>
      </c>
      <c r="AP500" s="235">
        <f t="shared" si="125"/>
        <v>0</v>
      </c>
      <c r="AQ500" s="236">
        <f t="shared" si="126"/>
        <v>0</v>
      </c>
      <c r="AR500" s="235">
        <f t="shared" si="127"/>
        <v>0</v>
      </c>
      <c r="AS500" s="236">
        <f t="shared" si="128"/>
        <v>0</v>
      </c>
      <c r="AT500" s="235">
        <f t="shared" si="129"/>
        <v>0</v>
      </c>
      <c r="AU500" s="236">
        <f t="shared" si="130"/>
        <v>0</v>
      </c>
      <c r="AV500" s="237">
        <f t="shared" si="131"/>
        <v>0</v>
      </c>
      <c r="AW500" s="236">
        <f t="shared" si="132"/>
        <v>0</v>
      </c>
      <c r="AX500" s="237">
        <f t="shared" si="133"/>
        <v>0</v>
      </c>
      <c r="AY500" s="236">
        <f t="shared" si="134"/>
        <v>0</v>
      </c>
      <c r="AZ500" s="237">
        <f t="shared" si="135"/>
        <v>0</v>
      </c>
      <c r="BA500" s="236">
        <f t="shared" si="136"/>
        <v>0</v>
      </c>
      <c r="BB500" s="50">
        <f t="shared" si="120"/>
        <v>0</v>
      </c>
    </row>
    <row r="501" spans="2:54" ht="15" customHeight="1" x14ac:dyDescent="0.25">
      <c r="B501" s="142">
        <v>20160454</v>
      </c>
      <c r="C501" s="124" t="s">
        <v>55</v>
      </c>
      <c r="D501" s="124" t="s">
        <v>272</v>
      </c>
      <c r="E501" s="124" t="s">
        <v>427</v>
      </c>
      <c r="F501" s="124" t="s">
        <v>975</v>
      </c>
      <c r="G501" s="143">
        <v>42618</v>
      </c>
      <c r="H501" s="143">
        <v>42624</v>
      </c>
      <c r="I501" s="85" t="s">
        <v>153</v>
      </c>
      <c r="J501" s="144">
        <v>188972</v>
      </c>
      <c r="K501" s="32">
        <v>26996</v>
      </c>
      <c r="L501" s="145">
        <v>13.5</v>
      </c>
      <c r="M501" s="35">
        <v>2551.1220000000003</v>
      </c>
      <c r="N501" s="35">
        <v>2551.1220000000003</v>
      </c>
      <c r="O501" s="83" t="s">
        <v>45</v>
      </c>
      <c r="P501" s="83" t="s">
        <v>46</v>
      </c>
      <c r="Q501" s="146">
        <v>523171</v>
      </c>
      <c r="R501" s="147" t="s">
        <v>60</v>
      </c>
      <c r="S501" s="148" t="s">
        <v>154</v>
      </c>
      <c r="T501" s="94" t="s">
        <v>976</v>
      </c>
      <c r="U501" s="95"/>
      <c r="W501" s="124"/>
      <c r="X501" s="96" t="s">
        <v>982</v>
      </c>
      <c r="Y501" s="97" t="s">
        <v>156</v>
      </c>
      <c r="Z501" s="45" t="str">
        <f t="shared" si="121"/>
        <v>goed</v>
      </c>
      <c r="AA501" s="46">
        <f t="shared" si="122"/>
        <v>0</v>
      </c>
      <c r="AB501" s="47">
        <f t="shared" si="123"/>
        <v>0</v>
      </c>
      <c r="AC501" s="48">
        <f>IF(ISERROR(VLOOKUP($B501,'[7]Overzicht uitlevering'!$J:$V,AC$3+1,0)),0,VLOOKUP($B501,'[7]Overzicht uitlevering'!$J:$V,AC$3+1,0))</f>
        <v>0</v>
      </c>
      <c r="AD501" s="48">
        <f>IF(ISERROR(VLOOKUP($B501,'[7]Overzicht uitlevering'!$J:$V,AD$3+1,0)),0,VLOOKUP($B501,'[7]Overzicht uitlevering'!$J:$V,AD$3+1,0))</f>
        <v>0</v>
      </c>
      <c r="AE501" s="48">
        <f>IF(ISERROR(VLOOKUP($B501,'[7]Overzicht uitlevering'!$J:$V,AE$3+1,0)),0,VLOOKUP($B501,'[7]Overzicht uitlevering'!$J:$V,AE$3+1,0))</f>
        <v>0</v>
      </c>
      <c r="AF501" s="48">
        <f>IF(ISERROR(VLOOKUP($B501,'[7]Overzicht uitlevering'!$J:$V,AF$3+1,0)),0,VLOOKUP($B501,'[7]Overzicht uitlevering'!$J:$V,AF$3+1,0))</f>
        <v>0</v>
      </c>
      <c r="AG501" s="48">
        <f>IF(ISERROR(VLOOKUP($B501,'[7]Overzicht uitlevering'!$J:$V,AG$3+1,0)),0,VLOOKUP($B501,'[7]Overzicht uitlevering'!$J:$V,AG$3+1,0))</f>
        <v>0</v>
      </c>
      <c r="AH501" s="48">
        <f>IF(ISERROR(VLOOKUP($B501,'[7]Overzicht uitlevering'!$J:$V,AH$3+1,0)),0,VLOOKUP($B501,'[7]Overzicht uitlevering'!$J:$V,AH$3+1,0))</f>
        <v>0</v>
      </c>
      <c r="AI501" s="48">
        <f>IF(ISERROR(VLOOKUP($B501,'[7]Overzicht uitlevering'!$J:$V,AI$3+1,0)),0,VLOOKUP($B501,'[7]Overzicht uitlevering'!$J:$V,AI$3+1,0))</f>
        <v>0</v>
      </c>
      <c r="AJ501" s="48">
        <f>IF(ISERROR(VLOOKUP($B501,'[7]Overzicht uitlevering'!$J:$V,AJ$3+1,0)),0,VLOOKUP($B501,'[7]Overzicht uitlevering'!$J:$V,AJ$3+1,0))</f>
        <v>0</v>
      </c>
      <c r="AK501" s="48">
        <f>IF(ISERROR(VLOOKUP($B501,'[7]Overzicht uitlevering'!$J:$V,AK$3+1,0)),0,VLOOKUP($B501,'[7]Overzicht uitlevering'!$J:$V,AK$3+1,0))</f>
        <v>0</v>
      </c>
      <c r="AL501" s="48">
        <f>IF(ISERROR(VLOOKUP($B501,'[7]Overzicht uitlevering'!$J:$V,AL$3+1,0)),0,VLOOKUP($B501,'[7]Overzicht uitlevering'!$J:$V,AL$3+1,0))</f>
        <v>0</v>
      </c>
      <c r="AM501" s="48">
        <f>IF(ISERROR(VLOOKUP($B501,'[7]Overzicht uitlevering'!$J:$V,AM$3+1,0)),0,VLOOKUP($B501,'[7]Overzicht uitlevering'!$J:$V,AM$3+1,0))</f>
        <v>0</v>
      </c>
      <c r="AN501" s="48">
        <f>IF(ISERROR(VLOOKUP($B501,'[7]Overzicht uitlevering'!$J:$V,AN$3+1,0)),0,VLOOKUP($B501,'[7]Overzicht uitlevering'!$J:$V,AN$3+1,0))</f>
        <v>0</v>
      </c>
      <c r="AO501" s="49">
        <f t="shared" si="124"/>
        <v>0</v>
      </c>
      <c r="AP501" s="235">
        <f t="shared" si="125"/>
        <v>0</v>
      </c>
      <c r="AQ501" s="236">
        <f t="shared" si="126"/>
        <v>0</v>
      </c>
      <c r="AR501" s="235">
        <f t="shared" si="127"/>
        <v>0</v>
      </c>
      <c r="AS501" s="236">
        <f t="shared" si="128"/>
        <v>0</v>
      </c>
      <c r="AT501" s="235">
        <f t="shared" si="129"/>
        <v>0</v>
      </c>
      <c r="AU501" s="236">
        <f t="shared" si="130"/>
        <v>0</v>
      </c>
      <c r="AV501" s="237">
        <f t="shared" si="131"/>
        <v>0</v>
      </c>
      <c r="AW501" s="236">
        <f t="shared" si="132"/>
        <v>0</v>
      </c>
      <c r="AX501" s="237">
        <f t="shared" si="133"/>
        <v>0</v>
      </c>
      <c r="AY501" s="236">
        <f t="shared" si="134"/>
        <v>0</v>
      </c>
      <c r="AZ501" s="237">
        <f t="shared" si="135"/>
        <v>0</v>
      </c>
      <c r="BA501" s="236">
        <f t="shared" si="136"/>
        <v>0</v>
      </c>
      <c r="BB501" s="50">
        <f t="shared" si="120"/>
        <v>0</v>
      </c>
    </row>
    <row r="502" spans="2:54" ht="15" customHeight="1" x14ac:dyDescent="0.25">
      <c r="B502" s="142">
        <v>20160455</v>
      </c>
      <c r="C502" s="124" t="s">
        <v>55</v>
      </c>
      <c r="D502" s="124" t="s">
        <v>272</v>
      </c>
      <c r="E502" s="124" t="s">
        <v>427</v>
      </c>
      <c r="F502" s="124" t="s">
        <v>975</v>
      </c>
      <c r="G502" s="143">
        <v>42625</v>
      </c>
      <c r="H502" s="143">
        <v>42631</v>
      </c>
      <c r="I502" s="85" t="s">
        <v>153</v>
      </c>
      <c r="J502" s="144">
        <v>188972</v>
      </c>
      <c r="K502" s="32">
        <v>26996</v>
      </c>
      <c r="L502" s="145">
        <v>13.5</v>
      </c>
      <c r="M502" s="35">
        <v>2551.1220000000003</v>
      </c>
      <c r="N502" s="35">
        <v>2551.1220000000003</v>
      </c>
      <c r="O502" s="83" t="s">
        <v>45</v>
      </c>
      <c r="P502" s="83" t="s">
        <v>46</v>
      </c>
      <c r="Q502" s="146">
        <v>523172</v>
      </c>
      <c r="R502" s="147" t="s">
        <v>60</v>
      </c>
      <c r="S502" s="148" t="s">
        <v>154</v>
      </c>
      <c r="T502" s="94" t="s">
        <v>976</v>
      </c>
      <c r="U502" s="95"/>
      <c r="W502" s="94"/>
      <c r="X502" s="96" t="s">
        <v>982</v>
      </c>
      <c r="Y502" s="97" t="s">
        <v>156</v>
      </c>
      <c r="Z502" s="45" t="str">
        <f t="shared" si="121"/>
        <v>goed</v>
      </c>
      <c r="AA502" s="46">
        <f t="shared" si="122"/>
        <v>0</v>
      </c>
      <c r="AB502" s="47">
        <f t="shared" si="123"/>
        <v>0</v>
      </c>
      <c r="AC502" s="48">
        <f>IF(ISERROR(VLOOKUP($B502,'[7]Overzicht uitlevering'!$J:$V,AC$3+1,0)),0,VLOOKUP($B502,'[7]Overzicht uitlevering'!$J:$V,AC$3+1,0))</f>
        <v>0</v>
      </c>
      <c r="AD502" s="48">
        <f>IF(ISERROR(VLOOKUP($B502,'[7]Overzicht uitlevering'!$J:$V,AD$3+1,0)),0,VLOOKUP($B502,'[7]Overzicht uitlevering'!$J:$V,AD$3+1,0))</f>
        <v>0</v>
      </c>
      <c r="AE502" s="48">
        <f>IF(ISERROR(VLOOKUP($B502,'[7]Overzicht uitlevering'!$J:$V,AE$3+1,0)),0,VLOOKUP($B502,'[7]Overzicht uitlevering'!$J:$V,AE$3+1,0))</f>
        <v>0</v>
      </c>
      <c r="AF502" s="48">
        <f>IF(ISERROR(VLOOKUP($B502,'[7]Overzicht uitlevering'!$J:$V,AF$3+1,0)),0,VLOOKUP($B502,'[7]Overzicht uitlevering'!$J:$V,AF$3+1,0))</f>
        <v>0</v>
      </c>
      <c r="AG502" s="48">
        <f>IF(ISERROR(VLOOKUP($B502,'[7]Overzicht uitlevering'!$J:$V,AG$3+1,0)),0,VLOOKUP($B502,'[7]Overzicht uitlevering'!$J:$V,AG$3+1,0))</f>
        <v>0</v>
      </c>
      <c r="AH502" s="48">
        <f>IF(ISERROR(VLOOKUP($B502,'[7]Overzicht uitlevering'!$J:$V,AH$3+1,0)),0,VLOOKUP($B502,'[7]Overzicht uitlevering'!$J:$V,AH$3+1,0))</f>
        <v>0</v>
      </c>
      <c r="AI502" s="48">
        <f>IF(ISERROR(VLOOKUP($B502,'[7]Overzicht uitlevering'!$J:$V,AI$3+1,0)),0,VLOOKUP($B502,'[7]Overzicht uitlevering'!$J:$V,AI$3+1,0))</f>
        <v>0</v>
      </c>
      <c r="AJ502" s="48">
        <f>IF(ISERROR(VLOOKUP($B502,'[7]Overzicht uitlevering'!$J:$V,AJ$3+1,0)),0,VLOOKUP($B502,'[7]Overzicht uitlevering'!$J:$V,AJ$3+1,0))</f>
        <v>0</v>
      </c>
      <c r="AK502" s="48">
        <f>IF(ISERROR(VLOOKUP($B502,'[7]Overzicht uitlevering'!$J:$V,AK$3+1,0)),0,VLOOKUP($B502,'[7]Overzicht uitlevering'!$J:$V,AK$3+1,0))</f>
        <v>0</v>
      </c>
      <c r="AL502" s="48">
        <f>IF(ISERROR(VLOOKUP($B502,'[7]Overzicht uitlevering'!$J:$V,AL$3+1,0)),0,VLOOKUP($B502,'[7]Overzicht uitlevering'!$J:$V,AL$3+1,0))</f>
        <v>0</v>
      </c>
      <c r="AM502" s="48">
        <f>IF(ISERROR(VLOOKUP($B502,'[7]Overzicht uitlevering'!$J:$V,AM$3+1,0)),0,VLOOKUP($B502,'[7]Overzicht uitlevering'!$J:$V,AM$3+1,0))</f>
        <v>0</v>
      </c>
      <c r="AN502" s="48">
        <f>IF(ISERROR(VLOOKUP($B502,'[7]Overzicht uitlevering'!$J:$V,AN$3+1,0)),0,VLOOKUP($B502,'[7]Overzicht uitlevering'!$J:$V,AN$3+1,0))</f>
        <v>0</v>
      </c>
      <c r="AO502" s="49">
        <f t="shared" si="124"/>
        <v>0</v>
      </c>
      <c r="AP502" s="235">
        <f t="shared" si="125"/>
        <v>0</v>
      </c>
      <c r="AQ502" s="236">
        <f t="shared" si="126"/>
        <v>0</v>
      </c>
      <c r="AR502" s="235">
        <f t="shared" si="127"/>
        <v>0</v>
      </c>
      <c r="AS502" s="236">
        <f t="shared" si="128"/>
        <v>0</v>
      </c>
      <c r="AT502" s="235">
        <f t="shared" si="129"/>
        <v>0</v>
      </c>
      <c r="AU502" s="236">
        <f t="shared" si="130"/>
        <v>0</v>
      </c>
      <c r="AV502" s="237">
        <f t="shared" si="131"/>
        <v>0</v>
      </c>
      <c r="AW502" s="236">
        <f t="shared" si="132"/>
        <v>0</v>
      </c>
      <c r="AX502" s="237">
        <f t="shared" si="133"/>
        <v>0</v>
      </c>
      <c r="AY502" s="236">
        <f t="shared" si="134"/>
        <v>0</v>
      </c>
      <c r="AZ502" s="237">
        <f t="shared" si="135"/>
        <v>0</v>
      </c>
      <c r="BA502" s="236">
        <f t="shared" si="136"/>
        <v>0</v>
      </c>
      <c r="BB502" s="50">
        <f t="shared" ref="BB502:BB565" si="137">SUM(AP502:BA502)</f>
        <v>0</v>
      </c>
    </row>
    <row r="503" spans="2:54" ht="15" customHeight="1" x14ac:dyDescent="0.25">
      <c r="B503" s="142">
        <v>20160456</v>
      </c>
      <c r="C503" s="124" t="s">
        <v>55</v>
      </c>
      <c r="D503" s="124" t="s">
        <v>272</v>
      </c>
      <c r="E503" s="124" t="s">
        <v>427</v>
      </c>
      <c r="F503" s="124" t="s">
        <v>975</v>
      </c>
      <c r="G503" s="143">
        <v>42632</v>
      </c>
      <c r="H503" s="143">
        <v>42638</v>
      </c>
      <c r="I503" s="85" t="s">
        <v>153</v>
      </c>
      <c r="J503" s="144">
        <v>188972</v>
      </c>
      <c r="K503" s="32">
        <v>26996</v>
      </c>
      <c r="L503" s="145">
        <v>13.5</v>
      </c>
      <c r="M503" s="35">
        <v>2551.1220000000003</v>
      </c>
      <c r="N503" s="35">
        <v>2551.1220000000003</v>
      </c>
      <c r="O503" s="83" t="s">
        <v>45</v>
      </c>
      <c r="P503" s="83" t="s">
        <v>46</v>
      </c>
      <c r="Q503" s="146">
        <v>523173</v>
      </c>
      <c r="R503" s="147" t="s">
        <v>60</v>
      </c>
      <c r="S503" s="148" t="s">
        <v>154</v>
      </c>
      <c r="T503" s="94" t="s">
        <v>976</v>
      </c>
      <c r="U503" s="95"/>
      <c r="W503" s="94"/>
      <c r="X503" s="96" t="s">
        <v>982</v>
      </c>
      <c r="Y503" s="97" t="s">
        <v>156</v>
      </c>
      <c r="Z503" s="45" t="str">
        <f t="shared" si="121"/>
        <v>goed</v>
      </c>
      <c r="AA503" s="46">
        <f t="shared" si="122"/>
        <v>0</v>
      </c>
      <c r="AB503" s="47">
        <f t="shared" si="123"/>
        <v>0</v>
      </c>
      <c r="AC503" s="48">
        <f>IF(ISERROR(VLOOKUP($B503,'[7]Overzicht uitlevering'!$J:$V,AC$3+1,0)),0,VLOOKUP($B503,'[7]Overzicht uitlevering'!$J:$V,AC$3+1,0))</f>
        <v>0</v>
      </c>
      <c r="AD503" s="48">
        <f>IF(ISERROR(VLOOKUP($B503,'[7]Overzicht uitlevering'!$J:$V,AD$3+1,0)),0,VLOOKUP($B503,'[7]Overzicht uitlevering'!$J:$V,AD$3+1,0))</f>
        <v>0</v>
      </c>
      <c r="AE503" s="48">
        <f>IF(ISERROR(VLOOKUP($B503,'[7]Overzicht uitlevering'!$J:$V,AE$3+1,0)),0,VLOOKUP($B503,'[7]Overzicht uitlevering'!$J:$V,AE$3+1,0))</f>
        <v>0</v>
      </c>
      <c r="AF503" s="48">
        <f>IF(ISERROR(VLOOKUP($B503,'[7]Overzicht uitlevering'!$J:$V,AF$3+1,0)),0,VLOOKUP($B503,'[7]Overzicht uitlevering'!$J:$V,AF$3+1,0))</f>
        <v>0</v>
      </c>
      <c r="AG503" s="48">
        <f>IF(ISERROR(VLOOKUP($B503,'[7]Overzicht uitlevering'!$J:$V,AG$3+1,0)),0,VLOOKUP($B503,'[7]Overzicht uitlevering'!$J:$V,AG$3+1,0))</f>
        <v>0</v>
      </c>
      <c r="AH503" s="48">
        <f>IF(ISERROR(VLOOKUP($B503,'[7]Overzicht uitlevering'!$J:$V,AH$3+1,0)),0,VLOOKUP($B503,'[7]Overzicht uitlevering'!$J:$V,AH$3+1,0))</f>
        <v>0</v>
      </c>
      <c r="AI503" s="48">
        <f>IF(ISERROR(VLOOKUP($B503,'[7]Overzicht uitlevering'!$J:$V,AI$3+1,0)),0,VLOOKUP($B503,'[7]Overzicht uitlevering'!$J:$V,AI$3+1,0))</f>
        <v>0</v>
      </c>
      <c r="AJ503" s="48">
        <f>IF(ISERROR(VLOOKUP($B503,'[7]Overzicht uitlevering'!$J:$V,AJ$3+1,0)),0,VLOOKUP($B503,'[7]Overzicht uitlevering'!$J:$V,AJ$3+1,0))</f>
        <v>0</v>
      </c>
      <c r="AK503" s="48">
        <f>IF(ISERROR(VLOOKUP($B503,'[7]Overzicht uitlevering'!$J:$V,AK$3+1,0)),0,VLOOKUP($B503,'[7]Overzicht uitlevering'!$J:$V,AK$3+1,0))</f>
        <v>0</v>
      </c>
      <c r="AL503" s="48">
        <f>IF(ISERROR(VLOOKUP($B503,'[7]Overzicht uitlevering'!$J:$V,AL$3+1,0)),0,VLOOKUP($B503,'[7]Overzicht uitlevering'!$J:$V,AL$3+1,0))</f>
        <v>0</v>
      </c>
      <c r="AM503" s="48">
        <f>IF(ISERROR(VLOOKUP($B503,'[7]Overzicht uitlevering'!$J:$V,AM$3+1,0)),0,VLOOKUP($B503,'[7]Overzicht uitlevering'!$J:$V,AM$3+1,0))</f>
        <v>0</v>
      </c>
      <c r="AN503" s="48">
        <f>IF(ISERROR(VLOOKUP($B503,'[7]Overzicht uitlevering'!$J:$V,AN$3+1,0)),0,VLOOKUP($B503,'[7]Overzicht uitlevering'!$J:$V,AN$3+1,0))</f>
        <v>0</v>
      </c>
      <c r="AO503" s="49">
        <f t="shared" si="124"/>
        <v>0</v>
      </c>
      <c r="AP503" s="235">
        <f t="shared" si="125"/>
        <v>0</v>
      </c>
      <c r="AQ503" s="236">
        <f t="shared" si="126"/>
        <v>0</v>
      </c>
      <c r="AR503" s="235">
        <f t="shared" si="127"/>
        <v>0</v>
      </c>
      <c r="AS503" s="236">
        <f t="shared" si="128"/>
        <v>0</v>
      </c>
      <c r="AT503" s="235">
        <f t="shared" si="129"/>
        <v>0</v>
      </c>
      <c r="AU503" s="236">
        <f t="shared" si="130"/>
        <v>0</v>
      </c>
      <c r="AV503" s="237">
        <f t="shared" si="131"/>
        <v>0</v>
      </c>
      <c r="AW503" s="236">
        <f t="shared" si="132"/>
        <v>0</v>
      </c>
      <c r="AX503" s="237">
        <f t="shared" si="133"/>
        <v>0</v>
      </c>
      <c r="AY503" s="236">
        <f t="shared" si="134"/>
        <v>0</v>
      </c>
      <c r="AZ503" s="237">
        <f t="shared" si="135"/>
        <v>0</v>
      </c>
      <c r="BA503" s="236">
        <f t="shared" si="136"/>
        <v>0</v>
      </c>
      <c r="BB503" s="50">
        <f t="shared" si="137"/>
        <v>0</v>
      </c>
    </row>
    <row r="504" spans="2:54" ht="15" customHeight="1" x14ac:dyDescent="0.25">
      <c r="B504" s="142">
        <v>20160457</v>
      </c>
      <c r="C504" s="124" t="s">
        <v>55</v>
      </c>
      <c r="D504" s="124" t="s">
        <v>272</v>
      </c>
      <c r="E504" s="124" t="s">
        <v>427</v>
      </c>
      <c r="F504" s="124" t="s">
        <v>975</v>
      </c>
      <c r="G504" s="143">
        <v>42639</v>
      </c>
      <c r="H504" s="143">
        <v>42645</v>
      </c>
      <c r="I504" s="85" t="s">
        <v>153</v>
      </c>
      <c r="J504" s="144">
        <v>188972</v>
      </c>
      <c r="K504" s="32">
        <v>26996</v>
      </c>
      <c r="L504" s="145">
        <v>13.5</v>
      </c>
      <c r="M504" s="35">
        <v>2551.1220000000003</v>
      </c>
      <c r="N504" s="35">
        <v>2551.1220000000003</v>
      </c>
      <c r="O504" s="83" t="s">
        <v>45</v>
      </c>
      <c r="P504" s="83" t="s">
        <v>46</v>
      </c>
      <c r="Q504" s="146">
        <v>523174</v>
      </c>
      <c r="R504" s="147" t="s">
        <v>60</v>
      </c>
      <c r="S504" s="148" t="s">
        <v>154</v>
      </c>
      <c r="T504" s="94" t="s">
        <v>976</v>
      </c>
      <c r="U504" s="95"/>
      <c r="W504" s="94"/>
      <c r="X504" s="96" t="s">
        <v>982</v>
      </c>
      <c r="Y504" s="97" t="s">
        <v>156</v>
      </c>
      <c r="Z504" s="45" t="str">
        <f t="shared" si="121"/>
        <v>goed</v>
      </c>
      <c r="AA504" s="46">
        <f t="shared" si="122"/>
        <v>0</v>
      </c>
      <c r="AB504" s="47">
        <f t="shared" si="123"/>
        <v>0</v>
      </c>
      <c r="AC504" s="48">
        <f>IF(ISERROR(VLOOKUP($B504,'[7]Overzicht uitlevering'!$J:$V,AC$3+1,0)),0,VLOOKUP($B504,'[7]Overzicht uitlevering'!$J:$V,AC$3+1,0))</f>
        <v>0</v>
      </c>
      <c r="AD504" s="48">
        <f>IF(ISERROR(VLOOKUP($B504,'[7]Overzicht uitlevering'!$J:$V,AD$3+1,0)),0,VLOOKUP($B504,'[7]Overzicht uitlevering'!$J:$V,AD$3+1,0))</f>
        <v>0</v>
      </c>
      <c r="AE504" s="48">
        <f>IF(ISERROR(VLOOKUP($B504,'[7]Overzicht uitlevering'!$J:$V,AE$3+1,0)),0,VLOOKUP($B504,'[7]Overzicht uitlevering'!$J:$V,AE$3+1,0))</f>
        <v>0</v>
      </c>
      <c r="AF504" s="48">
        <f>IF(ISERROR(VLOOKUP($B504,'[7]Overzicht uitlevering'!$J:$V,AF$3+1,0)),0,VLOOKUP($B504,'[7]Overzicht uitlevering'!$J:$V,AF$3+1,0))</f>
        <v>0</v>
      </c>
      <c r="AG504" s="48">
        <f>IF(ISERROR(VLOOKUP($B504,'[7]Overzicht uitlevering'!$J:$V,AG$3+1,0)),0,VLOOKUP($B504,'[7]Overzicht uitlevering'!$J:$V,AG$3+1,0))</f>
        <v>0</v>
      </c>
      <c r="AH504" s="48">
        <f>IF(ISERROR(VLOOKUP($B504,'[7]Overzicht uitlevering'!$J:$V,AH$3+1,0)),0,VLOOKUP($B504,'[7]Overzicht uitlevering'!$J:$V,AH$3+1,0))</f>
        <v>0</v>
      </c>
      <c r="AI504" s="48">
        <f>IF(ISERROR(VLOOKUP($B504,'[7]Overzicht uitlevering'!$J:$V,AI$3+1,0)),0,VLOOKUP($B504,'[7]Overzicht uitlevering'!$J:$V,AI$3+1,0))</f>
        <v>0</v>
      </c>
      <c r="AJ504" s="48">
        <f>IF(ISERROR(VLOOKUP($B504,'[7]Overzicht uitlevering'!$J:$V,AJ$3+1,0)),0,VLOOKUP($B504,'[7]Overzicht uitlevering'!$J:$V,AJ$3+1,0))</f>
        <v>0</v>
      </c>
      <c r="AK504" s="48">
        <f>IF(ISERROR(VLOOKUP($B504,'[7]Overzicht uitlevering'!$J:$V,AK$3+1,0)),0,VLOOKUP($B504,'[7]Overzicht uitlevering'!$J:$V,AK$3+1,0))</f>
        <v>0</v>
      </c>
      <c r="AL504" s="48">
        <f>IF(ISERROR(VLOOKUP($B504,'[7]Overzicht uitlevering'!$J:$V,AL$3+1,0)),0,VLOOKUP($B504,'[7]Overzicht uitlevering'!$J:$V,AL$3+1,0))</f>
        <v>0</v>
      </c>
      <c r="AM504" s="48">
        <f>IF(ISERROR(VLOOKUP($B504,'[7]Overzicht uitlevering'!$J:$V,AM$3+1,0)),0,VLOOKUP($B504,'[7]Overzicht uitlevering'!$J:$V,AM$3+1,0))</f>
        <v>0</v>
      </c>
      <c r="AN504" s="48">
        <f>IF(ISERROR(VLOOKUP($B504,'[7]Overzicht uitlevering'!$J:$V,AN$3+1,0)),0,VLOOKUP($B504,'[7]Overzicht uitlevering'!$J:$V,AN$3+1,0))</f>
        <v>0</v>
      </c>
      <c r="AO504" s="49">
        <f t="shared" si="124"/>
        <v>0</v>
      </c>
      <c r="AP504" s="235">
        <f t="shared" si="125"/>
        <v>0</v>
      </c>
      <c r="AQ504" s="236">
        <f t="shared" si="126"/>
        <v>0</v>
      </c>
      <c r="AR504" s="235">
        <f t="shared" si="127"/>
        <v>0</v>
      </c>
      <c r="AS504" s="236">
        <f t="shared" si="128"/>
        <v>0</v>
      </c>
      <c r="AT504" s="235">
        <f t="shared" si="129"/>
        <v>0</v>
      </c>
      <c r="AU504" s="236">
        <f t="shared" si="130"/>
        <v>0</v>
      </c>
      <c r="AV504" s="237">
        <f t="shared" si="131"/>
        <v>0</v>
      </c>
      <c r="AW504" s="236">
        <f t="shared" si="132"/>
        <v>0</v>
      </c>
      <c r="AX504" s="237">
        <f t="shared" si="133"/>
        <v>0</v>
      </c>
      <c r="AY504" s="236">
        <f t="shared" si="134"/>
        <v>0</v>
      </c>
      <c r="AZ504" s="237">
        <f t="shared" si="135"/>
        <v>0</v>
      </c>
      <c r="BA504" s="236">
        <f t="shared" si="136"/>
        <v>0</v>
      </c>
      <c r="BB504" s="50">
        <f t="shared" si="137"/>
        <v>0</v>
      </c>
    </row>
    <row r="505" spans="2:54" ht="15" customHeight="1" x14ac:dyDescent="0.25">
      <c r="B505" s="142">
        <v>20160458</v>
      </c>
      <c r="C505" s="124" t="s">
        <v>55</v>
      </c>
      <c r="D505" s="124" t="s">
        <v>272</v>
      </c>
      <c r="E505" s="124" t="s">
        <v>427</v>
      </c>
      <c r="F505" s="124" t="s">
        <v>975</v>
      </c>
      <c r="G505" s="143">
        <v>42646</v>
      </c>
      <c r="H505" s="143">
        <v>42652</v>
      </c>
      <c r="I505" s="85" t="s">
        <v>153</v>
      </c>
      <c r="J505" s="144">
        <v>188972</v>
      </c>
      <c r="K505" s="32">
        <v>26996</v>
      </c>
      <c r="L505" s="145">
        <v>13.5</v>
      </c>
      <c r="M505" s="35">
        <v>2551.1220000000003</v>
      </c>
      <c r="N505" s="35">
        <v>2551.1220000000003</v>
      </c>
      <c r="O505" s="83" t="s">
        <v>45</v>
      </c>
      <c r="P505" s="83" t="s">
        <v>46</v>
      </c>
      <c r="Q505" s="146">
        <v>523175</v>
      </c>
      <c r="R505" s="147" t="s">
        <v>60</v>
      </c>
      <c r="S505" s="148" t="s">
        <v>154</v>
      </c>
      <c r="T505" s="94" t="s">
        <v>976</v>
      </c>
      <c r="U505" s="95"/>
      <c r="W505" s="94"/>
      <c r="X505" s="96" t="s">
        <v>982</v>
      </c>
      <c r="Y505" s="97" t="s">
        <v>156</v>
      </c>
      <c r="Z505" s="45" t="str">
        <f t="shared" si="121"/>
        <v>goed</v>
      </c>
      <c r="AA505" s="46">
        <f t="shared" si="122"/>
        <v>0</v>
      </c>
      <c r="AB505" s="47">
        <f t="shared" si="123"/>
        <v>0</v>
      </c>
      <c r="AC505" s="48">
        <f>IF(ISERROR(VLOOKUP($B505,'[7]Overzicht uitlevering'!$J:$V,AC$3+1,0)),0,VLOOKUP($B505,'[7]Overzicht uitlevering'!$J:$V,AC$3+1,0))</f>
        <v>0</v>
      </c>
      <c r="AD505" s="48">
        <f>IF(ISERROR(VLOOKUP($B505,'[7]Overzicht uitlevering'!$J:$V,AD$3+1,0)),0,VLOOKUP($B505,'[7]Overzicht uitlevering'!$J:$V,AD$3+1,0))</f>
        <v>0</v>
      </c>
      <c r="AE505" s="48">
        <f>IF(ISERROR(VLOOKUP($B505,'[7]Overzicht uitlevering'!$J:$V,AE$3+1,0)),0,VLOOKUP($B505,'[7]Overzicht uitlevering'!$J:$V,AE$3+1,0))</f>
        <v>0</v>
      </c>
      <c r="AF505" s="48">
        <f>IF(ISERROR(VLOOKUP($B505,'[7]Overzicht uitlevering'!$J:$V,AF$3+1,0)),0,VLOOKUP($B505,'[7]Overzicht uitlevering'!$J:$V,AF$3+1,0))</f>
        <v>0</v>
      </c>
      <c r="AG505" s="48">
        <f>IF(ISERROR(VLOOKUP($B505,'[7]Overzicht uitlevering'!$J:$V,AG$3+1,0)),0,VLOOKUP($B505,'[7]Overzicht uitlevering'!$J:$V,AG$3+1,0))</f>
        <v>0</v>
      </c>
      <c r="AH505" s="48">
        <f>IF(ISERROR(VLOOKUP($B505,'[7]Overzicht uitlevering'!$J:$V,AH$3+1,0)),0,VLOOKUP($B505,'[7]Overzicht uitlevering'!$J:$V,AH$3+1,0))</f>
        <v>0</v>
      </c>
      <c r="AI505" s="48">
        <f>IF(ISERROR(VLOOKUP($B505,'[7]Overzicht uitlevering'!$J:$V,AI$3+1,0)),0,VLOOKUP($B505,'[7]Overzicht uitlevering'!$J:$V,AI$3+1,0))</f>
        <v>0</v>
      </c>
      <c r="AJ505" s="48">
        <f>IF(ISERROR(VLOOKUP($B505,'[7]Overzicht uitlevering'!$J:$V,AJ$3+1,0)),0,VLOOKUP($B505,'[7]Overzicht uitlevering'!$J:$V,AJ$3+1,0))</f>
        <v>0</v>
      </c>
      <c r="AK505" s="48">
        <f>IF(ISERROR(VLOOKUP($B505,'[7]Overzicht uitlevering'!$J:$V,AK$3+1,0)),0,VLOOKUP($B505,'[7]Overzicht uitlevering'!$J:$V,AK$3+1,0))</f>
        <v>0</v>
      </c>
      <c r="AL505" s="48">
        <f>IF(ISERROR(VLOOKUP($B505,'[7]Overzicht uitlevering'!$J:$V,AL$3+1,0)),0,VLOOKUP($B505,'[7]Overzicht uitlevering'!$J:$V,AL$3+1,0))</f>
        <v>0</v>
      </c>
      <c r="AM505" s="48">
        <f>IF(ISERROR(VLOOKUP($B505,'[7]Overzicht uitlevering'!$J:$V,AM$3+1,0)),0,VLOOKUP($B505,'[7]Overzicht uitlevering'!$J:$V,AM$3+1,0))</f>
        <v>0</v>
      </c>
      <c r="AN505" s="48">
        <f>IF(ISERROR(VLOOKUP($B505,'[7]Overzicht uitlevering'!$J:$V,AN$3+1,0)),0,VLOOKUP($B505,'[7]Overzicht uitlevering'!$J:$V,AN$3+1,0))</f>
        <v>0</v>
      </c>
      <c r="AO505" s="49">
        <f t="shared" si="124"/>
        <v>0</v>
      </c>
      <c r="AP505" s="235">
        <f t="shared" si="125"/>
        <v>0</v>
      </c>
      <c r="AQ505" s="236">
        <f t="shared" si="126"/>
        <v>0</v>
      </c>
      <c r="AR505" s="235">
        <f t="shared" si="127"/>
        <v>0</v>
      </c>
      <c r="AS505" s="236">
        <f t="shared" si="128"/>
        <v>0</v>
      </c>
      <c r="AT505" s="235">
        <f t="shared" si="129"/>
        <v>0</v>
      </c>
      <c r="AU505" s="236">
        <f t="shared" si="130"/>
        <v>0</v>
      </c>
      <c r="AV505" s="237">
        <f t="shared" si="131"/>
        <v>0</v>
      </c>
      <c r="AW505" s="236">
        <f t="shared" si="132"/>
        <v>0</v>
      </c>
      <c r="AX505" s="237">
        <f t="shared" si="133"/>
        <v>0</v>
      </c>
      <c r="AY505" s="236">
        <f t="shared" si="134"/>
        <v>0</v>
      </c>
      <c r="AZ505" s="237">
        <f t="shared" si="135"/>
        <v>0</v>
      </c>
      <c r="BA505" s="236">
        <f t="shared" si="136"/>
        <v>0</v>
      </c>
      <c r="BB505" s="50">
        <f t="shared" si="137"/>
        <v>0</v>
      </c>
    </row>
    <row r="506" spans="2:54" ht="15" customHeight="1" x14ac:dyDescent="0.25">
      <c r="B506" s="142">
        <v>20160459</v>
      </c>
      <c r="C506" s="124" t="s">
        <v>55</v>
      </c>
      <c r="D506" s="124" t="s">
        <v>272</v>
      </c>
      <c r="E506" s="124" t="s">
        <v>983</v>
      </c>
      <c r="F506" s="124" t="s">
        <v>984</v>
      </c>
      <c r="G506" s="143">
        <v>42597</v>
      </c>
      <c r="H506" s="143">
        <v>42624</v>
      </c>
      <c r="I506" s="85" t="s">
        <v>153</v>
      </c>
      <c r="J506" s="144">
        <v>4303448</v>
      </c>
      <c r="K506" s="32">
        <v>153694.57142857142</v>
      </c>
      <c r="L506" s="145">
        <v>12.5</v>
      </c>
      <c r="M506" s="35">
        <v>53793.100000000006</v>
      </c>
      <c r="N506" s="35">
        <v>53793.100000000006</v>
      </c>
      <c r="O506" s="83" t="s">
        <v>45</v>
      </c>
      <c r="P506" s="83" t="s">
        <v>46</v>
      </c>
      <c r="Q506" s="146">
        <v>523713</v>
      </c>
      <c r="R506" s="147" t="s">
        <v>47</v>
      </c>
      <c r="S506" s="148" t="s">
        <v>985</v>
      </c>
      <c r="T506" s="94" t="s">
        <v>429</v>
      </c>
      <c r="U506" s="95"/>
      <c r="W506" s="94"/>
      <c r="X506" s="96" t="s">
        <v>986</v>
      </c>
      <c r="Y506" s="97" t="s">
        <v>156</v>
      </c>
      <c r="Z506" s="45" t="str">
        <f t="shared" si="121"/>
        <v>goed</v>
      </c>
      <c r="AA506" s="46">
        <f t="shared" si="122"/>
        <v>0</v>
      </c>
      <c r="AB506" s="47">
        <f t="shared" si="123"/>
        <v>0</v>
      </c>
      <c r="AC506" s="48">
        <f>IF(ISERROR(VLOOKUP($B506,'[7]Overzicht uitlevering'!$J:$V,AC$3+1,0)),0,VLOOKUP($B506,'[7]Overzicht uitlevering'!$J:$V,AC$3+1,0))</f>
        <v>0</v>
      </c>
      <c r="AD506" s="48">
        <f>IF(ISERROR(VLOOKUP($B506,'[7]Overzicht uitlevering'!$J:$V,AD$3+1,0)),0,VLOOKUP($B506,'[7]Overzicht uitlevering'!$J:$V,AD$3+1,0))</f>
        <v>0</v>
      </c>
      <c r="AE506" s="48">
        <f>IF(ISERROR(VLOOKUP($B506,'[7]Overzicht uitlevering'!$J:$V,AE$3+1,0)),0,VLOOKUP($B506,'[7]Overzicht uitlevering'!$J:$V,AE$3+1,0))</f>
        <v>0</v>
      </c>
      <c r="AF506" s="48">
        <f>IF(ISERROR(VLOOKUP($B506,'[7]Overzicht uitlevering'!$J:$V,AF$3+1,0)),0,VLOOKUP($B506,'[7]Overzicht uitlevering'!$J:$V,AF$3+1,0))</f>
        <v>0</v>
      </c>
      <c r="AG506" s="48">
        <f>IF(ISERROR(VLOOKUP($B506,'[7]Overzicht uitlevering'!$J:$V,AG$3+1,0)),0,VLOOKUP($B506,'[7]Overzicht uitlevering'!$J:$V,AG$3+1,0))</f>
        <v>0</v>
      </c>
      <c r="AH506" s="48">
        <f>IF(ISERROR(VLOOKUP($B506,'[7]Overzicht uitlevering'!$J:$V,AH$3+1,0)),0,VLOOKUP($B506,'[7]Overzicht uitlevering'!$J:$V,AH$3+1,0))</f>
        <v>0</v>
      </c>
      <c r="AI506" s="48">
        <f>IF(ISERROR(VLOOKUP($B506,'[7]Overzicht uitlevering'!$J:$V,AI$3+1,0)),0,VLOOKUP($B506,'[7]Overzicht uitlevering'!$J:$V,AI$3+1,0))</f>
        <v>0</v>
      </c>
      <c r="AJ506" s="48">
        <f>IF(ISERROR(VLOOKUP($B506,'[7]Overzicht uitlevering'!$J:$V,AJ$3+1,0)),0,VLOOKUP($B506,'[7]Overzicht uitlevering'!$J:$V,AJ$3+1,0))</f>
        <v>0</v>
      </c>
      <c r="AK506" s="48">
        <f>IF(ISERROR(VLOOKUP($B506,'[7]Overzicht uitlevering'!$J:$V,AK$3+1,0)),0,VLOOKUP($B506,'[7]Overzicht uitlevering'!$J:$V,AK$3+1,0))</f>
        <v>0</v>
      </c>
      <c r="AL506" s="48">
        <f>IF(ISERROR(VLOOKUP($B506,'[7]Overzicht uitlevering'!$J:$V,AL$3+1,0)),0,VLOOKUP($B506,'[7]Overzicht uitlevering'!$J:$V,AL$3+1,0))</f>
        <v>0</v>
      </c>
      <c r="AM506" s="48">
        <f>IF(ISERROR(VLOOKUP($B506,'[7]Overzicht uitlevering'!$J:$V,AM$3+1,0)),0,VLOOKUP($B506,'[7]Overzicht uitlevering'!$J:$V,AM$3+1,0))</f>
        <v>0</v>
      </c>
      <c r="AN506" s="48">
        <f>IF(ISERROR(VLOOKUP($B506,'[7]Overzicht uitlevering'!$J:$V,AN$3+1,0)),0,VLOOKUP($B506,'[7]Overzicht uitlevering'!$J:$V,AN$3+1,0))</f>
        <v>0</v>
      </c>
      <c r="AO506" s="49">
        <f t="shared" si="124"/>
        <v>0</v>
      </c>
      <c r="AP506" s="235">
        <f t="shared" si="125"/>
        <v>0</v>
      </c>
      <c r="AQ506" s="236">
        <f t="shared" si="126"/>
        <v>0</v>
      </c>
      <c r="AR506" s="235">
        <f t="shared" si="127"/>
        <v>0</v>
      </c>
      <c r="AS506" s="236">
        <f t="shared" si="128"/>
        <v>0</v>
      </c>
      <c r="AT506" s="235">
        <f t="shared" si="129"/>
        <v>0</v>
      </c>
      <c r="AU506" s="236">
        <f t="shared" si="130"/>
        <v>0</v>
      </c>
      <c r="AV506" s="237">
        <f t="shared" si="131"/>
        <v>0</v>
      </c>
      <c r="AW506" s="236">
        <f t="shared" si="132"/>
        <v>0</v>
      </c>
      <c r="AX506" s="237">
        <f t="shared" si="133"/>
        <v>0</v>
      </c>
      <c r="AY506" s="236">
        <f t="shared" si="134"/>
        <v>0</v>
      </c>
      <c r="AZ506" s="237">
        <f t="shared" si="135"/>
        <v>0</v>
      </c>
      <c r="BA506" s="236">
        <f t="shared" si="136"/>
        <v>0</v>
      </c>
      <c r="BB506" s="50">
        <f t="shared" si="137"/>
        <v>0</v>
      </c>
    </row>
    <row r="507" spans="2:54" ht="15" customHeight="1" x14ac:dyDescent="0.25">
      <c r="B507" s="142">
        <v>20160460</v>
      </c>
      <c r="C507" s="124" t="s">
        <v>40</v>
      </c>
      <c r="D507" s="124" t="s">
        <v>987</v>
      </c>
      <c r="E507" s="124" t="s">
        <v>678</v>
      </c>
      <c r="F507" s="203" t="s">
        <v>988</v>
      </c>
      <c r="G507" s="143">
        <v>42597</v>
      </c>
      <c r="H507" s="143">
        <v>42617</v>
      </c>
      <c r="I507" s="85" t="s">
        <v>221</v>
      </c>
      <c r="J507" s="144">
        <v>1424378</v>
      </c>
      <c r="K507" s="32">
        <v>67827.523809523816</v>
      </c>
      <c r="L507" s="145">
        <v>11.5</v>
      </c>
      <c r="M507" s="35">
        <v>16380.347</v>
      </c>
      <c r="N507" s="35">
        <v>16380.347</v>
      </c>
      <c r="O507" s="83" t="s">
        <v>45</v>
      </c>
      <c r="P507" s="83" t="s">
        <v>46</v>
      </c>
      <c r="Q507" s="146">
        <v>524328</v>
      </c>
      <c r="R507" s="147" t="s">
        <v>60</v>
      </c>
      <c r="S507" s="148" t="s">
        <v>61</v>
      </c>
      <c r="T507" s="94" t="s">
        <v>155</v>
      </c>
      <c r="U507" s="95"/>
      <c r="W507" s="94"/>
      <c r="X507" s="96"/>
      <c r="Y507" s="97" t="s">
        <v>156</v>
      </c>
      <c r="Z507" s="45" t="str">
        <f t="shared" si="121"/>
        <v>goed</v>
      </c>
      <c r="AA507" s="46">
        <f t="shared" si="122"/>
        <v>0</v>
      </c>
      <c r="AB507" s="47">
        <f t="shared" si="123"/>
        <v>0</v>
      </c>
      <c r="AC507" s="48">
        <f>IF(ISERROR(VLOOKUP($B507,'[7]Overzicht uitlevering'!$J:$V,AC$3+1,0)),0,VLOOKUP($B507,'[7]Overzicht uitlevering'!$J:$V,AC$3+1,0))</f>
        <v>0</v>
      </c>
      <c r="AD507" s="48">
        <f>IF(ISERROR(VLOOKUP($B507,'[7]Overzicht uitlevering'!$J:$V,AD$3+1,0)),0,VLOOKUP($B507,'[7]Overzicht uitlevering'!$J:$V,AD$3+1,0))</f>
        <v>0</v>
      </c>
      <c r="AE507" s="48">
        <f>IF(ISERROR(VLOOKUP($B507,'[7]Overzicht uitlevering'!$J:$V,AE$3+1,0)),0,VLOOKUP($B507,'[7]Overzicht uitlevering'!$J:$V,AE$3+1,0))</f>
        <v>0</v>
      </c>
      <c r="AF507" s="48">
        <f>IF(ISERROR(VLOOKUP($B507,'[7]Overzicht uitlevering'!$J:$V,AF$3+1,0)),0,VLOOKUP($B507,'[7]Overzicht uitlevering'!$J:$V,AF$3+1,0))</f>
        <v>0</v>
      </c>
      <c r="AG507" s="48">
        <f>IF(ISERROR(VLOOKUP($B507,'[7]Overzicht uitlevering'!$J:$V,AG$3+1,0)),0,VLOOKUP($B507,'[7]Overzicht uitlevering'!$J:$V,AG$3+1,0))</f>
        <v>0</v>
      </c>
      <c r="AH507" s="48">
        <f>IF(ISERROR(VLOOKUP($B507,'[7]Overzicht uitlevering'!$J:$V,AH$3+1,0)),0,VLOOKUP($B507,'[7]Overzicht uitlevering'!$J:$V,AH$3+1,0))</f>
        <v>0</v>
      </c>
      <c r="AI507" s="48">
        <f>IF(ISERROR(VLOOKUP($B507,'[7]Overzicht uitlevering'!$J:$V,AI$3+1,0)),0,VLOOKUP($B507,'[7]Overzicht uitlevering'!$J:$V,AI$3+1,0))</f>
        <v>0</v>
      </c>
      <c r="AJ507" s="48">
        <f>IF(ISERROR(VLOOKUP($B507,'[7]Overzicht uitlevering'!$J:$V,AJ$3+1,0)),0,VLOOKUP($B507,'[7]Overzicht uitlevering'!$J:$V,AJ$3+1,0))</f>
        <v>0</v>
      </c>
      <c r="AK507" s="48">
        <f>IF(ISERROR(VLOOKUP($B507,'[7]Overzicht uitlevering'!$J:$V,AK$3+1,0)),0,VLOOKUP($B507,'[7]Overzicht uitlevering'!$J:$V,AK$3+1,0))</f>
        <v>0</v>
      </c>
      <c r="AL507" s="48">
        <f>IF(ISERROR(VLOOKUP($B507,'[7]Overzicht uitlevering'!$J:$V,AL$3+1,0)),0,VLOOKUP($B507,'[7]Overzicht uitlevering'!$J:$V,AL$3+1,0))</f>
        <v>0</v>
      </c>
      <c r="AM507" s="48">
        <f>IF(ISERROR(VLOOKUP($B507,'[7]Overzicht uitlevering'!$J:$V,AM$3+1,0)),0,VLOOKUP($B507,'[7]Overzicht uitlevering'!$J:$V,AM$3+1,0))</f>
        <v>0</v>
      </c>
      <c r="AN507" s="48">
        <f>IF(ISERROR(VLOOKUP($B507,'[7]Overzicht uitlevering'!$J:$V,AN$3+1,0)),0,VLOOKUP($B507,'[7]Overzicht uitlevering'!$J:$V,AN$3+1,0))</f>
        <v>0</v>
      </c>
      <c r="AO507" s="49">
        <f t="shared" si="124"/>
        <v>0</v>
      </c>
      <c r="AP507" s="235">
        <f t="shared" si="125"/>
        <v>0</v>
      </c>
      <c r="AQ507" s="236">
        <f t="shared" si="126"/>
        <v>0</v>
      </c>
      <c r="AR507" s="235">
        <f t="shared" si="127"/>
        <v>0</v>
      </c>
      <c r="AS507" s="236">
        <f t="shared" si="128"/>
        <v>0</v>
      </c>
      <c r="AT507" s="235">
        <f t="shared" si="129"/>
        <v>0</v>
      </c>
      <c r="AU507" s="236">
        <f t="shared" si="130"/>
        <v>0</v>
      </c>
      <c r="AV507" s="237">
        <f t="shared" si="131"/>
        <v>0</v>
      </c>
      <c r="AW507" s="236">
        <f t="shared" si="132"/>
        <v>0</v>
      </c>
      <c r="AX507" s="237">
        <f t="shared" si="133"/>
        <v>0</v>
      </c>
      <c r="AY507" s="236">
        <f t="shared" si="134"/>
        <v>0</v>
      </c>
      <c r="AZ507" s="237">
        <f t="shared" si="135"/>
        <v>0</v>
      </c>
      <c r="BA507" s="236">
        <f t="shared" si="136"/>
        <v>0</v>
      </c>
      <c r="BB507" s="50">
        <f t="shared" si="137"/>
        <v>0</v>
      </c>
    </row>
    <row r="508" spans="2:54" ht="15" customHeight="1" x14ac:dyDescent="0.25">
      <c r="B508" s="142">
        <v>20160461</v>
      </c>
      <c r="C508" s="124" t="s">
        <v>55</v>
      </c>
      <c r="D508" s="124" t="s">
        <v>989</v>
      </c>
      <c r="E508" s="124" t="s">
        <v>427</v>
      </c>
      <c r="F508" s="124" t="s">
        <v>990</v>
      </c>
      <c r="G508" s="143">
        <v>42604</v>
      </c>
      <c r="H508" s="143">
        <v>42631</v>
      </c>
      <c r="I508" s="85" t="s">
        <v>153</v>
      </c>
      <c r="J508" s="144">
        <v>1929714</v>
      </c>
      <c r="K508" s="32">
        <v>68918.357142857145</v>
      </c>
      <c r="L508" s="145">
        <v>13.5</v>
      </c>
      <c r="M508" s="35">
        <v>26051.138999999999</v>
      </c>
      <c r="N508" s="35">
        <v>26051.138999999999</v>
      </c>
      <c r="O508" s="83" t="s">
        <v>45</v>
      </c>
      <c r="P508" s="83" t="s">
        <v>46</v>
      </c>
      <c r="Q508" s="146">
        <v>523706</v>
      </c>
      <c r="R508" s="147" t="s">
        <v>60</v>
      </c>
      <c r="S508" s="148" t="s">
        <v>61</v>
      </c>
      <c r="T508" s="94" t="s">
        <v>165</v>
      </c>
      <c r="U508" s="95"/>
      <c r="W508" s="94"/>
      <c r="X508" s="96" t="s">
        <v>991</v>
      </c>
      <c r="Y508" s="97" t="s">
        <v>156</v>
      </c>
      <c r="Z508" s="45" t="str">
        <f t="shared" si="121"/>
        <v>goed</v>
      </c>
      <c r="AA508" s="46">
        <f t="shared" si="122"/>
        <v>0</v>
      </c>
      <c r="AB508" s="47">
        <f t="shared" si="123"/>
        <v>0</v>
      </c>
      <c r="AC508" s="48">
        <f>IF(ISERROR(VLOOKUP($B508,'[7]Overzicht uitlevering'!$J:$V,AC$3+1,0)),0,VLOOKUP($B508,'[7]Overzicht uitlevering'!$J:$V,AC$3+1,0))</f>
        <v>0</v>
      </c>
      <c r="AD508" s="48">
        <f>IF(ISERROR(VLOOKUP($B508,'[7]Overzicht uitlevering'!$J:$V,AD$3+1,0)),0,VLOOKUP($B508,'[7]Overzicht uitlevering'!$J:$V,AD$3+1,0))</f>
        <v>0</v>
      </c>
      <c r="AE508" s="48">
        <f>IF(ISERROR(VLOOKUP($B508,'[7]Overzicht uitlevering'!$J:$V,AE$3+1,0)),0,VLOOKUP($B508,'[7]Overzicht uitlevering'!$J:$V,AE$3+1,0))</f>
        <v>0</v>
      </c>
      <c r="AF508" s="48">
        <f>IF(ISERROR(VLOOKUP($B508,'[7]Overzicht uitlevering'!$J:$V,AF$3+1,0)),0,VLOOKUP($B508,'[7]Overzicht uitlevering'!$J:$V,AF$3+1,0))</f>
        <v>0</v>
      </c>
      <c r="AG508" s="48">
        <f>IF(ISERROR(VLOOKUP($B508,'[7]Overzicht uitlevering'!$J:$V,AG$3+1,0)),0,VLOOKUP($B508,'[7]Overzicht uitlevering'!$J:$V,AG$3+1,0))</f>
        <v>0</v>
      </c>
      <c r="AH508" s="48">
        <f>IF(ISERROR(VLOOKUP($B508,'[7]Overzicht uitlevering'!$J:$V,AH$3+1,0)),0,VLOOKUP($B508,'[7]Overzicht uitlevering'!$J:$V,AH$3+1,0))</f>
        <v>0</v>
      </c>
      <c r="AI508" s="48">
        <f>IF(ISERROR(VLOOKUP($B508,'[7]Overzicht uitlevering'!$J:$V,AI$3+1,0)),0,VLOOKUP($B508,'[7]Overzicht uitlevering'!$J:$V,AI$3+1,0))</f>
        <v>0</v>
      </c>
      <c r="AJ508" s="48">
        <f>IF(ISERROR(VLOOKUP($B508,'[7]Overzicht uitlevering'!$J:$V,AJ$3+1,0)),0,VLOOKUP($B508,'[7]Overzicht uitlevering'!$J:$V,AJ$3+1,0))</f>
        <v>0</v>
      </c>
      <c r="AK508" s="48">
        <f>IF(ISERROR(VLOOKUP($B508,'[7]Overzicht uitlevering'!$J:$V,AK$3+1,0)),0,VLOOKUP($B508,'[7]Overzicht uitlevering'!$J:$V,AK$3+1,0))</f>
        <v>0</v>
      </c>
      <c r="AL508" s="48">
        <f>IF(ISERROR(VLOOKUP($B508,'[7]Overzicht uitlevering'!$J:$V,AL$3+1,0)),0,VLOOKUP($B508,'[7]Overzicht uitlevering'!$J:$V,AL$3+1,0))</f>
        <v>0</v>
      </c>
      <c r="AM508" s="48">
        <f>IF(ISERROR(VLOOKUP($B508,'[7]Overzicht uitlevering'!$J:$V,AM$3+1,0)),0,VLOOKUP($B508,'[7]Overzicht uitlevering'!$J:$V,AM$3+1,0))</f>
        <v>0</v>
      </c>
      <c r="AN508" s="48">
        <f>IF(ISERROR(VLOOKUP($B508,'[7]Overzicht uitlevering'!$J:$V,AN$3+1,0)),0,VLOOKUP($B508,'[7]Overzicht uitlevering'!$J:$V,AN$3+1,0))</f>
        <v>0</v>
      </c>
      <c r="AO508" s="49">
        <f t="shared" si="124"/>
        <v>0</v>
      </c>
      <c r="AP508" s="235">
        <f t="shared" si="125"/>
        <v>0</v>
      </c>
      <c r="AQ508" s="236">
        <f t="shared" si="126"/>
        <v>0</v>
      </c>
      <c r="AR508" s="235">
        <f t="shared" si="127"/>
        <v>0</v>
      </c>
      <c r="AS508" s="236">
        <f t="shared" si="128"/>
        <v>0</v>
      </c>
      <c r="AT508" s="235">
        <f t="shared" si="129"/>
        <v>0</v>
      </c>
      <c r="AU508" s="236">
        <f t="shared" si="130"/>
        <v>0</v>
      </c>
      <c r="AV508" s="237">
        <f t="shared" si="131"/>
        <v>0</v>
      </c>
      <c r="AW508" s="236">
        <f t="shared" si="132"/>
        <v>0</v>
      </c>
      <c r="AX508" s="237">
        <f t="shared" si="133"/>
        <v>0</v>
      </c>
      <c r="AY508" s="236">
        <f t="shared" si="134"/>
        <v>0</v>
      </c>
      <c r="AZ508" s="237">
        <f t="shared" si="135"/>
        <v>0</v>
      </c>
      <c r="BA508" s="236">
        <f t="shared" si="136"/>
        <v>0</v>
      </c>
      <c r="BB508" s="50">
        <f t="shared" si="137"/>
        <v>0</v>
      </c>
    </row>
    <row r="509" spans="2:54" ht="15" customHeight="1" x14ac:dyDescent="0.25">
      <c r="B509" s="142">
        <v>20160462</v>
      </c>
      <c r="C509" s="124" t="s">
        <v>55</v>
      </c>
      <c r="D509" s="124" t="s">
        <v>177</v>
      </c>
      <c r="E509" s="124" t="s">
        <v>427</v>
      </c>
      <c r="F509" s="124" t="s">
        <v>992</v>
      </c>
      <c r="G509" s="143">
        <v>42604</v>
      </c>
      <c r="H509" s="143">
        <v>42624</v>
      </c>
      <c r="I509" s="85" t="s">
        <v>153</v>
      </c>
      <c r="J509" s="144">
        <v>1447292</v>
      </c>
      <c r="K509" s="32">
        <v>68918.666666666672</v>
      </c>
      <c r="L509" s="145">
        <v>13.5</v>
      </c>
      <c r="M509" s="35">
        <v>19538.441999999999</v>
      </c>
      <c r="N509" s="35">
        <v>19538.441999999999</v>
      </c>
      <c r="O509" s="83" t="s">
        <v>45</v>
      </c>
      <c r="P509" s="83" t="s">
        <v>46</v>
      </c>
      <c r="Q509" s="146">
        <v>524176</v>
      </c>
      <c r="R509" s="147" t="s">
        <v>60</v>
      </c>
      <c r="S509" s="148" t="s">
        <v>61</v>
      </c>
      <c r="T509" s="94" t="s">
        <v>165</v>
      </c>
      <c r="U509" s="95"/>
      <c r="W509" s="94"/>
      <c r="X509" s="96" t="s">
        <v>993</v>
      </c>
      <c r="Y509" s="97" t="s">
        <v>156</v>
      </c>
      <c r="Z509" s="45" t="str">
        <f t="shared" si="121"/>
        <v>goed</v>
      </c>
      <c r="AA509" s="46">
        <f t="shared" si="122"/>
        <v>0</v>
      </c>
      <c r="AB509" s="47">
        <f t="shared" si="123"/>
        <v>0</v>
      </c>
      <c r="AC509" s="48">
        <f>IF(ISERROR(VLOOKUP($B509,'[7]Overzicht uitlevering'!$J:$V,AC$3+1,0)),0,VLOOKUP($B509,'[7]Overzicht uitlevering'!$J:$V,AC$3+1,0))</f>
        <v>0</v>
      </c>
      <c r="AD509" s="48">
        <f>IF(ISERROR(VLOOKUP($B509,'[7]Overzicht uitlevering'!$J:$V,AD$3+1,0)),0,VLOOKUP($B509,'[7]Overzicht uitlevering'!$J:$V,AD$3+1,0))</f>
        <v>0</v>
      </c>
      <c r="AE509" s="48">
        <f>IF(ISERROR(VLOOKUP($B509,'[7]Overzicht uitlevering'!$J:$V,AE$3+1,0)),0,VLOOKUP($B509,'[7]Overzicht uitlevering'!$J:$V,AE$3+1,0))</f>
        <v>0</v>
      </c>
      <c r="AF509" s="48">
        <f>IF(ISERROR(VLOOKUP($B509,'[7]Overzicht uitlevering'!$J:$V,AF$3+1,0)),0,VLOOKUP($B509,'[7]Overzicht uitlevering'!$J:$V,AF$3+1,0))</f>
        <v>0</v>
      </c>
      <c r="AG509" s="48">
        <f>IF(ISERROR(VLOOKUP($B509,'[7]Overzicht uitlevering'!$J:$V,AG$3+1,0)),0,VLOOKUP($B509,'[7]Overzicht uitlevering'!$J:$V,AG$3+1,0))</f>
        <v>0</v>
      </c>
      <c r="AH509" s="48">
        <f>IF(ISERROR(VLOOKUP($B509,'[7]Overzicht uitlevering'!$J:$V,AH$3+1,0)),0,VLOOKUP($B509,'[7]Overzicht uitlevering'!$J:$V,AH$3+1,0))</f>
        <v>0</v>
      </c>
      <c r="AI509" s="48">
        <f>IF(ISERROR(VLOOKUP($B509,'[7]Overzicht uitlevering'!$J:$V,AI$3+1,0)),0,VLOOKUP($B509,'[7]Overzicht uitlevering'!$J:$V,AI$3+1,0))</f>
        <v>0</v>
      </c>
      <c r="AJ509" s="48">
        <f>IF(ISERROR(VLOOKUP($B509,'[7]Overzicht uitlevering'!$J:$V,AJ$3+1,0)),0,VLOOKUP($B509,'[7]Overzicht uitlevering'!$J:$V,AJ$3+1,0))</f>
        <v>0</v>
      </c>
      <c r="AK509" s="48">
        <f>IF(ISERROR(VLOOKUP($B509,'[7]Overzicht uitlevering'!$J:$V,AK$3+1,0)),0,VLOOKUP($B509,'[7]Overzicht uitlevering'!$J:$V,AK$3+1,0))</f>
        <v>0</v>
      </c>
      <c r="AL509" s="48">
        <f>IF(ISERROR(VLOOKUP($B509,'[7]Overzicht uitlevering'!$J:$V,AL$3+1,0)),0,VLOOKUP($B509,'[7]Overzicht uitlevering'!$J:$V,AL$3+1,0))</f>
        <v>0</v>
      </c>
      <c r="AM509" s="48">
        <f>IF(ISERROR(VLOOKUP($B509,'[7]Overzicht uitlevering'!$J:$V,AM$3+1,0)),0,VLOOKUP($B509,'[7]Overzicht uitlevering'!$J:$V,AM$3+1,0))</f>
        <v>0</v>
      </c>
      <c r="AN509" s="48">
        <f>IF(ISERROR(VLOOKUP($B509,'[7]Overzicht uitlevering'!$J:$V,AN$3+1,0)),0,VLOOKUP($B509,'[7]Overzicht uitlevering'!$J:$V,AN$3+1,0))</f>
        <v>0</v>
      </c>
      <c r="AO509" s="49">
        <f t="shared" si="124"/>
        <v>0</v>
      </c>
      <c r="AP509" s="235">
        <f t="shared" si="125"/>
        <v>0</v>
      </c>
      <c r="AQ509" s="236">
        <f t="shared" si="126"/>
        <v>0</v>
      </c>
      <c r="AR509" s="235">
        <f t="shared" si="127"/>
        <v>0</v>
      </c>
      <c r="AS509" s="236">
        <f t="shared" si="128"/>
        <v>0</v>
      </c>
      <c r="AT509" s="235">
        <f t="shared" si="129"/>
        <v>0</v>
      </c>
      <c r="AU509" s="236">
        <f t="shared" si="130"/>
        <v>0</v>
      </c>
      <c r="AV509" s="237">
        <f t="shared" si="131"/>
        <v>0</v>
      </c>
      <c r="AW509" s="236">
        <f t="shared" si="132"/>
        <v>0</v>
      </c>
      <c r="AX509" s="237">
        <f t="shared" si="133"/>
        <v>0</v>
      </c>
      <c r="AY509" s="236">
        <f t="shared" si="134"/>
        <v>0</v>
      </c>
      <c r="AZ509" s="237">
        <f t="shared" si="135"/>
        <v>0</v>
      </c>
      <c r="BA509" s="236">
        <f t="shared" si="136"/>
        <v>0</v>
      </c>
      <c r="BB509" s="50">
        <f t="shared" si="137"/>
        <v>0</v>
      </c>
    </row>
    <row r="510" spans="2:54" ht="15" customHeight="1" x14ac:dyDescent="0.25">
      <c r="B510" s="142">
        <v>20160463</v>
      </c>
      <c r="C510" s="124" t="s">
        <v>238</v>
      </c>
      <c r="D510" s="124" t="s">
        <v>239</v>
      </c>
      <c r="E510" s="124" t="s">
        <v>543</v>
      </c>
      <c r="F510" s="124" t="s">
        <v>994</v>
      </c>
      <c r="G510" s="143">
        <v>42583</v>
      </c>
      <c r="H510" s="143">
        <v>42603</v>
      </c>
      <c r="I510" s="85" t="s">
        <v>153</v>
      </c>
      <c r="J510" s="144">
        <v>688311</v>
      </c>
      <c r="K510" s="32">
        <v>32776.714285714283</v>
      </c>
      <c r="L510" s="145">
        <v>13.5</v>
      </c>
      <c r="M510" s="35">
        <v>9292.1985000000004</v>
      </c>
      <c r="N510" s="35">
        <v>9292.1985000000004</v>
      </c>
      <c r="O510" s="83" t="s">
        <v>45</v>
      </c>
      <c r="P510" s="83" t="s">
        <v>46</v>
      </c>
      <c r="Q510" s="146">
        <v>524411</v>
      </c>
      <c r="R510" s="147" t="s">
        <v>60</v>
      </c>
      <c r="S510" s="148" t="s">
        <v>61</v>
      </c>
      <c r="T510" s="94" t="s">
        <v>155</v>
      </c>
      <c r="U510" s="95"/>
      <c r="W510" s="94"/>
      <c r="X510" s="96"/>
      <c r="Y510" s="97" t="s">
        <v>156</v>
      </c>
      <c r="Z510" s="45" t="str">
        <f t="shared" si="121"/>
        <v>goed</v>
      </c>
      <c r="AA510" s="46">
        <f t="shared" si="122"/>
        <v>0</v>
      </c>
      <c r="AB510" s="47">
        <f t="shared" si="123"/>
        <v>18.683999999999997</v>
      </c>
      <c r="AC510" s="48">
        <f>IF(ISERROR(VLOOKUP($B510,'[7]Overzicht uitlevering'!$J:$V,AC$3+1,0)),0,VLOOKUP($B510,'[7]Overzicht uitlevering'!$J:$V,AC$3+1,0))</f>
        <v>0</v>
      </c>
      <c r="AD510" s="48">
        <f>IF(ISERROR(VLOOKUP($B510,'[7]Overzicht uitlevering'!$J:$V,AD$3+1,0)),0,VLOOKUP($B510,'[7]Overzicht uitlevering'!$J:$V,AD$3+1,0))</f>
        <v>0</v>
      </c>
      <c r="AE510" s="48">
        <f>IF(ISERROR(VLOOKUP($B510,'[7]Overzicht uitlevering'!$J:$V,AE$3+1,0)),0,VLOOKUP($B510,'[7]Overzicht uitlevering'!$J:$V,AE$3+1,0))</f>
        <v>0</v>
      </c>
      <c r="AF510" s="48">
        <f>IF(ISERROR(VLOOKUP($B510,'[7]Overzicht uitlevering'!$J:$V,AF$3+1,0)),0,VLOOKUP($B510,'[7]Overzicht uitlevering'!$J:$V,AF$3+1,0))</f>
        <v>0</v>
      </c>
      <c r="AG510" s="48">
        <f>IF(ISERROR(VLOOKUP($B510,'[7]Overzicht uitlevering'!$J:$V,AG$3+1,0)),0,VLOOKUP($B510,'[7]Overzicht uitlevering'!$J:$V,AG$3+1,0))</f>
        <v>0</v>
      </c>
      <c r="AH510" s="48">
        <f>IF(ISERROR(VLOOKUP($B510,'[7]Overzicht uitlevering'!$J:$V,AH$3+1,0)),0,VLOOKUP($B510,'[7]Overzicht uitlevering'!$J:$V,AH$3+1,0))</f>
        <v>0</v>
      </c>
      <c r="AI510" s="48">
        <f>IF(ISERROR(VLOOKUP($B510,'[7]Overzicht uitlevering'!$J:$V,AI$3+1,0)),0,VLOOKUP($B510,'[7]Overzicht uitlevering'!$J:$V,AI$3+1,0))</f>
        <v>1384</v>
      </c>
      <c r="AJ510" s="48">
        <f>IF(ISERROR(VLOOKUP($B510,'[7]Overzicht uitlevering'!$J:$V,AJ$3+1,0)),0,VLOOKUP($B510,'[7]Overzicht uitlevering'!$J:$V,AJ$3+1,0))</f>
        <v>0</v>
      </c>
      <c r="AK510" s="48">
        <f>IF(ISERROR(VLOOKUP($B510,'[7]Overzicht uitlevering'!$J:$V,AK$3+1,0)),0,VLOOKUP($B510,'[7]Overzicht uitlevering'!$J:$V,AK$3+1,0))</f>
        <v>0</v>
      </c>
      <c r="AL510" s="48">
        <f>IF(ISERROR(VLOOKUP($B510,'[7]Overzicht uitlevering'!$J:$V,AL$3+1,0)),0,VLOOKUP($B510,'[7]Overzicht uitlevering'!$J:$V,AL$3+1,0))</f>
        <v>0</v>
      </c>
      <c r="AM510" s="48">
        <f>IF(ISERROR(VLOOKUP($B510,'[7]Overzicht uitlevering'!$J:$V,AM$3+1,0)),0,VLOOKUP($B510,'[7]Overzicht uitlevering'!$J:$V,AM$3+1,0))</f>
        <v>0</v>
      </c>
      <c r="AN510" s="48">
        <f>IF(ISERROR(VLOOKUP($B510,'[7]Overzicht uitlevering'!$J:$V,AN$3+1,0)),0,VLOOKUP($B510,'[7]Overzicht uitlevering'!$J:$V,AN$3+1,0))</f>
        <v>0</v>
      </c>
      <c r="AO510" s="49">
        <f t="shared" si="124"/>
        <v>1384</v>
      </c>
      <c r="AP510" s="235">
        <f t="shared" si="125"/>
        <v>0</v>
      </c>
      <c r="AQ510" s="236">
        <f t="shared" si="126"/>
        <v>0</v>
      </c>
      <c r="AR510" s="235">
        <f t="shared" si="127"/>
        <v>0</v>
      </c>
      <c r="AS510" s="236">
        <f t="shared" si="128"/>
        <v>0</v>
      </c>
      <c r="AT510" s="235">
        <f t="shared" si="129"/>
        <v>0</v>
      </c>
      <c r="AU510" s="236">
        <f t="shared" si="130"/>
        <v>0</v>
      </c>
      <c r="AV510" s="237">
        <f t="shared" si="131"/>
        <v>18.683999999999997</v>
      </c>
      <c r="AW510" s="236">
        <f t="shared" si="132"/>
        <v>0</v>
      </c>
      <c r="AX510" s="237">
        <f t="shared" si="133"/>
        <v>0</v>
      </c>
      <c r="AY510" s="236">
        <f t="shared" si="134"/>
        <v>0</v>
      </c>
      <c r="AZ510" s="237">
        <f t="shared" si="135"/>
        <v>0</v>
      </c>
      <c r="BA510" s="236">
        <f t="shared" si="136"/>
        <v>0</v>
      </c>
      <c r="BB510" s="50">
        <f t="shared" si="137"/>
        <v>18.683999999999997</v>
      </c>
    </row>
    <row r="511" spans="2:54" ht="15" customHeight="1" x14ac:dyDescent="0.25">
      <c r="B511" s="142">
        <v>20160464</v>
      </c>
      <c r="C511" s="124" t="s">
        <v>238</v>
      </c>
      <c r="D511" s="124" t="s">
        <v>239</v>
      </c>
      <c r="E511" s="124" t="s">
        <v>543</v>
      </c>
      <c r="F511" s="124" t="s">
        <v>995</v>
      </c>
      <c r="G511" s="143">
        <v>42604</v>
      </c>
      <c r="H511" s="143">
        <v>42617</v>
      </c>
      <c r="I511" s="85" t="s">
        <v>153</v>
      </c>
      <c r="J511" s="144">
        <v>533359</v>
      </c>
      <c r="K511" s="32">
        <v>38097.071428571428</v>
      </c>
      <c r="L511" s="145">
        <v>13.5</v>
      </c>
      <c r="M511" s="35">
        <v>7200.3465000000006</v>
      </c>
      <c r="N511" s="35">
        <v>7200.3465000000006</v>
      </c>
      <c r="O511" s="83" t="s">
        <v>45</v>
      </c>
      <c r="P511" s="83" t="s">
        <v>46</v>
      </c>
      <c r="Q511" s="146">
        <v>525193</v>
      </c>
      <c r="R511" s="147" t="s">
        <v>47</v>
      </c>
      <c r="S511" s="148" t="s">
        <v>791</v>
      </c>
      <c r="T511" s="94" t="s">
        <v>155</v>
      </c>
      <c r="U511" s="95"/>
      <c r="W511" s="94"/>
      <c r="X511" s="96"/>
      <c r="Y511" s="97" t="s">
        <v>156</v>
      </c>
      <c r="Z511" s="45" t="str">
        <f t="shared" si="121"/>
        <v>goed</v>
      </c>
      <c r="AA511" s="46">
        <f t="shared" si="122"/>
        <v>0</v>
      </c>
      <c r="AB511" s="47">
        <f t="shared" si="123"/>
        <v>0</v>
      </c>
      <c r="AC511" s="48">
        <f>IF(ISERROR(VLOOKUP($B511,'[7]Overzicht uitlevering'!$J:$V,AC$3+1,0)),0,VLOOKUP($B511,'[7]Overzicht uitlevering'!$J:$V,AC$3+1,0))</f>
        <v>0</v>
      </c>
      <c r="AD511" s="48">
        <f>IF(ISERROR(VLOOKUP($B511,'[7]Overzicht uitlevering'!$J:$V,AD$3+1,0)),0,VLOOKUP($B511,'[7]Overzicht uitlevering'!$J:$V,AD$3+1,0))</f>
        <v>0</v>
      </c>
      <c r="AE511" s="48">
        <f>IF(ISERROR(VLOOKUP($B511,'[7]Overzicht uitlevering'!$J:$V,AE$3+1,0)),0,VLOOKUP($B511,'[7]Overzicht uitlevering'!$J:$V,AE$3+1,0))</f>
        <v>0</v>
      </c>
      <c r="AF511" s="48">
        <f>IF(ISERROR(VLOOKUP($B511,'[7]Overzicht uitlevering'!$J:$V,AF$3+1,0)),0,VLOOKUP($B511,'[7]Overzicht uitlevering'!$J:$V,AF$3+1,0))</f>
        <v>0</v>
      </c>
      <c r="AG511" s="48">
        <f>IF(ISERROR(VLOOKUP($B511,'[7]Overzicht uitlevering'!$J:$V,AG$3+1,0)),0,VLOOKUP($B511,'[7]Overzicht uitlevering'!$J:$V,AG$3+1,0))</f>
        <v>0</v>
      </c>
      <c r="AH511" s="48">
        <f>IF(ISERROR(VLOOKUP($B511,'[7]Overzicht uitlevering'!$J:$V,AH$3+1,0)),0,VLOOKUP($B511,'[7]Overzicht uitlevering'!$J:$V,AH$3+1,0))</f>
        <v>0</v>
      </c>
      <c r="AI511" s="48">
        <f>IF(ISERROR(VLOOKUP($B511,'[7]Overzicht uitlevering'!$J:$V,AI$3+1,0)),0,VLOOKUP($B511,'[7]Overzicht uitlevering'!$J:$V,AI$3+1,0))</f>
        <v>0</v>
      </c>
      <c r="AJ511" s="48">
        <f>IF(ISERROR(VLOOKUP($B511,'[7]Overzicht uitlevering'!$J:$V,AJ$3+1,0)),0,VLOOKUP($B511,'[7]Overzicht uitlevering'!$J:$V,AJ$3+1,0))</f>
        <v>0</v>
      </c>
      <c r="AK511" s="48">
        <f>IF(ISERROR(VLOOKUP($B511,'[7]Overzicht uitlevering'!$J:$V,AK$3+1,0)),0,VLOOKUP($B511,'[7]Overzicht uitlevering'!$J:$V,AK$3+1,0))</f>
        <v>0</v>
      </c>
      <c r="AL511" s="48">
        <f>IF(ISERROR(VLOOKUP($B511,'[7]Overzicht uitlevering'!$J:$V,AL$3+1,0)),0,VLOOKUP($B511,'[7]Overzicht uitlevering'!$J:$V,AL$3+1,0))</f>
        <v>0</v>
      </c>
      <c r="AM511" s="48">
        <f>IF(ISERROR(VLOOKUP($B511,'[7]Overzicht uitlevering'!$J:$V,AM$3+1,0)),0,VLOOKUP($B511,'[7]Overzicht uitlevering'!$J:$V,AM$3+1,0))</f>
        <v>0</v>
      </c>
      <c r="AN511" s="48">
        <f>IF(ISERROR(VLOOKUP($B511,'[7]Overzicht uitlevering'!$J:$V,AN$3+1,0)),0,VLOOKUP($B511,'[7]Overzicht uitlevering'!$J:$V,AN$3+1,0))</f>
        <v>0</v>
      </c>
      <c r="AO511" s="49">
        <f t="shared" si="124"/>
        <v>0</v>
      </c>
      <c r="AP511" s="235">
        <f t="shared" si="125"/>
        <v>0</v>
      </c>
      <c r="AQ511" s="236">
        <f t="shared" si="126"/>
        <v>0</v>
      </c>
      <c r="AR511" s="235">
        <f t="shared" si="127"/>
        <v>0</v>
      </c>
      <c r="AS511" s="236">
        <f t="shared" si="128"/>
        <v>0</v>
      </c>
      <c r="AT511" s="235">
        <f t="shared" si="129"/>
        <v>0</v>
      </c>
      <c r="AU511" s="236">
        <f t="shared" si="130"/>
        <v>0</v>
      </c>
      <c r="AV511" s="237">
        <f t="shared" si="131"/>
        <v>0</v>
      </c>
      <c r="AW511" s="236">
        <f t="shared" si="132"/>
        <v>0</v>
      </c>
      <c r="AX511" s="237">
        <f t="shared" si="133"/>
        <v>0</v>
      </c>
      <c r="AY511" s="236">
        <f t="shared" si="134"/>
        <v>0</v>
      </c>
      <c r="AZ511" s="237">
        <f t="shared" si="135"/>
        <v>0</v>
      </c>
      <c r="BA511" s="236">
        <f t="shared" si="136"/>
        <v>0</v>
      </c>
      <c r="BB511" s="50">
        <f t="shared" si="137"/>
        <v>0</v>
      </c>
    </row>
    <row r="512" spans="2:54" ht="15" customHeight="1" x14ac:dyDescent="0.25">
      <c r="B512" s="142">
        <v>20160465</v>
      </c>
      <c r="C512" s="124" t="s">
        <v>238</v>
      </c>
      <c r="D512" s="124" t="s">
        <v>85</v>
      </c>
      <c r="E512" s="124" t="s">
        <v>395</v>
      </c>
      <c r="F512" s="124" t="s">
        <v>996</v>
      </c>
      <c r="G512" s="143">
        <v>42603</v>
      </c>
      <c r="H512" s="143">
        <v>42623</v>
      </c>
      <c r="I512" s="85" t="s">
        <v>153</v>
      </c>
      <c r="J512" s="86">
        <v>422229</v>
      </c>
      <c r="K512" s="87">
        <v>20106.142857142859</v>
      </c>
      <c r="L512" s="88">
        <v>13.5</v>
      </c>
      <c r="M512" s="89">
        <v>5700.0914999999995</v>
      </c>
      <c r="N512" s="35">
        <v>5700.0914999999995</v>
      </c>
      <c r="O512" s="83" t="s">
        <v>45</v>
      </c>
      <c r="P512" s="83" t="s">
        <v>46</v>
      </c>
      <c r="Q512" s="146">
        <v>524369</v>
      </c>
      <c r="R512" s="147" t="s">
        <v>60</v>
      </c>
      <c r="S512" s="148" t="s">
        <v>125</v>
      </c>
      <c r="T512" s="94" t="s">
        <v>155</v>
      </c>
      <c r="U512" s="95"/>
      <c r="W512" s="94"/>
      <c r="X512" s="96"/>
      <c r="Y512" s="97" t="s">
        <v>156</v>
      </c>
      <c r="Z512" s="45" t="str">
        <f t="shared" si="121"/>
        <v>goed</v>
      </c>
      <c r="AA512" s="46">
        <f t="shared" si="122"/>
        <v>0</v>
      </c>
      <c r="AB512" s="47">
        <f t="shared" si="123"/>
        <v>0</v>
      </c>
      <c r="AC512" s="48">
        <f>IF(ISERROR(VLOOKUP($B512,'[7]Overzicht uitlevering'!$J:$V,AC$3+1,0)),0,VLOOKUP($B512,'[7]Overzicht uitlevering'!$J:$V,AC$3+1,0))</f>
        <v>0</v>
      </c>
      <c r="AD512" s="48">
        <f>IF(ISERROR(VLOOKUP($B512,'[7]Overzicht uitlevering'!$J:$V,AD$3+1,0)),0,VLOOKUP($B512,'[7]Overzicht uitlevering'!$J:$V,AD$3+1,0))</f>
        <v>0</v>
      </c>
      <c r="AE512" s="48">
        <f>IF(ISERROR(VLOOKUP($B512,'[7]Overzicht uitlevering'!$J:$V,AE$3+1,0)),0,VLOOKUP($B512,'[7]Overzicht uitlevering'!$J:$V,AE$3+1,0))</f>
        <v>0</v>
      </c>
      <c r="AF512" s="48">
        <f>IF(ISERROR(VLOOKUP($B512,'[7]Overzicht uitlevering'!$J:$V,AF$3+1,0)),0,VLOOKUP($B512,'[7]Overzicht uitlevering'!$J:$V,AF$3+1,0))</f>
        <v>0</v>
      </c>
      <c r="AG512" s="48">
        <f>IF(ISERROR(VLOOKUP($B512,'[7]Overzicht uitlevering'!$J:$V,AG$3+1,0)),0,VLOOKUP($B512,'[7]Overzicht uitlevering'!$J:$V,AG$3+1,0))</f>
        <v>0</v>
      </c>
      <c r="AH512" s="48">
        <f>IF(ISERROR(VLOOKUP($B512,'[7]Overzicht uitlevering'!$J:$V,AH$3+1,0)),0,VLOOKUP($B512,'[7]Overzicht uitlevering'!$J:$V,AH$3+1,0))</f>
        <v>0</v>
      </c>
      <c r="AI512" s="48">
        <f>IF(ISERROR(VLOOKUP($B512,'[7]Overzicht uitlevering'!$J:$V,AI$3+1,0)),0,VLOOKUP($B512,'[7]Overzicht uitlevering'!$J:$V,AI$3+1,0))</f>
        <v>0</v>
      </c>
      <c r="AJ512" s="48">
        <f>IF(ISERROR(VLOOKUP($B512,'[7]Overzicht uitlevering'!$J:$V,AJ$3+1,0)),0,VLOOKUP($B512,'[7]Overzicht uitlevering'!$J:$V,AJ$3+1,0))</f>
        <v>0</v>
      </c>
      <c r="AK512" s="48">
        <f>IF(ISERROR(VLOOKUP($B512,'[7]Overzicht uitlevering'!$J:$V,AK$3+1,0)),0,VLOOKUP($B512,'[7]Overzicht uitlevering'!$J:$V,AK$3+1,0))</f>
        <v>0</v>
      </c>
      <c r="AL512" s="48">
        <f>IF(ISERROR(VLOOKUP($B512,'[7]Overzicht uitlevering'!$J:$V,AL$3+1,0)),0,VLOOKUP($B512,'[7]Overzicht uitlevering'!$J:$V,AL$3+1,0))</f>
        <v>0</v>
      </c>
      <c r="AM512" s="48">
        <f>IF(ISERROR(VLOOKUP($B512,'[7]Overzicht uitlevering'!$J:$V,AM$3+1,0)),0,VLOOKUP($B512,'[7]Overzicht uitlevering'!$J:$V,AM$3+1,0))</f>
        <v>0</v>
      </c>
      <c r="AN512" s="48">
        <f>IF(ISERROR(VLOOKUP($B512,'[7]Overzicht uitlevering'!$J:$V,AN$3+1,0)),0,VLOOKUP($B512,'[7]Overzicht uitlevering'!$J:$V,AN$3+1,0))</f>
        <v>0</v>
      </c>
      <c r="AO512" s="49">
        <f t="shared" si="124"/>
        <v>0</v>
      </c>
      <c r="AP512" s="235">
        <f t="shared" si="125"/>
        <v>0</v>
      </c>
      <c r="AQ512" s="236">
        <f t="shared" si="126"/>
        <v>0</v>
      </c>
      <c r="AR512" s="235">
        <f t="shared" si="127"/>
        <v>0</v>
      </c>
      <c r="AS512" s="236">
        <f t="shared" si="128"/>
        <v>0</v>
      </c>
      <c r="AT512" s="235">
        <f t="shared" si="129"/>
        <v>0</v>
      </c>
      <c r="AU512" s="236">
        <f t="shared" si="130"/>
        <v>0</v>
      </c>
      <c r="AV512" s="237">
        <f t="shared" si="131"/>
        <v>0</v>
      </c>
      <c r="AW512" s="236">
        <f t="shared" si="132"/>
        <v>0</v>
      </c>
      <c r="AX512" s="237">
        <f t="shared" si="133"/>
        <v>0</v>
      </c>
      <c r="AY512" s="236">
        <f t="shared" si="134"/>
        <v>0</v>
      </c>
      <c r="AZ512" s="237">
        <f t="shared" si="135"/>
        <v>0</v>
      </c>
      <c r="BA512" s="236">
        <f t="shared" si="136"/>
        <v>0</v>
      </c>
      <c r="BB512" s="50">
        <f t="shared" si="137"/>
        <v>0</v>
      </c>
    </row>
    <row r="513" spans="2:54" ht="15" customHeight="1" x14ac:dyDescent="0.25">
      <c r="B513" s="142">
        <v>20160466</v>
      </c>
      <c r="C513" s="124" t="s">
        <v>238</v>
      </c>
      <c r="D513" s="124" t="s">
        <v>239</v>
      </c>
      <c r="E513" s="124" t="s">
        <v>543</v>
      </c>
      <c r="F513" s="124" t="s">
        <v>997</v>
      </c>
      <c r="G513" s="143">
        <v>42597</v>
      </c>
      <c r="H513" s="143">
        <v>42617</v>
      </c>
      <c r="I513" s="85" t="s">
        <v>153</v>
      </c>
      <c r="J513" s="144">
        <v>574096</v>
      </c>
      <c r="K513" s="32">
        <v>27337.904761904763</v>
      </c>
      <c r="L513" s="145">
        <v>13.5</v>
      </c>
      <c r="M513" s="35">
        <v>7750.2960000000003</v>
      </c>
      <c r="N513" s="35">
        <v>7750.2960000000003</v>
      </c>
      <c r="O513" s="83" t="s">
        <v>45</v>
      </c>
      <c r="P513" s="83" t="s">
        <v>46</v>
      </c>
      <c r="Q513" s="146">
        <v>525182</v>
      </c>
      <c r="R513" s="147" t="s">
        <v>60</v>
      </c>
      <c r="S513" s="148" t="s">
        <v>61</v>
      </c>
      <c r="T513" s="94" t="s">
        <v>155</v>
      </c>
      <c r="U513" s="95"/>
      <c r="W513" s="94"/>
      <c r="X513" s="96"/>
      <c r="Y513" s="97" t="s">
        <v>156</v>
      </c>
      <c r="Z513" s="45" t="str">
        <f t="shared" si="121"/>
        <v>goed</v>
      </c>
      <c r="AA513" s="46">
        <f t="shared" si="122"/>
        <v>0</v>
      </c>
      <c r="AB513" s="47">
        <f t="shared" si="123"/>
        <v>0</v>
      </c>
      <c r="AC513" s="48">
        <f>IF(ISERROR(VLOOKUP($B513,'[7]Overzicht uitlevering'!$J:$V,AC$3+1,0)),0,VLOOKUP($B513,'[7]Overzicht uitlevering'!$J:$V,AC$3+1,0))</f>
        <v>0</v>
      </c>
      <c r="AD513" s="48">
        <f>IF(ISERROR(VLOOKUP($B513,'[7]Overzicht uitlevering'!$J:$V,AD$3+1,0)),0,VLOOKUP($B513,'[7]Overzicht uitlevering'!$J:$V,AD$3+1,0))</f>
        <v>0</v>
      </c>
      <c r="AE513" s="48">
        <f>IF(ISERROR(VLOOKUP($B513,'[7]Overzicht uitlevering'!$J:$V,AE$3+1,0)),0,VLOOKUP($B513,'[7]Overzicht uitlevering'!$J:$V,AE$3+1,0))</f>
        <v>0</v>
      </c>
      <c r="AF513" s="48">
        <f>IF(ISERROR(VLOOKUP($B513,'[7]Overzicht uitlevering'!$J:$V,AF$3+1,0)),0,VLOOKUP($B513,'[7]Overzicht uitlevering'!$J:$V,AF$3+1,0))</f>
        <v>0</v>
      </c>
      <c r="AG513" s="48">
        <f>IF(ISERROR(VLOOKUP($B513,'[7]Overzicht uitlevering'!$J:$V,AG$3+1,0)),0,VLOOKUP($B513,'[7]Overzicht uitlevering'!$J:$V,AG$3+1,0))</f>
        <v>0</v>
      </c>
      <c r="AH513" s="48">
        <f>IF(ISERROR(VLOOKUP($B513,'[7]Overzicht uitlevering'!$J:$V,AH$3+1,0)),0,VLOOKUP($B513,'[7]Overzicht uitlevering'!$J:$V,AH$3+1,0))</f>
        <v>0</v>
      </c>
      <c r="AI513" s="48">
        <f>IF(ISERROR(VLOOKUP($B513,'[7]Overzicht uitlevering'!$J:$V,AI$3+1,0)),0,VLOOKUP($B513,'[7]Overzicht uitlevering'!$J:$V,AI$3+1,0))</f>
        <v>0</v>
      </c>
      <c r="AJ513" s="48">
        <f>IF(ISERROR(VLOOKUP($B513,'[7]Overzicht uitlevering'!$J:$V,AJ$3+1,0)),0,VLOOKUP($B513,'[7]Overzicht uitlevering'!$J:$V,AJ$3+1,0))</f>
        <v>0</v>
      </c>
      <c r="AK513" s="48">
        <f>IF(ISERROR(VLOOKUP($B513,'[7]Overzicht uitlevering'!$J:$V,AK$3+1,0)),0,VLOOKUP($B513,'[7]Overzicht uitlevering'!$J:$V,AK$3+1,0))</f>
        <v>0</v>
      </c>
      <c r="AL513" s="48">
        <f>IF(ISERROR(VLOOKUP($B513,'[7]Overzicht uitlevering'!$J:$V,AL$3+1,0)),0,VLOOKUP($B513,'[7]Overzicht uitlevering'!$J:$V,AL$3+1,0))</f>
        <v>0</v>
      </c>
      <c r="AM513" s="48">
        <f>IF(ISERROR(VLOOKUP($B513,'[7]Overzicht uitlevering'!$J:$V,AM$3+1,0)),0,VLOOKUP($B513,'[7]Overzicht uitlevering'!$J:$V,AM$3+1,0))</f>
        <v>0</v>
      </c>
      <c r="AN513" s="48">
        <f>IF(ISERROR(VLOOKUP($B513,'[7]Overzicht uitlevering'!$J:$V,AN$3+1,0)),0,VLOOKUP($B513,'[7]Overzicht uitlevering'!$J:$V,AN$3+1,0))</f>
        <v>0</v>
      </c>
      <c r="AO513" s="49">
        <f t="shared" si="124"/>
        <v>0</v>
      </c>
      <c r="AP513" s="235">
        <f t="shared" si="125"/>
        <v>0</v>
      </c>
      <c r="AQ513" s="236">
        <f t="shared" si="126"/>
        <v>0</v>
      </c>
      <c r="AR513" s="235">
        <f t="shared" si="127"/>
        <v>0</v>
      </c>
      <c r="AS513" s="236">
        <f t="shared" si="128"/>
        <v>0</v>
      </c>
      <c r="AT513" s="235">
        <f t="shared" si="129"/>
        <v>0</v>
      </c>
      <c r="AU513" s="236">
        <f t="shared" si="130"/>
        <v>0</v>
      </c>
      <c r="AV513" s="237">
        <f t="shared" si="131"/>
        <v>0</v>
      </c>
      <c r="AW513" s="236">
        <f t="shared" si="132"/>
        <v>0</v>
      </c>
      <c r="AX513" s="237">
        <f t="shared" si="133"/>
        <v>0</v>
      </c>
      <c r="AY513" s="236">
        <f t="shared" si="134"/>
        <v>0</v>
      </c>
      <c r="AZ513" s="237">
        <f t="shared" si="135"/>
        <v>0</v>
      </c>
      <c r="BA513" s="236">
        <f t="shared" si="136"/>
        <v>0</v>
      </c>
      <c r="BB513" s="50">
        <f t="shared" si="137"/>
        <v>0</v>
      </c>
    </row>
    <row r="514" spans="2:54" ht="15" customHeight="1" x14ac:dyDescent="0.25">
      <c r="B514" s="142">
        <v>20160467</v>
      </c>
      <c r="C514" s="124" t="s">
        <v>55</v>
      </c>
      <c r="D514" s="124" t="s">
        <v>172</v>
      </c>
      <c r="E514" s="124" t="s">
        <v>417</v>
      </c>
      <c r="F514" s="124" t="s">
        <v>998</v>
      </c>
      <c r="G514" s="143">
        <v>42576</v>
      </c>
      <c r="H514" s="143">
        <v>42588</v>
      </c>
      <c r="I514" s="85" t="s">
        <v>153</v>
      </c>
      <c r="J514" s="144">
        <v>968194</v>
      </c>
      <c r="K514" s="32">
        <v>74476.461538461532</v>
      </c>
      <c r="L514" s="145">
        <v>13.5</v>
      </c>
      <c r="M514" s="35">
        <v>13070.618999999999</v>
      </c>
      <c r="N514" s="35">
        <v>13070.618999999999</v>
      </c>
      <c r="O514" s="83" t="s">
        <v>45</v>
      </c>
      <c r="P514" s="83" t="s">
        <v>46</v>
      </c>
      <c r="Q514" s="146">
        <v>525072</v>
      </c>
      <c r="R514" s="147" t="s">
        <v>60</v>
      </c>
      <c r="S514" s="148" t="s">
        <v>61</v>
      </c>
      <c r="T514" s="94" t="s">
        <v>165</v>
      </c>
      <c r="U514" s="95"/>
      <c r="W514" s="94"/>
      <c r="X514" s="96" t="s">
        <v>999</v>
      </c>
      <c r="Y514" s="97" t="s">
        <v>156</v>
      </c>
      <c r="Z514" s="45" t="str">
        <f t="shared" si="121"/>
        <v>goed</v>
      </c>
      <c r="AA514" s="46">
        <f t="shared" si="122"/>
        <v>0</v>
      </c>
      <c r="AB514" s="47">
        <f t="shared" si="123"/>
        <v>895.7115</v>
      </c>
      <c r="AC514" s="48">
        <f>IF(ISERROR(VLOOKUP($B514,'[7]Overzicht uitlevering'!$J:$V,AC$3+1,0)),0,VLOOKUP($B514,'[7]Overzicht uitlevering'!$J:$V,AC$3+1,0))</f>
        <v>0</v>
      </c>
      <c r="AD514" s="48">
        <f>IF(ISERROR(VLOOKUP($B514,'[7]Overzicht uitlevering'!$J:$V,AD$3+1,0)),0,VLOOKUP($B514,'[7]Overzicht uitlevering'!$J:$V,AD$3+1,0))</f>
        <v>0</v>
      </c>
      <c r="AE514" s="48">
        <f>IF(ISERROR(VLOOKUP($B514,'[7]Overzicht uitlevering'!$J:$V,AE$3+1,0)),0,VLOOKUP($B514,'[7]Overzicht uitlevering'!$J:$V,AE$3+1,0))</f>
        <v>0</v>
      </c>
      <c r="AF514" s="48">
        <f>IF(ISERROR(VLOOKUP($B514,'[7]Overzicht uitlevering'!$J:$V,AF$3+1,0)),0,VLOOKUP($B514,'[7]Overzicht uitlevering'!$J:$V,AF$3+1,0))</f>
        <v>0</v>
      </c>
      <c r="AG514" s="48">
        <f>IF(ISERROR(VLOOKUP($B514,'[7]Overzicht uitlevering'!$J:$V,AG$3+1,0)),0,VLOOKUP($B514,'[7]Overzicht uitlevering'!$J:$V,AG$3+1,0))</f>
        <v>0</v>
      </c>
      <c r="AH514" s="48">
        <f>IF(ISERROR(VLOOKUP($B514,'[7]Overzicht uitlevering'!$J:$V,AH$3+1,0)),0,VLOOKUP($B514,'[7]Overzicht uitlevering'!$J:$V,AH$3+1,0))</f>
        <v>0</v>
      </c>
      <c r="AI514" s="48">
        <f>IF(ISERROR(VLOOKUP($B514,'[7]Overzicht uitlevering'!$J:$V,AI$3+1,0)),0,VLOOKUP($B514,'[7]Overzicht uitlevering'!$J:$V,AI$3+1,0))</f>
        <v>66349</v>
      </c>
      <c r="AJ514" s="48">
        <f>IF(ISERROR(VLOOKUP($B514,'[7]Overzicht uitlevering'!$J:$V,AJ$3+1,0)),0,VLOOKUP($B514,'[7]Overzicht uitlevering'!$J:$V,AJ$3+1,0))</f>
        <v>0</v>
      </c>
      <c r="AK514" s="48">
        <f>IF(ISERROR(VLOOKUP($B514,'[7]Overzicht uitlevering'!$J:$V,AK$3+1,0)),0,VLOOKUP($B514,'[7]Overzicht uitlevering'!$J:$V,AK$3+1,0))</f>
        <v>0</v>
      </c>
      <c r="AL514" s="48">
        <f>IF(ISERROR(VLOOKUP($B514,'[7]Overzicht uitlevering'!$J:$V,AL$3+1,0)),0,VLOOKUP($B514,'[7]Overzicht uitlevering'!$J:$V,AL$3+1,0))</f>
        <v>0</v>
      </c>
      <c r="AM514" s="48">
        <f>IF(ISERROR(VLOOKUP($B514,'[7]Overzicht uitlevering'!$J:$V,AM$3+1,0)),0,VLOOKUP($B514,'[7]Overzicht uitlevering'!$J:$V,AM$3+1,0))</f>
        <v>0</v>
      </c>
      <c r="AN514" s="48">
        <f>IF(ISERROR(VLOOKUP($B514,'[7]Overzicht uitlevering'!$J:$V,AN$3+1,0)),0,VLOOKUP($B514,'[7]Overzicht uitlevering'!$J:$V,AN$3+1,0))</f>
        <v>0</v>
      </c>
      <c r="AO514" s="49">
        <f t="shared" si="124"/>
        <v>66349</v>
      </c>
      <c r="AP514" s="235">
        <f t="shared" si="125"/>
        <v>0</v>
      </c>
      <c r="AQ514" s="236">
        <f t="shared" si="126"/>
        <v>0</v>
      </c>
      <c r="AR514" s="235">
        <f t="shared" si="127"/>
        <v>0</v>
      </c>
      <c r="AS514" s="236">
        <f t="shared" si="128"/>
        <v>0</v>
      </c>
      <c r="AT514" s="235">
        <f t="shared" si="129"/>
        <v>0</v>
      </c>
      <c r="AU514" s="236">
        <f t="shared" si="130"/>
        <v>0</v>
      </c>
      <c r="AV514" s="237">
        <f t="shared" si="131"/>
        <v>895.7115</v>
      </c>
      <c r="AW514" s="236">
        <f t="shared" si="132"/>
        <v>0</v>
      </c>
      <c r="AX514" s="237">
        <f t="shared" si="133"/>
        <v>0</v>
      </c>
      <c r="AY514" s="236">
        <f t="shared" si="134"/>
        <v>0</v>
      </c>
      <c r="AZ514" s="237">
        <f t="shared" si="135"/>
        <v>0</v>
      </c>
      <c r="BA514" s="236">
        <f t="shared" si="136"/>
        <v>0</v>
      </c>
      <c r="BB514" s="50">
        <f t="shared" si="137"/>
        <v>895.7115</v>
      </c>
    </row>
    <row r="515" spans="2:54" ht="15" customHeight="1" x14ac:dyDescent="0.25">
      <c r="B515" s="142">
        <v>20160468</v>
      </c>
      <c r="C515" s="124" t="s">
        <v>211</v>
      </c>
      <c r="D515" s="124" t="s">
        <v>212</v>
      </c>
      <c r="E515" s="124" t="s">
        <v>469</v>
      </c>
      <c r="F515" s="124" t="s">
        <v>1000</v>
      </c>
      <c r="G515" s="143">
        <v>42597</v>
      </c>
      <c r="H515" s="143">
        <v>42603</v>
      </c>
      <c r="I515" s="85" t="s">
        <v>153</v>
      </c>
      <c r="J515" s="144">
        <v>239759</v>
      </c>
      <c r="K515" s="32">
        <v>34251.285714285717</v>
      </c>
      <c r="L515" s="145">
        <v>13.5</v>
      </c>
      <c r="M515" s="35">
        <v>3236.7464999999997</v>
      </c>
      <c r="N515" s="35">
        <v>3236.7464999999997</v>
      </c>
      <c r="O515" s="83" t="s">
        <v>45</v>
      </c>
      <c r="P515" s="83" t="s">
        <v>46</v>
      </c>
      <c r="Q515" s="146">
        <v>525826</v>
      </c>
      <c r="R515" s="147" t="s">
        <v>47</v>
      </c>
      <c r="S515" s="148" t="s">
        <v>242</v>
      </c>
      <c r="T515" s="94" t="s">
        <v>155</v>
      </c>
      <c r="U515" s="95"/>
      <c r="W515" s="94"/>
      <c r="X515" s="96"/>
      <c r="Y515" s="97" t="s">
        <v>156</v>
      </c>
      <c r="Z515" s="45" t="str">
        <f t="shared" si="121"/>
        <v>goed</v>
      </c>
      <c r="AA515" s="46">
        <f t="shared" si="122"/>
        <v>0</v>
      </c>
      <c r="AB515" s="47">
        <f t="shared" si="123"/>
        <v>0</v>
      </c>
      <c r="AC515" s="48">
        <f>IF(ISERROR(VLOOKUP($B515,'[7]Overzicht uitlevering'!$J:$V,AC$3+1,0)),0,VLOOKUP($B515,'[7]Overzicht uitlevering'!$J:$V,AC$3+1,0))</f>
        <v>0</v>
      </c>
      <c r="AD515" s="48">
        <f>IF(ISERROR(VLOOKUP($B515,'[7]Overzicht uitlevering'!$J:$V,AD$3+1,0)),0,VLOOKUP($B515,'[7]Overzicht uitlevering'!$J:$V,AD$3+1,0))</f>
        <v>0</v>
      </c>
      <c r="AE515" s="48">
        <f>IF(ISERROR(VLOOKUP($B515,'[7]Overzicht uitlevering'!$J:$V,AE$3+1,0)),0,VLOOKUP($B515,'[7]Overzicht uitlevering'!$J:$V,AE$3+1,0))</f>
        <v>0</v>
      </c>
      <c r="AF515" s="48">
        <f>IF(ISERROR(VLOOKUP($B515,'[7]Overzicht uitlevering'!$J:$V,AF$3+1,0)),0,VLOOKUP($B515,'[7]Overzicht uitlevering'!$J:$V,AF$3+1,0))</f>
        <v>0</v>
      </c>
      <c r="AG515" s="48">
        <f>IF(ISERROR(VLOOKUP($B515,'[7]Overzicht uitlevering'!$J:$V,AG$3+1,0)),0,VLOOKUP($B515,'[7]Overzicht uitlevering'!$J:$V,AG$3+1,0))</f>
        <v>0</v>
      </c>
      <c r="AH515" s="48">
        <f>IF(ISERROR(VLOOKUP($B515,'[7]Overzicht uitlevering'!$J:$V,AH$3+1,0)),0,VLOOKUP($B515,'[7]Overzicht uitlevering'!$J:$V,AH$3+1,0))</f>
        <v>0</v>
      </c>
      <c r="AI515" s="48">
        <f>IF(ISERROR(VLOOKUP($B515,'[7]Overzicht uitlevering'!$J:$V,AI$3+1,0)),0,VLOOKUP($B515,'[7]Overzicht uitlevering'!$J:$V,AI$3+1,0))</f>
        <v>0</v>
      </c>
      <c r="AJ515" s="48">
        <f>IF(ISERROR(VLOOKUP($B515,'[7]Overzicht uitlevering'!$J:$V,AJ$3+1,0)),0,VLOOKUP($B515,'[7]Overzicht uitlevering'!$J:$V,AJ$3+1,0))</f>
        <v>0</v>
      </c>
      <c r="AK515" s="48">
        <f>IF(ISERROR(VLOOKUP($B515,'[7]Overzicht uitlevering'!$J:$V,AK$3+1,0)),0,VLOOKUP($B515,'[7]Overzicht uitlevering'!$J:$V,AK$3+1,0))</f>
        <v>0</v>
      </c>
      <c r="AL515" s="48">
        <f>IF(ISERROR(VLOOKUP($B515,'[7]Overzicht uitlevering'!$J:$V,AL$3+1,0)),0,VLOOKUP($B515,'[7]Overzicht uitlevering'!$J:$V,AL$3+1,0))</f>
        <v>0</v>
      </c>
      <c r="AM515" s="48">
        <f>IF(ISERROR(VLOOKUP($B515,'[7]Overzicht uitlevering'!$J:$V,AM$3+1,0)),0,VLOOKUP($B515,'[7]Overzicht uitlevering'!$J:$V,AM$3+1,0))</f>
        <v>0</v>
      </c>
      <c r="AN515" s="48">
        <f>IF(ISERROR(VLOOKUP($B515,'[7]Overzicht uitlevering'!$J:$V,AN$3+1,0)),0,VLOOKUP($B515,'[7]Overzicht uitlevering'!$J:$V,AN$3+1,0))</f>
        <v>0</v>
      </c>
      <c r="AO515" s="49">
        <f t="shared" si="124"/>
        <v>0</v>
      </c>
      <c r="AP515" s="235">
        <f t="shared" si="125"/>
        <v>0</v>
      </c>
      <c r="AQ515" s="236">
        <f t="shared" si="126"/>
        <v>0</v>
      </c>
      <c r="AR515" s="235">
        <f t="shared" si="127"/>
        <v>0</v>
      </c>
      <c r="AS515" s="236">
        <f t="shared" si="128"/>
        <v>0</v>
      </c>
      <c r="AT515" s="235">
        <f t="shared" si="129"/>
        <v>0</v>
      </c>
      <c r="AU515" s="236">
        <f t="shared" si="130"/>
        <v>0</v>
      </c>
      <c r="AV515" s="237">
        <f t="shared" si="131"/>
        <v>0</v>
      </c>
      <c r="AW515" s="236">
        <f t="shared" si="132"/>
        <v>0</v>
      </c>
      <c r="AX515" s="237">
        <f t="shared" si="133"/>
        <v>0</v>
      </c>
      <c r="AY515" s="236">
        <f t="shared" si="134"/>
        <v>0</v>
      </c>
      <c r="AZ515" s="237">
        <f t="shared" si="135"/>
        <v>0</v>
      </c>
      <c r="BA515" s="236">
        <f t="shared" si="136"/>
        <v>0</v>
      </c>
      <c r="BB515" s="50">
        <f t="shared" si="137"/>
        <v>0</v>
      </c>
    </row>
    <row r="516" spans="2:54" ht="15" customHeight="1" x14ac:dyDescent="0.25">
      <c r="B516" s="142">
        <v>20160469</v>
      </c>
      <c r="C516" s="124" t="s">
        <v>55</v>
      </c>
      <c r="D516" s="124" t="s">
        <v>781</v>
      </c>
      <c r="E516" s="124" t="s">
        <v>401</v>
      </c>
      <c r="F516" s="124" t="s">
        <v>1001</v>
      </c>
      <c r="G516" s="143">
        <v>42590</v>
      </c>
      <c r="H516" s="143">
        <v>42610</v>
      </c>
      <c r="I516" s="85" t="s">
        <v>153</v>
      </c>
      <c r="J516" s="144">
        <v>996325</v>
      </c>
      <c r="K516" s="32">
        <v>47444.047619047618</v>
      </c>
      <c r="L516" s="145">
        <v>13.5</v>
      </c>
      <c r="M516" s="35">
        <v>13450.387500000001</v>
      </c>
      <c r="N516" s="35">
        <v>13450.387500000001</v>
      </c>
      <c r="O516" s="83" t="s">
        <v>45</v>
      </c>
      <c r="P516" s="83" t="s">
        <v>46</v>
      </c>
      <c r="Q516" s="146">
        <v>525409</v>
      </c>
      <c r="R516" s="147" t="s">
        <v>47</v>
      </c>
      <c r="S516" s="148" t="s">
        <v>780</v>
      </c>
      <c r="T516" s="94" t="s">
        <v>155</v>
      </c>
      <c r="U516" s="95"/>
      <c r="W516" s="94"/>
      <c r="X516" s="96"/>
      <c r="Y516" s="97" t="s">
        <v>156</v>
      </c>
      <c r="Z516" s="45" t="str">
        <f t="shared" si="121"/>
        <v>goed</v>
      </c>
      <c r="AA516" s="46">
        <f t="shared" si="122"/>
        <v>0</v>
      </c>
      <c r="AB516" s="47">
        <f t="shared" si="123"/>
        <v>0</v>
      </c>
      <c r="AC516" s="48">
        <f>IF(ISERROR(VLOOKUP($B516,'[7]Overzicht uitlevering'!$J:$V,AC$3+1,0)),0,VLOOKUP($B516,'[7]Overzicht uitlevering'!$J:$V,AC$3+1,0))</f>
        <v>0</v>
      </c>
      <c r="AD516" s="48">
        <f>IF(ISERROR(VLOOKUP($B516,'[7]Overzicht uitlevering'!$J:$V,AD$3+1,0)),0,VLOOKUP($B516,'[7]Overzicht uitlevering'!$J:$V,AD$3+1,0))</f>
        <v>0</v>
      </c>
      <c r="AE516" s="48">
        <f>IF(ISERROR(VLOOKUP($B516,'[7]Overzicht uitlevering'!$J:$V,AE$3+1,0)),0,VLOOKUP($B516,'[7]Overzicht uitlevering'!$J:$V,AE$3+1,0))</f>
        <v>0</v>
      </c>
      <c r="AF516" s="48">
        <f>IF(ISERROR(VLOOKUP($B516,'[7]Overzicht uitlevering'!$J:$V,AF$3+1,0)),0,VLOOKUP($B516,'[7]Overzicht uitlevering'!$J:$V,AF$3+1,0))</f>
        <v>0</v>
      </c>
      <c r="AG516" s="48">
        <f>IF(ISERROR(VLOOKUP($B516,'[7]Overzicht uitlevering'!$J:$V,AG$3+1,0)),0,VLOOKUP($B516,'[7]Overzicht uitlevering'!$J:$V,AG$3+1,0))</f>
        <v>0</v>
      </c>
      <c r="AH516" s="48">
        <f>IF(ISERROR(VLOOKUP($B516,'[7]Overzicht uitlevering'!$J:$V,AH$3+1,0)),0,VLOOKUP($B516,'[7]Overzicht uitlevering'!$J:$V,AH$3+1,0))</f>
        <v>0</v>
      </c>
      <c r="AI516" s="48">
        <f>IF(ISERROR(VLOOKUP($B516,'[7]Overzicht uitlevering'!$J:$V,AI$3+1,0)),0,VLOOKUP($B516,'[7]Overzicht uitlevering'!$J:$V,AI$3+1,0))</f>
        <v>0</v>
      </c>
      <c r="AJ516" s="48">
        <f>IF(ISERROR(VLOOKUP($B516,'[7]Overzicht uitlevering'!$J:$V,AJ$3+1,0)),0,VLOOKUP($B516,'[7]Overzicht uitlevering'!$J:$V,AJ$3+1,0))</f>
        <v>0</v>
      </c>
      <c r="AK516" s="48">
        <f>IF(ISERROR(VLOOKUP($B516,'[7]Overzicht uitlevering'!$J:$V,AK$3+1,0)),0,VLOOKUP($B516,'[7]Overzicht uitlevering'!$J:$V,AK$3+1,0))</f>
        <v>0</v>
      </c>
      <c r="AL516" s="48">
        <f>IF(ISERROR(VLOOKUP($B516,'[7]Overzicht uitlevering'!$J:$V,AL$3+1,0)),0,VLOOKUP($B516,'[7]Overzicht uitlevering'!$J:$V,AL$3+1,0))</f>
        <v>0</v>
      </c>
      <c r="AM516" s="48">
        <f>IF(ISERROR(VLOOKUP($B516,'[7]Overzicht uitlevering'!$J:$V,AM$3+1,0)),0,VLOOKUP($B516,'[7]Overzicht uitlevering'!$J:$V,AM$3+1,0))</f>
        <v>0</v>
      </c>
      <c r="AN516" s="48">
        <f>IF(ISERROR(VLOOKUP($B516,'[7]Overzicht uitlevering'!$J:$V,AN$3+1,0)),0,VLOOKUP($B516,'[7]Overzicht uitlevering'!$J:$V,AN$3+1,0))</f>
        <v>0</v>
      </c>
      <c r="AO516" s="49">
        <f t="shared" si="124"/>
        <v>0</v>
      </c>
      <c r="AP516" s="235">
        <f t="shared" si="125"/>
        <v>0</v>
      </c>
      <c r="AQ516" s="236">
        <f t="shared" si="126"/>
        <v>0</v>
      </c>
      <c r="AR516" s="235">
        <f t="shared" si="127"/>
        <v>0</v>
      </c>
      <c r="AS516" s="236">
        <f t="shared" si="128"/>
        <v>0</v>
      </c>
      <c r="AT516" s="235">
        <f t="shared" si="129"/>
        <v>0</v>
      </c>
      <c r="AU516" s="236">
        <f t="shared" si="130"/>
        <v>0</v>
      </c>
      <c r="AV516" s="237">
        <f t="shared" si="131"/>
        <v>0</v>
      </c>
      <c r="AW516" s="236">
        <f t="shared" si="132"/>
        <v>0</v>
      </c>
      <c r="AX516" s="237">
        <f t="shared" si="133"/>
        <v>0</v>
      </c>
      <c r="AY516" s="236">
        <f t="shared" si="134"/>
        <v>0</v>
      </c>
      <c r="AZ516" s="237">
        <f t="shared" si="135"/>
        <v>0</v>
      </c>
      <c r="BA516" s="236">
        <f t="shared" si="136"/>
        <v>0</v>
      </c>
      <c r="BB516" s="50">
        <f t="shared" si="137"/>
        <v>0</v>
      </c>
    </row>
    <row r="517" spans="2:54" ht="15" customHeight="1" x14ac:dyDescent="0.25">
      <c r="B517" s="142">
        <v>20160470</v>
      </c>
      <c r="C517" s="124" t="s">
        <v>211</v>
      </c>
      <c r="D517" s="124" t="s">
        <v>212</v>
      </c>
      <c r="E517" s="124" t="s">
        <v>469</v>
      </c>
      <c r="F517" s="124" t="s">
        <v>1002</v>
      </c>
      <c r="G517" s="143">
        <v>42576</v>
      </c>
      <c r="H517" s="143">
        <v>42582</v>
      </c>
      <c r="I517" s="85" t="s">
        <v>153</v>
      </c>
      <c r="J517" s="144">
        <v>445933</v>
      </c>
      <c r="K517" s="32">
        <v>63704.714285714283</v>
      </c>
      <c r="L517" s="145">
        <v>13.5</v>
      </c>
      <c r="M517" s="35">
        <v>6020.0954999999994</v>
      </c>
      <c r="N517" s="35">
        <v>6020.0954999999994</v>
      </c>
      <c r="O517" s="83" t="s">
        <v>45</v>
      </c>
      <c r="P517" s="83" t="s">
        <v>46</v>
      </c>
      <c r="Q517" s="146">
        <v>525429</v>
      </c>
      <c r="R517" s="147" t="s">
        <v>47</v>
      </c>
      <c r="S517" s="148" t="s">
        <v>242</v>
      </c>
      <c r="T517" s="94" t="s">
        <v>155</v>
      </c>
      <c r="U517" s="95"/>
      <c r="W517" s="94"/>
      <c r="X517" s="96"/>
      <c r="Y517" s="97" t="s">
        <v>156</v>
      </c>
      <c r="Z517" s="45" t="str">
        <f t="shared" si="121"/>
        <v>goed</v>
      </c>
      <c r="AA517" s="46">
        <f t="shared" si="122"/>
        <v>0</v>
      </c>
      <c r="AB517" s="47">
        <f t="shared" si="123"/>
        <v>5657.1480000000001</v>
      </c>
      <c r="AC517" s="48">
        <f>IF(ISERROR(VLOOKUP($B517,'[7]Overzicht uitlevering'!$J:$V,AC$3+1,0)),0,VLOOKUP($B517,'[7]Overzicht uitlevering'!$J:$V,AC$3+1,0))</f>
        <v>0</v>
      </c>
      <c r="AD517" s="48">
        <f>IF(ISERROR(VLOOKUP($B517,'[7]Overzicht uitlevering'!$J:$V,AD$3+1,0)),0,VLOOKUP($B517,'[7]Overzicht uitlevering'!$J:$V,AD$3+1,0))</f>
        <v>0</v>
      </c>
      <c r="AE517" s="48">
        <f>IF(ISERROR(VLOOKUP($B517,'[7]Overzicht uitlevering'!$J:$V,AE$3+1,0)),0,VLOOKUP($B517,'[7]Overzicht uitlevering'!$J:$V,AE$3+1,0))</f>
        <v>0</v>
      </c>
      <c r="AF517" s="48">
        <f>IF(ISERROR(VLOOKUP($B517,'[7]Overzicht uitlevering'!$J:$V,AF$3+1,0)),0,VLOOKUP($B517,'[7]Overzicht uitlevering'!$J:$V,AF$3+1,0))</f>
        <v>0</v>
      </c>
      <c r="AG517" s="48">
        <f>IF(ISERROR(VLOOKUP($B517,'[7]Overzicht uitlevering'!$J:$V,AG$3+1,0)),0,VLOOKUP($B517,'[7]Overzicht uitlevering'!$J:$V,AG$3+1,0))</f>
        <v>0</v>
      </c>
      <c r="AH517" s="48">
        <f>IF(ISERROR(VLOOKUP($B517,'[7]Overzicht uitlevering'!$J:$V,AH$3+1,0)),0,VLOOKUP($B517,'[7]Overzicht uitlevering'!$J:$V,AH$3+1,0))</f>
        <v>0</v>
      </c>
      <c r="AI517" s="48">
        <f>IF(ISERROR(VLOOKUP($B517,'[7]Overzicht uitlevering'!$J:$V,AI$3+1,0)),0,VLOOKUP($B517,'[7]Overzicht uitlevering'!$J:$V,AI$3+1,0))</f>
        <v>419048</v>
      </c>
      <c r="AJ517" s="48">
        <f>IF(ISERROR(VLOOKUP($B517,'[7]Overzicht uitlevering'!$J:$V,AJ$3+1,0)),0,VLOOKUP($B517,'[7]Overzicht uitlevering'!$J:$V,AJ$3+1,0))</f>
        <v>0</v>
      </c>
      <c r="AK517" s="48">
        <f>IF(ISERROR(VLOOKUP($B517,'[7]Overzicht uitlevering'!$J:$V,AK$3+1,0)),0,VLOOKUP($B517,'[7]Overzicht uitlevering'!$J:$V,AK$3+1,0))</f>
        <v>0</v>
      </c>
      <c r="AL517" s="48">
        <f>IF(ISERROR(VLOOKUP($B517,'[7]Overzicht uitlevering'!$J:$V,AL$3+1,0)),0,VLOOKUP($B517,'[7]Overzicht uitlevering'!$J:$V,AL$3+1,0))</f>
        <v>0</v>
      </c>
      <c r="AM517" s="48">
        <f>IF(ISERROR(VLOOKUP($B517,'[7]Overzicht uitlevering'!$J:$V,AM$3+1,0)),0,VLOOKUP($B517,'[7]Overzicht uitlevering'!$J:$V,AM$3+1,0))</f>
        <v>0</v>
      </c>
      <c r="AN517" s="48">
        <f>IF(ISERROR(VLOOKUP($B517,'[7]Overzicht uitlevering'!$J:$V,AN$3+1,0)),0,VLOOKUP($B517,'[7]Overzicht uitlevering'!$J:$V,AN$3+1,0))</f>
        <v>0</v>
      </c>
      <c r="AO517" s="49">
        <f t="shared" si="124"/>
        <v>419048</v>
      </c>
      <c r="AP517" s="235">
        <f t="shared" si="125"/>
        <v>0</v>
      </c>
      <c r="AQ517" s="236">
        <f t="shared" si="126"/>
        <v>0</v>
      </c>
      <c r="AR517" s="235">
        <f t="shared" si="127"/>
        <v>0</v>
      </c>
      <c r="AS517" s="236">
        <f t="shared" si="128"/>
        <v>0</v>
      </c>
      <c r="AT517" s="235">
        <f t="shared" si="129"/>
        <v>0</v>
      </c>
      <c r="AU517" s="236">
        <f t="shared" si="130"/>
        <v>0</v>
      </c>
      <c r="AV517" s="237">
        <f t="shared" si="131"/>
        <v>5657.1480000000001</v>
      </c>
      <c r="AW517" s="236">
        <f t="shared" si="132"/>
        <v>0</v>
      </c>
      <c r="AX517" s="237">
        <f t="shared" si="133"/>
        <v>0</v>
      </c>
      <c r="AY517" s="236">
        <f t="shared" si="134"/>
        <v>0</v>
      </c>
      <c r="AZ517" s="237">
        <f t="shared" si="135"/>
        <v>0</v>
      </c>
      <c r="BA517" s="236">
        <f t="shared" si="136"/>
        <v>0</v>
      </c>
      <c r="BB517" s="50">
        <f t="shared" si="137"/>
        <v>5657.1480000000001</v>
      </c>
    </row>
    <row r="518" spans="2:54" ht="15" customHeight="1" x14ac:dyDescent="0.25">
      <c r="B518" s="142">
        <v>20160471</v>
      </c>
      <c r="C518" s="124" t="s">
        <v>55</v>
      </c>
      <c r="D518" s="124" t="s">
        <v>172</v>
      </c>
      <c r="E518" s="124" t="s">
        <v>405</v>
      </c>
      <c r="F518" s="124" t="s">
        <v>1003</v>
      </c>
      <c r="G518" s="143">
        <v>42604</v>
      </c>
      <c r="H518" s="143">
        <v>42615</v>
      </c>
      <c r="I518" s="85" t="s">
        <v>153</v>
      </c>
      <c r="J518" s="144">
        <v>1524931</v>
      </c>
      <c r="K518" s="32">
        <v>127077.58333333333</v>
      </c>
      <c r="L518" s="145">
        <v>13.5</v>
      </c>
      <c r="M518" s="35">
        <v>20586.568500000001</v>
      </c>
      <c r="N518" s="35">
        <v>20586.568500000001</v>
      </c>
      <c r="O518" s="83" t="s">
        <v>45</v>
      </c>
      <c r="P518" s="83" t="s">
        <v>46</v>
      </c>
      <c r="Q518" s="146">
        <v>525320</v>
      </c>
      <c r="R518" s="147" t="s">
        <v>60</v>
      </c>
      <c r="S518" s="148" t="s">
        <v>65</v>
      </c>
      <c r="T518" s="94" t="s">
        <v>155</v>
      </c>
      <c r="U518" s="95"/>
      <c r="W518" s="94"/>
      <c r="X518" s="96"/>
      <c r="Y518" s="97" t="s">
        <v>156</v>
      </c>
      <c r="Z518" s="45" t="str">
        <f t="shared" si="121"/>
        <v>goed</v>
      </c>
      <c r="AA518" s="46">
        <f t="shared" si="122"/>
        <v>0</v>
      </c>
      <c r="AB518" s="47">
        <f t="shared" si="123"/>
        <v>0</v>
      </c>
      <c r="AC518" s="48">
        <f>IF(ISERROR(VLOOKUP($B518,'[7]Overzicht uitlevering'!$J:$V,AC$3+1,0)),0,VLOOKUP($B518,'[7]Overzicht uitlevering'!$J:$V,AC$3+1,0))</f>
        <v>0</v>
      </c>
      <c r="AD518" s="48">
        <f>IF(ISERROR(VLOOKUP($B518,'[7]Overzicht uitlevering'!$J:$V,AD$3+1,0)),0,VLOOKUP($B518,'[7]Overzicht uitlevering'!$J:$V,AD$3+1,0))</f>
        <v>0</v>
      </c>
      <c r="AE518" s="48">
        <f>IF(ISERROR(VLOOKUP($B518,'[7]Overzicht uitlevering'!$J:$V,AE$3+1,0)),0,VLOOKUP($B518,'[7]Overzicht uitlevering'!$J:$V,AE$3+1,0))</f>
        <v>0</v>
      </c>
      <c r="AF518" s="48">
        <f>IF(ISERROR(VLOOKUP($B518,'[7]Overzicht uitlevering'!$J:$V,AF$3+1,0)),0,VLOOKUP($B518,'[7]Overzicht uitlevering'!$J:$V,AF$3+1,0))</f>
        <v>0</v>
      </c>
      <c r="AG518" s="48">
        <f>IF(ISERROR(VLOOKUP($B518,'[7]Overzicht uitlevering'!$J:$V,AG$3+1,0)),0,VLOOKUP($B518,'[7]Overzicht uitlevering'!$J:$V,AG$3+1,0))</f>
        <v>0</v>
      </c>
      <c r="AH518" s="48">
        <f>IF(ISERROR(VLOOKUP($B518,'[7]Overzicht uitlevering'!$J:$V,AH$3+1,0)),0,VLOOKUP($B518,'[7]Overzicht uitlevering'!$J:$V,AH$3+1,0))</f>
        <v>0</v>
      </c>
      <c r="AI518" s="48">
        <f>IF(ISERROR(VLOOKUP($B518,'[7]Overzicht uitlevering'!$J:$V,AI$3+1,0)),0,VLOOKUP($B518,'[7]Overzicht uitlevering'!$J:$V,AI$3+1,0))</f>
        <v>0</v>
      </c>
      <c r="AJ518" s="48">
        <f>IF(ISERROR(VLOOKUP($B518,'[7]Overzicht uitlevering'!$J:$V,AJ$3+1,0)),0,VLOOKUP($B518,'[7]Overzicht uitlevering'!$J:$V,AJ$3+1,0))</f>
        <v>0</v>
      </c>
      <c r="AK518" s="48">
        <f>IF(ISERROR(VLOOKUP($B518,'[7]Overzicht uitlevering'!$J:$V,AK$3+1,0)),0,VLOOKUP($B518,'[7]Overzicht uitlevering'!$J:$V,AK$3+1,0))</f>
        <v>0</v>
      </c>
      <c r="AL518" s="48">
        <f>IF(ISERROR(VLOOKUP($B518,'[7]Overzicht uitlevering'!$J:$V,AL$3+1,0)),0,VLOOKUP($B518,'[7]Overzicht uitlevering'!$J:$V,AL$3+1,0))</f>
        <v>0</v>
      </c>
      <c r="AM518" s="48">
        <f>IF(ISERROR(VLOOKUP($B518,'[7]Overzicht uitlevering'!$J:$V,AM$3+1,0)),0,VLOOKUP($B518,'[7]Overzicht uitlevering'!$J:$V,AM$3+1,0))</f>
        <v>0</v>
      </c>
      <c r="AN518" s="48">
        <f>IF(ISERROR(VLOOKUP($B518,'[7]Overzicht uitlevering'!$J:$V,AN$3+1,0)),0,VLOOKUP($B518,'[7]Overzicht uitlevering'!$J:$V,AN$3+1,0))</f>
        <v>0</v>
      </c>
      <c r="AO518" s="49">
        <f t="shared" si="124"/>
        <v>0</v>
      </c>
      <c r="AP518" s="235">
        <f t="shared" si="125"/>
        <v>0</v>
      </c>
      <c r="AQ518" s="236">
        <f t="shared" si="126"/>
        <v>0</v>
      </c>
      <c r="AR518" s="235">
        <f t="shared" si="127"/>
        <v>0</v>
      </c>
      <c r="AS518" s="236">
        <f t="shared" si="128"/>
        <v>0</v>
      </c>
      <c r="AT518" s="235">
        <f t="shared" si="129"/>
        <v>0</v>
      </c>
      <c r="AU518" s="236">
        <f t="shared" si="130"/>
        <v>0</v>
      </c>
      <c r="AV518" s="237">
        <f t="shared" si="131"/>
        <v>0</v>
      </c>
      <c r="AW518" s="236">
        <f t="shared" si="132"/>
        <v>0</v>
      </c>
      <c r="AX518" s="237">
        <f t="shared" si="133"/>
        <v>0</v>
      </c>
      <c r="AY518" s="236">
        <f t="shared" si="134"/>
        <v>0</v>
      </c>
      <c r="AZ518" s="237">
        <f t="shared" si="135"/>
        <v>0</v>
      </c>
      <c r="BA518" s="236">
        <f t="shared" si="136"/>
        <v>0</v>
      </c>
      <c r="BB518" s="50">
        <f t="shared" si="137"/>
        <v>0</v>
      </c>
    </row>
    <row r="519" spans="2:54" ht="15" customHeight="1" x14ac:dyDescent="0.25">
      <c r="B519" s="142">
        <v>20160472</v>
      </c>
      <c r="C519" s="124" t="s">
        <v>238</v>
      </c>
      <c r="D519" s="124" t="s">
        <v>275</v>
      </c>
      <c r="E519" s="124" t="s">
        <v>276</v>
      </c>
      <c r="F519" s="124" t="s">
        <v>1004</v>
      </c>
      <c r="G519" s="143">
        <v>42599</v>
      </c>
      <c r="H519" s="143">
        <v>42618</v>
      </c>
      <c r="I519" s="85" t="s">
        <v>153</v>
      </c>
      <c r="J519" s="86">
        <v>385207</v>
      </c>
      <c r="K519" s="87">
        <v>19260.349999999999</v>
      </c>
      <c r="L519" s="88">
        <v>13.5</v>
      </c>
      <c r="M519" s="89">
        <v>5200.2945</v>
      </c>
      <c r="N519" s="35">
        <v>5200.2945</v>
      </c>
      <c r="O519" s="83" t="s">
        <v>45</v>
      </c>
      <c r="P519" s="83" t="s">
        <v>46</v>
      </c>
      <c r="Q519" s="146">
        <v>525330</v>
      </c>
      <c r="R519" s="204" t="s">
        <v>60</v>
      </c>
      <c r="S519" s="147" t="s">
        <v>65</v>
      </c>
      <c r="T519" s="148" t="s">
        <v>278</v>
      </c>
      <c r="U519" s="94"/>
      <c r="W519" s="94"/>
      <c r="X519" s="96"/>
      <c r="Y519" s="97" t="s">
        <v>156</v>
      </c>
      <c r="Z519" s="45" t="str">
        <f t="shared" si="121"/>
        <v>goed</v>
      </c>
      <c r="AA519" s="46">
        <f t="shared" si="122"/>
        <v>0</v>
      </c>
      <c r="AB519" s="47">
        <f t="shared" si="123"/>
        <v>0</v>
      </c>
      <c r="AC519" s="48">
        <f>IF(ISERROR(VLOOKUP($B519,'[7]Overzicht uitlevering'!$J:$V,AC$3+1,0)),0,VLOOKUP($B519,'[7]Overzicht uitlevering'!$J:$V,AC$3+1,0))</f>
        <v>0</v>
      </c>
      <c r="AD519" s="48">
        <f>IF(ISERROR(VLOOKUP($B519,'[7]Overzicht uitlevering'!$J:$V,AD$3+1,0)),0,VLOOKUP($B519,'[7]Overzicht uitlevering'!$J:$V,AD$3+1,0))</f>
        <v>0</v>
      </c>
      <c r="AE519" s="48">
        <f>IF(ISERROR(VLOOKUP($B519,'[7]Overzicht uitlevering'!$J:$V,AE$3+1,0)),0,VLOOKUP($B519,'[7]Overzicht uitlevering'!$J:$V,AE$3+1,0))</f>
        <v>0</v>
      </c>
      <c r="AF519" s="48">
        <f>IF(ISERROR(VLOOKUP($B519,'[7]Overzicht uitlevering'!$J:$V,AF$3+1,0)),0,VLOOKUP($B519,'[7]Overzicht uitlevering'!$J:$V,AF$3+1,0))</f>
        <v>0</v>
      </c>
      <c r="AG519" s="48">
        <f>IF(ISERROR(VLOOKUP($B519,'[7]Overzicht uitlevering'!$J:$V,AG$3+1,0)),0,VLOOKUP($B519,'[7]Overzicht uitlevering'!$J:$V,AG$3+1,0))</f>
        <v>0</v>
      </c>
      <c r="AH519" s="48">
        <f>IF(ISERROR(VLOOKUP($B519,'[7]Overzicht uitlevering'!$J:$V,AH$3+1,0)),0,VLOOKUP($B519,'[7]Overzicht uitlevering'!$J:$V,AH$3+1,0))</f>
        <v>0</v>
      </c>
      <c r="AI519" s="48">
        <f>IF(ISERROR(VLOOKUP($B519,'[7]Overzicht uitlevering'!$J:$V,AI$3+1,0)),0,VLOOKUP($B519,'[7]Overzicht uitlevering'!$J:$V,AI$3+1,0))</f>
        <v>0</v>
      </c>
      <c r="AJ519" s="48">
        <f>IF(ISERROR(VLOOKUP($B519,'[7]Overzicht uitlevering'!$J:$V,AJ$3+1,0)),0,VLOOKUP($B519,'[7]Overzicht uitlevering'!$J:$V,AJ$3+1,0))</f>
        <v>0</v>
      </c>
      <c r="AK519" s="48">
        <f>IF(ISERROR(VLOOKUP($B519,'[7]Overzicht uitlevering'!$J:$V,AK$3+1,0)),0,VLOOKUP($B519,'[7]Overzicht uitlevering'!$J:$V,AK$3+1,0))</f>
        <v>0</v>
      </c>
      <c r="AL519" s="48">
        <f>IF(ISERROR(VLOOKUP($B519,'[7]Overzicht uitlevering'!$J:$V,AL$3+1,0)),0,VLOOKUP($B519,'[7]Overzicht uitlevering'!$J:$V,AL$3+1,0))</f>
        <v>0</v>
      </c>
      <c r="AM519" s="48">
        <f>IF(ISERROR(VLOOKUP($B519,'[7]Overzicht uitlevering'!$J:$V,AM$3+1,0)),0,VLOOKUP($B519,'[7]Overzicht uitlevering'!$J:$V,AM$3+1,0))</f>
        <v>0</v>
      </c>
      <c r="AN519" s="48">
        <f>IF(ISERROR(VLOOKUP($B519,'[7]Overzicht uitlevering'!$J:$V,AN$3+1,0)),0,VLOOKUP($B519,'[7]Overzicht uitlevering'!$J:$V,AN$3+1,0))</f>
        <v>0</v>
      </c>
      <c r="AO519" s="49">
        <f t="shared" si="124"/>
        <v>0</v>
      </c>
      <c r="AP519" s="235">
        <f t="shared" si="125"/>
        <v>0</v>
      </c>
      <c r="AQ519" s="236">
        <f t="shared" si="126"/>
        <v>0</v>
      </c>
      <c r="AR519" s="235">
        <f t="shared" si="127"/>
        <v>0</v>
      </c>
      <c r="AS519" s="236">
        <f t="shared" si="128"/>
        <v>0</v>
      </c>
      <c r="AT519" s="235">
        <f t="shared" si="129"/>
        <v>0</v>
      </c>
      <c r="AU519" s="236">
        <f t="shared" si="130"/>
        <v>0</v>
      </c>
      <c r="AV519" s="237">
        <f t="shared" si="131"/>
        <v>0</v>
      </c>
      <c r="AW519" s="236">
        <f t="shared" si="132"/>
        <v>0</v>
      </c>
      <c r="AX519" s="237">
        <f t="shared" si="133"/>
        <v>0</v>
      </c>
      <c r="AY519" s="236">
        <f t="shared" si="134"/>
        <v>0</v>
      </c>
      <c r="AZ519" s="237">
        <f t="shared" si="135"/>
        <v>0</v>
      </c>
      <c r="BA519" s="236">
        <f t="shared" si="136"/>
        <v>0</v>
      </c>
      <c r="BB519" s="50">
        <f t="shared" si="137"/>
        <v>0</v>
      </c>
    </row>
    <row r="520" spans="2:54" ht="15" customHeight="1" x14ac:dyDescent="0.25">
      <c r="B520" s="142">
        <v>20160473</v>
      </c>
      <c r="C520" s="124" t="s">
        <v>238</v>
      </c>
      <c r="D520" s="124" t="s">
        <v>275</v>
      </c>
      <c r="E520" s="124" t="s">
        <v>1005</v>
      </c>
      <c r="F520" s="124" t="s">
        <v>1006</v>
      </c>
      <c r="G520" s="143">
        <v>42604</v>
      </c>
      <c r="H520" s="143">
        <v>42624</v>
      </c>
      <c r="I520" s="85" t="s">
        <v>153</v>
      </c>
      <c r="J520" s="144">
        <v>773311</v>
      </c>
      <c r="K520" s="32">
        <v>36824.333333333336</v>
      </c>
      <c r="L520" s="145">
        <v>13.5</v>
      </c>
      <c r="M520" s="35">
        <v>10439.6985</v>
      </c>
      <c r="N520" s="35">
        <v>10439.6985</v>
      </c>
      <c r="O520" s="83" t="s">
        <v>45</v>
      </c>
      <c r="P520" s="83" t="s">
        <v>46</v>
      </c>
      <c r="Q520" s="146">
        <v>525368</v>
      </c>
      <c r="R520" s="204" t="s">
        <v>47</v>
      </c>
      <c r="S520" s="147" t="s">
        <v>65</v>
      </c>
      <c r="T520" s="148" t="s">
        <v>278</v>
      </c>
      <c r="U520" s="94"/>
      <c r="W520" s="94"/>
      <c r="X520" s="96"/>
      <c r="Y520" s="97" t="s">
        <v>156</v>
      </c>
      <c r="Z520" s="45" t="str">
        <f t="shared" ref="Z520:Z583" si="138">IF(BB520&lt;=M520,"goed", "fout")</f>
        <v>goed</v>
      </c>
      <c r="AA520" s="46">
        <f t="shared" ref="AA520:AA583" si="139">IF(Z520="fout",(BB520-M520)/L520*1000,0)</f>
        <v>0</v>
      </c>
      <c r="AB520" s="47">
        <f t="shared" ref="AB520:AB583" si="140">SUM((AO520/1000)*L520)-AA520</f>
        <v>0</v>
      </c>
      <c r="AC520" s="48">
        <f>IF(ISERROR(VLOOKUP($B520,'[7]Overzicht uitlevering'!$J:$V,AC$3+1,0)),0,VLOOKUP($B520,'[7]Overzicht uitlevering'!$J:$V,AC$3+1,0))</f>
        <v>0</v>
      </c>
      <c r="AD520" s="48">
        <f>IF(ISERROR(VLOOKUP($B520,'[7]Overzicht uitlevering'!$J:$V,AD$3+1,0)),0,VLOOKUP($B520,'[7]Overzicht uitlevering'!$J:$V,AD$3+1,0))</f>
        <v>0</v>
      </c>
      <c r="AE520" s="48">
        <f>IF(ISERROR(VLOOKUP($B520,'[7]Overzicht uitlevering'!$J:$V,AE$3+1,0)),0,VLOOKUP($B520,'[7]Overzicht uitlevering'!$J:$V,AE$3+1,0))</f>
        <v>0</v>
      </c>
      <c r="AF520" s="48">
        <f>IF(ISERROR(VLOOKUP($B520,'[7]Overzicht uitlevering'!$J:$V,AF$3+1,0)),0,VLOOKUP($B520,'[7]Overzicht uitlevering'!$J:$V,AF$3+1,0))</f>
        <v>0</v>
      </c>
      <c r="AG520" s="48">
        <f>IF(ISERROR(VLOOKUP($B520,'[7]Overzicht uitlevering'!$J:$V,AG$3+1,0)),0,VLOOKUP($B520,'[7]Overzicht uitlevering'!$J:$V,AG$3+1,0))</f>
        <v>0</v>
      </c>
      <c r="AH520" s="48">
        <f>IF(ISERROR(VLOOKUP($B520,'[7]Overzicht uitlevering'!$J:$V,AH$3+1,0)),0,VLOOKUP($B520,'[7]Overzicht uitlevering'!$J:$V,AH$3+1,0))</f>
        <v>0</v>
      </c>
      <c r="AI520" s="48">
        <f>IF(ISERROR(VLOOKUP($B520,'[7]Overzicht uitlevering'!$J:$V,AI$3+1,0)),0,VLOOKUP($B520,'[7]Overzicht uitlevering'!$J:$V,AI$3+1,0))</f>
        <v>0</v>
      </c>
      <c r="AJ520" s="48">
        <f>IF(ISERROR(VLOOKUP($B520,'[7]Overzicht uitlevering'!$J:$V,AJ$3+1,0)),0,VLOOKUP($B520,'[7]Overzicht uitlevering'!$J:$V,AJ$3+1,0))</f>
        <v>0</v>
      </c>
      <c r="AK520" s="48">
        <f>IF(ISERROR(VLOOKUP($B520,'[7]Overzicht uitlevering'!$J:$V,AK$3+1,0)),0,VLOOKUP($B520,'[7]Overzicht uitlevering'!$J:$V,AK$3+1,0))</f>
        <v>0</v>
      </c>
      <c r="AL520" s="48">
        <f>IF(ISERROR(VLOOKUP($B520,'[7]Overzicht uitlevering'!$J:$V,AL$3+1,0)),0,VLOOKUP($B520,'[7]Overzicht uitlevering'!$J:$V,AL$3+1,0))</f>
        <v>0</v>
      </c>
      <c r="AM520" s="48">
        <f>IF(ISERROR(VLOOKUP($B520,'[7]Overzicht uitlevering'!$J:$V,AM$3+1,0)),0,VLOOKUP($B520,'[7]Overzicht uitlevering'!$J:$V,AM$3+1,0))</f>
        <v>0</v>
      </c>
      <c r="AN520" s="48">
        <f>IF(ISERROR(VLOOKUP($B520,'[7]Overzicht uitlevering'!$J:$V,AN$3+1,0)),0,VLOOKUP($B520,'[7]Overzicht uitlevering'!$J:$V,AN$3+1,0))</f>
        <v>0</v>
      </c>
      <c r="AO520" s="49">
        <f t="shared" ref="AO520:AO583" si="141">SUM(AC520:AN520)</f>
        <v>0</v>
      </c>
      <c r="AP520" s="235">
        <f t="shared" ref="AP520:AP583" si="142">SUM(AC520/1000)*L520</f>
        <v>0</v>
      </c>
      <c r="AQ520" s="236">
        <f t="shared" ref="AQ520:AQ583" si="143">SUM(AD520/1000)*L520</f>
        <v>0</v>
      </c>
      <c r="AR520" s="235">
        <f t="shared" ref="AR520:AR583" si="144">SUM(AE520/1000)*L520</f>
        <v>0</v>
      </c>
      <c r="AS520" s="236">
        <f t="shared" ref="AS520:AS583" si="145">SUM(AF520/1000)*L520</f>
        <v>0</v>
      </c>
      <c r="AT520" s="235">
        <f t="shared" ref="AT520:AT583" si="146">SUM(AG520/1000)*L520</f>
        <v>0</v>
      </c>
      <c r="AU520" s="236">
        <f t="shared" ref="AU520:AU583" si="147">SUM(AH520/1000)*L520</f>
        <v>0</v>
      </c>
      <c r="AV520" s="237">
        <f t="shared" ref="AV520:AV583" si="148">SUM(AI520/1000)*L520</f>
        <v>0</v>
      </c>
      <c r="AW520" s="236">
        <f t="shared" ref="AW520:AW583" si="149">SUM(AJ520/1000)*L520</f>
        <v>0</v>
      </c>
      <c r="AX520" s="237">
        <f t="shared" ref="AX520:AX583" si="150">SUM(AK520/1000)*L520</f>
        <v>0</v>
      </c>
      <c r="AY520" s="236">
        <f t="shared" ref="AY520:AY583" si="151">SUM(AL520/1000)*L520</f>
        <v>0</v>
      </c>
      <c r="AZ520" s="237">
        <f t="shared" ref="AZ520:AZ583" si="152">SUM(AM520/1000)*L520</f>
        <v>0</v>
      </c>
      <c r="BA520" s="236">
        <f t="shared" ref="BA520:BA583" si="153">SUM(AN520/1000)*L520</f>
        <v>0</v>
      </c>
      <c r="BB520" s="50">
        <f t="shared" si="137"/>
        <v>0</v>
      </c>
    </row>
    <row r="521" spans="2:54" ht="15" customHeight="1" x14ac:dyDescent="0.25">
      <c r="B521" s="142">
        <v>20160474</v>
      </c>
      <c r="C521" s="124" t="s">
        <v>55</v>
      </c>
      <c r="D521" s="124" t="s">
        <v>172</v>
      </c>
      <c r="E521" s="124" t="s">
        <v>417</v>
      </c>
      <c r="F521" s="124" t="s">
        <v>1007</v>
      </c>
      <c r="G521" s="143">
        <v>42590</v>
      </c>
      <c r="H521" s="143">
        <v>42595</v>
      </c>
      <c r="I521" s="85" t="s">
        <v>153</v>
      </c>
      <c r="J521" s="144">
        <v>484097</v>
      </c>
      <c r="K521" s="32">
        <v>80682.833333333328</v>
      </c>
      <c r="L521" s="145">
        <v>13.5</v>
      </c>
      <c r="M521" s="35">
        <v>6535.3094999999994</v>
      </c>
      <c r="N521" s="35">
        <v>6535.3094999999994</v>
      </c>
      <c r="O521" s="83" t="s">
        <v>45</v>
      </c>
      <c r="P521" s="83" t="s">
        <v>46</v>
      </c>
      <c r="Q521" s="146">
        <v>525820</v>
      </c>
      <c r="R521" s="204" t="s">
        <v>60</v>
      </c>
      <c r="S521" s="147" t="s">
        <v>61</v>
      </c>
      <c r="T521" s="148" t="s">
        <v>165</v>
      </c>
      <c r="U521" s="94"/>
      <c r="W521" s="94"/>
      <c r="X521" s="96"/>
      <c r="Y521" s="97" t="s">
        <v>156</v>
      </c>
      <c r="Z521" s="45" t="str">
        <f t="shared" si="138"/>
        <v>goed</v>
      </c>
      <c r="AA521" s="46">
        <f t="shared" si="139"/>
        <v>0</v>
      </c>
      <c r="AB521" s="47">
        <f t="shared" si="140"/>
        <v>0</v>
      </c>
      <c r="AC521" s="48">
        <f>IF(ISERROR(VLOOKUP($B521,'[7]Overzicht uitlevering'!$J:$V,AC$3+1,0)),0,VLOOKUP($B521,'[7]Overzicht uitlevering'!$J:$V,AC$3+1,0))</f>
        <v>0</v>
      </c>
      <c r="AD521" s="48">
        <f>IF(ISERROR(VLOOKUP($B521,'[7]Overzicht uitlevering'!$J:$V,AD$3+1,0)),0,VLOOKUP($B521,'[7]Overzicht uitlevering'!$J:$V,AD$3+1,0))</f>
        <v>0</v>
      </c>
      <c r="AE521" s="48">
        <f>IF(ISERROR(VLOOKUP($B521,'[7]Overzicht uitlevering'!$J:$V,AE$3+1,0)),0,VLOOKUP($B521,'[7]Overzicht uitlevering'!$J:$V,AE$3+1,0))</f>
        <v>0</v>
      </c>
      <c r="AF521" s="48">
        <f>IF(ISERROR(VLOOKUP($B521,'[7]Overzicht uitlevering'!$J:$V,AF$3+1,0)),0,VLOOKUP($B521,'[7]Overzicht uitlevering'!$J:$V,AF$3+1,0))</f>
        <v>0</v>
      </c>
      <c r="AG521" s="48">
        <f>IF(ISERROR(VLOOKUP($B521,'[7]Overzicht uitlevering'!$J:$V,AG$3+1,0)),0,VLOOKUP($B521,'[7]Overzicht uitlevering'!$J:$V,AG$3+1,0))</f>
        <v>0</v>
      </c>
      <c r="AH521" s="48">
        <f>IF(ISERROR(VLOOKUP($B521,'[7]Overzicht uitlevering'!$J:$V,AH$3+1,0)),0,VLOOKUP($B521,'[7]Overzicht uitlevering'!$J:$V,AH$3+1,0))</f>
        <v>0</v>
      </c>
      <c r="AI521" s="48">
        <f>IF(ISERROR(VLOOKUP($B521,'[7]Overzicht uitlevering'!$J:$V,AI$3+1,0)),0,VLOOKUP($B521,'[7]Overzicht uitlevering'!$J:$V,AI$3+1,0))</f>
        <v>0</v>
      </c>
      <c r="AJ521" s="48">
        <f>IF(ISERROR(VLOOKUP($B521,'[7]Overzicht uitlevering'!$J:$V,AJ$3+1,0)),0,VLOOKUP($B521,'[7]Overzicht uitlevering'!$J:$V,AJ$3+1,0))</f>
        <v>0</v>
      </c>
      <c r="AK521" s="48">
        <f>IF(ISERROR(VLOOKUP($B521,'[7]Overzicht uitlevering'!$J:$V,AK$3+1,0)),0,VLOOKUP($B521,'[7]Overzicht uitlevering'!$J:$V,AK$3+1,0))</f>
        <v>0</v>
      </c>
      <c r="AL521" s="48">
        <f>IF(ISERROR(VLOOKUP($B521,'[7]Overzicht uitlevering'!$J:$V,AL$3+1,0)),0,VLOOKUP($B521,'[7]Overzicht uitlevering'!$J:$V,AL$3+1,0))</f>
        <v>0</v>
      </c>
      <c r="AM521" s="48">
        <f>IF(ISERROR(VLOOKUP($B521,'[7]Overzicht uitlevering'!$J:$V,AM$3+1,0)),0,VLOOKUP($B521,'[7]Overzicht uitlevering'!$J:$V,AM$3+1,0))</f>
        <v>0</v>
      </c>
      <c r="AN521" s="48">
        <f>IF(ISERROR(VLOOKUP($B521,'[7]Overzicht uitlevering'!$J:$V,AN$3+1,0)),0,VLOOKUP($B521,'[7]Overzicht uitlevering'!$J:$V,AN$3+1,0))</f>
        <v>0</v>
      </c>
      <c r="AO521" s="49">
        <f t="shared" si="141"/>
        <v>0</v>
      </c>
      <c r="AP521" s="235">
        <f t="shared" si="142"/>
        <v>0</v>
      </c>
      <c r="AQ521" s="236">
        <f t="shared" si="143"/>
        <v>0</v>
      </c>
      <c r="AR521" s="235">
        <f t="shared" si="144"/>
        <v>0</v>
      </c>
      <c r="AS521" s="236">
        <f t="shared" si="145"/>
        <v>0</v>
      </c>
      <c r="AT521" s="235">
        <f t="shared" si="146"/>
        <v>0</v>
      </c>
      <c r="AU521" s="236">
        <f t="shared" si="147"/>
        <v>0</v>
      </c>
      <c r="AV521" s="237">
        <f t="shared" si="148"/>
        <v>0</v>
      </c>
      <c r="AW521" s="236">
        <f t="shared" si="149"/>
        <v>0</v>
      </c>
      <c r="AX521" s="237">
        <f t="shared" si="150"/>
        <v>0</v>
      </c>
      <c r="AY521" s="236">
        <f t="shared" si="151"/>
        <v>0</v>
      </c>
      <c r="AZ521" s="237">
        <f t="shared" si="152"/>
        <v>0</v>
      </c>
      <c r="BA521" s="236">
        <f t="shared" si="153"/>
        <v>0</v>
      </c>
      <c r="BB521" s="50">
        <f t="shared" si="137"/>
        <v>0</v>
      </c>
    </row>
    <row r="522" spans="2:54" ht="15" customHeight="1" x14ac:dyDescent="0.25">
      <c r="B522" s="153">
        <v>20160475</v>
      </c>
      <c r="C522" s="124" t="s">
        <v>55</v>
      </c>
      <c r="D522" s="124" t="s">
        <v>172</v>
      </c>
      <c r="E522" s="124" t="s">
        <v>417</v>
      </c>
      <c r="F522" s="124" t="s">
        <v>1008</v>
      </c>
      <c r="G522" s="143">
        <v>42597</v>
      </c>
      <c r="H522" s="143">
        <v>42602</v>
      </c>
      <c r="I522" s="85" t="s">
        <v>153</v>
      </c>
      <c r="J522" s="144">
        <v>484097</v>
      </c>
      <c r="K522" s="32">
        <v>80682.833333333328</v>
      </c>
      <c r="L522" s="145">
        <v>13.5</v>
      </c>
      <c r="M522" s="35">
        <v>6535.3094999999994</v>
      </c>
      <c r="N522" s="35">
        <v>6535.3094999999994</v>
      </c>
      <c r="O522" s="83" t="s">
        <v>45</v>
      </c>
      <c r="P522" s="83" t="s">
        <v>46</v>
      </c>
      <c r="Q522" s="146">
        <v>525823</v>
      </c>
      <c r="R522" s="204" t="s">
        <v>60</v>
      </c>
      <c r="S522" s="147" t="s">
        <v>61</v>
      </c>
      <c r="T522" s="148" t="s">
        <v>165</v>
      </c>
      <c r="U522" s="94"/>
      <c r="W522" s="94"/>
      <c r="X522" s="96"/>
      <c r="Y522" s="97" t="s">
        <v>156</v>
      </c>
      <c r="Z522" s="45" t="str">
        <f t="shared" si="138"/>
        <v>goed</v>
      </c>
      <c r="AA522" s="46">
        <f t="shared" si="139"/>
        <v>0</v>
      </c>
      <c r="AB522" s="47">
        <f t="shared" si="140"/>
        <v>0</v>
      </c>
      <c r="AC522" s="48">
        <f>IF(ISERROR(VLOOKUP($B522,'[7]Overzicht uitlevering'!$J:$V,AC$3+1,0)),0,VLOOKUP($B522,'[7]Overzicht uitlevering'!$J:$V,AC$3+1,0))</f>
        <v>0</v>
      </c>
      <c r="AD522" s="48">
        <f>IF(ISERROR(VLOOKUP($B522,'[7]Overzicht uitlevering'!$J:$V,AD$3+1,0)),0,VLOOKUP($B522,'[7]Overzicht uitlevering'!$J:$V,AD$3+1,0))</f>
        <v>0</v>
      </c>
      <c r="AE522" s="48">
        <f>IF(ISERROR(VLOOKUP($B522,'[7]Overzicht uitlevering'!$J:$V,AE$3+1,0)),0,VLOOKUP($B522,'[7]Overzicht uitlevering'!$J:$V,AE$3+1,0))</f>
        <v>0</v>
      </c>
      <c r="AF522" s="48">
        <f>IF(ISERROR(VLOOKUP($B522,'[7]Overzicht uitlevering'!$J:$V,AF$3+1,0)),0,VLOOKUP($B522,'[7]Overzicht uitlevering'!$J:$V,AF$3+1,0))</f>
        <v>0</v>
      </c>
      <c r="AG522" s="48">
        <f>IF(ISERROR(VLOOKUP($B522,'[7]Overzicht uitlevering'!$J:$V,AG$3+1,0)),0,VLOOKUP($B522,'[7]Overzicht uitlevering'!$J:$V,AG$3+1,0))</f>
        <v>0</v>
      </c>
      <c r="AH522" s="48">
        <f>IF(ISERROR(VLOOKUP($B522,'[7]Overzicht uitlevering'!$J:$V,AH$3+1,0)),0,VLOOKUP($B522,'[7]Overzicht uitlevering'!$J:$V,AH$3+1,0))</f>
        <v>0</v>
      </c>
      <c r="AI522" s="48">
        <f>IF(ISERROR(VLOOKUP($B522,'[7]Overzicht uitlevering'!$J:$V,AI$3+1,0)),0,VLOOKUP($B522,'[7]Overzicht uitlevering'!$J:$V,AI$3+1,0))</f>
        <v>0</v>
      </c>
      <c r="AJ522" s="48">
        <f>IF(ISERROR(VLOOKUP($B522,'[7]Overzicht uitlevering'!$J:$V,AJ$3+1,0)),0,VLOOKUP($B522,'[7]Overzicht uitlevering'!$J:$V,AJ$3+1,0))</f>
        <v>0</v>
      </c>
      <c r="AK522" s="48">
        <f>IF(ISERROR(VLOOKUP($B522,'[7]Overzicht uitlevering'!$J:$V,AK$3+1,0)),0,VLOOKUP($B522,'[7]Overzicht uitlevering'!$J:$V,AK$3+1,0))</f>
        <v>0</v>
      </c>
      <c r="AL522" s="48">
        <f>IF(ISERROR(VLOOKUP($B522,'[7]Overzicht uitlevering'!$J:$V,AL$3+1,0)),0,VLOOKUP($B522,'[7]Overzicht uitlevering'!$J:$V,AL$3+1,0))</f>
        <v>0</v>
      </c>
      <c r="AM522" s="48">
        <f>IF(ISERROR(VLOOKUP($B522,'[7]Overzicht uitlevering'!$J:$V,AM$3+1,0)),0,VLOOKUP($B522,'[7]Overzicht uitlevering'!$J:$V,AM$3+1,0))</f>
        <v>0</v>
      </c>
      <c r="AN522" s="48">
        <f>IF(ISERROR(VLOOKUP($B522,'[7]Overzicht uitlevering'!$J:$V,AN$3+1,0)),0,VLOOKUP($B522,'[7]Overzicht uitlevering'!$J:$V,AN$3+1,0))</f>
        <v>0</v>
      </c>
      <c r="AO522" s="49">
        <f t="shared" si="141"/>
        <v>0</v>
      </c>
      <c r="AP522" s="235">
        <f t="shared" si="142"/>
        <v>0</v>
      </c>
      <c r="AQ522" s="236">
        <f t="shared" si="143"/>
        <v>0</v>
      </c>
      <c r="AR522" s="235">
        <f t="shared" si="144"/>
        <v>0</v>
      </c>
      <c r="AS522" s="236">
        <f t="shared" si="145"/>
        <v>0</v>
      </c>
      <c r="AT522" s="235">
        <f t="shared" si="146"/>
        <v>0</v>
      </c>
      <c r="AU522" s="236">
        <f t="shared" si="147"/>
        <v>0</v>
      </c>
      <c r="AV522" s="237">
        <f t="shared" si="148"/>
        <v>0</v>
      </c>
      <c r="AW522" s="236">
        <f t="shared" si="149"/>
        <v>0</v>
      </c>
      <c r="AX522" s="237">
        <f t="shared" si="150"/>
        <v>0</v>
      </c>
      <c r="AY522" s="236">
        <f t="shared" si="151"/>
        <v>0</v>
      </c>
      <c r="AZ522" s="237">
        <f t="shared" si="152"/>
        <v>0</v>
      </c>
      <c r="BA522" s="236">
        <f t="shared" si="153"/>
        <v>0</v>
      </c>
      <c r="BB522" s="50">
        <f t="shared" si="137"/>
        <v>0</v>
      </c>
    </row>
    <row r="523" spans="2:54" ht="15" customHeight="1" x14ac:dyDescent="0.25">
      <c r="B523" s="142">
        <v>20160476</v>
      </c>
      <c r="C523" s="124" t="s">
        <v>238</v>
      </c>
      <c r="D523" s="124" t="s">
        <v>113</v>
      </c>
      <c r="E523" s="124" t="s">
        <v>1009</v>
      </c>
      <c r="F523" s="124" t="s">
        <v>1010</v>
      </c>
      <c r="G523" s="143">
        <v>42594</v>
      </c>
      <c r="H523" s="143">
        <v>42610</v>
      </c>
      <c r="I523" s="85" t="s">
        <v>134</v>
      </c>
      <c r="J523" s="205">
        <v>1018714</v>
      </c>
      <c r="K523" s="206">
        <v>59924.352941176468</v>
      </c>
      <c r="L523" s="207">
        <v>14</v>
      </c>
      <c r="M523" s="208">
        <v>14261.996000000001</v>
      </c>
      <c r="N523" s="35">
        <v>14261.996000000001</v>
      </c>
      <c r="O523" s="83" t="s">
        <v>45</v>
      </c>
      <c r="P523" s="83" t="s">
        <v>46</v>
      </c>
      <c r="Q523" s="146">
        <v>525296</v>
      </c>
      <c r="R523" s="204" t="s">
        <v>104</v>
      </c>
      <c r="S523" s="147" t="s">
        <v>94</v>
      </c>
      <c r="T523" s="148" t="s">
        <v>155</v>
      </c>
      <c r="U523" s="94"/>
      <c r="W523" s="94"/>
      <c r="X523" s="96" t="s">
        <v>1011</v>
      </c>
      <c r="Y523" s="97" t="s">
        <v>133</v>
      </c>
      <c r="Z523" s="45" t="str">
        <f t="shared" si="138"/>
        <v>goed</v>
      </c>
      <c r="AA523" s="46">
        <f t="shared" si="139"/>
        <v>0</v>
      </c>
      <c r="AB523" s="47">
        <f t="shared" si="140"/>
        <v>0</v>
      </c>
      <c r="AC523" s="48">
        <f>IF(ISERROR(VLOOKUP($B523,'[7]Overzicht uitlevering'!$J:$V,AC$3+1,0)),0,VLOOKUP($B523,'[7]Overzicht uitlevering'!$J:$V,AC$3+1,0))</f>
        <v>0</v>
      </c>
      <c r="AD523" s="48">
        <f>IF(ISERROR(VLOOKUP($B523,'[7]Overzicht uitlevering'!$J:$V,AD$3+1,0)),0,VLOOKUP($B523,'[7]Overzicht uitlevering'!$J:$V,AD$3+1,0))</f>
        <v>0</v>
      </c>
      <c r="AE523" s="48">
        <f>IF(ISERROR(VLOOKUP($B523,'[7]Overzicht uitlevering'!$J:$V,AE$3+1,0)),0,VLOOKUP($B523,'[7]Overzicht uitlevering'!$J:$V,AE$3+1,0))</f>
        <v>0</v>
      </c>
      <c r="AF523" s="48">
        <f>IF(ISERROR(VLOOKUP($B523,'[7]Overzicht uitlevering'!$J:$V,AF$3+1,0)),0,VLOOKUP($B523,'[7]Overzicht uitlevering'!$J:$V,AF$3+1,0))</f>
        <v>0</v>
      </c>
      <c r="AG523" s="48">
        <f>IF(ISERROR(VLOOKUP($B523,'[7]Overzicht uitlevering'!$J:$V,AG$3+1,0)),0,VLOOKUP($B523,'[7]Overzicht uitlevering'!$J:$V,AG$3+1,0))</f>
        <v>0</v>
      </c>
      <c r="AH523" s="48">
        <f>IF(ISERROR(VLOOKUP($B523,'[7]Overzicht uitlevering'!$J:$V,AH$3+1,0)),0,VLOOKUP($B523,'[7]Overzicht uitlevering'!$J:$V,AH$3+1,0))</f>
        <v>0</v>
      </c>
      <c r="AI523" s="48">
        <f>IF(ISERROR(VLOOKUP($B523,'[7]Overzicht uitlevering'!$J:$V,AI$3+1,0)),0,VLOOKUP($B523,'[7]Overzicht uitlevering'!$J:$V,AI$3+1,0))</f>
        <v>0</v>
      </c>
      <c r="AJ523" s="48">
        <f>IF(ISERROR(VLOOKUP($B523,'[7]Overzicht uitlevering'!$J:$V,AJ$3+1,0)),0,VLOOKUP($B523,'[7]Overzicht uitlevering'!$J:$V,AJ$3+1,0))</f>
        <v>0</v>
      </c>
      <c r="AK523" s="48">
        <f>IF(ISERROR(VLOOKUP($B523,'[7]Overzicht uitlevering'!$J:$V,AK$3+1,0)),0,VLOOKUP($B523,'[7]Overzicht uitlevering'!$J:$V,AK$3+1,0))</f>
        <v>0</v>
      </c>
      <c r="AL523" s="48">
        <f>IF(ISERROR(VLOOKUP($B523,'[7]Overzicht uitlevering'!$J:$V,AL$3+1,0)),0,VLOOKUP($B523,'[7]Overzicht uitlevering'!$J:$V,AL$3+1,0))</f>
        <v>0</v>
      </c>
      <c r="AM523" s="48">
        <f>IF(ISERROR(VLOOKUP($B523,'[7]Overzicht uitlevering'!$J:$V,AM$3+1,0)),0,VLOOKUP($B523,'[7]Overzicht uitlevering'!$J:$V,AM$3+1,0))</f>
        <v>0</v>
      </c>
      <c r="AN523" s="48">
        <f>IF(ISERROR(VLOOKUP($B523,'[7]Overzicht uitlevering'!$J:$V,AN$3+1,0)),0,VLOOKUP($B523,'[7]Overzicht uitlevering'!$J:$V,AN$3+1,0))</f>
        <v>0</v>
      </c>
      <c r="AO523" s="49">
        <f t="shared" si="141"/>
        <v>0</v>
      </c>
      <c r="AP523" s="235">
        <f t="shared" si="142"/>
        <v>0</v>
      </c>
      <c r="AQ523" s="236">
        <f t="shared" si="143"/>
        <v>0</v>
      </c>
      <c r="AR523" s="235">
        <f t="shared" si="144"/>
        <v>0</v>
      </c>
      <c r="AS523" s="236">
        <f t="shared" si="145"/>
        <v>0</v>
      </c>
      <c r="AT523" s="235">
        <f t="shared" si="146"/>
        <v>0</v>
      </c>
      <c r="AU523" s="236">
        <f t="shared" si="147"/>
        <v>0</v>
      </c>
      <c r="AV523" s="237">
        <f t="shared" si="148"/>
        <v>0</v>
      </c>
      <c r="AW523" s="236">
        <f t="shared" si="149"/>
        <v>0</v>
      </c>
      <c r="AX523" s="237">
        <f t="shared" si="150"/>
        <v>0</v>
      </c>
      <c r="AY523" s="236">
        <f t="shared" si="151"/>
        <v>0</v>
      </c>
      <c r="AZ523" s="237">
        <f t="shared" si="152"/>
        <v>0</v>
      </c>
      <c r="BA523" s="236">
        <f t="shared" si="153"/>
        <v>0</v>
      </c>
      <c r="BB523" s="50">
        <f t="shared" si="137"/>
        <v>0</v>
      </c>
    </row>
    <row r="524" spans="2:54" ht="15" customHeight="1" x14ac:dyDescent="0.25">
      <c r="B524" s="142">
        <v>20160477</v>
      </c>
      <c r="C524" s="124" t="s">
        <v>40</v>
      </c>
      <c r="D524" s="124" t="s">
        <v>1012</v>
      </c>
      <c r="E524" s="124" t="s">
        <v>497</v>
      </c>
      <c r="F524" s="124" t="s">
        <v>1013</v>
      </c>
      <c r="G524" s="143">
        <v>42597</v>
      </c>
      <c r="H524" s="143">
        <v>42617</v>
      </c>
      <c r="I524" s="85" t="s">
        <v>187</v>
      </c>
      <c r="J524" s="144">
        <v>1175266</v>
      </c>
      <c r="K524" s="32">
        <v>55965.047619047618</v>
      </c>
      <c r="L524" s="145">
        <v>15</v>
      </c>
      <c r="M524" s="35">
        <v>17628.990000000002</v>
      </c>
      <c r="N524" s="35">
        <v>17628.990000000002</v>
      </c>
      <c r="O524" s="83" t="s">
        <v>45</v>
      </c>
      <c r="P524" s="83" t="s">
        <v>46</v>
      </c>
      <c r="Q524" s="146">
        <v>526167</v>
      </c>
      <c r="R524" s="204" t="s">
        <v>47</v>
      </c>
      <c r="S524" s="147" t="s">
        <v>360</v>
      </c>
      <c r="T524" s="148" t="s">
        <v>155</v>
      </c>
      <c r="U524" s="94"/>
      <c r="W524" s="94"/>
      <c r="X524" s="96" t="s">
        <v>1014</v>
      </c>
      <c r="Y524" s="97" t="s">
        <v>156</v>
      </c>
      <c r="Z524" s="45" t="str">
        <f t="shared" si="138"/>
        <v>goed</v>
      </c>
      <c r="AA524" s="46">
        <f t="shared" si="139"/>
        <v>0</v>
      </c>
      <c r="AB524" s="47">
        <f t="shared" si="140"/>
        <v>0</v>
      </c>
      <c r="AC524" s="48">
        <f>IF(ISERROR(VLOOKUP($B524,'[7]Overzicht uitlevering'!$J:$V,AC$3+1,0)),0,VLOOKUP($B524,'[7]Overzicht uitlevering'!$J:$V,AC$3+1,0))</f>
        <v>0</v>
      </c>
      <c r="AD524" s="48">
        <f>IF(ISERROR(VLOOKUP($B524,'[7]Overzicht uitlevering'!$J:$V,AD$3+1,0)),0,VLOOKUP($B524,'[7]Overzicht uitlevering'!$J:$V,AD$3+1,0))</f>
        <v>0</v>
      </c>
      <c r="AE524" s="48">
        <f>IF(ISERROR(VLOOKUP($B524,'[7]Overzicht uitlevering'!$J:$V,AE$3+1,0)),0,VLOOKUP($B524,'[7]Overzicht uitlevering'!$J:$V,AE$3+1,0))</f>
        <v>0</v>
      </c>
      <c r="AF524" s="48">
        <f>IF(ISERROR(VLOOKUP($B524,'[7]Overzicht uitlevering'!$J:$V,AF$3+1,0)),0,VLOOKUP($B524,'[7]Overzicht uitlevering'!$J:$V,AF$3+1,0))</f>
        <v>0</v>
      </c>
      <c r="AG524" s="48">
        <f>IF(ISERROR(VLOOKUP($B524,'[7]Overzicht uitlevering'!$J:$V,AG$3+1,0)),0,VLOOKUP($B524,'[7]Overzicht uitlevering'!$J:$V,AG$3+1,0))</f>
        <v>0</v>
      </c>
      <c r="AH524" s="48">
        <f>IF(ISERROR(VLOOKUP($B524,'[7]Overzicht uitlevering'!$J:$V,AH$3+1,0)),0,VLOOKUP($B524,'[7]Overzicht uitlevering'!$J:$V,AH$3+1,0))</f>
        <v>0</v>
      </c>
      <c r="AI524" s="48">
        <f>IF(ISERROR(VLOOKUP($B524,'[7]Overzicht uitlevering'!$J:$V,AI$3+1,0)),0,VLOOKUP($B524,'[7]Overzicht uitlevering'!$J:$V,AI$3+1,0))</f>
        <v>0</v>
      </c>
      <c r="AJ524" s="48">
        <f>IF(ISERROR(VLOOKUP($B524,'[7]Overzicht uitlevering'!$J:$V,AJ$3+1,0)),0,VLOOKUP($B524,'[7]Overzicht uitlevering'!$J:$V,AJ$3+1,0))</f>
        <v>0</v>
      </c>
      <c r="AK524" s="48">
        <f>IF(ISERROR(VLOOKUP($B524,'[7]Overzicht uitlevering'!$J:$V,AK$3+1,0)),0,VLOOKUP($B524,'[7]Overzicht uitlevering'!$J:$V,AK$3+1,0))</f>
        <v>0</v>
      </c>
      <c r="AL524" s="48">
        <f>IF(ISERROR(VLOOKUP($B524,'[7]Overzicht uitlevering'!$J:$V,AL$3+1,0)),0,VLOOKUP($B524,'[7]Overzicht uitlevering'!$J:$V,AL$3+1,0))</f>
        <v>0</v>
      </c>
      <c r="AM524" s="48">
        <f>IF(ISERROR(VLOOKUP($B524,'[7]Overzicht uitlevering'!$J:$V,AM$3+1,0)),0,VLOOKUP($B524,'[7]Overzicht uitlevering'!$J:$V,AM$3+1,0))</f>
        <v>0</v>
      </c>
      <c r="AN524" s="48">
        <f>IF(ISERROR(VLOOKUP($B524,'[7]Overzicht uitlevering'!$J:$V,AN$3+1,0)),0,VLOOKUP($B524,'[7]Overzicht uitlevering'!$J:$V,AN$3+1,0))</f>
        <v>0</v>
      </c>
      <c r="AO524" s="49">
        <f t="shared" si="141"/>
        <v>0</v>
      </c>
      <c r="AP524" s="235">
        <f t="shared" si="142"/>
        <v>0</v>
      </c>
      <c r="AQ524" s="236">
        <f t="shared" si="143"/>
        <v>0</v>
      </c>
      <c r="AR524" s="235">
        <f t="shared" si="144"/>
        <v>0</v>
      </c>
      <c r="AS524" s="236">
        <f t="shared" si="145"/>
        <v>0</v>
      </c>
      <c r="AT524" s="235">
        <f t="shared" si="146"/>
        <v>0</v>
      </c>
      <c r="AU524" s="236">
        <f t="shared" si="147"/>
        <v>0</v>
      </c>
      <c r="AV524" s="237">
        <f t="shared" si="148"/>
        <v>0</v>
      </c>
      <c r="AW524" s="236">
        <f t="shared" si="149"/>
        <v>0</v>
      </c>
      <c r="AX524" s="237">
        <f t="shared" si="150"/>
        <v>0</v>
      </c>
      <c r="AY524" s="236">
        <f t="shared" si="151"/>
        <v>0</v>
      </c>
      <c r="AZ524" s="237">
        <f t="shared" si="152"/>
        <v>0</v>
      </c>
      <c r="BA524" s="236">
        <f t="shared" si="153"/>
        <v>0</v>
      </c>
      <c r="BB524" s="50">
        <f t="shared" si="137"/>
        <v>0</v>
      </c>
    </row>
    <row r="525" spans="2:54" ht="15" customHeight="1" x14ac:dyDescent="0.25">
      <c r="B525" s="142">
        <v>20160478</v>
      </c>
      <c r="C525" s="124" t="s">
        <v>211</v>
      </c>
      <c r="D525" s="124" t="s">
        <v>255</v>
      </c>
      <c r="E525" s="124" t="s">
        <v>1015</v>
      </c>
      <c r="F525" s="209" t="s">
        <v>1016</v>
      </c>
      <c r="G525" s="143">
        <v>42610</v>
      </c>
      <c r="H525" s="143">
        <v>42633</v>
      </c>
      <c r="I525" s="85" t="s">
        <v>232</v>
      </c>
      <c r="J525" s="144">
        <v>500727</v>
      </c>
      <c r="K525" s="32">
        <v>20863.625</v>
      </c>
      <c r="L525" s="145">
        <v>2.75</v>
      </c>
      <c r="M525" s="35">
        <v>1376.9992499999998</v>
      </c>
      <c r="N525" s="35">
        <v>1376.9992499999998</v>
      </c>
      <c r="O525" s="83" t="s">
        <v>45</v>
      </c>
      <c r="P525" s="83" t="s">
        <v>46</v>
      </c>
      <c r="Q525" s="146">
        <v>526356</v>
      </c>
      <c r="R525" s="204" t="s">
        <v>47</v>
      </c>
      <c r="S525" s="147"/>
      <c r="T525" s="148" t="s">
        <v>155</v>
      </c>
      <c r="U525" s="94"/>
      <c r="V525" s="95" t="s">
        <v>1017</v>
      </c>
      <c r="W525" s="94"/>
      <c r="X525" s="96" t="s">
        <v>1018</v>
      </c>
      <c r="Y525" s="97" t="s">
        <v>133</v>
      </c>
      <c r="Z525" s="45" t="str">
        <f t="shared" si="138"/>
        <v>goed</v>
      </c>
      <c r="AA525" s="46">
        <f t="shared" si="139"/>
        <v>0</v>
      </c>
      <c r="AB525" s="47">
        <f t="shared" si="140"/>
        <v>0</v>
      </c>
      <c r="AC525" s="48">
        <f>IF(ISERROR(VLOOKUP($B525,'[7]Overzicht uitlevering'!$J:$V,AC$3+1,0)),0,VLOOKUP($B525,'[7]Overzicht uitlevering'!$J:$V,AC$3+1,0))</f>
        <v>0</v>
      </c>
      <c r="AD525" s="48">
        <f>IF(ISERROR(VLOOKUP($B525,'[7]Overzicht uitlevering'!$J:$V,AD$3+1,0)),0,VLOOKUP($B525,'[7]Overzicht uitlevering'!$J:$V,AD$3+1,0))</f>
        <v>0</v>
      </c>
      <c r="AE525" s="48">
        <f>IF(ISERROR(VLOOKUP($B525,'[7]Overzicht uitlevering'!$J:$V,AE$3+1,0)),0,VLOOKUP($B525,'[7]Overzicht uitlevering'!$J:$V,AE$3+1,0))</f>
        <v>0</v>
      </c>
      <c r="AF525" s="48">
        <f>IF(ISERROR(VLOOKUP($B525,'[7]Overzicht uitlevering'!$J:$V,AF$3+1,0)),0,VLOOKUP($B525,'[7]Overzicht uitlevering'!$J:$V,AF$3+1,0))</f>
        <v>0</v>
      </c>
      <c r="AG525" s="48">
        <f>IF(ISERROR(VLOOKUP($B525,'[7]Overzicht uitlevering'!$J:$V,AG$3+1,0)),0,VLOOKUP($B525,'[7]Overzicht uitlevering'!$J:$V,AG$3+1,0))</f>
        <v>0</v>
      </c>
      <c r="AH525" s="48">
        <f>IF(ISERROR(VLOOKUP($B525,'[7]Overzicht uitlevering'!$J:$V,AH$3+1,0)),0,VLOOKUP($B525,'[7]Overzicht uitlevering'!$J:$V,AH$3+1,0))</f>
        <v>0</v>
      </c>
      <c r="AI525" s="48">
        <f>IF(ISERROR(VLOOKUP($B525,'[7]Overzicht uitlevering'!$J:$V,AI$3+1,0)),0,VLOOKUP($B525,'[7]Overzicht uitlevering'!$J:$V,AI$3+1,0))</f>
        <v>0</v>
      </c>
      <c r="AJ525" s="48">
        <f>IF(ISERROR(VLOOKUP($B525,'[7]Overzicht uitlevering'!$J:$V,AJ$3+1,0)),0,VLOOKUP($B525,'[7]Overzicht uitlevering'!$J:$V,AJ$3+1,0))</f>
        <v>0</v>
      </c>
      <c r="AK525" s="48">
        <f>IF(ISERROR(VLOOKUP($B525,'[7]Overzicht uitlevering'!$J:$V,AK$3+1,0)),0,VLOOKUP($B525,'[7]Overzicht uitlevering'!$J:$V,AK$3+1,0))</f>
        <v>0</v>
      </c>
      <c r="AL525" s="48">
        <f>IF(ISERROR(VLOOKUP($B525,'[7]Overzicht uitlevering'!$J:$V,AL$3+1,0)),0,VLOOKUP($B525,'[7]Overzicht uitlevering'!$J:$V,AL$3+1,0))</f>
        <v>0</v>
      </c>
      <c r="AM525" s="48">
        <f>IF(ISERROR(VLOOKUP($B525,'[7]Overzicht uitlevering'!$J:$V,AM$3+1,0)),0,VLOOKUP($B525,'[7]Overzicht uitlevering'!$J:$V,AM$3+1,0))</f>
        <v>0</v>
      </c>
      <c r="AN525" s="48">
        <f>IF(ISERROR(VLOOKUP($B525,'[7]Overzicht uitlevering'!$J:$V,AN$3+1,0)),0,VLOOKUP($B525,'[7]Overzicht uitlevering'!$J:$V,AN$3+1,0))</f>
        <v>0</v>
      </c>
      <c r="AO525" s="49">
        <f t="shared" si="141"/>
        <v>0</v>
      </c>
      <c r="AP525" s="235">
        <f t="shared" si="142"/>
        <v>0</v>
      </c>
      <c r="AQ525" s="236">
        <f t="shared" si="143"/>
        <v>0</v>
      </c>
      <c r="AR525" s="235">
        <f t="shared" si="144"/>
        <v>0</v>
      </c>
      <c r="AS525" s="236">
        <f t="shared" si="145"/>
        <v>0</v>
      </c>
      <c r="AT525" s="235">
        <f t="shared" si="146"/>
        <v>0</v>
      </c>
      <c r="AU525" s="236">
        <f t="shared" si="147"/>
        <v>0</v>
      </c>
      <c r="AV525" s="237">
        <f t="shared" si="148"/>
        <v>0</v>
      </c>
      <c r="AW525" s="236">
        <f t="shared" si="149"/>
        <v>0</v>
      </c>
      <c r="AX525" s="237">
        <f t="shared" si="150"/>
        <v>0</v>
      </c>
      <c r="AY525" s="236">
        <f t="shared" si="151"/>
        <v>0</v>
      </c>
      <c r="AZ525" s="237">
        <f t="shared" si="152"/>
        <v>0</v>
      </c>
      <c r="BA525" s="236">
        <f t="shared" si="153"/>
        <v>0</v>
      </c>
      <c r="BB525" s="50">
        <f t="shared" si="137"/>
        <v>0</v>
      </c>
    </row>
    <row r="526" spans="2:54" ht="15" customHeight="1" x14ac:dyDescent="0.25">
      <c r="B526" s="142">
        <v>20160479</v>
      </c>
      <c r="C526" s="124" t="s">
        <v>211</v>
      </c>
      <c r="D526" s="124" t="s">
        <v>255</v>
      </c>
      <c r="E526" s="124" t="s">
        <v>1015</v>
      </c>
      <c r="F526" s="124" t="s">
        <v>1016</v>
      </c>
      <c r="G526" s="143">
        <v>42610</v>
      </c>
      <c r="H526" s="143">
        <v>42633</v>
      </c>
      <c r="I526" s="85" t="s">
        <v>134</v>
      </c>
      <c r="J526" s="144">
        <v>79997</v>
      </c>
      <c r="K526" s="32">
        <v>3333.2083333333335</v>
      </c>
      <c r="L526" s="145">
        <v>14</v>
      </c>
      <c r="M526" s="35">
        <v>1119.9580000000001</v>
      </c>
      <c r="N526" s="35">
        <v>1119.9580000000001</v>
      </c>
      <c r="O526" s="83" t="s">
        <v>45</v>
      </c>
      <c r="P526" s="83" t="s">
        <v>46</v>
      </c>
      <c r="Q526" s="146">
        <v>526357</v>
      </c>
      <c r="R526" s="204" t="s">
        <v>47</v>
      </c>
      <c r="S526" s="147"/>
      <c r="T526" s="148" t="s">
        <v>429</v>
      </c>
      <c r="U526" s="94"/>
      <c r="V526" s="95" t="s">
        <v>1017</v>
      </c>
      <c r="W526" s="94"/>
      <c r="X526" s="96" t="s">
        <v>1019</v>
      </c>
      <c r="Y526" s="97" t="s">
        <v>133</v>
      </c>
      <c r="Z526" s="45" t="str">
        <f t="shared" si="138"/>
        <v>goed</v>
      </c>
      <c r="AA526" s="46">
        <f t="shared" si="139"/>
        <v>0</v>
      </c>
      <c r="AB526" s="47">
        <f t="shared" si="140"/>
        <v>0</v>
      </c>
      <c r="AC526" s="48">
        <f>IF(ISERROR(VLOOKUP($B526,'[7]Overzicht uitlevering'!$J:$V,AC$3+1,0)),0,VLOOKUP($B526,'[7]Overzicht uitlevering'!$J:$V,AC$3+1,0))</f>
        <v>0</v>
      </c>
      <c r="AD526" s="48">
        <f>IF(ISERROR(VLOOKUP($B526,'[7]Overzicht uitlevering'!$J:$V,AD$3+1,0)),0,VLOOKUP($B526,'[7]Overzicht uitlevering'!$J:$V,AD$3+1,0))</f>
        <v>0</v>
      </c>
      <c r="AE526" s="48">
        <f>IF(ISERROR(VLOOKUP($B526,'[7]Overzicht uitlevering'!$J:$V,AE$3+1,0)),0,VLOOKUP($B526,'[7]Overzicht uitlevering'!$J:$V,AE$3+1,0))</f>
        <v>0</v>
      </c>
      <c r="AF526" s="48">
        <f>IF(ISERROR(VLOOKUP($B526,'[7]Overzicht uitlevering'!$J:$V,AF$3+1,0)),0,VLOOKUP($B526,'[7]Overzicht uitlevering'!$J:$V,AF$3+1,0))</f>
        <v>0</v>
      </c>
      <c r="AG526" s="48">
        <f>IF(ISERROR(VLOOKUP($B526,'[7]Overzicht uitlevering'!$J:$V,AG$3+1,0)),0,VLOOKUP($B526,'[7]Overzicht uitlevering'!$J:$V,AG$3+1,0))</f>
        <v>0</v>
      </c>
      <c r="AH526" s="48">
        <f>IF(ISERROR(VLOOKUP($B526,'[7]Overzicht uitlevering'!$J:$V,AH$3+1,0)),0,VLOOKUP($B526,'[7]Overzicht uitlevering'!$J:$V,AH$3+1,0))</f>
        <v>0</v>
      </c>
      <c r="AI526" s="48">
        <f>IF(ISERROR(VLOOKUP($B526,'[7]Overzicht uitlevering'!$J:$V,AI$3+1,0)),0,VLOOKUP($B526,'[7]Overzicht uitlevering'!$J:$V,AI$3+1,0))</f>
        <v>0</v>
      </c>
      <c r="AJ526" s="48">
        <f>IF(ISERROR(VLOOKUP($B526,'[7]Overzicht uitlevering'!$J:$V,AJ$3+1,0)),0,VLOOKUP($B526,'[7]Overzicht uitlevering'!$J:$V,AJ$3+1,0))</f>
        <v>0</v>
      </c>
      <c r="AK526" s="48">
        <f>IF(ISERROR(VLOOKUP($B526,'[7]Overzicht uitlevering'!$J:$V,AK$3+1,0)),0,VLOOKUP($B526,'[7]Overzicht uitlevering'!$J:$V,AK$3+1,0))</f>
        <v>0</v>
      </c>
      <c r="AL526" s="48">
        <f>IF(ISERROR(VLOOKUP($B526,'[7]Overzicht uitlevering'!$J:$V,AL$3+1,0)),0,VLOOKUP($B526,'[7]Overzicht uitlevering'!$J:$V,AL$3+1,0))</f>
        <v>0</v>
      </c>
      <c r="AM526" s="48">
        <f>IF(ISERROR(VLOOKUP($B526,'[7]Overzicht uitlevering'!$J:$V,AM$3+1,0)),0,VLOOKUP($B526,'[7]Overzicht uitlevering'!$J:$V,AM$3+1,0))</f>
        <v>0</v>
      </c>
      <c r="AN526" s="48">
        <f>IF(ISERROR(VLOOKUP($B526,'[7]Overzicht uitlevering'!$J:$V,AN$3+1,0)),0,VLOOKUP($B526,'[7]Overzicht uitlevering'!$J:$V,AN$3+1,0))</f>
        <v>0</v>
      </c>
      <c r="AO526" s="49">
        <f t="shared" si="141"/>
        <v>0</v>
      </c>
      <c r="AP526" s="235">
        <f t="shared" si="142"/>
        <v>0</v>
      </c>
      <c r="AQ526" s="236">
        <f t="shared" si="143"/>
        <v>0</v>
      </c>
      <c r="AR526" s="235">
        <f t="shared" si="144"/>
        <v>0</v>
      </c>
      <c r="AS526" s="236">
        <f t="shared" si="145"/>
        <v>0</v>
      </c>
      <c r="AT526" s="235">
        <f t="shared" si="146"/>
        <v>0</v>
      </c>
      <c r="AU526" s="236">
        <f t="shared" si="147"/>
        <v>0</v>
      </c>
      <c r="AV526" s="237">
        <f t="shared" si="148"/>
        <v>0</v>
      </c>
      <c r="AW526" s="236">
        <f t="shared" si="149"/>
        <v>0</v>
      </c>
      <c r="AX526" s="237">
        <f t="shared" si="150"/>
        <v>0</v>
      </c>
      <c r="AY526" s="236">
        <f t="shared" si="151"/>
        <v>0</v>
      </c>
      <c r="AZ526" s="237">
        <f t="shared" si="152"/>
        <v>0</v>
      </c>
      <c r="BA526" s="236">
        <f t="shared" si="153"/>
        <v>0</v>
      </c>
      <c r="BB526" s="50">
        <f t="shared" si="137"/>
        <v>0</v>
      </c>
    </row>
    <row r="527" spans="2:54" ht="15" customHeight="1" x14ac:dyDescent="0.25">
      <c r="B527" s="142">
        <v>20160480</v>
      </c>
      <c r="C527" s="124" t="s">
        <v>211</v>
      </c>
      <c r="D527" s="124" t="s">
        <v>255</v>
      </c>
      <c r="E527" s="124" t="s">
        <v>1015</v>
      </c>
      <c r="F527" s="124" t="s">
        <v>1020</v>
      </c>
      <c r="G527" s="143">
        <v>42610</v>
      </c>
      <c r="H527" s="143">
        <v>42633</v>
      </c>
      <c r="I527" s="85" t="s">
        <v>232</v>
      </c>
      <c r="J527" s="210">
        <v>1201745</v>
      </c>
      <c r="K527" s="211">
        <v>50072.708333333336</v>
      </c>
      <c r="L527" s="212">
        <v>2.75</v>
      </c>
      <c r="M527" s="213">
        <v>3304.7987499999999</v>
      </c>
      <c r="N527" s="213">
        <v>3304.7987499999999</v>
      </c>
      <c r="O527" s="83" t="s">
        <v>45</v>
      </c>
      <c r="P527" s="83" t="s">
        <v>46</v>
      </c>
      <c r="Q527" s="146">
        <v>526358</v>
      </c>
      <c r="R527" s="204" t="s">
        <v>47</v>
      </c>
      <c r="S527" s="147"/>
      <c r="T527" s="148" t="s">
        <v>278</v>
      </c>
      <c r="U527" s="94"/>
      <c r="V527" s="95" t="s">
        <v>1017</v>
      </c>
      <c r="W527" s="94"/>
      <c r="X527" s="96" t="s">
        <v>1021</v>
      </c>
      <c r="Y527" s="97" t="s">
        <v>133</v>
      </c>
      <c r="Z527" s="45" t="str">
        <f t="shared" si="138"/>
        <v>goed</v>
      </c>
      <c r="AA527" s="46">
        <f t="shared" si="139"/>
        <v>0</v>
      </c>
      <c r="AB527" s="47">
        <f t="shared" si="140"/>
        <v>0</v>
      </c>
      <c r="AC527" s="48">
        <f>IF(ISERROR(VLOOKUP($B527,'[7]Overzicht uitlevering'!$J:$V,AC$3+1,0)),0,VLOOKUP($B527,'[7]Overzicht uitlevering'!$J:$V,AC$3+1,0))</f>
        <v>0</v>
      </c>
      <c r="AD527" s="48">
        <f>IF(ISERROR(VLOOKUP($B527,'[7]Overzicht uitlevering'!$J:$V,AD$3+1,0)),0,VLOOKUP($B527,'[7]Overzicht uitlevering'!$J:$V,AD$3+1,0))</f>
        <v>0</v>
      </c>
      <c r="AE527" s="48">
        <f>IF(ISERROR(VLOOKUP($B527,'[7]Overzicht uitlevering'!$J:$V,AE$3+1,0)),0,VLOOKUP($B527,'[7]Overzicht uitlevering'!$J:$V,AE$3+1,0))</f>
        <v>0</v>
      </c>
      <c r="AF527" s="48">
        <f>IF(ISERROR(VLOOKUP($B527,'[7]Overzicht uitlevering'!$J:$V,AF$3+1,0)),0,VLOOKUP($B527,'[7]Overzicht uitlevering'!$J:$V,AF$3+1,0))</f>
        <v>0</v>
      </c>
      <c r="AG527" s="48">
        <f>IF(ISERROR(VLOOKUP($B527,'[7]Overzicht uitlevering'!$J:$V,AG$3+1,0)),0,VLOOKUP($B527,'[7]Overzicht uitlevering'!$J:$V,AG$3+1,0))</f>
        <v>0</v>
      </c>
      <c r="AH527" s="48">
        <f>IF(ISERROR(VLOOKUP($B527,'[7]Overzicht uitlevering'!$J:$V,AH$3+1,0)),0,VLOOKUP($B527,'[7]Overzicht uitlevering'!$J:$V,AH$3+1,0))</f>
        <v>0</v>
      </c>
      <c r="AI527" s="48">
        <f>IF(ISERROR(VLOOKUP($B527,'[7]Overzicht uitlevering'!$J:$V,AI$3+1,0)),0,VLOOKUP($B527,'[7]Overzicht uitlevering'!$J:$V,AI$3+1,0))</f>
        <v>0</v>
      </c>
      <c r="AJ527" s="48">
        <f>IF(ISERROR(VLOOKUP($B527,'[7]Overzicht uitlevering'!$J:$V,AJ$3+1,0)),0,VLOOKUP($B527,'[7]Overzicht uitlevering'!$J:$V,AJ$3+1,0))</f>
        <v>0</v>
      </c>
      <c r="AK527" s="48">
        <f>IF(ISERROR(VLOOKUP($B527,'[7]Overzicht uitlevering'!$J:$V,AK$3+1,0)),0,VLOOKUP($B527,'[7]Overzicht uitlevering'!$J:$V,AK$3+1,0))</f>
        <v>0</v>
      </c>
      <c r="AL527" s="48">
        <f>IF(ISERROR(VLOOKUP($B527,'[7]Overzicht uitlevering'!$J:$V,AL$3+1,0)),0,VLOOKUP($B527,'[7]Overzicht uitlevering'!$J:$V,AL$3+1,0))</f>
        <v>0</v>
      </c>
      <c r="AM527" s="48">
        <f>IF(ISERROR(VLOOKUP($B527,'[7]Overzicht uitlevering'!$J:$V,AM$3+1,0)),0,VLOOKUP($B527,'[7]Overzicht uitlevering'!$J:$V,AM$3+1,0))</f>
        <v>0</v>
      </c>
      <c r="AN527" s="48">
        <f>IF(ISERROR(VLOOKUP($B527,'[7]Overzicht uitlevering'!$J:$V,AN$3+1,0)),0,VLOOKUP($B527,'[7]Overzicht uitlevering'!$J:$V,AN$3+1,0))</f>
        <v>0</v>
      </c>
      <c r="AO527" s="49">
        <f t="shared" si="141"/>
        <v>0</v>
      </c>
      <c r="AP527" s="235">
        <f t="shared" si="142"/>
        <v>0</v>
      </c>
      <c r="AQ527" s="236">
        <f t="shared" si="143"/>
        <v>0</v>
      </c>
      <c r="AR527" s="235">
        <f t="shared" si="144"/>
        <v>0</v>
      </c>
      <c r="AS527" s="236">
        <f t="shared" si="145"/>
        <v>0</v>
      </c>
      <c r="AT527" s="235">
        <f t="shared" si="146"/>
        <v>0</v>
      </c>
      <c r="AU527" s="236">
        <f t="shared" si="147"/>
        <v>0</v>
      </c>
      <c r="AV527" s="237">
        <f t="shared" si="148"/>
        <v>0</v>
      </c>
      <c r="AW527" s="236">
        <f t="shared" si="149"/>
        <v>0</v>
      </c>
      <c r="AX527" s="237">
        <f t="shared" si="150"/>
        <v>0</v>
      </c>
      <c r="AY527" s="236">
        <f t="shared" si="151"/>
        <v>0</v>
      </c>
      <c r="AZ527" s="237">
        <f t="shared" si="152"/>
        <v>0</v>
      </c>
      <c r="BA527" s="236">
        <f t="shared" si="153"/>
        <v>0</v>
      </c>
      <c r="BB527" s="50">
        <f t="shared" si="137"/>
        <v>0</v>
      </c>
    </row>
    <row r="528" spans="2:54" ht="15" customHeight="1" x14ac:dyDescent="0.25">
      <c r="B528" s="142">
        <v>20160481</v>
      </c>
      <c r="C528" s="124" t="s">
        <v>211</v>
      </c>
      <c r="D528" s="124" t="s">
        <v>255</v>
      </c>
      <c r="E528" s="124" t="s">
        <v>1015</v>
      </c>
      <c r="F528" s="181" t="s">
        <v>1020</v>
      </c>
      <c r="G528" s="143">
        <v>42610</v>
      </c>
      <c r="H528" s="143">
        <v>42633</v>
      </c>
      <c r="I528" s="85" t="s">
        <v>134</v>
      </c>
      <c r="J528" s="144">
        <v>200000</v>
      </c>
      <c r="K528" s="32">
        <v>8333.3333333333339</v>
      </c>
      <c r="L528" s="145">
        <v>14</v>
      </c>
      <c r="M528" s="35">
        <v>2800</v>
      </c>
      <c r="N528" s="35">
        <v>2800</v>
      </c>
      <c r="O528" s="83" t="s">
        <v>45</v>
      </c>
      <c r="P528" s="83" t="s">
        <v>46</v>
      </c>
      <c r="Q528" s="146">
        <v>526359</v>
      </c>
      <c r="R528" s="204" t="s">
        <v>47</v>
      </c>
      <c r="S528" s="147"/>
      <c r="T528" s="148" t="s">
        <v>165</v>
      </c>
      <c r="U528" s="94"/>
      <c r="V528" s="95" t="s">
        <v>1017</v>
      </c>
      <c r="W528" s="94"/>
      <c r="X528" s="96" t="s">
        <v>1022</v>
      </c>
      <c r="Y528" s="97" t="s">
        <v>133</v>
      </c>
      <c r="Z528" s="45" t="str">
        <f t="shared" si="138"/>
        <v>goed</v>
      </c>
      <c r="AA528" s="46">
        <f t="shared" si="139"/>
        <v>0</v>
      </c>
      <c r="AB528" s="47">
        <f t="shared" si="140"/>
        <v>0</v>
      </c>
      <c r="AC528" s="48">
        <f>IF(ISERROR(VLOOKUP($B528,'[7]Overzicht uitlevering'!$J:$V,AC$3+1,0)),0,VLOOKUP($B528,'[7]Overzicht uitlevering'!$J:$V,AC$3+1,0))</f>
        <v>0</v>
      </c>
      <c r="AD528" s="48">
        <f>IF(ISERROR(VLOOKUP($B528,'[7]Overzicht uitlevering'!$J:$V,AD$3+1,0)),0,VLOOKUP($B528,'[7]Overzicht uitlevering'!$J:$V,AD$3+1,0))</f>
        <v>0</v>
      </c>
      <c r="AE528" s="48">
        <f>IF(ISERROR(VLOOKUP($B528,'[7]Overzicht uitlevering'!$J:$V,AE$3+1,0)),0,VLOOKUP($B528,'[7]Overzicht uitlevering'!$J:$V,AE$3+1,0))</f>
        <v>0</v>
      </c>
      <c r="AF528" s="48">
        <f>IF(ISERROR(VLOOKUP($B528,'[7]Overzicht uitlevering'!$J:$V,AF$3+1,0)),0,VLOOKUP($B528,'[7]Overzicht uitlevering'!$J:$V,AF$3+1,0))</f>
        <v>0</v>
      </c>
      <c r="AG528" s="48">
        <f>IF(ISERROR(VLOOKUP($B528,'[7]Overzicht uitlevering'!$J:$V,AG$3+1,0)),0,VLOOKUP($B528,'[7]Overzicht uitlevering'!$J:$V,AG$3+1,0))</f>
        <v>0</v>
      </c>
      <c r="AH528" s="48">
        <f>IF(ISERROR(VLOOKUP($B528,'[7]Overzicht uitlevering'!$J:$V,AH$3+1,0)),0,VLOOKUP($B528,'[7]Overzicht uitlevering'!$J:$V,AH$3+1,0))</f>
        <v>0</v>
      </c>
      <c r="AI528" s="48">
        <f>IF(ISERROR(VLOOKUP($B528,'[7]Overzicht uitlevering'!$J:$V,AI$3+1,0)),0,VLOOKUP($B528,'[7]Overzicht uitlevering'!$J:$V,AI$3+1,0))</f>
        <v>0</v>
      </c>
      <c r="AJ528" s="48">
        <f>IF(ISERROR(VLOOKUP($B528,'[7]Overzicht uitlevering'!$J:$V,AJ$3+1,0)),0,VLOOKUP($B528,'[7]Overzicht uitlevering'!$J:$V,AJ$3+1,0))</f>
        <v>0</v>
      </c>
      <c r="AK528" s="48">
        <f>IF(ISERROR(VLOOKUP($B528,'[7]Overzicht uitlevering'!$J:$V,AK$3+1,0)),0,VLOOKUP($B528,'[7]Overzicht uitlevering'!$J:$V,AK$3+1,0))</f>
        <v>0</v>
      </c>
      <c r="AL528" s="48">
        <f>IF(ISERROR(VLOOKUP($B528,'[7]Overzicht uitlevering'!$J:$V,AL$3+1,0)),0,VLOOKUP($B528,'[7]Overzicht uitlevering'!$J:$V,AL$3+1,0))</f>
        <v>0</v>
      </c>
      <c r="AM528" s="48">
        <f>IF(ISERROR(VLOOKUP($B528,'[7]Overzicht uitlevering'!$J:$V,AM$3+1,0)),0,VLOOKUP($B528,'[7]Overzicht uitlevering'!$J:$V,AM$3+1,0))</f>
        <v>0</v>
      </c>
      <c r="AN528" s="48">
        <f>IF(ISERROR(VLOOKUP($B528,'[7]Overzicht uitlevering'!$J:$V,AN$3+1,0)),0,VLOOKUP($B528,'[7]Overzicht uitlevering'!$J:$V,AN$3+1,0))</f>
        <v>0</v>
      </c>
      <c r="AO528" s="49">
        <f t="shared" si="141"/>
        <v>0</v>
      </c>
      <c r="AP528" s="235">
        <f t="shared" si="142"/>
        <v>0</v>
      </c>
      <c r="AQ528" s="236">
        <f t="shared" si="143"/>
        <v>0</v>
      </c>
      <c r="AR528" s="235">
        <f t="shared" si="144"/>
        <v>0</v>
      </c>
      <c r="AS528" s="236">
        <f t="shared" si="145"/>
        <v>0</v>
      </c>
      <c r="AT528" s="235">
        <f t="shared" si="146"/>
        <v>0</v>
      </c>
      <c r="AU528" s="236">
        <f t="shared" si="147"/>
        <v>0</v>
      </c>
      <c r="AV528" s="237">
        <f t="shared" si="148"/>
        <v>0</v>
      </c>
      <c r="AW528" s="236">
        <f t="shared" si="149"/>
        <v>0</v>
      </c>
      <c r="AX528" s="237">
        <f t="shared" si="150"/>
        <v>0</v>
      </c>
      <c r="AY528" s="236">
        <f t="shared" si="151"/>
        <v>0</v>
      </c>
      <c r="AZ528" s="237">
        <f t="shared" si="152"/>
        <v>0</v>
      </c>
      <c r="BA528" s="236">
        <f t="shared" si="153"/>
        <v>0</v>
      </c>
      <c r="BB528" s="50">
        <f t="shared" si="137"/>
        <v>0</v>
      </c>
    </row>
    <row r="529" spans="2:54" ht="15" customHeight="1" x14ac:dyDescent="0.25">
      <c r="B529" s="142">
        <v>20160482</v>
      </c>
      <c r="C529" s="124" t="s">
        <v>211</v>
      </c>
      <c r="D529" s="124" t="s">
        <v>255</v>
      </c>
      <c r="E529" s="124" t="s">
        <v>569</v>
      </c>
      <c r="F529" s="124" t="s">
        <v>1023</v>
      </c>
      <c r="G529" s="143">
        <v>42614</v>
      </c>
      <c r="H529" s="143">
        <v>42633</v>
      </c>
      <c r="I529" s="85" t="s">
        <v>134</v>
      </c>
      <c r="J529" s="144">
        <v>642856</v>
      </c>
      <c r="K529" s="32">
        <v>32142.799999999999</v>
      </c>
      <c r="L529" s="145">
        <v>14</v>
      </c>
      <c r="M529" s="35">
        <v>8999.9840000000004</v>
      </c>
      <c r="N529" s="35">
        <v>8999.9840000000004</v>
      </c>
      <c r="O529" s="83" t="s">
        <v>45</v>
      </c>
      <c r="P529" s="83" t="s">
        <v>46</v>
      </c>
      <c r="Q529" s="146">
        <v>520796</v>
      </c>
      <c r="R529" s="204" t="s">
        <v>104</v>
      </c>
      <c r="S529" s="147" t="s">
        <v>1024</v>
      </c>
      <c r="T529" s="148" t="s">
        <v>155</v>
      </c>
      <c r="U529" s="94"/>
      <c r="W529" s="94"/>
      <c r="X529" s="96"/>
      <c r="Y529" s="97" t="s">
        <v>133</v>
      </c>
      <c r="Z529" s="45" t="str">
        <f t="shared" si="138"/>
        <v>goed</v>
      </c>
      <c r="AA529" s="46">
        <f t="shared" si="139"/>
        <v>0</v>
      </c>
      <c r="AB529" s="47">
        <f t="shared" si="140"/>
        <v>0</v>
      </c>
      <c r="AC529" s="48">
        <f>IF(ISERROR(VLOOKUP($B529,'[7]Overzicht uitlevering'!$J:$V,AC$3+1,0)),0,VLOOKUP($B529,'[7]Overzicht uitlevering'!$J:$V,AC$3+1,0))</f>
        <v>0</v>
      </c>
      <c r="AD529" s="48">
        <f>IF(ISERROR(VLOOKUP($B529,'[7]Overzicht uitlevering'!$J:$V,AD$3+1,0)),0,VLOOKUP($B529,'[7]Overzicht uitlevering'!$J:$V,AD$3+1,0))</f>
        <v>0</v>
      </c>
      <c r="AE529" s="48">
        <f>IF(ISERROR(VLOOKUP($B529,'[7]Overzicht uitlevering'!$J:$V,AE$3+1,0)),0,VLOOKUP($B529,'[7]Overzicht uitlevering'!$J:$V,AE$3+1,0))</f>
        <v>0</v>
      </c>
      <c r="AF529" s="48">
        <f>IF(ISERROR(VLOOKUP($B529,'[7]Overzicht uitlevering'!$J:$V,AF$3+1,0)),0,VLOOKUP($B529,'[7]Overzicht uitlevering'!$J:$V,AF$3+1,0))</f>
        <v>0</v>
      </c>
      <c r="AG529" s="48">
        <f>IF(ISERROR(VLOOKUP($B529,'[7]Overzicht uitlevering'!$J:$V,AG$3+1,0)),0,VLOOKUP($B529,'[7]Overzicht uitlevering'!$J:$V,AG$3+1,0))</f>
        <v>0</v>
      </c>
      <c r="AH529" s="48">
        <f>IF(ISERROR(VLOOKUP($B529,'[7]Overzicht uitlevering'!$J:$V,AH$3+1,0)),0,VLOOKUP($B529,'[7]Overzicht uitlevering'!$J:$V,AH$3+1,0))</f>
        <v>0</v>
      </c>
      <c r="AI529" s="48">
        <f>IF(ISERROR(VLOOKUP($B529,'[7]Overzicht uitlevering'!$J:$V,AI$3+1,0)),0,VLOOKUP($B529,'[7]Overzicht uitlevering'!$J:$V,AI$3+1,0))</f>
        <v>0</v>
      </c>
      <c r="AJ529" s="48">
        <f>IF(ISERROR(VLOOKUP($B529,'[7]Overzicht uitlevering'!$J:$V,AJ$3+1,0)),0,VLOOKUP($B529,'[7]Overzicht uitlevering'!$J:$V,AJ$3+1,0))</f>
        <v>0</v>
      </c>
      <c r="AK529" s="48">
        <f>IF(ISERROR(VLOOKUP($B529,'[7]Overzicht uitlevering'!$J:$V,AK$3+1,0)),0,VLOOKUP($B529,'[7]Overzicht uitlevering'!$J:$V,AK$3+1,0))</f>
        <v>0</v>
      </c>
      <c r="AL529" s="48">
        <f>IF(ISERROR(VLOOKUP($B529,'[7]Overzicht uitlevering'!$J:$V,AL$3+1,0)),0,VLOOKUP($B529,'[7]Overzicht uitlevering'!$J:$V,AL$3+1,0))</f>
        <v>0</v>
      </c>
      <c r="AM529" s="48">
        <f>IF(ISERROR(VLOOKUP($B529,'[7]Overzicht uitlevering'!$J:$V,AM$3+1,0)),0,VLOOKUP($B529,'[7]Overzicht uitlevering'!$J:$V,AM$3+1,0))</f>
        <v>0</v>
      </c>
      <c r="AN529" s="48">
        <f>IF(ISERROR(VLOOKUP($B529,'[7]Overzicht uitlevering'!$J:$V,AN$3+1,0)),0,VLOOKUP($B529,'[7]Overzicht uitlevering'!$J:$V,AN$3+1,0))</f>
        <v>0</v>
      </c>
      <c r="AO529" s="49">
        <f t="shared" si="141"/>
        <v>0</v>
      </c>
      <c r="AP529" s="235">
        <f t="shared" si="142"/>
        <v>0</v>
      </c>
      <c r="AQ529" s="236">
        <f t="shared" si="143"/>
        <v>0</v>
      </c>
      <c r="AR529" s="235">
        <f t="shared" si="144"/>
        <v>0</v>
      </c>
      <c r="AS529" s="236">
        <f t="shared" si="145"/>
        <v>0</v>
      </c>
      <c r="AT529" s="235">
        <f t="shared" si="146"/>
        <v>0</v>
      </c>
      <c r="AU529" s="236">
        <f t="shared" si="147"/>
        <v>0</v>
      </c>
      <c r="AV529" s="237">
        <f t="shared" si="148"/>
        <v>0</v>
      </c>
      <c r="AW529" s="236">
        <f t="shared" si="149"/>
        <v>0</v>
      </c>
      <c r="AX529" s="237">
        <f t="shared" si="150"/>
        <v>0</v>
      </c>
      <c r="AY529" s="236">
        <f t="shared" si="151"/>
        <v>0</v>
      </c>
      <c r="AZ529" s="237">
        <f t="shared" si="152"/>
        <v>0</v>
      </c>
      <c r="BA529" s="236">
        <f t="shared" si="153"/>
        <v>0</v>
      </c>
      <c r="BB529" s="50">
        <f t="shared" si="137"/>
        <v>0</v>
      </c>
    </row>
    <row r="530" spans="2:54" ht="15" customHeight="1" x14ac:dyDescent="0.25">
      <c r="B530" s="142">
        <v>20160483</v>
      </c>
      <c r="C530" s="124" t="s">
        <v>238</v>
      </c>
      <c r="D530" s="124" t="s">
        <v>1025</v>
      </c>
      <c r="E530" s="124" t="s">
        <v>488</v>
      </c>
      <c r="F530" s="124" t="s">
        <v>1026</v>
      </c>
      <c r="G530" s="143">
        <v>42597</v>
      </c>
      <c r="H530" s="143">
        <v>42624</v>
      </c>
      <c r="I530" s="85" t="s">
        <v>153</v>
      </c>
      <c r="J530" s="144">
        <v>3200000</v>
      </c>
      <c r="K530" s="32">
        <v>114285.71428571429</v>
      </c>
      <c r="L530" s="145">
        <v>12.5</v>
      </c>
      <c r="M530" s="35">
        <v>40000</v>
      </c>
      <c r="N530" s="35">
        <v>40000</v>
      </c>
      <c r="O530" s="83" t="s">
        <v>45</v>
      </c>
      <c r="P530" s="83" t="s">
        <v>46</v>
      </c>
      <c r="Q530" s="146">
        <v>525996</v>
      </c>
      <c r="R530" s="204"/>
      <c r="S530" s="147"/>
      <c r="T530" s="148"/>
      <c r="U530" s="94"/>
      <c r="W530" s="94"/>
      <c r="X530" s="96" t="s">
        <v>1027</v>
      </c>
      <c r="Y530" s="97" t="s">
        <v>156</v>
      </c>
      <c r="Z530" s="45" t="str">
        <f t="shared" si="138"/>
        <v>goed</v>
      </c>
      <c r="AA530" s="46">
        <f t="shared" si="139"/>
        <v>0</v>
      </c>
      <c r="AB530" s="47">
        <f t="shared" si="140"/>
        <v>0</v>
      </c>
      <c r="AC530" s="48">
        <f>IF(ISERROR(VLOOKUP($B530,'[7]Overzicht uitlevering'!$J:$V,AC$3+1,0)),0,VLOOKUP($B530,'[7]Overzicht uitlevering'!$J:$V,AC$3+1,0))</f>
        <v>0</v>
      </c>
      <c r="AD530" s="48">
        <f>IF(ISERROR(VLOOKUP($B530,'[7]Overzicht uitlevering'!$J:$V,AD$3+1,0)),0,VLOOKUP($B530,'[7]Overzicht uitlevering'!$J:$V,AD$3+1,0))</f>
        <v>0</v>
      </c>
      <c r="AE530" s="48">
        <f>IF(ISERROR(VLOOKUP($B530,'[7]Overzicht uitlevering'!$J:$V,AE$3+1,0)),0,VLOOKUP($B530,'[7]Overzicht uitlevering'!$J:$V,AE$3+1,0))</f>
        <v>0</v>
      </c>
      <c r="AF530" s="48">
        <f>IF(ISERROR(VLOOKUP($B530,'[7]Overzicht uitlevering'!$J:$V,AF$3+1,0)),0,VLOOKUP($B530,'[7]Overzicht uitlevering'!$J:$V,AF$3+1,0))</f>
        <v>0</v>
      </c>
      <c r="AG530" s="48">
        <f>IF(ISERROR(VLOOKUP($B530,'[7]Overzicht uitlevering'!$J:$V,AG$3+1,0)),0,VLOOKUP($B530,'[7]Overzicht uitlevering'!$J:$V,AG$3+1,0))</f>
        <v>0</v>
      </c>
      <c r="AH530" s="48">
        <f>IF(ISERROR(VLOOKUP($B530,'[7]Overzicht uitlevering'!$J:$V,AH$3+1,0)),0,VLOOKUP($B530,'[7]Overzicht uitlevering'!$J:$V,AH$3+1,0))</f>
        <v>0</v>
      </c>
      <c r="AI530" s="48">
        <f>IF(ISERROR(VLOOKUP($B530,'[7]Overzicht uitlevering'!$J:$V,AI$3+1,0)),0,VLOOKUP($B530,'[7]Overzicht uitlevering'!$J:$V,AI$3+1,0))</f>
        <v>0</v>
      </c>
      <c r="AJ530" s="48">
        <f>IF(ISERROR(VLOOKUP($B530,'[7]Overzicht uitlevering'!$J:$V,AJ$3+1,0)),0,VLOOKUP($B530,'[7]Overzicht uitlevering'!$J:$V,AJ$3+1,0))</f>
        <v>0</v>
      </c>
      <c r="AK530" s="48">
        <f>IF(ISERROR(VLOOKUP($B530,'[7]Overzicht uitlevering'!$J:$V,AK$3+1,0)),0,VLOOKUP($B530,'[7]Overzicht uitlevering'!$J:$V,AK$3+1,0))</f>
        <v>0</v>
      </c>
      <c r="AL530" s="48">
        <f>IF(ISERROR(VLOOKUP($B530,'[7]Overzicht uitlevering'!$J:$V,AL$3+1,0)),0,VLOOKUP($B530,'[7]Overzicht uitlevering'!$J:$V,AL$3+1,0))</f>
        <v>0</v>
      </c>
      <c r="AM530" s="48">
        <f>IF(ISERROR(VLOOKUP($B530,'[7]Overzicht uitlevering'!$J:$V,AM$3+1,0)),0,VLOOKUP($B530,'[7]Overzicht uitlevering'!$J:$V,AM$3+1,0))</f>
        <v>0</v>
      </c>
      <c r="AN530" s="48">
        <f>IF(ISERROR(VLOOKUP($B530,'[7]Overzicht uitlevering'!$J:$V,AN$3+1,0)),0,VLOOKUP($B530,'[7]Overzicht uitlevering'!$J:$V,AN$3+1,0))</f>
        <v>0</v>
      </c>
      <c r="AO530" s="49">
        <f t="shared" si="141"/>
        <v>0</v>
      </c>
      <c r="AP530" s="235">
        <f t="shared" si="142"/>
        <v>0</v>
      </c>
      <c r="AQ530" s="236">
        <f t="shared" si="143"/>
        <v>0</v>
      </c>
      <c r="AR530" s="235">
        <f t="shared" si="144"/>
        <v>0</v>
      </c>
      <c r="AS530" s="236">
        <f t="shared" si="145"/>
        <v>0</v>
      </c>
      <c r="AT530" s="235">
        <f t="shared" si="146"/>
        <v>0</v>
      </c>
      <c r="AU530" s="236">
        <f t="shared" si="147"/>
        <v>0</v>
      </c>
      <c r="AV530" s="237">
        <f t="shared" si="148"/>
        <v>0</v>
      </c>
      <c r="AW530" s="236">
        <f t="shared" si="149"/>
        <v>0</v>
      </c>
      <c r="AX530" s="237">
        <f t="shared" si="150"/>
        <v>0</v>
      </c>
      <c r="AY530" s="236">
        <f t="shared" si="151"/>
        <v>0</v>
      </c>
      <c r="AZ530" s="237">
        <f t="shared" si="152"/>
        <v>0</v>
      </c>
      <c r="BA530" s="236">
        <f t="shared" si="153"/>
        <v>0</v>
      </c>
      <c r="BB530" s="50">
        <f t="shared" si="137"/>
        <v>0</v>
      </c>
    </row>
    <row r="531" spans="2:54" ht="15" customHeight="1" x14ac:dyDescent="0.25">
      <c r="B531" s="153">
        <v>20160484</v>
      </c>
      <c r="C531" s="124" t="s">
        <v>238</v>
      </c>
      <c r="D531" s="124" t="s">
        <v>1025</v>
      </c>
      <c r="E531" s="124" t="s">
        <v>488</v>
      </c>
      <c r="F531" s="124" t="s">
        <v>1026</v>
      </c>
      <c r="G531" s="143">
        <v>42646</v>
      </c>
      <c r="H531" s="143">
        <v>42673</v>
      </c>
      <c r="I531" s="85" t="s">
        <v>153</v>
      </c>
      <c r="J531" s="144">
        <v>3200000</v>
      </c>
      <c r="K531" s="32">
        <v>114285.71428571429</v>
      </c>
      <c r="L531" s="145">
        <v>12.5</v>
      </c>
      <c r="M531" s="35">
        <v>40000</v>
      </c>
      <c r="N531" s="35">
        <v>40000</v>
      </c>
      <c r="O531" s="83" t="s">
        <v>45</v>
      </c>
      <c r="P531" s="83" t="s">
        <v>46</v>
      </c>
      <c r="Q531" s="146">
        <v>525997</v>
      </c>
      <c r="R531" s="204"/>
      <c r="S531" s="147"/>
      <c r="T531" s="148"/>
      <c r="U531" s="94"/>
      <c r="W531" s="94"/>
      <c r="X531" s="96" t="s">
        <v>1027</v>
      </c>
      <c r="Y531" s="97" t="s">
        <v>156</v>
      </c>
      <c r="Z531" s="45" t="str">
        <f t="shared" si="138"/>
        <v>goed</v>
      </c>
      <c r="AA531" s="46">
        <f t="shared" si="139"/>
        <v>0</v>
      </c>
      <c r="AB531" s="47">
        <f t="shared" si="140"/>
        <v>0</v>
      </c>
      <c r="AC531" s="48">
        <f>IF(ISERROR(VLOOKUP($B531,'[7]Overzicht uitlevering'!$J:$V,AC$3+1,0)),0,VLOOKUP($B531,'[7]Overzicht uitlevering'!$J:$V,AC$3+1,0))</f>
        <v>0</v>
      </c>
      <c r="AD531" s="48">
        <f>IF(ISERROR(VLOOKUP($B531,'[7]Overzicht uitlevering'!$J:$V,AD$3+1,0)),0,VLOOKUP($B531,'[7]Overzicht uitlevering'!$J:$V,AD$3+1,0))</f>
        <v>0</v>
      </c>
      <c r="AE531" s="48">
        <f>IF(ISERROR(VLOOKUP($B531,'[7]Overzicht uitlevering'!$J:$V,AE$3+1,0)),0,VLOOKUP($B531,'[7]Overzicht uitlevering'!$J:$V,AE$3+1,0))</f>
        <v>0</v>
      </c>
      <c r="AF531" s="48">
        <f>IF(ISERROR(VLOOKUP($B531,'[7]Overzicht uitlevering'!$J:$V,AF$3+1,0)),0,VLOOKUP($B531,'[7]Overzicht uitlevering'!$J:$V,AF$3+1,0))</f>
        <v>0</v>
      </c>
      <c r="AG531" s="48">
        <f>IF(ISERROR(VLOOKUP($B531,'[7]Overzicht uitlevering'!$J:$V,AG$3+1,0)),0,VLOOKUP($B531,'[7]Overzicht uitlevering'!$J:$V,AG$3+1,0))</f>
        <v>0</v>
      </c>
      <c r="AH531" s="48">
        <f>IF(ISERROR(VLOOKUP($B531,'[7]Overzicht uitlevering'!$J:$V,AH$3+1,0)),0,VLOOKUP($B531,'[7]Overzicht uitlevering'!$J:$V,AH$3+1,0))</f>
        <v>0</v>
      </c>
      <c r="AI531" s="48">
        <f>IF(ISERROR(VLOOKUP($B531,'[7]Overzicht uitlevering'!$J:$V,AI$3+1,0)),0,VLOOKUP($B531,'[7]Overzicht uitlevering'!$J:$V,AI$3+1,0))</f>
        <v>0</v>
      </c>
      <c r="AJ531" s="48">
        <f>IF(ISERROR(VLOOKUP($B531,'[7]Overzicht uitlevering'!$J:$V,AJ$3+1,0)),0,VLOOKUP($B531,'[7]Overzicht uitlevering'!$J:$V,AJ$3+1,0))</f>
        <v>0</v>
      </c>
      <c r="AK531" s="48">
        <f>IF(ISERROR(VLOOKUP($B531,'[7]Overzicht uitlevering'!$J:$V,AK$3+1,0)),0,VLOOKUP($B531,'[7]Overzicht uitlevering'!$J:$V,AK$3+1,0))</f>
        <v>0</v>
      </c>
      <c r="AL531" s="48">
        <f>IF(ISERROR(VLOOKUP($B531,'[7]Overzicht uitlevering'!$J:$V,AL$3+1,0)),0,VLOOKUP($B531,'[7]Overzicht uitlevering'!$J:$V,AL$3+1,0))</f>
        <v>0</v>
      </c>
      <c r="AM531" s="48">
        <f>IF(ISERROR(VLOOKUP($B531,'[7]Overzicht uitlevering'!$J:$V,AM$3+1,0)),0,VLOOKUP($B531,'[7]Overzicht uitlevering'!$J:$V,AM$3+1,0))</f>
        <v>0</v>
      </c>
      <c r="AN531" s="48">
        <f>IF(ISERROR(VLOOKUP($B531,'[7]Overzicht uitlevering'!$J:$V,AN$3+1,0)),0,VLOOKUP($B531,'[7]Overzicht uitlevering'!$J:$V,AN$3+1,0))</f>
        <v>0</v>
      </c>
      <c r="AO531" s="49">
        <f t="shared" si="141"/>
        <v>0</v>
      </c>
      <c r="AP531" s="235">
        <f t="shared" si="142"/>
        <v>0</v>
      </c>
      <c r="AQ531" s="236">
        <f t="shared" si="143"/>
        <v>0</v>
      </c>
      <c r="AR531" s="235">
        <f t="shared" si="144"/>
        <v>0</v>
      </c>
      <c r="AS531" s="236">
        <f t="shared" si="145"/>
        <v>0</v>
      </c>
      <c r="AT531" s="235">
        <f t="shared" si="146"/>
        <v>0</v>
      </c>
      <c r="AU531" s="236">
        <f t="shared" si="147"/>
        <v>0</v>
      </c>
      <c r="AV531" s="237">
        <f t="shared" si="148"/>
        <v>0</v>
      </c>
      <c r="AW531" s="236">
        <f t="shared" si="149"/>
        <v>0</v>
      </c>
      <c r="AX531" s="237">
        <f t="shared" si="150"/>
        <v>0</v>
      </c>
      <c r="AY531" s="236">
        <f t="shared" si="151"/>
        <v>0</v>
      </c>
      <c r="AZ531" s="237">
        <f t="shared" si="152"/>
        <v>0</v>
      </c>
      <c r="BA531" s="236">
        <f t="shared" si="153"/>
        <v>0</v>
      </c>
      <c r="BB531" s="50">
        <f t="shared" si="137"/>
        <v>0</v>
      </c>
    </row>
    <row r="532" spans="2:54" ht="15" customHeight="1" x14ac:dyDescent="0.25">
      <c r="B532" s="142">
        <v>20160485</v>
      </c>
      <c r="C532" s="124" t="s">
        <v>55</v>
      </c>
      <c r="D532" s="124" t="s">
        <v>387</v>
      </c>
      <c r="E532" s="124" t="s">
        <v>417</v>
      </c>
      <c r="F532" s="124" t="s">
        <v>1028</v>
      </c>
      <c r="G532" s="143">
        <v>42576</v>
      </c>
      <c r="H532" s="143">
        <v>42587</v>
      </c>
      <c r="I532" s="85" t="s">
        <v>153</v>
      </c>
      <c r="J532" s="144">
        <v>300000</v>
      </c>
      <c r="K532" s="32">
        <v>25000</v>
      </c>
      <c r="L532" s="145">
        <v>13.5</v>
      </c>
      <c r="M532" s="35">
        <v>4050</v>
      </c>
      <c r="N532" s="35">
        <v>4050</v>
      </c>
      <c r="O532" s="83" t="s">
        <v>45</v>
      </c>
      <c r="P532" s="83" t="s">
        <v>46</v>
      </c>
      <c r="Q532" s="146">
        <v>524470</v>
      </c>
      <c r="R532" s="204" t="s">
        <v>47</v>
      </c>
      <c r="S532" s="147"/>
      <c r="T532" s="148" t="s">
        <v>165</v>
      </c>
      <c r="U532" s="94">
        <v>0.75</v>
      </c>
      <c r="V532" s="95" t="s">
        <v>1029</v>
      </c>
      <c r="W532" s="94"/>
      <c r="X532" s="96" t="s">
        <v>1030</v>
      </c>
      <c r="Y532" s="97" t="s">
        <v>156</v>
      </c>
      <c r="Z532" s="45" t="str">
        <f t="shared" si="138"/>
        <v>goed</v>
      </c>
      <c r="AA532" s="46">
        <f t="shared" si="139"/>
        <v>0</v>
      </c>
      <c r="AB532" s="47">
        <f t="shared" si="140"/>
        <v>384.15600000000001</v>
      </c>
      <c r="AC532" s="48">
        <f>IF(ISERROR(VLOOKUP($B532,'[7]Overzicht uitlevering'!$J:$V,AC$3+1,0)),0,VLOOKUP($B532,'[7]Overzicht uitlevering'!$J:$V,AC$3+1,0))</f>
        <v>0</v>
      </c>
      <c r="AD532" s="48">
        <f>IF(ISERROR(VLOOKUP($B532,'[7]Overzicht uitlevering'!$J:$V,AD$3+1,0)),0,VLOOKUP($B532,'[7]Overzicht uitlevering'!$J:$V,AD$3+1,0))</f>
        <v>0</v>
      </c>
      <c r="AE532" s="48">
        <f>IF(ISERROR(VLOOKUP($B532,'[7]Overzicht uitlevering'!$J:$V,AE$3+1,0)),0,VLOOKUP($B532,'[7]Overzicht uitlevering'!$J:$V,AE$3+1,0))</f>
        <v>0</v>
      </c>
      <c r="AF532" s="48">
        <f>IF(ISERROR(VLOOKUP($B532,'[7]Overzicht uitlevering'!$J:$V,AF$3+1,0)),0,VLOOKUP($B532,'[7]Overzicht uitlevering'!$J:$V,AF$3+1,0))</f>
        <v>0</v>
      </c>
      <c r="AG532" s="48">
        <f>IF(ISERROR(VLOOKUP($B532,'[7]Overzicht uitlevering'!$J:$V,AG$3+1,0)),0,VLOOKUP($B532,'[7]Overzicht uitlevering'!$J:$V,AG$3+1,0))</f>
        <v>0</v>
      </c>
      <c r="AH532" s="48">
        <f>IF(ISERROR(VLOOKUP($B532,'[7]Overzicht uitlevering'!$J:$V,AH$3+1,0)),0,VLOOKUP($B532,'[7]Overzicht uitlevering'!$J:$V,AH$3+1,0))</f>
        <v>0</v>
      </c>
      <c r="AI532" s="48">
        <f>IF(ISERROR(VLOOKUP($B532,'[7]Overzicht uitlevering'!$J:$V,AI$3+1,0)),0,VLOOKUP($B532,'[7]Overzicht uitlevering'!$J:$V,AI$3+1,0))</f>
        <v>28456</v>
      </c>
      <c r="AJ532" s="48">
        <f>IF(ISERROR(VLOOKUP($B532,'[7]Overzicht uitlevering'!$J:$V,AJ$3+1,0)),0,VLOOKUP($B532,'[7]Overzicht uitlevering'!$J:$V,AJ$3+1,0))</f>
        <v>0</v>
      </c>
      <c r="AK532" s="48">
        <f>IF(ISERROR(VLOOKUP($B532,'[7]Overzicht uitlevering'!$J:$V,AK$3+1,0)),0,VLOOKUP($B532,'[7]Overzicht uitlevering'!$J:$V,AK$3+1,0))</f>
        <v>0</v>
      </c>
      <c r="AL532" s="48">
        <f>IF(ISERROR(VLOOKUP($B532,'[7]Overzicht uitlevering'!$J:$V,AL$3+1,0)),0,VLOOKUP($B532,'[7]Overzicht uitlevering'!$J:$V,AL$3+1,0))</f>
        <v>0</v>
      </c>
      <c r="AM532" s="48">
        <f>IF(ISERROR(VLOOKUP($B532,'[7]Overzicht uitlevering'!$J:$V,AM$3+1,0)),0,VLOOKUP($B532,'[7]Overzicht uitlevering'!$J:$V,AM$3+1,0))</f>
        <v>0</v>
      </c>
      <c r="AN532" s="48">
        <f>IF(ISERROR(VLOOKUP($B532,'[7]Overzicht uitlevering'!$J:$V,AN$3+1,0)),0,VLOOKUP($B532,'[7]Overzicht uitlevering'!$J:$V,AN$3+1,0))</f>
        <v>0</v>
      </c>
      <c r="AO532" s="49">
        <f t="shared" si="141"/>
        <v>28456</v>
      </c>
      <c r="AP532" s="235">
        <f t="shared" si="142"/>
        <v>0</v>
      </c>
      <c r="AQ532" s="236">
        <f t="shared" si="143"/>
        <v>0</v>
      </c>
      <c r="AR532" s="235">
        <f t="shared" si="144"/>
        <v>0</v>
      </c>
      <c r="AS532" s="236">
        <f t="shared" si="145"/>
        <v>0</v>
      </c>
      <c r="AT532" s="235">
        <f t="shared" si="146"/>
        <v>0</v>
      </c>
      <c r="AU532" s="236">
        <f t="shared" si="147"/>
        <v>0</v>
      </c>
      <c r="AV532" s="237">
        <f t="shared" si="148"/>
        <v>384.15600000000001</v>
      </c>
      <c r="AW532" s="236">
        <f t="shared" si="149"/>
        <v>0</v>
      </c>
      <c r="AX532" s="237">
        <f t="shared" si="150"/>
        <v>0</v>
      </c>
      <c r="AY532" s="236">
        <f t="shared" si="151"/>
        <v>0</v>
      </c>
      <c r="AZ532" s="237">
        <f t="shared" si="152"/>
        <v>0</v>
      </c>
      <c r="BA532" s="236">
        <f t="shared" si="153"/>
        <v>0</v>
      </c>
      <c r="BB532" s="50">
        <f t="shared" si="137"/>
        <v>384.15600000000001</v>
      </c>
    </row>
    <row r="533" spans="2:54" ht="15" customHeight="1" x14ac:dyDescent="0.25">
      <c r="B533" s="142">
        <v>20160486</v>
      </c>
      <c r="C533" s="124" t="s">
        <v>55</v>
      </c>
      <c r="D533" s="124" t="s">
        <v>387</v>
      </c>
      <c r="E533" s="124" t="s">
        <v>417</v>
      </c>
      <c r="F533" s="124" t="s">
        <v>1031</v>
      </c>
      <c r="G533" s="143">
        <v>42576</v>
      </c>
      <c r="H533" s="143">
        <v>42587</v>
      </c>
      <c r="I533" s="85" t="s">
        <v>153</v>
      </c>
      <c r="J533" s="144">
        <v>450000</v>
      </c>
      <c r="K533" s="32">
        <v>37500</v>
      </c>
      <c r="L533" s="145">
        <v>13.5</v>
      </c>
      <c r="M533" s="35">
        <v>6075</v>
      </c>
      <c r="N533" s="35">
        <v>6075</v>
      </c>
      <c r="O533" s="83" t="s">
        <v>45</v>
      </c>
      <c r="P533" s="83" t="s">
        <v>46</v>
      </c>
      <c r="Q533" s="146">
        <v>524471</v>
      </c>
      <c r="R533" s="204" t="s">
        <v>47</v>
      </c>
      <c r="S533" s="147"/>
      <c r="T533" s="148" t="s">
        <v>165</v>
      </c>
      <c r="U533" s="94">
        <v>0.75</v>
      </c>
      <c r="V533" s="95" t="s">
        <v>1032</v>
      </c>
      <c r="W533" s="94"/>
      <c r="X533" s="96" t="s">
        <v>1030</v>
      </c>
      <c r="Y533" s="97" t="s">
        <v>156</v>
      </c>
      <c r="Z533" s="45" t="str">
        <f t="shared" si="138"/>
        <v>goed</v>
      </c>
      <c r="AA533" s="46">
        <f t="shared" si="139"/>
        <v>0</v>
      </c>
      <c r="AB533" s="47">
        <f t="shared" si="140"/>
        <v>376.98750000000001</v>
      </c>
      <c r="AC533" s="48">
        <f>IF(ISERROR(VLOOKUP($B533,'[7]Overzicht uitlevering'!$J:$V,AC$3+1,0)),0,VLOOKUP($B533,'[7]Overzicht uitlevering'!$J:$V,AC$3+1,0))</f>
        <v>0</v>
      </c>
      <c r="AD533" s="48">
        <f>IF(ISERROR(VLOOKUP($B533,'[7]Overzicht uitlevering'!$J:$V,AD$3+1,0)),0,VLOOKUP($B533,'[7]Overzicht uitlevering'!$J:$V,AD$3+1,0))</f>
        <v>0</v>
      </c>
      <c r="AE533" s="48">
        <f>IF(ISERROR(VLOOKUP($B533,'[7]Overzicht uitlevering'!$J:$V,AE$3+1,0)),0,VLOOKUP($B533,'[7]Overzicht uitlevering'!$J:$V,AE$3+1,0))</f>
        <v>0</v>
      </c>
      <c r="AF533" s="48">
        <f>IF(ISERROR(VLOOKUP($B533,'[7]Overzicht uitlevering'!$J:$V,AF$3+1,0)),0,VLOOKUP($B533,'[7]Overzicht uitlevering'!$J:$V,AF$3+1,0))</f>
        <v>0</v>
      </c>
      <c r="AG533" s="48">
        <f>IF(ISERROR(VLOOKUP($B533,'[7]Overzicht uitlevering'!$J:$V,AG$3+1,0)),0,VLOOKUP($B533,'[7]Overzicht uitlevering'!$J:$V,AG$3+1,0))</f>
        <v>0</v>
      </c>
      <c r="AH533" s="48">
        <f>IF(ISERROR(VLOOKUP($B533,'[7]Overzicht uitlevering'!$J:$V,AH$3+1,0)),0,VLOOKUP($B533,'[7]Overzicht uitlevering'!$J:$V,AH$3+1,0))</f>
        <v>0</v>
      </c>
      <c r="AI533" s="48">
        <f>IF(ISERROR(VLOOKUP($B533,'[7]Overzicht uitlevering'!$J:$V,AI$3+1,0)),0,VLOOKUP($B533,'[7]Overzicht uitlevering'!$J:$V,AI$3+1,0))</f>
        <v>27925</v>
      </c>
      <c r="AJ533" s="48">
        <f>IF(ISERROR(VLOOKUP($B533,'[7]Overzicht uitlevering'!$J:$V,AJ$3+1,0)),0,VLOOKUP($B533,'[7]Overzicht uitlevering'!$J:$V,AJ$3+1,0))</f>
        <v>0</v>
      </c>
      <c r="AK533" s="48">
        <f>IF(ISERROR(VLOOKUP($B533,'[7]Overzicht uitlevering'!$J:$V,AK$3+1,0)),0,VLOOKUP($B533,'[7]Overzicht uitlevering'!$J:$V,AK$3+1,0))</f>
        <v>0</v>
      </c>
      <c r="AL533" s="48">
        <f>IF(ISERROR(VLOOKUP($B533,'[7]Overzicht uitlevering'!$J:$V,AL$3+1,0)),0,VLOOKUP($B533,'[7]Overzicht uitlevering'!$J:$V,AL$3+1,0))</f>
        <v>0</v>
      </c>
      <c r="AM533" s="48">
        <f>IF(ISERROR(VLOOKUP($B533,'[7]Overzicht uitlevering'!$J:$V,AM$3+1,0)),0,VLOOKUP($B533,'[7]Overzicht uitlevering'!$J:$V,AM$3+1,0))</f>
        <v>0</v>
      </c>
      <c r="AN533" s="48">
        <f>IF(ISERROR(VLOOKUP($B533,'[7]Overzicht uitlevering'!$J:$V,AN$3+1,0)),0,VLOOKUP($B533,'[7]Overzicht uitlevering'!$J:$V,AN$3+1,0))</f>
        <v>0</v>
      </c>
      <c r="AO533" s="49">
        <f t="shared" si="141"/>
        <v>27925</v>
      </c>
      <c r="AP533" s="235">
        <f t="shared" si="142"/>
        <v>0</v>
      </c>
      <c r="AQ533" s="236">
        <f t="shared" si="143"/>
        <v>0</v>
      </c>
      <c r="AR533" s="235">
        <f t="shared" si="144"/>
        <v>0</v>
      </c>
      <c r="AS533" s="236">
        <f t="shared" si="145"/>
        <v>0</v>
      </c>
      <c r="AT533" s="235">
        <f t="shared" si="146"/>
        <v>0</v>
      </c>
      <c r="AU533" s="236">
        <f t="shared" si="147"/>
        <v>0</v>
      </c>
      <c r="AV533" s="237">
        <f t="shared" si="148"/>
        <v>376.98750000000001</v>
      </c>
      <c r="AW533" s="236">
        <f t="shared" si="149"/>
        <v>0</v>
      </c>
      <c r="AX533" s="237">
        <f t="shared" si="150"/>
        <v>0</v>
      </c>
      <c r="AY533" s="236">
        <f t="shared" si="151"/>
        <v>0</v>
      </c>
      <c r="AZ533" s="237">
        <f t="shared" si="152"/>
        <v>0</v>
      </c>
      <c r="BA533" s="236">
        <f t="shared" si="153"/>
        <v>0</v>
      </c>
      <c r="BB533" s="50">
        <f t="shared" si="137"/>
        <v>376.98750000000001</v>
      </c>
    </row>
    <row r="534" spans="2:54" ht="15" customHeight="1" x14ac:dyDescent="0.25">
      <c r="B534" s="142">
        <v>20160487</v>
      </c>
      <c r="C534" s="124" t="s">
        <v>40</v>
      </c>
      <c r="D534" s="124" t="s">
        <v>157</v>
      </c>
      <c r="E534" s="124" t="s">
        <v>459</v>
      </c>
      <c r="F534" s="124" t="s">
        <v>1033</v>
      </c>
      <c r="G534" s="143">
        <v>42585</v>
      </c>
      <c r="H534" s="143">
        <v>42591</v>
      </c>
      <c r="I534" s="85" t="s">
        <v>153</v>
      </c>
      <c r="J534" s="144">
        <v>426808</v>
      </c>
      <c r="K534" s="32">
        <v>60972.571428571428</v>
      </c>
      <c r="L534" s="145">
        <v>12.5</v>
      </c>
      <c r="M534" s="35">
        <v>5335.1</v>
      </c>
      <c r="N534" s="35">
        <v>5335.1</v>
      </c>
      <c r="O534" s="83" t="s">
        <v>45</v>
      </c>
      <c r="P534" s="83" t="s">
        <v>46</v>
      </c>
      <c r="Q534" s="146">
        <v>526814</v>
      </c>
      <c r="R534" s="204" t="s">
        <v>60</v>
      </c>
      <c r="S534" s="147" t="s">
        <v>61</v>
      </c>
      <c r="T534" s="148" t="s">
        <v>155</v>
      </c>
      <c r="U534" s="94"/>
      <c r="W534" s="94"/>
      <c r="X534" s="96" t="s">
        <v>1034</v>
      </c>
      <c r="Y534" s="97" t="s">
        <v>156</v>
      </c>
      <c r="Z534" s="45" t="str">
        <f t="shared" si="138"/>
        <v>goed</v>
      </c>
      <c r="AA534" s="46">
        <f t="shared" si="139"/>
        <v>0</v>
      </c>
      <c r="AB534" s="47">
        <f t="shared" si="140"/>
        <v>0</v>
      </c>
      <c r="AC534" s="48">
        <f>IF(ISERROR(VLOOKUP($B534,'[7]Overzicht uitlevering'!$J:$V,AC$3+1,0)),0,VLOOKUP($B534,'[7]Overzicht uitlevering'!$J:$V,AC$3+1,0))</f>
        <v>0</v>
      </c>
      <c r="AD534" s="48">
        <f>IF(ISERROR(VLOOKUP($B534,'[7]Overzicht uitlevering'!$J:$V,AD$3+1,0)),0,VLOOKUP($B534,'[7]Overzicht uitlevering'!$J:$V,AD$3+1,0))</f>
        <v>0</v>
      </c>
      <c r="AE534" s="48">
        <f>IF(ISERROR(VLOOKUP($B534,'[7]Overzicht uitlevering'!$J:$V,AE$3+1,0)),0,VLOOKUP($B534,'[7]Overzicht uitlevering'!$J:$V,AE$3+1,0))</f>
        <v>0</v>
      </c>
      <c r="AF534" s="48">
        <f>IF(ISERROR(VLOOKUP($B534,'[7]Overzicht uitlevering'!$J:$V,AF$3+1,0)),0,VLOOKUP($B534,'[7]Overzicht uitlevering'!$J:$V,AF$3+1,0))</f>
        <v>0</v>
      </c>
      <c r="AG534" s="48">
        <f>IF(ISERROR(VLOOKUP($B534,'[7]Overzicht uitlevering'!$J:$V,AG$3+1,0)),0,VLOOKUP($B534,'[7]Overzicht uitlevering'!$J:$V,AG$3+1,0))</f>
        <v>0</v>
      </c>
      <c r="AH534" s="48">
        <f>IF(ISERROR(VLOOKUP($B534,'[7]Overzicht uitlevering'!$J:$V,AH$3+1,0)),0,VLOOKUP($B534,'[7]Overzicht uitlevering'!$J:$V,AH$3+1,0))</f>
        <v>0</v>
      </c>
      <c r="AI534" s="48">
        <f>IF(ISERROR(VLOOKUP($B534,'[7]Overzicht uitlevering'!$J:$V,AI$3+1,0)),0,VLOOKUP($B534,'[7]Overzicht uitlevering'!$J:$V,AI$3+1,0))</f>
        <v>0</v>
      </c>
      <c r="AJ534" s="48">
        <f>IF(ISERROR(VLOOKUP($B534,'[7]Overzicht uitlevering'!$J:$V,AJ$3+1,0)),0,VLOOKUP($B534,'[7]Overzicht uitlevering'!$J:$V,AJ$3+1,0))</f>
        <v>0</v>
      </c>
      <c r="AK534" s="48">
        <f>IF(ISERROR(VLOOKUP($B534,'[7]Overzicht uitlevering'!$J:$V,AK$3+1,0)),0,VLOOKUP($B534,'[7]Overzicht uitlevering'!$J:$V,AK$3+1,0))</f>
        <v>0</v>
      </c>
      <c r="AL534" s="48">
        <f>IF(ISERROR(VLOOKUP($B534,'[7]Overzicht uitlevering'!$J:$V,AL$3+1,0)),0,VLOOKUP($B534,'[7]Overzicht uitlevering'!$J:$V,AL$3+1,0))</f>
        <v>0</v>
      </c>
      <c r="AM534" s="48">
        <f>IF(ISERROR(VLOOKUP($B534,'[7]Overzicht uitlevering'!$J:$V,AM$3+1,0)),0,VLOOKUP($B534,'[7]Overzicht uitlevering'!$J:$V,AM$3+1,0))</f>
        <v>0</v>
      </c>
      <c r="AN534" s="48">
        <f>IF(ISERROR(VLOOKUP($B534,'[7]Overzicht uitlevering'!$J:$V,AN$3+1,0)),0,VLOOKUP($B534,'[7]Overzicht uitlevering'!$J:$V,AN$3+1,0))</f>
        <v>0</v>
      </c>
      <c r="AO534" s="49">
        <f t="shared" si="141"/>
        <v>0</v>
      </c>
      <c r="AP534" s="235">
        <f t="shared" si="142"/>
        <v>0</v>
      </c>
      <c r="AQ534" s="236">
        <f t="shared" si="143"/>
        <v>0</v>
      </c>
      <c r="AR534" s="235">
        <f t="shared" si="144"/>
        <v>0</v>
      </c>
      <c r="AS534" s="236">
        <f t="shared" si="145"/>
        <v>0</v>
      </c>
      <c r="AT534" s="235">
        <f t="shared" si="146"/>
        <v>0</v>
      </c>
      <c r="AU534" s="236">
        <f t="shared" si="147"/>
        <v>0</v>
      </c>
      <c r="AV534" s="237">
        <f t="shared" si="148"/>
        <v>0</v>
      </c>
      <c r="AW534" s="236">
        <f t="shared" si="149"/>
        <v>0</v>
      </c>
      <c r="AX534" s="237">
        <f t="shared" si="150"/>
        <v>0</v>
      </c>
      <c r="AY534" s="236">
        <f t="shared" si="151"/>
        <v>0</v>
      </c>
      <c r="AZ534" s="237">
        <f t="shared" si="152"/>
        <v>0</v>
      </c>
      <c r="BA534" s="236">
        <f t="shared" si="153"/>
        <v>0</v>
      </c>
      <c r="BB534" s="50">
        <f t="shared" si="137"/>
        <v>0</v>
      </c>
    </row>
    <row r="535" spans="2:54" ht="15" customHeight="1" x14ac:dyDescent="0.25">
      <c r="B535" s="142">
        <v>20160488</v>
      </c>
      <c r="C535" s="124" t="s">
        <v>55</v>
      </c>
      <c r="D535" s="124" t="s">
        <v>1035</v>
      </c>
      <c r="E535" s="124" t="s">
        <v>1036</v>
      </c>
      <c r="F535" s="124" t="s">
        <v>1037</v>
      </c>
      <c r="G535" s="143">
        <v>42597</v>
      </c>
      <c r="H535" s="143">
        <v>42617</v>
      </c>
      <c r="I535" s="85" t="s">
        <v>153</v>
      </c>
      <c r="J535" s="144">
        <v>1091022</v>
      </c>
      <c r="K535" s="32">
        <v>51953.428571428572</v>
      </c>
      <c r="L535" s="145">
        <v>13.5</v>
      </c>
      <c r="M535" s="35">
        <v>14728.796999999999</v>
      </c>
      <c r="N535" s="35">
        <v>14728.796999999999</v>
      </c>
      <c r="O535" s="83" t="s">
        <v>45</v>
      </c>
      <c r="P535" s="83" t="s">
        <v>46</v>
      </c>
      <c r="Q535" s="146">
        <v>528419</v>
      </c>
      <c r="R535" s="204" t="s">
        <v>47</v>
      </c>
      <c r="S535" s="147" t="s">
        <v>437</v>
      </c>
      <c r="T535" s="148" t="s">
        <v>155</v>
      </c>
      <c r="U535" s="94"/>
      <c r="W535" s="94"/>
      <c r="X535" s="96" t="s">
        <v>1038</v>
      </c>
      <c r="Y535" s="97" t="s">
        <v>156</v>
      </c>
      <c r="Z535" s="45" t="str">
        <f t="shared" si="138"/>
        <v>goed</v>
      </c>
      <c r="AA535" s="46">
        <f t="shared" si="139"/>
        <v>0</v>
      </c>
      <c r="AB535" s="47">
        <f t="shared" si="140"/>
        <v>0</v>
      </c>
      <c r="AC535" s="48">
        <f>IF(ISERROR(VLOOKUP($B535,'[7]Overzicht uitlevering'!$J:$V,AC$3+1,0)),0,VLOOKUP($B535,'[7]Overzicht uitlevering'!$J:$V,AC$3+1,0))</f>
        <v>0</v>
      </c>
      <c r="AD535" s="48">
        <f>IF(ISERROR(VLOOKUP($B535,'[7]Overzicht uitlevering'!$J:$V,AD$3+1,0)),0,VLOOKUP($B535,'[7]Overzicht uitlevering'!$J:$V,AD$3+1,0))</f>
        <v>0</v>
      </c>
      <c r="AE535" s="48">
        <f>IF(ISERROR(VLOOKUP($B535,'[7]Overzicht uitlevering'!$J:$V,AE$3+1,0)),0,VLOOKUP($B535,'[7]Overzicht uitlevering'!$J:$V,AE$3+1,0))</f>
        <v>0</v>
      </c>
      <c r="AF535" s="48">
        <f>IF(ISERROR(VLOOKUP($B535,'[7]Overzicht uitlevering'!$J:$V,AF$3+1,0)),0,VLOOKUP($B535,'[7]Overzicht uitlevering'!$J:$V,AF$3+1,0))</f>
        <v>0</v>
      </c>
      <c r="AG535" s="48">
        <f>IF(ISERROR(VLOOKUP($B535,'[7]Overzicht uitlevering'!$J:$V,AG$3+1,0)),0,VLOOKUP($B535,'[7]Overzicht uitlevering'!$J:$V,AG$3+1,0))</f>
        <v>0</v>
      </c>
      <c r="AH535" s="48">
        <f>IF(ISERROR(VLOOKUP($B535,'[7]Overzicht uitlevering'!$J:$V,AH$3+1,0)),0,VLOOKUP($B535,'[7]Overzicht uitlevering'!$J:$V,AH$3+1,0))</f>
        <v>0</v>
      </c>
      <c r="AI535" s="48">
        <f>IF(ISERROR(VLOOKUP($B535,'[7]Overzicht uitlevering'!$J:$V,AI$3+1,0)),0,VLOOKUP($B535,'[7]Overzicht uitlevering'!$J:$V,AI$3+1,0))</f>
        <v>0</v>
      </c>
      <c r="AJ535" s="48">
        <f>IF(ISERROR(VLOOKUP($B535,'[7]Overzicht uitlevering'!$J:$V,AJ$3+1,0)),0,VLOOKUP($B535,'[7]Overzicht uitlevering'!$J:$V,AJ$3+1,0))</f>
        <v>0</v>
      </c>
      <c r="AK535" s="48">
        <f>IF(ISERROR(VLOOKUP($B535,'[7]Overzicht uitlevering'!$J:$V,AK$3+1,0)),0,VLOOKUP($B535,'[7]Overzicht uitlevering'!$J:$V,AK$3+1,0))</f>
        <v>0</v>
      </c>
      <c r="AL535" s="48">
        <f>IF(ISERROR(VLOOKUP($B535,'[7]Overzicht uitlevering'!$J:$V,AL$3+1,0)),0,VLOOKUP($B535,'[7]Overzicht uitlevering'!$J:$V,AL$3+1,0))</f>
        <v>0</v>
      </c>
      <c r="AM535" s="48">
        <f>IF(ISERROR(VLOOKUP($B535,'[7]Overzicht uitlevering'!$J:$V,AM$3+1,0)),0,VLOOKUP($B535,'[7]Overzicht uitlevering'!$J:$V,AM$3+1,0))</f>
        <v>0</v>
      </c>
      <c r="AN535" s="48">
        <f>IF(ISERROR(VLOOKUP($B535,'[7]Overzicht uitlevering'!$J:$V,AN$3+1,0)),0,VLOOKUP($B535,'[7]Overzicht uitlevering'!$J:$V,AN$3+1,0))</f>
        <v>0</v>
      </c>
      <c r="AO535" s="49">
        <f t="shared" si="141"/>
        <v>0</v>
      </c>
      <c r="AP535" s="235">
        <f t="shared" si="142"/>
        <v>0</v>
      </c>
      <c r="AQ535" s="236">
        <f t="shared" si="143"/>
        <v>0</v>
      </c>
      <c r="AR535" s="235">
        <f t="shared" si="144"/>
        <v>0</v>
      </c>
      <c r="AS535" s="236">
        <f t="shared" si="145"/>
        <v>0</v>
      </c>
      <c r="AT535" s="235">
        <f t="shared" si="146"/>
        <v>0</v>
      </c>
      <c r="AU535" s="236">
        <f t="shared" si="147"/>
        <v>0</v>
      </c>
      <c r="AV535" s="237">
        <f t="shared" si="148"/>
        <v>0</v>
      </c>
      <c r="AW535" s="236">
        <f t="shared" si="149"/>
        <v>0</v>
      </c>
      <c r="AX535" s="237">
        <f t="shared" si="150"/>
        <v>0</v>
      </c>
      <c r="AY535" s="236">
        <f t="shared" si="151"/>
        <v>0</v>
      </c>
      <c r="AZ535" s="237">
        <f t="shared" si="152"/>
        <v>0</v>
      </c>
      <c r="BA535" s="236">
        <f t="shared" si="153"/>
        <v>0</v>
      </c>
      <c r="BB535" s="50">
        <f t="shared" si="137"/>
        <v>0</v>
      </c>
    </row>
    <row r="536" spans="2:54" ht="15" customHeight="1" x14ac:dyDescent="0.25">
      <c r="B536" s="142">
        <v>20160489</v>
      </c>
      <c r="C536" s="124" t="s">
        <v>55</v>
      </c>
      <c r="D536" s="124" t="s">
        <v>1035</v>
      </c>
      <c r="E536" s="124" t="s">
        <v>1036</v>
      </c>
      <c r="F536" s="124" t="s">
        <v>1037</v>
      </c>
      <c r="G536" s="143">
        <v>42597</v>
      </c>
      <c r="H536" s="143">
        <v>42617</v>
      </c>
      <c r="I536" s="85" t="s">
        <v>221</v>
      </c>
      <c r="J536" s="144">
        <v>1280765</v>
      </c>
      <c r="K536" s="32">
        <v>60988.809523809527</v>
      </c>
      <c r="L536" s="145">
        <v>11.5</v>
      </c>
      <c r="M536" s="35">
        <v>14728.797500000001</v>
      </c>
      <c r="N536" s="35">
        <v>14728.797500000001</v>
      </c>
      <c r="O536" s="83" t="s">
        <v>45</v>
      </c>
      <c r="P536" s="83" t="s">
        <v>46</v>
      </c>
      <c r="Q536" s="146">
        <v>528420</v>
      </c>
      <c r="R536" s="204" t="s">
        <v>47</v>
      </c>
      <c r="S536" s="147" t="s">
        <v>437</v>
      </c>
      <c r="T536" s="148" t="s">
        <v>155</v>
      </c>
      <c r="U536" s="94"/>
      <c r="W536" s="94"/>
      <c r="X536" s="96" t="s">
        <v>1039</v>
      </c>
      <c r="Y536" s="97" t="s">
        <v>156</v>
      </c>
      <c r="Z536" s="45" t="str">
        <f t="shared" si="138"/>
        <v>goed</v>
      </c>
      <c r="AA536" s="46">
        <f t="shared" si="139"/>
        <v>0</v>
      </c>
      <c r="AB536" s="47">
        <f t="shared" si="140"/>
        <v>0</v>
      </c>
      <c r="AC536" s="48">
        <f>IF(ISERROR(VLOOKUP($B536,'[7]Overzicht uitlevering'!$J:$V,AC$3+1,0)),0,VLOOKUP($B536,'[7]Overzicht uitlevering'!$J:$V,AC$3+1,0))</f>
        <v>0</v>
      </c>
      <c r="AD536" s="48">
        <f>IF(ISERROR(VLOOKUP($B536,'[7]Overzicht uitlevering'!$J:$V,AD$3+1,0)),0,VLOOKUP($B536,'[7]Overzicht uitlevering'!$J:$V,AD$3+1,0))</f>
        <v>0</v>
      </c>
      <c r="AE536" s="48">
        <f>IF(ISERROR(VLOOKUP($B536,'[7]Overzicht uitlevering'!$J:$V,AE$3+1,0)),0,VLOOKUP($B536,'[7]Overzicht uitlevering'!$J:$V,AE$3+1,0))</f>
        <v>0</v>
      </c>
      <c r="AF536" s="48">
        <f>IF(ISERROR(VLOOKUP($B536,'[7]Overzicht uitlevering'!$J:$V,AF$3+1,0)),0,VLOOKUP($B536,'[7]Overzicht uitlevering'!$J:$V,AF$3+1,0))</f>
        <v>0</v>
      </c>
      <c r="AG536" s="48">
        <f>IF(ISERROR(VLOOKUP($B536,'[7]Overzicht uitlevering'!$J:$V,AG$3+1,0)),0,VLOOKUP($B536,'[7]Overzicht uitlevering'!$J:$V,AG$3+1,0))</f>
        <v>0</v>
      </c>
      <c r="AH536" s="48">
        <f>IF(ISERROR(VLOOKUP($B536,'[7]Overzicht uitlevering'!$J:$V,AH$3+1,0)),0,VLOOKUP($B536,'[7]Overzicht uitlevering'!$J:$V,AH$3+1,0))</f>
        <v>0</v>
      </c>
      <c r="AI536" s="48">
        <f>IF(ISERROR(VLOOKUP($B536,'[7]Overzicht uitlevering'!$J:$V,AI$3+1,0)),0,VLOOKUP($B536,'[7]Overzicht uitlevering'!$J:$V,AI$3+1,0))</f>
        <v>0</v>
      </c>
      <c r="AJ536" s="48">
        <f>IF(ISERROR(VLOOKUP($B536,'[7]Overzicht uitlevering'!$J:$V,AJ$3+1,0)),0,VLOOKUP($B536,'[7]Overzicht uitlevering'!$J:$V,AJ$3+1,0))</f>
        <v>0</v>
      </c>
      <c r="AK536" s="48">
        <f>IF(ISERROR(VLOOKUP($B536,'[7]Overzicht uitlevering'!$J:$V,AK$3+1,0)),0,VLOOKUP($B536,'[7]Overzicht uitlevering'!$J:$V,AK$3+1,0))</f>
        <v>0</v>
      </c>
      <c r="AL536" s="48">
        <f>IF(ISERROR(VLOOKUP($B536,'[7]Overzicht uitlevering'!$J:$V,AL$3+1,0)),0,VLOOKUP($B536,'[7]Overzicht uitlevering'!$J:$V,AL$3+1,0))</f>
        <v>0</v>
      </c>
      <c r="AM536" s="48">
        <f>IF(ISERROR(VLOOKUP($B536,'[7]Overzicht uitlevering'!$J:$V,AM$3+1,0)),0,VLOOKUP($B536,'[7]Overzicht uitlevering'!$J:$V,AM$3+1,0))</f>
        <v>0</v>
      </c>
      <c r="AN536" s="48">
        <f>IF(ISERROR(VLOOKUP($B536,'[7]Overzicht uitlevering'!$J:$V,AN$3+1,0)),0,VLOOKUP($B536,'[7]Overzicht uitlevering'!$J:$V,AN$3+1,0))</f>
        <v>0</v>
      </c>
      <c r="AO536" s="49">
        <f t="shared" si="141"/>
        <v>0</v>
      </c>
      <c r="AP536" s="235">
        <f t="shared" si="142"/>
        <v>0</v>
      </c>
      <c r="AQ536" s="236">
        <f t="shared" si="143"/>
        <v>0</v>
      </c>
      <c r="AR536" s="235">
        <f t="shared" si="144"/>
        <v>0</v>
      </c>
      <c r="AS536" s="236">
        <f t="shared" si="145"/>
        <v>0</v>
      </c>
      <c r="AT536" s="235">
        <f t="shared" si="146"/>
        <v>0</v>
      </c>
      <c r="AU536" s="236">
        <f t="shared" si="147"/>
        <v>0</v>
      </c>
      <c r="AV536" s="237">
        <f t="shared" si="148"/>
        <v>0</v>
      </c>
      <c r="AW536" s="236">
        <f t="shared" si="149"/>
        <v>0</v>
      </c>
      <c r="AX536" s="237">
        <f t="shared" si="150"/>
        <v>0</v>
      </c>
      <c r="AY536" s="236">
        <f t="shared" si="151"/>
        <v>0</v>
      </c>
      <c r="AZ536" s="237">
        <f t="shared" si="152"/>
        <v>0</v>
      </c>
      <c r="BA536" s="236">
        <f t="shared" si="153"/>
        <v>0</v>
      </c>
      <c r="BB536" s="50">
        <f t="shared" si="137"/>
        <v>0</v>
      </c>
    </row>
    <row r="537" spans="2:54" ht="15" customHeight="1" x14ac:dyDescent="0.25">
      <c r="B537" s="142">
        <v>20160490</v>
      </c>
      <c r="C537" s="124" t="s">
        <v>211</v>
      </c>
      <c r="D537" s="124" t="s">
        <v>255</v>
      </c>
      <c r="E537" s="124" t="s">
        <v>353</v>
      </c>
      <c r="F537" s="124" t="s">
        <v>1040</v>
      </c>
      <c r="G537" s="143">
        <v>42597</v>
      </c>
      <c r="H537" s="143">
        <v>42694</v>
      </c>
      <c r="I537" s="85" t="s">
        <v>153</v>
      </c>
      <c r="J537" s="86">
        <v>1000000</v>
      </c>
      <c r="K537" s="87">
        <v>10204.081632653062</v>
      </c>
      <c r="L537" s="88">
        <v>13.5</v>
      </c>
      <c r="M537" s="89">
        <v>13500</v>
      </c>
      <c r="N537" s="35">
        <v>13500</v>
      </c>
      <c r="O537" s="83" t="s">
        <v>45</v>
      </c>
      <c r="P537" s="83" t="s">
        <v>46</v>
      </c>
      <c r="Q537" s="146">
        <v>528352</v>
      </c>
      <c r="R537" s="204" t="s">
        <v>47</v>
      </c>
      <c r="S537" s="147" t="s">
        <v>88</v>
      </c>
      <c r="T537" s="148" t="s">
        <v>155</v>
      </c>
      <c r="U537" s="94"/>
      <c r="W537" s="94"/>
      <c r="X537" s="96" t="s">
        <v>1041</v>
      </c>
      <c r="Y537" s="97" t="s">
        <v>156</v>
      </c>
      <c r="Z537" s="45" t="str">
        <f t="shared" si="138"/>
        <v>goed</v>
      </c>
      <c r="AA537" s="46">
        <f t="shared" si="139"/>
        <v>0</v>
      </c>
      <c r="AB537" s="47">
        <f t="shared" si="140"/>
        <v>0</v>
      </c>
      <c r="AC537" s="48">
        <f>IF(ISERROR(VLOOKUP($B537,'[7]Overzicht uitlevering'!$J:$V,AC$3+1,0)),0,VLOOKUP($B537,'[7]Overzicht uitlevering'!$J:$V,AC$3+1,0))</f>
        <v>0</v>
      </c>
      <c r="AD537" s="48">
        <f>IF(ISERROR(VLOOKUP($B537,'[7]Overzicht uitlevering'!$J:$V,AD$3+1,0)),0,VLOOKUP($B537,'[7]Overzicht uitlevering'!$J:$V,AD$3+1,0))</f>
        <v>0</v>
      </c>
      <c r="AE537" s="48">
        <f>IF(ISERROR(VLOOKUP($B537,'[7]Overzicht uitlevering'!$J:$V,AE$3+1,0)),0,VLOOKUP($B537,'[7]Overzicht uitlevering'!$J:$V,AE$3+1,0))</f>
        <v>0</v>
      </c>
      <c r="AF537" s="48">
        <f>IF(ISERROR(VLOOKUP($B537,'[7]Overzicht uitlevering'!$J:$V,AF$3+1,0)),0,VLOOKUP($B537,'[7]Overzicht uitlevering'!$J:$V,AF$3+1,0))</f>
        <v>0</v>
      </c>
      <c r="AG537" s="48">
        <f>IF(ISERROR(VLOOKUP($B537,'[7]Overzicht uitlevering'!$J:$V,AG$3+1,0)),0,VLOOKUP($B537,'[7]Overzicht uitlevering'!$J:$V,AG$3+1,0))</f>
        <v>0</v>
      </c>
      <c r="AH537" s="48">
        <f>IF(ISERROR(VLOOKUP($B537,'[7]Overzicht uitlevering'!$J:$V,AH$3+1,0)),0,VLOOKUP($B537,'[7]Overzicht uitlevering'!$J:$V,AH$3+1,0))</f>
        <v>0</v>
      </c>
      <c r="AI537" s="48">
        <f>IF(ISERROR(VLOOKUP($B537,'[7]Overzicht uitlevering'!$J:$V,AI$3+1,0)),0,VLOOKUP($B537,'[7]Overzicht uitlevering'!$J:$V,AI$3+1,0))</f>
        <v>0</v>
      </c>
      <c r="AJ537" s="48">
        <f>IF(ISERROR(VLOOKUP($B537,'[7]Overzicht uitlevering'!$J:$V,AJ$3+1,0)),0,VLOOKUP($B537,'[7]Overzicht uitlevering'!$J:$V,AJ$3+1,0))</f>
        <v>0</v>
      </c>
      <c r="AK537" s="48">
        <f>IF(ISERROR(VLOOKUP($B537,'[7]Overzicht uitlevering'!$J:$V,AK$3+1,0)),0,VLOOKUP($B537,'[7]Overzicht uitlevering'!$J:$V,AK$3+1,0))</f>
        <v>0</v>
      </c>
      <c r="AL537" s="48">
        <f>IF(ISERROR(VLOOKUP($B537,'[7]Overzicht uitlevering'!$J:$V,AL$3+1,0)),0,VLOOKUP($B537,'[7]Overzicht uitlevering'!$J:$V,AL$3+1,0))</f>
        <v>0</v>
      </c>
      <c r="AM537" s="48">
        <f>IF(ISERROR(VLOOKUP($B537,'[7]Overzicht uitlevering'!$J:$V,AM$3+1,0)),0,VLOOKUP($B537,'[7]Overzicht uitlevering'!$J:$V,AM$3+1,0))</f>
        <v>0</v>
      </c>
      <c r="AN537" s="48">
        <f>IF(ISERROR(VLOOKUP($B537,'[7]Overzicht uitlevering'!$J:$V,AN$3+1,0)),0,VLOOKUP($B537,'[7]Overzicht uitlevering'!$J:$V,AN$3+1,0))</f>
        <v>0</v>
      </c>
      <c r="AO537" s="49">
        <f t="shared" si="141"/>
        <v>0</v>
      </c>
      <c r="AP537" s="235">
        <f t="shared" si="142"/>
        <v>0</v>
      </c>
      <c r="AQ537" s="236">
        <f t="shared" si="143"/>
        <v>0</v>
      </c>
      <c r="AR537" s="235">
        <f t="shared" si="144"/>
        <v>0</v>
      </c>
      <c r="AS537" s="236">
        <f t="shared" si="145"/>
        <v>0</v>
      </c>
      <c r="AT537" s="235">
        <f t="shared" si="146"/>
        <v>0</v>
      </c>
      <c r="AU537" s="236">
        <f t="shared" si="147"/>
        <v>0</v>
      </c>
      <c r="AV537" s="237">
        <f t="shared" si="148"/>
        <v>0</v>
      </c>
      <c r="AW537" s="236">
        <f t="shared" si="149"/>
        <v>0</v>
      </c>
      <c r="AX537" s="237">
        <f t="shared" si="150"/>
        <v>0</v>
      </c>
      <c r="AY537" s="236">
        <f t="shared" si="151"/>
        <v>0</v>
      </c>
      <c r="AZ537" s="237">
        <f t="shared" si="152"/>
        <v>0</v>
      </c>
      <c r="BA537" s="236">
        <f t="shared" si="153"/>
        <v>0</v>
      </c>
      <c r="BB537" s="50">
        <f t="shared" si="137"/>
        <v>0</v>
      </c>
    </row>
    <row r="538" spans="2:54" ht="15" customHeight="1" x14ac:dyDescent="0.25">
      <c r="B538" s="142">
        <v>20160491</v>
      </c>
      <c r="C538" s="124" t="s">
        <v>211</v>
      </c>
      <c r="D538" s="124" t="s">
        <v>255</v>
      </c>
      <c r="E538" s="124" t="s">
        <v>353</v>
      </c>
      <c r="F538" s="124" t="s">
        <v>1040</v>
      </c>
      <c r="G538" s="143">
        <v>42597</v>
      </c>
      <c r="H538" s="143">
        <v>42694</v>
      </c>
      <c r="I538" s="85" t="s">
        <v>221</v>
      </c>
      <c r="J538" s="210">
        <v>1750000</v>
      </c>
      <c r="K538" s="211">
        <v>17857.142857142859</v>
      </c>
      <c r="L538" s="212">
        <v>11.5</v>
      </c>
      <c r="M538" s="213">
        <v>20125</v>
      </c>
      <c r="N538" s="213">
        <v>20125</v>
      </c>
      <c r="O538" s="83" t="s">
        <v>45</v>
      </c>
      <c r="P538" s="83" t="s">
        <v>46</v>
      </c>
      <c r="Q538" s="146">
        <v>528353</v>
      </c>
      <c r="R538" s="204" t="s">
        <v>47</v>
      </c>
      <c r="S538" s="147" t="s">
        <v>88</v>
      </c>
      <c r="T538" s="148" t="s">
        <v>155</v>
      </c>
      <c r="U538" s="94"/>
      <c r="W538" s="94"/>
      <c r="X538" s="96" t="s">
        <v>1041</v>
      </c>
      <c r="Y538" s="97" t="s">
        <v>156</v>
      </c>
      <c r="Z538" s="45" t="str">
        <f t="shared" si="138"/>
        <v>goed</v>
      </c>
      <c r="AA538" s="46">
        <f t="shared" si="139"/>
        <v>0</v>
      </c>
      <c r="AB538" s="47">
        <f t="shared" si="140"/>
        <v>0</v>
      </c>
      <c r="AC538" s="48">
        <f>IF(ISERROR(VLOOKUP($B538,'[7]Overzicht uitlevering'!$J:$V,AC$3+1,0)),0,VLOOKUP($B538,'[7]Overzicht uitlevering'!$J:$V,AC$3+1,0))</f>
        <v>0</v>
      </c>
      <c r="AD538" s="48">
        <f>IF(ISERROR(VLOOKUP($B538,'[7]Overzicht uitlevering'!$J:$V,AD$3+1,0)),0,VLOOKUP($B538,'[7]Overzicht uitlevering'!$J:$V,AD$3+1,0))</f>
        <v>0</v>
      </c>
      <c r="AE538" s="48">
        <f>IF(ISERROR(VLOOKUP($B538,'[7]Overzicht uitlevering'!$J:$V,AE$3+1,0)),0,VLOOKUP($B538,'[7]Overzicht uitlevering'!$J:$V,AE$3+1,0))</f>
        <v>0</v>
      </c>
      <c r="AF538" s="48">
        <f>IF(ISERROR(VLOOKUP($B538,'[7]Overzicht uitlevering'!$J:$V,AF$3+1,0)),0,VLOOKUP($B538,'[7]Overzicht uitlevering'!$J:$V,AF$3+1,0))</f>
        <v>0</v>
      </c>
      <c r="AG538" s="48">
        <f>IF(ISERROR(VLOOKUP($B538,'[7]Overzicht uitlevering'!$J:$V,AG$3+1,0)),0,VLOOKUP($B538,'[7]Overzicht uitlevering'!$J:$V,AG$3+1,0))</f>
        <v>0</v>
      </c>
      <c r="AH538" s="48">
        <f>IF(ISERROR(VLOOKUP($B538,'[7]Overzicht uitlevering'!$J:$V,AH$3+1,0)),0,VLOOKUP($B538,'[7]Overzicht uitlevering'!$J:$V,AH$3+1,0))</f>
        <v>0</v>
      </c>
      <c r="AI538" s="48">
        <f>IF(ISERROR(VLOOKUP($B538,'[7]Overzicht uitlevering'!$J:$V,AI$3+1,0)),0,VLOOKUP($B538,'[7]Overzicht uitlevering'!$J:$V,AI$3+1,0))</f>
        <v>0</v>
      </c>
      <c r="AJ538" s="48">
        <f>IF(ISERROR(VLOOKUP($B538,'[7]Overzicht uitlevering'!$J:$V,AJ$3+1,0)),0,VLOOKUP($B538,'[7]Overzicht uitlevering'!$J:$V,AJ$3+1,0))</f>
        <v>0</v>
      </c>
      <c r="AK538" s="48">
        <f>IF(ISERROR(VLOOKUP($B538,'[7]Overzicht uitlevering'!$J:$V,AK$3+1,0)),0,VLOOKUP($B538,'[7]Overzicht uitlevering'!$J:$V,AK$3+1,0))</f>
        <v>0</v>
      </c>
      <c r="AL538" s="48">
        <f>IF(ISERROR(VLOOKUP($B538,'[7]Overzicht uitlevering'!$J:$V,AL$3+1,0)),0,VLOOKUP($B538,'[7]Overzicht uitlevering'!$J:$V,AL$3+1,0))</f>
        <v>0</v>
      </c>
      <c r="AM538" s="48">
        <f>IF(ISERROR(VLOOKUP($B538,'[7]Overzicht uitlevering'!$J:$V,AM$3+1,0)),0,VLOOKUP($B538,'[7]Overzicht uitlevering'!$J:$V,AM$3+1,0))</f>
        <v>0</v>
      </c>
      <c r="AN538" s="48">
        <f>IF(ISERROR(VLOOKUP($B538,'[7]Overzicht uitlevering'!$J:$V,AN$3+1,0)),0,VLOOKUP($B538,'[7]Overzicht uitlevering'!$J:$V,AN$3+1,0))</f>
        <v>0</v>
      </c>
      <c r="AO538" s="49">
        <f t="shared" si="141"/>
        <v>0</v>
      </c>
      <c r="AP538" s="235">
        <f t="shared" si="142"/>
        <v>0</v>
      </c>
      <c r="AQ538" s="236">
        <f t="shared" si="143"/>
        <v>0</v>
      </c>
      <c r="AR538" s="235">
        <f t="shared" si="144"/>
        <v>0</v>
      </c>
      <c r="AS538" s="236">
        <f t="shared" si="145"/>
        <v>0</v>
      </c>
      <c r="AT538" s="235">
        <f t="shared" si="146"/>
        <v>0</v>
      </c>
      <c r="AU538" s="236">
        <f t="shared" si="147"/>
        <v>0</v>
      </c>
      <c r="AV538" s="237">
        <f t="shared" si="148"/>
        <v>0</v>
      </c>
      <c r="AW538" s="236">
        <f t="shared" si="149"/>
        <v>0</v>
      </c>
      <c r="AX538" s="237">
        <f t="shared" si="150"/>
        <v>0</v>
      </c>
      <c r="AY538" s="236">
        <f t="shared" si="151"/>
        <v>0</v>
      </c>
      <c r="AZ538" s="237">
        <f t="shared" si="152"/>
        <v>0</v>
      </c>
      <c r="BA538" s="236">
        <f t="shared" si="153"/>
        <v>0</v>
      </c>
      <c r="BB538" s="50">
        <f t="shared" si="137"/>
        <v>0</v>
      </c>
    </row>
    <row r="539" spans="2:54" ht="15" customHeight="1" x14ac:dyDescent="0.25">
      <c r="B539" s="142">
        <v>20160492</v>
      </c>
      <c r="C539" s="124" t="s">
        <v>211</v>
      </c>
      <c r="D539" s="124" t="s">
        <v>255</v>
      </c>
      <c r="E539" s="124" t="s">
        <v>1042</v>
      </c>
      <c r="F539" s="181" t="s">
        <v>1043</v>
      </c>
      <c r="G539" s="143">
        <v>42601</v>
      </c>
      <c r="H539" s="143">
        <v>42613</v>
      </c>
      <c r="I539" s="85" t="s">
        <v>187</v>
      </c>
      <c r="J539" s="144">
        <v>327870</v>
      </c>
      <c r="K539" s="32">
        <v>25220.76923076923</v>
      </c>
      <c r="L539" s="145">
        <v>15</v>
      </c>
      <c r="M539" s="35">
        <v>4918.05</v>
      </c>
      <c r="N539" s="35">
        <v>4918.05</v>
      </c>
      <c r="O539" s="83" t="s">
        <v>45</v>
      </c>
      <c r="P539" s="83" t="s">
        <v>46</v>
      </c>
      <c r="Q539" s="146">
        <v>528776</v>
      </c>
      <c r="R539" s="204" t="s">
        <v>104</v>
      </c>
      <c r="S539" s="147" t="s">
        <v>65</v>
      </c>
      <c r="T539" s="148" t="s">
        <v>155</v>
      </c>
      <c r="U539" s="94"/>
      <c r="W539" s="94"/>
      <c r="X539" s="96"/>
      <c r="Y539" s="97" t="s">
        <v>156</v>
      </c>
      <c r="Z539" s="45" t="str">
        <f t="shared" si="138"/>
        <v>goed</v>
      </c>
      <c r="AA539" s="46">
        <f t="shared" si="139"/>
        <v>0</v>
      </c>
      <c r="AB539" s="47">
        <f t="shared" si="140"/>
        <v>0</v>
      </c>
      <c r="AC539" s="48">
        <f>IF(ISERROR(VLOOKUP($B539,'[7]Overzicht uitlevering'!$J:$V,AC$3+1,0)),0,VLOOKUP($B539,'[7]Overzicht uitlevering'!$J:$V,AC$3+1,0))</f>
        <v>0</v>
      </c>
      <c r="AD539" s="48">
        <f>IF(ISERROR(VLOOKUP($B539,'[7]Overzicht uitlevering'!$J:$V,AD$3+1,0)),0,VLOOKUP($B539,'[7]Overzicht uitlevering'!$J:$V,AD$3+1,0))</f>
        <v>0</v>
      </c>
      <c r="AE539" s="48">
        <f>IF(ISERROR(VLOOKUP($B539,'[7]Overzicht uitlevering'!$J:$V,AE$3+1,0)),0,VLOOKUP($B539,'[7]Overzicht uitlevering'!$J:$V,AE$3+1,0))</f>
        <v>0</v>
      </c>
      <c r="AF539" s="48">
        <f>IF(ISERROR(VLOOKUP($B539,'[7]Overzicht uitlevering'!$J:$V,AF$3+1,0)),0,VLOOKUP($B539,'[7]Overzicht uitlevering'!$J:$V,AF$3+1,0))</f>
        <v>0</v>
      </c>
      <c r="AG539" s="48">
        <f>IF(ISERROR(VLOOKUP($B539,'[7]Overzicht uitlevering'!$J:$V,AG$3+1,0)),0,VLOOKUP($B539,'[7]Overzicht uitlevering'!$J:$V,AG$3+1,0))</f>
        <v>0</v>
      </c>
      <c r="AH539" s="48">
        <f>IF(ISERROR(VLOOKUP($B539,'[7]Overzicht uitlevering'!$J:$V,AH$3+1,0)),0,VLOOKUP($B539,'[7]Overzicht uitlevering'!$J:$V,AH$3+1,0))</f>
        <v>0</v>
      </c>
      <c r="AI539" s="48">
        <f>IF(ISERROR(VLOOKUP($B539,'[7]Overzicht uitlevering'!$J:$V,AI$3+1,0)),0,VLOOKUP($B539,'[7]Overzicht uitlevering'!$J:$V,AI$3+1,0))</f>
        <v>0</v>
      </c>
      <c r="AJ539" s="48">
        <f>IF(ISERROR(VLOOKUP($B539,'[7]Overzicht uitlevering'!$J:$V,AJ$3+1,0)),0,VLOOKUP($B539,'[7]Overzicht uitlevering'!$J:$V,AJ$3+1,0))</f>
        <v>0</v>
      </c>
      <c r="AK539" s="48">
        <f>IF(ISERROR(VLOOKUP($B539,'[7]Overzicht uitlevering'!$J:$V,AK$3+1,0)),0,VLOOKUP($B539,'[7]Overzicht uitlevering'!$J:$V,AK$3+1,0))</f>
        <v>0</v>
      </c>
      <c r="AL539" s="48">
        <f>IF(ISERROR(VLOOKUP($B539,'[7]Overzicht uitlevering'!$J:$V,AL$3+1,0)),0,VLOOKUP($B539,'[7]Overzicht uitlevering'!$J:$V,AL$3+1,0))</f>
        <v>0</v>
      </c>
      <c r="AM539" s="48">
        <f>IF(ISERROR(VLOOKUP($B539,'[7]Overzicht uitlevering'!$J:$V,AM$3+1,0)),0,VLOOKUP($B539,'[7]Overzicht uitlevering'!$J:$V,AM$3+1,0))</f>
        <v>0</v>
      </c>
      <c r="AN539" s="48">
        <f>IF(ISERROR(VLOOKUP($B539,'[7]Overzicht uitlevering'!$J:$V,AN$3+1,0)),0,VLOOKUP($B539,'[7]Overzicht uitlevering'!$J:$V,AN$3+1,0))</f>
        <v>0</v>
      </c>
      <c r="AO539" s="49">
        <f t="shared" si="141"/>
        <v>0</v>
      </c>
      <c r="AP539" s="235">
        <f t="shared" si="142"/>
        <v>0</v>
      </c>
      <c r="AQ539" s="236">
        <f t="shared" si="143"/>
        <v>0</v>
      </c>
      <c r="AR539" s="235">
        <f t="shared" si="144"/>
        <v>0</v>
      </c>
      <c r="AS539" s="236">
        <f t="shared" si="145"/>
        <v>0</v>
      </c>
      <c r="AT539" s="235">
        <f t="shared" si="146"/>
        <v>0</v>
      </c>
      <c r="AU539" s="236">
        <f t="shared" si="147"/>
        <v>0</v>
      </c>
      <c r="AV539" s="237">
        <f t="shared" si="148"/>
        <v>0</v>
      </c>
      <c r="AW539" s="236">
        <f t="shared" si="149"/>
        <v>0</v>
      </c>
      <c r="AX539" s="237">
        <f t="shared" si="150"/>
        <v>0</v>
      </c>
      <c r="AY539" s="236">
        <f t="shared" si="151"/>
        <v>0</v>
      </c>
      <c r="AZ539" s="237">
        <f t="shared" si="152"/>
        <v>0</v>
      </c>
      <c r="BA539" s="236">
        <f t="shared" si="153"/>
        <v>0</v>
      </c>
      <c r="BB539" s="50">
        <f t="shared" si="137"/>
        <v>0</v>
      </c>
    </row>
    <row r="540" spans="2:54" ht="15" customHeight="1" x14ac:dyDescent="0.25">
      <c r="B540" s="142">
        <v>20160493</v>
      </c>
      <c r="C540" s="124" t="s">
        <v>40</v>
      </c>
      <c r="D540" s="124" t="s">
        <v>157</v>
      </c>
      <c r="E540" s="124" t="s">
        <v>459</v>
      </c>
      <c r="F540" s="124" t="s">
        <v>1044</v>
      </c>
      <c r="G540" s="143">
        <v>42596</v>
      </c>
      <c r="H540" s="143">
        <v>42609</v>
      </c>
      <c r="I540" s="85" t="s">
        <v>153</v>
      </c>
      <c r="J540" s="144">
        <v>337998</v>
      </c>
      <c r="K540" s="32">
        <v>24142.714285714286</v>
      </c>
      <c r="L540" s="145">
        <v>12.5</v>
      </c>
      <c r="M540" s="35">
        <v>4224.9749999999995</v>
      </c>
      <c r="N540" s="35">
        <v>4224.9749999999995</v>
      </c>
      <c r="O540" s="83" t="s">
        <v>45</v>
      </c>
      <c r="P540" s="83" t="s">
        <v>46</v>
      </c>
      <c r="Q540" s="146">
        <v>528771</v>
      </c>
      <c r="R540" s="204" t="s">
        <v>60</v>
      </c>
      <c r="S540" s="147" t="s">
        <v>154</v>
      </c>
      <c r="T540" s="148" t="s">
        <v>155</v>
      </c>
      <c r="U540" s="94"/>
      <c r="W540" s="94"/>
      <c r="X540" s="96" t="s">
        <v>1034</v>
      </c>
      <c r="Y540" s="97" t="s">
        <v>156</v>
      </c>
      <c r="Z540" s="45" t="str">
        <f t="shared" si="138"/>
        <v>goed</v>
      </c>
      <c r="AA540" s="46">
        <f t="shared" si="139"/>
        <v>0</v>
      </c>
      <c r="AB540" s="47">
        <f t="shared" si="140"/>
        <v>0</v>
      </c>
      <c r="AC540" s="48">
        <f>IF(ISERROR(VLOOKUP($B540,'[7]Overzicht uitlevering'!$J:$V,AC$3+1,0)),0,VLOOKUP($B540,'[7]Overzicht uitlevering'!$J:$V,AC$3+1,0))</f>
        <v>0</v>
      </c>
      <c r="AD540" s="48">
        <f>IF(ISERROR(VLOOKUP($B540,'[7]Overzicht uitlevering'!$J:$V,AD$3+1,0)),0,VLOOKUP($B540,'[7]Overzicht uitlevering'!$J:$V,AD$3+1,0))</f>
        <v>0</v>
      </c>
      <c r="AE540" s="48">
        <f>IF(ISERROR(VLOOKUP($B540,'[7]Overzicht uitlevering'!$J:$V,AE$3+1,0)),0,VLOOKUP($B540,'[7]Overzicht uitlevering'!$J:$V,AE$3+1,0))</f>
        <v>0</v>
      </c>
      <c r="AF540" s="48">
        <f>IF(ISERROR(VLOOKUP($B540,'[7]Overzicht uitlevering'!$J:$V,AF$3+1,0)),0,VLOOKUP($B540,'[7]Overzicht uitlevering'!$J:$V,AF$3+1,0))</f>
        <v>0</v>
      </c>
      <c r="AG540" s="48">
        <f>IF(ISERROR(VLOOKUP($B540,'[7]Overzicht uitlevering'!$J:$V,AG$3+1,0)),0,VLOOKUP($B540,'[7]Overzicht uitlevering'!$J:$V,AG$3+1,0))</f>
        <v>0</v>
      </c>
      <c r="AH540" s="48">
        <f>IF(ISERROR(VLOOKUP($B540,'[7]Overzicht uitlevering'!$J:$V,AH$3+1,0)),0,VLOOKUP($B540,'[7]Overzicht uitlevering'!$J:$V,AH$3+1,0))</f>
        <v>0</v>
      </c>
      <c r="AI540" s="48">
        <f>IF(ISERROR(VLOOKUP($B540,'[7]Overzicht uitlevering'!$J:$V,AI$3+1,0)),0,VLOOKUP($B540,'[7]Overzicht uitlevering'!$J:$V,AI$3+1,0))</f>
        <v>0</v>
      </c>
      <c r="AJ540" s="48">
        <f>IF(ISERROR(VLOOKUP($B540,'[7]Overzicht uitlevering'!$J:$V,AJ$3+1,0)),0,VLOOKUP($B540,'[7]Overzicht uitlevering'!$J:$V,AJ$3+1,0))</f>
        <v>0</v>
      </c>
      <c r="AK540" s="48">
        <f>IF(ISERROR(VLOOKUP($B540,'[7]Overzicht uitlevering'!$J:$V,AK$3+1,0)),0,VLOOKUP($B540,'[7]Overzicht uitlevering'!$J:$V,AK$3+1,0))</f>
        <v>0</v>
      </c>
      <c r="AL540" s="48">
        <f>IF(ISERROR(VLOOKUP($B540,'[7]Overzicht uitlevering'!$J:$V,AL$3+1,0)),0,VLOOKUP($B540,'[7]Overzicht uitlevering'!$J:$V,AL$3+1,0))</f>
        <v>0</v>
      </c>
      <c r="AM540" s="48">
        <f>IF(ISERROR(VLOOKUP($B540,'[7]Overzicht uitlevering'!$J:$V,AM$3+1,0)),0,VLOOKUP($B540,'[7]Overzicht uitlevering'!$J:$V,AM$3+1,0))</f>
        <v>0</v>
      </c>
      <c r="AN540" s="48">
        <f>IF(ISERROR(VLOOKUP($B540,'[7]Overzicht uitlevering'!$J:$V,AN$3+1,0)),0,VLOOKUP($B540,'[7]Overzicht uitlevering'!$J:$V,AN$3+1,0))</f>
        <v>0</v>
      </c>
      <c r="AO540" s="49">
        <f t="shared" si="141"/>
        <v>0</v>
      </c>
      <c r="AP540" s="235">
        <f t="shared" si="142"/>
        <v>0</v>
      </c>
      <c r="AQ540" s="236">
        <f t="shared" si="143"/>
        <v>0</v>
      </c>
      <c r="AR540" s="235">
        <f t="shared" si="144"/>
        <v>0</v>
      </c>
      <c r="AS540" s="236">
        <f t="shared" si="145"/>
        <v>0</v>
      </c>
      <c r="AT540" s="235">
        <f t="shared" si="146"/>
        <v>0</v>
      </c>
      <c r="AU540" s="236">
        <f t="shared" si="147"/>
        <v>0</v>
      </c>
      <c r="AV540" s="237">
        <f t="shared" si="148"/>
        <v>0</v>
      </c>
      <c r="AW540" s="236">
        <f t="shared" si="149"/>
        <v>0</v>
      </c>
      <c r="AX540" s="237">
        <f t="shared" si="150"/>
        <v>0</v>
      </c>
      <c r="AY540" s="236">
        <f t="shared" si="151"/>
        <v>0</v>
      </c>
      <c r="AZ540" s="237">
        <f t="shared" si="152"/>
        <v>0</v>
      </c>
      <c r="BA540" s="236">
        <f t="shared" si="153"/>
        <v>0</v>
      </c>
      <c r="BB540" s="50">
        <f t="shared" si="137"/>
        <v>0</v>
      </c>
    </row>
    <row r="541" spans="2:54" ht="15" customHeight="1" x14ac:dyDescent="0.25">
      <c r="B541" s="142">
        <v>20160494</v>
      </c>
      <c r="C541" s="124" t="s">
        <v>333</v>
      </c>
      <c r="D541" s="124" t="s">
        <v>334</v>
      </c>
      <c r="E541" s="124" t="s">
        <v>367</v>
      </c>
      <c r="F541" s="124" t="s">
        <v>1045</v>
      </c>
      <c r="G541" s="143">
        <v>42625</v>
      </c>
      <c r="H541" s="143">
        <v>42643</v>
      </c>
      <c r="I541" s="85" t="s">
        <v>232</v>
      </c>
      <c r="J541" s="144">
        <v>799927</v>
      </c>
      <c r="K541" s="32">
        <v>42101.42105263158</v>
      </c>
      <c r="L541" s="145">
        <v>2.75</v>
      </c>
      <c r="M541" s="35">
        <v>2199.79925</v>
      </c>
      <c r="N541" s="35">
        <v>2199.79925</v>
      </c>
      <c r="O541" s="83" t="s">
        <v>45</v>
      </c>
      <c r="P541" s="83" t="s">
        <v>46</v>
      </c>
      <c r="Q541" s="146">
        <v>528857</v>
      </c>
      <c r="R541" s="204" t="s">
        <v>104</v>
      </c>
      <c r="S541" s="147" t="s">
        <v>637</v>
      </c>
      <c r="T541" s="148" t="s">
        <v>237</v>
      </c>
      <c r="U541" s="94"/>
      <c r="W541" s="94"/>
      <c r="X541" s="96" t="s">
        <v>1046</v>
      </c>
      <c r="Y541" s="97" t="s">
        <v>133</v>
      </c>
      <c r="Z541" s="45" t="str">
        <f t="shared" si="138"/>
        <v>goed</v>
      </c>
      <c r="AA541" s="46">
        <f t="shared" si="139"/>
        <v>0</v>
      </c>
      <c r="AB541" s="47">
        <f t="shared" si="140"/>
        <v>0</v>
      </c>
      <c r="AC541" s="48">
        <f>IF(ISERROR(VLOOKUP($B541,'[7]Overzicht uitlevering'!$J:$V,AC$3+1,0)),0,VLOOKUP($B541,'[7]Overzicht uitlevering'!$J:$V,AC$3+1,0))</f>
        <v>0</v>
      </c>
      <c r="AD541" s="48">
        <f>IF(ISERROR(VLOOKUP($B541,'[7]Overzicht uitlevering'!$J:$V,AD$3+1,0)),0,VLOOKUP($B541,'[7]Overzicht uitlevering'!$J:$V,AD$3+1,0))</f>
        <v>0</v>
      </c>
      <c r="AE541" s="48">
        <f>IF(ISERROR(VLOOKUP($B541,'[7]Overzicht uitlevering'!$J:$V,AE$3+1,0)),0,VLOOKUP($B541,'[7]Overzicht uitlevering'!$J:$V,AE$3+1,0))</f>
        <v>0</v>
      </c>
      <c r="AF541" s="48">
        <f>IF(ISERROR(VLOOKUP($B541,'[7]Overzicht uitlevering'!$J:$V,AF$3+1,0)),0,VLOOKUP($B541,'[7]Overzicht uitlevering'!$J:$V,AF$3+1,0))</f>
        <v>0</v>
      </c>
      <c r="AG541" s="48">
        <f>IF(ISERROR(VLOOKUP($B541,'[7]Overzicht uitlevering'!$J:$V,AG$3+1,0)),0,VLOOKUP($B541,'[7]Overzicht uitlevering'!$J:$V,AG$3+1,0))</f>
        <v>0</v>
      </c>
      <c r="AH541" s="48">
        <f>IF(ISERROR(VLOOKUP($B541,'[7]Overzicht uitlevering'!$J:$V,AH$3+1,0)),0,VLOOKUP($B541,'[7]Overzicht uitlevering'!$J:$V,AH$3+1,0))</f>
        <v>0</v>
      </c>
      <c r="AI541" s="48">
        <f>IF(ISERROR(VLOOKUP($B541,'[7]Overzicht uitlevering'!$J:$V,AI$3+1,0)),0,VLOOKUP($B541,'[7]Overzicht uitlevering'!$J:$V,AI$3+1,0))</f>
        <v>0</v>
      </c>
      <c r="AJ541" s="48">
        <f>IF(ISERROR(VLOOKUP($B541,'[7]Overzicht uitlevering'!$J:$V,AJ$3+1,0)),0,VLOOKUP($B541,'[7]Overzicht uitlevering'!$J:$V,AJ$3+1,0))</f>
        <v>0</v>
      </c>
      <c r="AK541" s="48">
        <f>IF(ISERROR(VLOOKUP($B541,'[7]Overzicht uitlevering'!$J:$V,AK$3+1,0)),0,VLOOKUP($B541,'[7]Overzicht uitlevering'!$J:$V,AK$3+1,0))</f>
        <v>0</v>
      </c>
      <c r="AL541" s="48">
        <f>IF(ISERROR(VLOOKUP($B541,'[7]Overzicht uitlevering'!$J:$V,AL$3+1,0)),0,VLOOKUP($B541,'[7]Overzicht uitlevering'!$J:$V,AL$3+1,0))</f>
        <v>0</v>
      </c>
      <c r="AM541" s="48">
        <f>IF(ISERROR(VLOOKUP($B541,'[7]Overzicht uitlevering'!$J:$V,AM$3+1,0)),0,VLOOKUP($B541,'[7]Overzicht uitlevering'!$J:$V,AM$3+1,0))</f>
        <v>0</v>
      </c>
      <c r="AN541" s="48">
        <f>IF(ISERROR(VLOOKUP($B541,'[7]Overzicht uitlevering'!$J:$V,AN$3+1,0)),0,VLOOKUP($B541,'[7]Overzicht uitlevering'!$J:$V,AN$3+1,0))</f>
        <v>0</v>
      </c>
      <c r="AO541" s="49">
        <f t="shared" si="141"/>
        <v>0</v>
      </c>
      <c r="AP541" s="235">
        <f t="shared" si="142"/>
        <v>0</v>
      </c>
      <c r="AQ541" s="236">
        <f t="shared" si="143"/>
        <v>0</v>
      </c>
      <c r="AR541" s="235">
        <f t="shared" si="144"/>
        <v>0</v>
      </c>
      <c r="AS541" s="236">
        <f t="shared" si="145"/>
        <v>0</v>
      </c>
      <c r="AT541" s="235">
        <f t="shared" si="146"/>
        <v>0</v>
      </c>
      <c r="AU541" s="236">
        <f t="shared" si="147"/>
        <v>0</v>
      </c>
      <c r="AV541" s="237">
        <f t="shared" si="148"/>
        <v>0</v>
      </c>
      <c r="AW541" s="236">
        <f t="shared" si="149"/>
        <v>0</v>
      </c>
      <c r="AX541" s="237">
        <f t="shared" si="150"/>
        <v>0</v>
      </c>
      <c r="AY541" s="236">
        <f t="shared" si="151"/>
        <v>0</v>
      </c>
      <c r="AZ541" s="237">
        <f t="shared" si="152"/>
        <v>0</v>
      </c>
      <c r="BA541" s="236">
        <f t="shared" si="153"/>
        <v>0</v>
      </c>
      <c r="BB541" s="50">
        <f t="shared" si="137"/>
        <v>0</v>
      </c>
    </row>
    <row r="542" spans="2:54" ht="15" customHeight="1" x14ac:dyDescent="0.25">
      <c r="B542" s="142"/>
      <c r="C542" s="124"/>
      <c r="D542" s="124"/>
      <c r="E542" s="124"/>
      <c r="F542" s="124"/>
      <c r="G542" s="143"/>
      <c r="H542" s="143"/>
      <c r="I542" s="85"/>
      <c r="J542" s="144"/>
      <c r="K542" s="32"/>
      <c r="L542" s="145"/>
      <c r="M542" s="35"/>
      <c r="N542" s="35"/>
      <c r="O542" s="83"/>
      <c r="P542" s="83"/>
      <c r="Q542" s="146"/>
      <c r="R542" s="204"/>
      <c r="S542" s="147"/>
      <c r="T542" s="148"/>
      <c r="U542" s="94"/>
      <c r="W542" s="94"/>
      <c r="X542" s="96"/>
      <c r="Y542" s="97"/>
      <c r="Z542" s="45" t="str">
        <f t="shared" si="138"/>
        <v>goed</v>
      </c>
      <c r="AA542" s="46">
        <f t="shared" si="139"/>
        <v>0</v>
      </c>
      <c r="AB542" s="47">
        <f t="shared" si="140"/>
        <v>0</v>
      </c>
      <c r="AC542" s="48">
        <f>IF(ISERROR(VLOOKUP($B542,'[7]Overzicht uitlevering'!$J:$V,AC$3+1,0)),0,VLOOKUP($B542,'[7]Overzicht uitlevering'!$J:$V,AC$3+1,0))</f>
        <v>0</v>
      </c>
      <c r="AD542" s="48">
        <f>IF(ISERROR(VLOOKUP($B542,'[7]Overzicht uitlevering'!$J:$V,AD$3+1,0)),0,VLOOKUP($B542,'[7]Overzicht uitlevering'!$J:$V,AD$3+1,0))</f>
        <v>0</v>
      </c>
      <c r="AE542" s="48">
        <f>IF(ISERROR(VLOOKUP($B542,'[7]Overzicht uitlevering'!$J:$V,AE$3+1,0)),0,VLOOKUP($B542,'[7]Overzicht uitlevering'!$J:$V,AE$3+1,0))</f>
        <v>0</v>
      </c>
      <c r="AF542" s="48">
        <f>IF(ISERROR(VLOOKUP($B542,'[7]Overzicht uitlevering'!$J:$V,AF$3+1,0)),0,VLOOKUP($B542,'[7]Overzicht uitlevering'!$J:$V,AF$3+1,0))</f>
        <v>0</v>
      </c>
      <c r="AG542" s="48">
        <f>IF(ISERROR(VLOOKUP($B542,'[7]Overzicht uitlevering'!$J:$V,AG$3+1,0)),0,VLOOKUP($B542,'[7]Overzicht uitlevering'!$J:$V,AG$3+1,0))</f>
        <v>0</v>
      </c>
      <c r="AH542" s="48">
        <f>IF(ISERROR(VLOOKUP($B542,'[7]Overzicht uitlevering'!$J:$V,AH$3+1,0)),0,VLOOKUP($B542,'[7]Overzicht uitlevering'!$J:$V,AH$3+1,0))</f>
        <v>0</v>
      </c>
      <c r="AI542" s="48">
        <f>IF(ISERROR(VLOOKUP($B542,'[7]Overzicht uitlevering'!$J:$V,AI$3+1,0)),0,VLOOKUP($B542,'[7]Overzicht uitlevering'!$J:$V,AI$3+1,0))</f>
        <v>0</v>
      </c>
      <c r="AJ542" s="48">
        <f>IF(ISERROR(VLOOKUP($B542,'[7]Overzicht uitlevering'!$J:$V,AJ$3+1,0)),0,VLOOKUP($B542,'[7]Overzicht uitlevering'!$J:$V,AJ$3+1,0))</f>
        <v>0</v>
      </c>
      <c r="AK542" s="48">
        <f>IF(ISERROR(VLOOKUP($B542,'[7]Overzicht uitlevering'!$J:$V,AK$3+1,0)),0,VLOOKUP($B542,'[7]Overzicht uitlevering'!$J:$V,AK$3+1,0))</f>
        <v>0</v>
      </c>
      <c r="AL542" s="48">
        <f>IF(ISERROR(VLOOKUP($B542,'[7]Overzicht uitlevering'!$J:$V,AL$3+1,0)),0,VLOOKUP($B542,'[7]Overzicht uitlevering'!$J:$V,AL$3+1,0))</f>
        <v>0</v>
      </c>
      <c r="AM542" s="48">
        <f>IF(ISERROR(VLOOKUP($B542,'[7]Overzicht uitlevering'!$J:$V,AM$3+1,0)),0,VLOOKUP($B542,'[7]Overzicht uitlevering'!$J:$V,AM$3+1,0))</f>
        <v>0</v>
      </c>
      <c r="AN542" s="48">
        <f>IF(ISERROR(VLOOKUP($B542,'[7]Overzicht uitlevering'!$J:$V,AN$3+1,0)),0,VLOOKUP($B542,'[7]Overzicht uitlevering'!$J:$V,AN$3+1,0))</f>
        <v>0</v>
      </c>
      <c r="AO542" s="49">
        <f t="shared" si="141"/>
        <v>0</v>
      </c>
      <c r="AP542" s="235">
        <f t="shared" si="142"/>
        <v>0</v>
      </c>
      <c r="AQ542" s="236">
        <f t="shared" si="143"/>
        <v>0</v>
      </c>
      <c r="AR542" s="235">
        <f t="shared" si="144"/>
        <v>0</v>
      </c>
      <c r="AS542" s="236">
        <f t="shared" si="145"/>
        <v>0</v>
      </c>
      <c r="AT542" s="235">
        <f t="shared" si="146"/>
        <v>0</v>
      </c>
      <c r="AU542" s="236">
        <f t="shared" si="147"/>
        <v>0</v>
      </c>
      <c r="AV542" s="237">
        <f t="shared" si="148"/>
        <v>0</v>
      </c>
      <c r="AW542" s="236">
        <f t="shared" si="149"/>
        <v>0</v>
      </c>
      <c r="AX542" s="237">
        <f t="shared" si="150"/>
        <v>0</v>
      </c>
      <c r="AY542" s="236">
        <f t="shared" si="151"/>
        <v>0</v>
      </c>
      <c r="AZ542" s="237">
        <f t="shared" si="152"/>
        <v>0</v>
      </c>
      <c r="BA542" s="236">
        <f t="shared" si="153"/>
        <v>0</v>
      </c>
      <c r="BB542" s="50">
        <f t="shared" si="137"/>
        <v>0</v>
      </c>
    </row>
    <row r="543" spans="2:54" ht="15" customHeight="1" x14ac:dyDescent="0.25">
      <c r="B543" s="142"/>
      <c r="C543" s="124"/>
      <c r="D543" s="124"/>
      <c r="E543" s="124"/>
      <c r="F543" s="124"/>
      <c r="G543" s="143"/>
      <c r="H543" s="143"/>
      <c r="I543" s="85"/>
      <c r="J543" s="144"/>
      <c r="K543" s="32"/>
      <c r="L543" s="145"/>
      <c r="M543" s="35"/>
      <c r="N543" s="35"/>
      <c r="O543" s="83"/>
      <c r="P543" s="83"/>
      <c r="Q543" s="146"/>
      <c r="R543" s="204"/>
      <c r="S543" s="147"/>
      <c r="T543" s="148"/>
      <c r="U543" s="94"/>
      <c r="W543" s="94"/>
      <c r="X543" s="96"/>
      <c r="Y543" s="97"/>
      <c r="Z543" s="45" t="str">
        <f t="shared" si="138"/>
        <v>goed</v>
      </c>
      <c r="AA543" s="46">
        <f t="shared" si="139"/>
        <v>0</v>
      </c>
      <c r="AB543" s="47">
        <f t="shared" si="140"/>
        <v>0</v>
      </c>
      <c r="AC543" s="48">
        <f>IF(ISERROR(VLOOKUP($B543,'[7]Overzicht uitlevering'!$J:$V,AC$3+1,0)),0,VLOOKUP($B543,'[7]Overzicht uitlevering'!$J:$V,AC$3+1,0))</f>
        <v>0</v>
      </c>
      <c r="AD543" s="48">
        <f>IF(ISERROR(VLOOKUP($B543,'[7]Overzicht uitlevering'!$J:$V,AD$3+1,0)),0,VLOOKUP($B543,'[7]Overzicht uitlevering'!$J:$V,AD$3+1,0))</f>
        <v>0</v>
      </c>
      <c r="AE543" s="48">
        <f>IF(ISERROR(VLOOKUP($B543,'[7]Overzicht uitlevering'!$J:$V,AE$3+1,0)),0,VLOOKUP($B543,'[7]Overzicht uitlevering'!$J:$V,AE$3+1,0))</f>
        <v>0</v>
      </c>
      <c r="AF543" s="48">
        <f>IF(ISERROR(VLOOKUP($B543,'[7]Overzicht uitlevering'!$J:$V,AF$3+1,0)),0,VLOOKUP($B543,'[7]Overzicht uitlevering'!$J:$V,AF$3+1,0))</f>
        <v>0</v>
      </c>
      <c r="AG543" s="48">
        <f>IF(ISERROR(VLOOKUP($B543,'[7]Overzicht uitlevering'!$J:$V,AG$3+1,0)),0,VLOOKUP($B543,'[7]Overzicht uitlevering'!$J:$V,AG$3+1,0))</f>
        <v>0</v>
      </c>
      <c r="AH543" s="48">
        <f>IF(ISERROR(VLOOKUP($B543,'[7]Overzicht uitlevering'!$J:$V,AH$3+1,0)),0,VLOOKUP($B543,'[7]Overzicht uitlevering'!$J:$V,AH$3+1,0))</f>
        <v>0</v>
      </c>
      <c r="AI543" s="48">
        <f>IF(ISERROR(VLOOKUP($B543,'[7]Overzicht uitlevering'!$J:$V,AI$3+1,0)),0,VLOOKUP($B543,'[7]Overzicht uitlevering'!$J:$V,AI$3+1,0))</f>
        <v>0</v>
      </c>
      <c r="AJ543" s="48">
        <f>IF(ISERROR(VLOOKUP($B543,'[7]Overzicht uitlevering'!$J:$V,AJ$3+1,0)),0,VLOOKUP($B543,'[7]Overzicht uitlevering'!$J:$V,AJ$3+1,0))</f>
        <v>0</v>
      </c>
      <c r="AK543" s="48">
        <f>IF(ISERROR(VLOOKUP($B543,'[7]Overzicht uitlevering'!$J:$V,AK$3+1,0)),0,VLOOKUP($B543,'[7]Overzicht uitlevering'!$J:$V,AK$3+1,0))</f>
        <v>0</v>
      </c>
      <c r="AL543" s="48">
        <f>IF(ISERROR(VLOOKUP($B543,'[7]Overzicht uitlevering'!$J:$V,AL$3+1,0)),0,VLOOKUP($B543,'[7]Overzicht uitlevering'!$J:$V,AL$3+1,0))</f>
        <v>0</v>
      </c>
      <c r="AM543" s="48">
        <f>IF(ISERROR(VLOOKUP($B543,'[7]Overzicht uitlevering'!$J:$V,AM$3+1,0)),0,VLOOKUP($B543,'[7]Overzicht uitlevering'!$J:$V,AM$3+1,0))</f>
        <v>0</v>
      </c>
      <c r="AN543" s="48">
        <f>IF(ISERROR(VLOOKUP($B543,'[7]Overzicht uitlevering'!$J:$V,AN$3+1,0)),0,VLOOKUP($B543,'[7]Overzicht uitlevering'!$J:$V,AN$3+1,0))</f>
        <v>0</v>
      </c>
      <c r="AO543" s="49">
        <f t="shared" si="141"/>
        <v>0</v>
      </c>
      <c r="AP543" s="235">
        <f t="shared" si="142"/>
        <v>0</v>
      </c>
      <c r="AQ543" s="236">
        <f t="shared" si="143"/>
        <v>0</v>
      </c>
      <c r="AR543" s="235">
        <f t="shared" si="144"/>
        <v>0</v>
      </c>
      <c r="AS543" s="236">
        <f t="shared" si="145"/>
        <v>0</v>
      </c>
      <c r="AT543" s="235">
        <f t="shared" si="146"/>
        <v>0</v>
      </c>
      <c r="AU543" s="236">
        <f t="shared" si="147"/>
        <v>0</v>
      </c>
      <c r="AV543" s="237">
        <f t="shared" si="148"/>
        <v>0</v>
      </c>
      <c r="AW543" s="236">
        <f t="shared" si="149"/>
        <v>0</v>
      </c>
      <c r="AX543" s="237">
        <f t="shared" si="150"/>
        <v>0</v>
      </c>
      <c r="AY543" s="236">
        <f t="shared" si="151"/>
        <v>0</v>
      </c>
      <c r="AZ543" s="237">
        <f t="shared" si="152"/>
        <v>0</v>
      </c>
      <c r="BA543" s="236">
        <f t="shared" si="153"/>
        <v>0</v>
      </c>
      <c r="BB543" s="50">
        <f t="shared" si="137"/>
        <v>0</v>
      </c>
    </row>
    <row r="544" spans="2:54" ht="15" customHeight="1" x14ac:dyDescent="0.25">
      <c r="B544" s="142"/>
      <c r="C544" s="124"/>
      <c r="D544" s="124"/>
      <c r="E544" s="124"/>
      <c r="F544" s="124"/>
      <c r="G544" s="143"/>
      <c r="H544" s="143"/>
      <c r="I544" s="85"/>
      <c r="J544" s="144"/>
      <c r="K544" s="32"/>
      <c r="L544" s="145"/>
      <c r="M544" s="35"/>
      <c r="N544" s="35"/>
      <c r="O544" s="83"/>
      <c r="P544" s="83"/>
      <c r="Q544" s="146"/>
      <c r="R544" s="204"/>
      <c r="S544" s="147"/>
      <c r="T544" s="148"/>
      <c r="U544" s="94"/>
      <c r="W544" s="94"/>
      <c r="X544" s="96"/>
      <c r="Y544" s="97"/>
      <c r="Z544" s="45" t="str">
        <f t="shared" si="138"/>
        <v>goed</v>
      </c>
      <c r="AA544" s="46">
        <f t="shared" si="139"/>
        <v>0</v>
      </c>
      <c r="AB544" s="47">
        <f t="shared" si="140"/>
        <v>0</v>
      </c>
      <c r="AC544" s="48">
        <f>IF(ISERROR(VLOOKUP($B544,'[7]Overzicht uitlevering'!$J:$V,AC$3+1,0)),0,VLOOKUP($B544,'[7]Overzicht uitlevering'!$J:$V,AC$3+1,0))</f>
        <v>0</v>
      </c>
      <c r="AD544" s="48">
        <f>IF(ISERROR(VLOOKUP($B544,'[7]Overzicht uitlevering'!$J:$V,AD$3+1,0)),0,VLOOKUP($B544,'[7]Overzicht uitlevering'!$J:$V,AD$3+1,0))</f>
        <v>0</v>
      </c>
      <c r="AE544" s="48">
        <f>IF(ISERROR(VLOOKUP($B544,'[7]Overzicht uitlevering'!$J:$V,AE$3+1,0)),0,VLOOKUP($B544,'[7]Overzicht uitlevering'!$J:$V,AE$3+1,0))</f>
        <v>0</v>
      </c>
      <c r="AF544" s="48">
        <f>IF(ISERROR(VLOOKUP($B544,'[7]Overzicht uitlevering'!$J:$V,AF$3+1,0)),0,VLOOKUP($B544,'[7]Overzicht uitlevering'!$J:$V,AF$3+1,0))</f>
        <v>0</v>
      </c>
      <c r="AG544" s="48">
        <f>IF(ISERROR(VLOOKUP($B544,'[7]Overzicht uitlevering'!$J:$V,AG$3+1,0)),0,VLOOKUP($B544,'[7]Overzicht uitlevering'!$J:$V,AG$3+1,0))</f>
        <v>0</v>
      </c>
      <c r="AH544" s="48">
        <f>IF(ISERROR(VLOOKUP($B544,'[7]Overzicht uitlevering'!$J:$V,AH$3+1,0)),0,VLOOKUP($B544,'[7]Overzicht uitlevering'!$J:$V,AH$3+1,0))</f>
        <v>0</v>
      </c>
      <c r="AI544" s="48">
        <f>IF(ISERROR(VLOOKUP($B544,'[7]Overzicht uitlevering'!$J:$V,AI$3+1,0)),0,VLOOKUP($B544,'[7]Overzicht uitlevering'!$J:$V,AI$3+1,0))</f>
        <v>0</v>
      </c>
      <c r="AJ544" s="48">
        <f>IF(ISERROR(VLOOKUP($B544,'[7]Overzicht uitlevering'!$J:$V,AJ$3+1,0)),0,VLOOKUP($B544,'[7]Overzicht uitlevering'!$J:$V,AJ$3+1,0))</f>
        <v>0</v>
      </c>
      <c r="AK544" s="48">
        <f>IF(ISERROR(VLOOKUP($B544,'[7]Overzicht uitlevering'!$J:$V,AK$3+1,0)),0,VLOOKUP($B544,'[7]Overzicht uitlevering'!$J:$V,AK$3+1,0))</f>
        <v>0</v>
      </c>
      <c r="AL544" s="48">
        <f>IF(ISERROR(VLOOKUP($B544,'[7]Overzicht uitlevering'!$J:$V,AL$3+1,0)),0,VLOOKUP($B544,'[7]Overzicht uitlevering'!$J:$V,AL$3+1,0))</f>
        <v>0</v>
      </c>
      <c r="AM544" s="48">
        <f>IF(ISERROR(VLOOKUP($B544,'[7]Overzicht uitlevering'!$J:$V,AM$3+1,0)),0,VLOOKUP($B544,'[7]Overzicht uitlevering'!$J:$V,AM$3+1,0))</f>
        <v>0</v>
      </c>
      <c r="AN544" s="48">
        <f>IF(ISERROR(VLOOKUP($B544,'[7]Overzicht uitlevering'!$J:$V,AN$3+1,0)),0,VLOOKUP($B544,'[7]Overzicht uitlevering'!$J:$V,AN$3+1,0))</f>
        <v>0</v>
      </c>
      <c r="AO544" s="49">
        <f t="shared" si="141"/>
        <v>0</v>
      </c>
      <c r="AP544" s="235">
        <f t="shared" si="142"/>
        <v>0</v>
      </c>
      <c r="AQ544" s="236">
        <f t="shared" si="143"/>
        <v>0</v>
      </c>
      <c r="AR544" s="235">
        <f t="shared" si="144"/>
        <v>0</v>
      </c>
      <c r="AS544" s="236">
        <f t="shared" si="145"/>
        <v>0</v>
      </c>
      <c r="AT544" s="235">
        <f t="shared" si="146"/>
        <v>0</v>
      </c>
      <c r="AU544" s="236">
        <f t="shared" si="147"/>
        <v>0</v>
      </c>
      <c r="AV544" s="237">
        <f t="shared" si="148"/>
        <v>0</v>
      </c>
      <c r="AW544" s="236">
        <f t="shared" si="149"/>
        <v>0</v>
      </c>
      <c r="AX544" s="237">
        <f t="shared" si="150"/>
        <v>0</v>
      </c>
      <c r="AY544" s="236">
        <f t="shared" si="151"/>
        <v>0</v>
      </c>
      <c r="AZ544" s="237">
        <f t="shared" si="152"/>
        <v>0</v>
      </c>
      <c r="BA544" s="236">
        <f t="shared" si="153"/>
        <v>0</v>
      </c>
      <c r="BB544" s="50">
        <f t="shared" si="137"/>
        <v>0</v>
      </c>
    </row>
    <row r="545" spans="2:54" ht="15" customHeight="1" x14ac:dyDescent="0.25">
      <c r="B545" s="142"/>
      <c r="C545" s="124"/>
      <c r="D545" s="124"/>
      <c r="E545" s="124"/>
      <c r="F545" s="124"/>
      <c r="G545" s="143"/>
      <c r="H545" s="143"/>
      <c r="I545" s="85"/>
      <c r="J545" s="86"/>
      <c r="K545" s="87"/>
      <c r="L545" s="88"/>
      <c r="M545" s="89"/>
      <c r="N545" s="35"/>
      <c r="O545" s="83"/>
      <c r="P545" s="83"/>
      <c r="Q545" s="146"/>
      <c r="R545" s="204"/>
      <c r="S545" s="147"/>
      <c r="T545" s="148"/>
      <c r="U545" s="94"/>
      <c r="W545" s="94"/>
      <c r="X545" s="96"/>
      <c r="Y545" s="97"/>
      <c r="Z545" s="45" t="str">
        <f t="shared" si="138"/>
        <v>goed</v>
      </c>
      <c r="AA545" s="46">
        <f t="shared" si="139"/>
        <v>0</v>
      </c>
      <c r="AB545" s="47">
        <f t="shared" si="140"/>
        <v>0</v>
      </c>
      <c r="AC545" s="48">
        <f>IF(ISERROR(VLOOKUP($B545,'[7]Overzicht uitlevering'!$J:$V,AC$3+1,0)),0,VLOOKUP($B545,'[7]Overzicht uitlevering'!$J:$V,AC$3+1,0))</f>
        <v>0</v>
      </c>
      <c r="AD545" s="48">
        <f>IF(ISERROR(VLOOKUP($B545,'[7]Overzicht uitlevering'!$J:$V,AD$3+1,0)),0,VLOOKUP($B545,'[7]Overzicht uitlevering'!$J:$V,AD$3+1,0))</f>
        <v>0</v>
      </c>
      <c r="AE545" s="48">
        <f>IF(ISERROR(VLOOKUP($B545,'[7]Overzicht uitlevering'!$J:$V,AE$3+1,0)),0,VLOOKUP($B545,'[7]Overzicht uitlevering'!$J:$V,AE$3+1,0))</f>
        <v>0</v>
      </c>
      <c r="AF545" s="48">
        <f>IF(ISERROR(VLOOKUP($B545,'[7]Overzicht uitlevering'!$J:$V,AF$3+1,0)),0,VLOOKUP($B545,'[7]Overzicht uitlevering'!$J:$V,AF$3+1,0))</f>
        <v>0</v>
      </c>
      <c r="AG545" s="48">
        <f>IF(ISERROR(VLOOKUP($B545,'[7]Overzicht uitlevering'!$J:$V,AG$3+1,0)),0,VLOOKUP($B545,'[7]Overzicht uitlevering'!$J:$V,AG$3+1,0))</f>
        <v>0</v>
      </c>
      <c r="AH545" s="48">
        <f>IF(ISERROR(VLOOKUP($B545,'[7]Overzicht uitlevering'!$J:$V,AH$3+1,0)),0,VLOOKUP($B545,'[7]Overzicht uitlevering'!$J:$V,AH$3+1,0))</f>
        <v>0</v>
      </c>
      <c r="AI545" s="48">
        <f>IF(ISERROR(VLOOKUP($B545,'[7]Overzicht uitlevering'!$J:$V,AI$3+1,0)),0,VLOOKUP($B545,'[7]Overzicht uitlevering'!$J:$V,AI$3+1,0))</f>
        <v>0</v>
      </c>
      <c r="AJ545" s="48">
        <f>IF(ISERROR(VLOOKUP($B545,'[7]Overzicht uitlevering'!$J:$V,AJ$3+1,0)),0,VLOOKUP($B545,'[7]Overzicht uitlevering'!$J:$V,AJ$3+1,0))</f>
        <v>0</v>
      </c>
      <c r="AK545" s="48">
        <f>IF(ISERROR(VLOOKUP($B545,'[7]Overzicht uitlevering'!$J:$V,AK$3+1,0)),0,VLOOKUP($B545,'[7]Overzicht uitlevering'!$J:$V,AK$3+1,0))</f>
        <v>0</v>
      </c>
      <c r="AL545" s="48">
        <f>IF(ISERROR(VLOOKUP($B545,'[7]Overzicht uitlevering'!$J:$V,AL$3+1,0)),0,VLOOKUP($B545,'[7]Overzicht uitlevering'!$J:$V,AL$3+1,0))</f>
        <v>0</v>
      </c>
      <c r="AM545" s="48">
        <f>IF(ISERROR(VLOOKUP($B545,'[7]Overzicht uitlevering'!$J:$V,AM$3+1,0)),0,VLOOKUP($B545,'[7]Overzicht uitlevering'!$J:$V,AM$3+1,0))</f>
        <v>0</v>
      </c>
      <c r="AN545" s="48">
        <f>IF(ISERROR(VLOOKUP($B545,'[7]Overzicht uitlevering'!$J:$V,AN$3+1,0)),0,VLOOKUP($B545,'[7]Overzicht uitlevering'!$J:$V,AN$3+1,0))</f>
        <v>0</v>
      </c>
      <c r="AO545" s="49">
        <f t="shared" si="141"/>
        <v>0</v>
      </c>
      <c r="AP545" s="235">
        <f t="shared" si="142"/>
        <v>0</v>
      </c>
      <c r="AQ545" s="236">
        <f t="shared" si="143"/>
        <v>0</v>
      </c>
      <c r="AR545" s="235">
        <f t="shared" si="144"/>
        <v>0</v>
      </c>
      <c r="AS545" s="236">
        <f t="shared" si="145"/>
        <v>0</v>
      </c>
      <c r="AT545" s="235">
        <f t="shared" si="146"/>
        <v>0</v>
      </c>
      <c r="AU545" s="236">
        <f t="shared" si="147"/>
        <v>0</v>
      </c>
      <c r="AV545" s="237">
        <f t="shared" si="148"/>
        <v>0</v>
      </c>
      <c r="AW545" s="236">
        <f t="shared" si="149"/>
        <v>0</v>
      </c>
      <c r="AX545" s="237">
        <f t="shared" si="150"/>
        <v>0</v>
      </c>
      <c r="AY545" s="236">
        <f t="shared" si="151"/>
        <v>0</v>
      </c>
      <c r="AZ545" s="237">
        <f t="shared" si="152"/>
        <v>0</v>
      </c>
      <c r="BA545" s="236">
        <f t="shared" si="153"/>
        <v>0</v>
      </c>
      <c r="BB545" s="50">
        <f t="shared" si="137"/>
        <v>0</v>
      </c>
    </row>
    <row r="546" spans="2:54" ht="15" customHeight="1" x14ac:dyDescent="0.25">
      <c r="B546" s="142"/>
      <c r="C546" s="124"/>
      <c r="D546" s="124"/>
      <c r="E546" s="124"/>
      <c r="F546" s="124"/>
      <c r="G546" s="143"/>
      <c r="H546" s="143"/>
      <c r="I546" s="85"/>
      <c r="J546" s="86"/>
      <c r="K546" s="87"/>
      <c r="L546" s="88"/>
      <c r="M546" s="89"/>
      <c r="N546" s="35"/>
      <c r="O546" s="83"/>
      <c r="P546" s="83"/>
      <c r="Q546" s="146"/>
      <c r="R546" s="204"/>
      <c r="S546" s="147"/>
      <c r="T546" s="148"/>
      <c r="U546" s="94"/>
      <c r="W546" s="94"/>
      <c r="X546" s="96"/>
      <c r="Y546" s="97"/>
      <c r="Z546" s="45" t="str">
        <f t="shared" si="138"/>
        <v>goed</v>
      </c>
      <c r="AA546" s="46">
        <f t="shared" si="139"/>
        <v>0</v>
      </c>
      <c r="AB546" s="47">
        <f t="shared" si="140"/>
        <v>0</v>
      </c>
      <c r="AC546" s="48">
        <f>IF(ISERROR(VLOOKUP($B546,'[7]Overzicht uitlevering'!$J:$V,AC$3+1,0)),0,VLOOKUP($B546,'[7]Overzicht uitlevering'!$J:$V,AC$3+1,0))</f>
        <v>0</v>
      </c>
      <c r="AD546" s="48">
        <f>IF(ISERROR(VLOOKUP($B546,'[7]Overzicht uitlevering'!$J:$V,AD$3+1,0)),0,VLOOKUP($B546,'[7]Overzicht uitlevering'!$J:$V,AD$3+1,0))</f>
        <v>0</v>
      </c>
      <c r="AE546" s="48">
        <f>IF(ISERROR(VLOOKUP($B546,'[7]Overzicht uitlevering'!$J:$V,AE$3+1,0)),0,VLOOKUP($B546,'[7]Overzicht uitlevering'!$J:$V,AE$3+1,0))</f>
        <v>0</v>
      </c>
      <c r="AF546" s="48">
        <f>IF(ISERROR(VLOOKUP($B546,'[7]Overzicht uitlevering'!$J:$V,AF$3+1,0)),0,VLOOKUP($B546,'[7]Overzicht uitlevering'!$J:$V,AF$3+1,0))</f>
        <v>0</v>
      </c>
      <c r="AG546" s="48">
        <f>IF(ISERROR(VLOOKUP($B546,'[7]Overzicht uitlevering'!$J:$V,AG$3+1,0)),0,VLOOKUP($B546,'[7]Overzicht uitlevering'!$J:$V,AG$3+1,0))</f>
        <v>0</v>
      </c>
      <c r="AH546" s="48">
        <f>IF(ISERROR(VLOOKUP($B546,'[7]Overzicht uitlevering'!$J:$V,AH$3+1,0)),0,VLOOKUP($B546,'[7]Overzicht uitlevering'!$J:$V,AH$3+1,0))</f>
        <v>0</v>
      </c>
      <c r="AI546" s="48">
        <f>IF(ISERROR(VLOOKUP($B546,'[7]Overzicht uitlevering'!$J:$V,AI$3+1,0)),0,VLOOKUP($B546,'[7]Overzicht uitlevering'!$J:$V,AI$3+1,0))</f>
        <v>0</v>
      </c>
      <c r="AJ546" s="48">
        <f>IF(ISERROR(VLOOKUP($B546,'[7]Overzicht uitlevering'!$J:$V,AJ$3+1,0)),0,VLOOKUP($B546,'[7]Overzicht uitlevering'!$J:$V,AJ$3+1,0))</f>
        <v>0</v>
      </c>
      <c r="AK546" s="48">
        <f>IF(ISERROR(VLOOKUP($B546,'[7]Overzicht uitlevering'!$J:$V,AK$3+1,0)),0,VLOOKUP($B546,'[7]Overzicht uitlevering'!$J:$V,AK$3+1,0))</f>
        <v>0</v>
      </c>
      <c r="AL546" s="48">
        <f>IF(ISERROR(VLOOKUP($B546,'[7]Overzicht uitlevering'!$J:$V,AL$3+1,0)),0,VLOOKUP($B546,'[7]Overzicht uitlevering'!$J:$V,AL$3+1,0))</f>
        <v>0</v>
      </c>
      <c r="AM546" s="48">
        <f>IF(ISERROR(VLOOKUP($B546,'[7]Overzicht uitlevering'!$J:$V,AM$3+1,0)),0,VLOOKUP($B546,'[7]Overzicht uitlevering'!$J:$V,AM$3+1,0))</f>
        <v>0</v>
      </c>
      <c r="AN546" s="48">
        <f>IF(ISERROR(VLOOKUP($B546,'[7]Overzicht uitlevering'!$J:$V,AN$3+1,0)),0,VLOOKUP($B546,'[7]Overzicht uitlevering'!$J:$V,AN$3+1,0))</f>
        <v>0</v>
      </c>
      <c r="AO546" s="49">
        <f t="shared" si="141"/>
        <v>0</v>
      </c>
      <c r="AP546" s="235">
        <f t="shared" si="142"/>
        <v>0</v>
      </c>
      <c r="AQ546" s="236">
        <f t="shared" si="143"/>
        <v>0</v>
      </c>
      <c r="AR546" s="235">
        <f t="shared" si="144"/>
        <v>0</v>
      </c>
      <c r="AS546" s="236">
        <f t="shared" si="145"/>
        <v>0</v>
      </c>
      <c r="AT546" s="235">
        <f t="shared" si="146"/>
        <v>0</v>
      </c>
      <c r="AU546" s="236">
        <f t="shared" si="147"/>
        <v>0</v>
      </c>
      <c r="AV546" s="237">
        <f t="shared" si="148"/>
        <v>0</v>
      </c>
      <c r="AW546" s="236">
        <f t="shared" si="149"/>
        <v>0</v>
      </c>
      <c r="AX546" s="237">
        <f t="shared" si="150"/>
        <v>0</v>
      </c>
      <c r="AY546" s="236">
        <f t="shared" si="151"/>
        <v>0</v>
      </c>
      <c r="AZ546" s="237">
        <f t="shared" si="152"/>
        <v>0</v>
      </c>
      <c r="BA546" s="236">
        <f t="shared" si="153"/>
        <v>0</v>
      </c>
      <c r="BB546" s="50">
        <f t="shared" si="137"/>
        <v>0</v>
      </c>
    </row>
    <row r="547" spans="2:54" ht="15" customHeight="1" x14ac:dyDescent="0.25">
      <c r="B547" s="142"/>
      <c r="C547" s="124"/>
      <c r="D547" s="124"/>
      <c r="E547" s="124"/>
      <c r="F547" s="124"/>
      <c r="G547" s="143"/>
      <c r="H547" s="143"/>
      <c r="I547" s="85"/>
      <c r="J547" s="144"/>
      <c r="K547" s="32"/>
      <c r="L547" s="145"/>
      <c r="M547" s="35"/>
      <c r="N547" s="35"/>
      <c r="O547" s="83"/>
      <c r="P547" s="83"/>
      <c r="Q547" s="146"/>
      <c r="R547" s="204"/>
      <c r="S547" s="147"/>
      <c r="T547" s="148"/>
      <c r="U547" s="94"/>
      <c r="W547" s="94"/>
      <c r="X547" s="96"/>
      <c r="Y547" s="97"/>
      <c r="Z547" s="45" t="str">
        <f t="shared" si="138"/>
        <v>goed</v>
      </c>
      <c r="AA547" s="46">
        <f t="shared" si="139"/>
        <v>0</v>
      </c>
      <c r="AB547" s="47">
        <f t="shared" si="140"/>
        <v>0</v>
      </c>
      <c r="AC547" s="48">
        <f>IF(ISERROR(VLOOKUP($B547,'[7]Overzicht uitlevering'!$J:$V,AC$3+1,0)),0,VLOOKUP($B547,'[7]Overzicht uitlevering'!$J:$V,AC$3+1,0))</f>
        <v>0</v>
      </c>
      <c r="AD547" s="48">
        <f>IF(ISERROR(VLOOKUP($B547,'[7]Overzicht uitlevering'!$J:$V,AD$3+1,0)),0,VLOOKUP($B547,'[7]Overzicht uitlevering'!$J:$V,AD$3+1,0))</f>
        <v>0</v>
      </c>
      <c r="AE547" s="48">
        <f>IF(ISERROR(VLOOKUP($B547,'[7]Overzicht uitlevering'!$J:$V,AE$3+1,0)),0,VLOOKUP($B547,'[7]Overzicht uitlevering'!$J:$V,AE$3+1,0))</f>
        <v>0</v>
      </c>
      <c r="AF547" s="48">
        <f>IF(ISERROR(VLOOKUP($B547,'[7]Overzicht uitlevering'!$J:$V,AF$3+1,0)),0,VLOOKUP($B547,'[7]Overzicht uitlevering'!$J:$V,AF$3+1,0))</f>
        <v>0</v>
      </c>
      <c r="AG547" s="48">
        <f>IF(ISERROR(VLOOKUP($B547,'[7]Overzicht uitlevering'!$J:$V,AG$3+1,0)),0,VLOOKUP($B547,'[7]Overzicht uitlevering'!$J:$V,AG$3+1,0))</f>
        <v>0</v>
      </c>
      <c r="AH547" s="48">
        <f>IF(ISERROR(VLOOKUP($B547,'[7]Overzicht uitlevering'!$J:$V,AH$3+1,0)),0,VLOOKUP($B547,'[7]Overzicht uitlevering'!$J:$V,AH$3+1,0))</f>
        <v>0</v>
      </c>
      <c r="AI547" s="48">
        <f>IF(ISERROR(VLOOKUP($B547,'[7]Overzicht uitlevering'!$J:$V,AI$3+1,0)),0,VLOOKUP($B547,'[7]Overzicht uitlevering'!$J:$V,AI$3+1,0))</f>
        <v>0</v>
      </c>
      <c r="AJ547" s="48">
        <f>IF(ISERROR(VLOOKUP($B547,'[7]Overzicht uitlevering'!$J:$V,AJ$3+1,0)),0,VLOOKUP($B547,'[7]Overzicht uitlevering'!$J:$V,AJ$3+1,0))</f>
        <v>0</v>
      </c>
      <c r="AK547" s="48">
        <f>IF(ISERROR(VLOOKUP($B547,'[7]Overzicht uitlevering'!$J:$V,AK$3+1,0)),0,VLOOKUP($B547,'[7]Overzicht uitlevering'!$J:$V,AK$3+1,0))</f>
        <v>0</v>
      </c>
      <c r="AL547" s="48">
        <f>IF(ISERROR(VLOOKUP($B547,'[7]Overzicht uitlevering'!$J:$V,AL$3+1,0)),0,VLOOKUP($B547,'[7]Overzicht uitlevering'!$J:$V,AL$3+1,0))</f>
        <v>0</v>
      </c>
      <c r="AM547" s="48">
        <f>IF(ISERROR(VLOOKUP($B547,'[7]Overzicht uitlevering'!$J:$V,AM$3+1,0)),0,VLOOKUP($B547,'[7]Overzicht uitlevering'!$J:$V,AM$3+1,0))</f>
        <v>0</v>
      </c>
      <c r="AN547" s="48">
        <f>IF(ISERROR(VLOOKUP($B547,'[7]Overzicht uitlevering'!$J:$V,AN$3+1,0)),0,VLOOKUP($B547,'[7]Overzicht uitlevering'!$J:$V,AN$3+1,0))</f>
        <v>0</v>
      </c>
      <c r="AO547" s="49">
        <f t="shared" si="141"/>
        <v>0</v>
      </c>
      <c r="AP547" s="235">
        <f t="shared" si="142"/>
        <v>0</v>
      </c>
      <c r="AQ547" s="236">
        <f t="shared" si="143"/>
        <v>0</v>
      </c>
      <c r="AR547" s="235">
        <f t="shared" si="144"/>
        <v>0</v>
      </c>
      <c r="AS547" s="236">
        <f t="shared" si="145"/>
        <v>0</v>
      </c>
      <c r="AT547" s="235">
        <f t="shared" si="146"/>
        <v>0</v>
      </c>
      <c r="AU547" s="236">
        <f t="shared" si="147"/>
        <v>0</v>
      </c>
      <c r="AV547" s="237">
        <f t="shared" si="148"/>
        <v>0</v>
      </c>
      <c r="AW547" s="236">
        <f t="shared" si="149"/>
        <v>0</v>
      </c>
      <c r="AX547" s="237">
        <f t="shared" si="150"/>
        <v>0</v>
      </c>
      <c r="AY547" s="236">
        <f t="shared" si="151"/>
        <v>0</v>
      </c>
      <c r="AZ547" s="237">
        <f t="shared" si="152"/>
        <v>0</v>
      </c>
      <c r="BA547" s="236">
        <f t="shared" si="153"/>
        <v>0</v>
      </c>
      <c r="BB547" s="50">
        <f t="shared" si="137"/>
        <v>0</v>
      </c>
    </row>
    <row r="548" spans="2:54" ht="15" customHeight="1" x14ac:dyDescent="0.25">
      <c r="B548" s="142"/>
      <c r="C548" s="124"/>
      <c r="D548" s="124"/>
      <c r="E548" s="124"/>
      <c r="F548" s="124"/>
      <c r="G548" s="143"/>
      <c r="H548" s="143"/>
      <c r="I548" s="85"/>
      <c r="J548" s="144"/>
      <c r="K548" s="32"/>
      <c r="L548" s="145"/>
      <c r="M548" s="35"/>
      <c r="N548" s="35"/>
      <c r="O548" s="83"/>
      <c r="P548" s="83"/>
      <c r="Q548" s="146"/>
      <c r="R548" s="204"/>
      <c r="S548" s="147"/>
      <c r="T548" s="148"/>
      <c r="U548" s="94"/>
      <c r="W548" s="94"/>
      <c r="X548" s="96"/>
      <c r="Y548" s="97"/>
      <c r="Z548" s="45" t="str">
        <f t="shared" si="138"/>
        <v>goed</v>
      </c>
      <c r="AA548" s="46">
        <f t="shared" si="139"/>
        <v>0</v>
      </c>
      <c r="AB548" s="47">
        <f t="shared" si="140"/>
        <v>0</v>
      </c>
      <c r="AC548" s="48">
        <f>IF(ISERROR(VLOOKUP($B548,'[7]Overzicht uitlevering'!$J:$V,AC$3+1,0)),0,VLOOKUP($B548,'[7]Overzicht uitlevering'!$J:$V,AC$3+1,0))</f>
        <v>0</v>
      </c>
      <c r="AD548" s="48">
        <f>IF(ISERROR(VLOOKUP($B548,'[7]Overzicht uitlevering'!$J:$V,AD$3+1,0)),0,VLOOKUP($B548,'[7]Overzicht uitlevering'!$J:$V,AD$3+1,0))</f>
        <v>0</v>
      </c>
      <c r="AE548" s="48">
        <f>IF(ISERROR(VLOOKUP($B548,'[7]Overzicht uitlevering'!$J:$V,AE$3+1,0)),0,VLOOKUP($B548,'[7]Overzicht uitlevering'!$J:$V,AE$3+1,0))</f>
        <v>0</v>
      </c>
      <c r="AF548" s="48">
        <f>IF(ISERROR(VLOOKUP($B548,'[7]Overzicht uitlevering'!$J:$V,AF$3+1,0)),0,VLOOKUP($B548,'[7]Overzicht uitlevering'!$J:$V,AF$3+1,0))</f>
        <v>0</v>
      </c>
      <c r="AG548" s="48">
        <f>IF(ISERROR(VLOOKUP($B548,'[7]Overzicht uitlevering'!$J:$V,AG$3+1,0)),0,VLOOKUP($B548,'[7]Overzicht uitlevering'!$J:$V,AG$3+1,0))</f>
        <v>0</v>
      </c>
      <c r="AH548" s="48">
        <f>IF(ISERROR(VLOOKUP($B548,'[7]Overzicht uitlevering'!$J:$V,AH$3+1,0)),0,VLOOKUP($B548,'[7]Overzicht uitlevering'!$J:$V,AH$3+1,0))</f>
        <v>0</v>
      </c>
      <c r="AI548" s="48">
        <f>IF(ISERROR(VLOOKUP($B548,'[7]Overzicht uitlevering'!$J:$V,AI$3+1,0)),0,VLOOKUP($B548,'[7]Overzicht uitlevering'!$J:$V,AI$3+1,0))</f>
        <v>0</v>
      </c>
      <c r="AJ548" s="48">
        <f>IF(ISERROR(VLOOKUP($B548,'[7]Overzicht uitlevering'!$J:$V,AJ$3+1,0)),0,VLOOKUP($B548,'[7]Overzicht uitlevering'!$J:$V,AJ$3+1,0))</f>
        <v>0</v>
      </c>
      <c r="AK548" s="48">
        <f>IF(ISERROR(VLOOKUP($B548,'[7]Overzicht uitlevering'!$J:$V,AK$3+1,0)),0,VLOOKUP($B548,'[7]Overzicht uitlevering'!$J:$V,AK$3+1,0))</f>
        <v>0</v>
      </c>
      <c r="AL548" s="48">
        <f>IF(ISERROR(VLOOKUP($B548,'[7]Overzicht uitlevering'!$J:$V,AL$3+1,0)),0,VLOOKUP($B548,'[7]Overzicht uitlevering'!$J:$V,AL$3+1,0))</f>
        <v>0</v>
      </c>
      <c r="AM548" s="48">
        <f>IF(ISERROR(VLOOKUP($B548,'[7]Overzicht uitlevering'!$J:$V,AM$3+1,0)),0,VLOOKUP($B548,'[7]Overzicht uitlevering'!$J:$V,AM$3+1,0))</f>
        <v>0</v>
      </c>
      <c r="AN548" s="48">
        <f>IF(ISERROR(VLOOKUP($B548,'[7]Overzicht uitlevering'!$J:$V,AN$3+1,0)),0,VLOOKUP($B548,'[7]Overzicht uitlevering'!$J:$V,AN$3+1,0))</f>
        <v>0</v>
      </c>
      <c r="AO548" s="49">
        <f t="shared" si="141"/>
        <v>0</v>
      </c>
      <c r="AP548" s="235">
        <f t="shared" si="142"/>
        <v>0</v>
      </c>
      <c r="AQ548" s="236">
        <f t="shared" si="143"/>
        <v>0</v>
      </c>
      <c r="AR548" s="235">
        <f t="shared" si="144"/>
        <v>0</v>
      </c>
      <c r="AS548" s="236">
        <f t="shared" si="145"/>
        <v>0</v>
      </c>
      <c r="AT548" s="235">
        <f t="shared" si="146"/>
        <v>0</v>
      </c>
      <c r="AU548" s="236">
        <f t="shared" si="147"/>
        <v>0</v>
      </c>
      <c r="AV548" s="237">
        <f t="shared" si="148"/>
        <v>0</v>
      </c>
      <c r="AW548" s="236">
        <f t="shared" si="149"/>
        <v>0</v>
      </c>
      <c r="AX548" s="237">
        <f t="shared" si="150"/>
        <v>0</v>
      </c>
      <c r="AY548" s="236">
        <f t="shared" si="151"/>
        <v>0</v>
      </c>
      <c r="AZ548" s="237">
        <f t="shared" si="152"/>
        <v>0</v>
      </c>
      <c r="BA548" s="236">
        <f t="shared" si="153"/>
        <v>0</v>
      </c>
      <c r="BB548" s="50">
        <f t="shared" si="137"/>
        <v>0</v>
      </c>
    </row>
    <row r="549" spans="2:54" ht="15" customHeight="1" x14ac:dyDescent="0.25">
      <c r="B549" s="142"/>
      <c r="C549" s="124"/>
      <c r="D549" s="124"/>
      <c r="E549" s="124"/>
      <c r="F549" s="124"/>
      <c r="G549" s="143"/>
      <c r="H549" s="143"/>
      <c r="I549" s="85"/>
      <c r="J549" s="144"/>
      <c r="K549" s="32"/>
      <c r="L549" s="145"/>
      <c r="M549" s="35"/>
      <c r="N549" s="35"/>
      <c r="O549" s="83"/>
      <c r="P549" s="83"/>
      <c r="Q549" s="146"/>
      <c r="R549" s="204"/>
      <c r="S549" s="147"/>
      <c r="T549" s="148"/>
      <c r="U549" s="94"/>
      <c r="W549" s="94"/>
      <c r="X549" s="96"/>
      <c r="Y549" s="97"/>
      <c r="Z549" s="45" t="str">
        <f t="shared" si="138"/>
        <v>goed</v>
      </c>
      <c r="AA549" s="46">
        <f t="shared" si="139"/>
        <v>0</v>
      </c>
      <c r="AB549" s="47">
        <f t="shared" si="140"/>
        <v>0</v>
      </c>
      <c r="AC549" s="48">
        <f>IF(ISERROR(VLOOKUP($B549,'[7]Overzicht uitlevering'!$J:$V,AC$3+1,0)),0,VLOOKUP($B549,'[7]Overzicht uitlevering'!$J:$V,AC$3+1,0))</f>
        <v>0</v>
      </c>
      <c r="AD549" s="48">
        <f>IF(ISERROR(VLOOKUP($B549,'[7]Overzicht uitlevering'!$J:$V,AD$3+1,0)),0,VLOOKUP($B549,'[7]Overzicht uitlevering'!$J:$V,AD$3+1,0))</f>
        <v>0</v>
      </c>
      <c r="AE549" s="48">
        <f>IF(ISERROR(VLOOKUP($B549,'[7]Overzicht uitlevering'!$J:$V,AE$3+1,0)),0,VLOOKUP($B549,'[7]Overzicht uitlevering'!$J:$V,AE$3+1,0))</f>
        <v>0</v>
      </c>
      <c r="AF549" s="48">
        <f>IF(ISERROR(VLOOKUP($B549,'[7]Overzicht uitlevering'!$J:$V,AF$3+1,0)),0,VLOOKUP($B549,'[7]Overzicht uitlevering'!$J:$V,AF$3+1,0))</f>
        <v>0</v>
      </c>
      <c r="AG549" s="48">
        <f>IF(ISERROR(VLOOKUP($B549,'[7]Overzicht uitlevering'!$J:$V,AG$3+1,0)),0,VLOOKUP($B549,'[7]Overzicht uitlevering'!$J:$V,AG$3+1,0))</f>
        <v>0</v>
      </c>
      <c r="AH549" s="48">
        <f>IF(ISERROR(VLOOKUP($B549,'[7]Overzicht uitlevering'!$J:$V,AH$3+1,0)),0,VLOOKUP($B549,'[7]Overzicht uitlevering'!$J:$V,AH$3+1,0))</f>
        <v>0</v>
      </c>
      <c r="AI549" s="48">
        <f>IF(ISERROR(VLOOKUP($B549,'[7]Overzicht uitlevering'!$J:$V,AI$3+1,0)),0,VLOOKUP($B549,'[7]Overzicht uitlevering'!$J:$V,AI$3+1,0))</f>
        <v>0</v>
      </c>
      <c r="AJ549" s="48">
        <f>IF(ISERROR(VLOOKUP($B549,'[7]Overzicht uitlevering'!$J:$V,AJ$3+1,0)),0,VLOOKUP($B549,'[7]Overzicht uitlevering'!$J:$V,AJ$3+1,0))</f>
        <v>0</v>
      </c>
      <c r="AK549" s="48">
        <f>IF(ISERROR(VLOOKUP($B549,'[7]Overzicht uitlevering'!$J:$V,AK$3+1,0)),0,VLOOKUP($B549,'[7]Overzicht uitlevering'!$J:$V,AK$3+1,0))</f>
        <v>0</v>
      </c>
      <c r="AL549" s="48">
        <f>IF(ISERROR(VLOOKUP($B549,'[7]Overzicht uitlevering'!$J:$V,AL$3+1,0)),0,VLOOKUP($B549,'[7]Overzicht uitlevering'!$J:$V,AL$3+1,0))</f>
        <v>0</v>
      </c>
      <c r="AM549" s="48">
        <f>IF(ISERROR(VLOOKUP($B549,'[7]Overzicht uitlevering'!$J:$V,AM$3+1,0)),0,VLOOKUP($B549,'[7]Overzicht uitlevering'!$J:$V,AM$3+1,0))</f>
        <v>0</v>
      </c>
      <c r="AN549" s="48">
        <f>IF(ISERROR(VLOOKUP($B549,'[7]Overzicht uitlevering'!$J:$V,AN$3+1,0)),0,VLOOKUP($B549,'[7]Overzicht uitlevering'!$J:$V,AN$3+1,0))</f>
        <v>0</v>
      </c>
      <c r="AO549" s="49">
        <f t="shared" si="141"/>
        <v>0</v>
      </c>
      <c r="AP549" s="235">
        <f t="shared" si="142"/>
        <v>0</v>
      </c>
      <c r="AQ549" s="236">
        <f t="shared" si="143"/>
        <v>0</v>
      </c>
      <c r="AR549" s="235">
        <f t="shared" si="144"/>
        <v>0</v>
      </c>
      <c r="AS549" s="236">
        <f t="shared" si="145"/>
        <v>0</v>
      </c>
      <c r="AT549" s="235">
        <f t="shared" si="146"/>
        <v>0</v>
      </c>
      <c r="AU549" s="236">
        <f t="shared" si="147"/>
        <v>0</v>
      </c>
      <c r="AV549" s="237">
        <f t="shared" si="148"/>
        <v>0</v>
      </c>
      <c r="AW549" s="236">
        <f t="shared" si="149"/>
        <v>0</v>
      </c>
      <c r="AX549" s="237">
        <f t="shared" si="150"/>
        <v>0</v>
      </c>
      <c r="AY549" s="236">
        <f t="shared" si="151"/>
        <v>0</v>
      </c>
      <c r="AZ549" s="237">
        <f t="shared" si="152"/>
        <v>0</v>
      </c>
      <c r="BA549" s="236">
        <f t="shared" si="153"/>
        <v>0</v>
      </c>
      <c r="BB549" s="50">
        <f t="shared" si="137"/>
        <v>0</v>
      </c>
    </row>
    <row r="550" spans="2:54" ht="15" customHeight="1" x14ac:dyDescent="0.25">
      <c r="B550" s="142"/>
      <c r="C550" s="124"/>
      <c r="D550" s="124"/>
      <c r="E550" s="124"/>
      <c r="F550" s="124"/>
      <c r="G550" s="143"/>
      <c r="H550" s="143"/>
      <c r="I550" s="85"/>
      <c r="J550" s="210"/>
      <c r="K550" s="211"/>
      <c r="L550" s="212"/>
      <c r="M550" s="213"/>
      <c r="N550" s="213"/>
      <c r="O550" s="83"/>
      <c r="P550" s="83"/>
      <c r="Q550" s="146"/>
      <c r="R550" s="204"/>
      <c r="S550" s="147"/>
      <c r="T550" s="148"/>
      <c r="U550" s="94"/>
      <c r="W550" s="94"/>
      <c r="X550" s="96"/>
      <c r="Y550" s="97"/>
      <c r="Z550" s="45" t="str">
        <f t="shared" si="138"/>
        <v>fout</v>
      </c>
      <c r="AA550" s="46" t="e">
        <f t="shared" si="139"/>
        <v>#DIV/0!</v>
      </c>
      <c r="AB550" s="47" t="e">
        <f t="shared" si="140"/>
        <v>#DIV/0!</v>
      </c>
      <c r="AC550" s="48">
        <f>IF(ISERROR(VLOOKUP($B550,'[7]Overzicht uitlevering'!$J:$V,AC$3+1,0)),0,VLOOKUP($B550,'[7]Overzicht uitlevering'!$J:$V,AC$3+1,0))</f>
        <v>0</v>
      </c>
      <c r="AD550" s="48">
        <f>IF(ISERROR(VLOOKUP($B550,'[7]Overzicht uitlevering'!$J:$V,AD$3+1,0)),0,VLOOKUP($B550,'[7]Overzicht uitlevering'!$J:$V,AD$3+1,0))</f>
        <v>0</v>
      </c>
      <c r="AE550" s="48">
        <f>IF(ISERROR(VLOOKUP($B550,'[7]Overzicht uitlevering'!$J:$V,AE$3+1,0)),0,VLOOKUP($B550,'[7]Overzicht uitlevering'!$J:$V,AE$3+1,0))</f>
        <v>0</v>
      </c>
      <c r="AF550" s="48">
        <f>IF(ISERROR(VLOOKUP($B550,'[7]Overzicht uitlevering'!$J:$V,AF$3+1,0)),0,VLOOKUP($B550,'[7]Overzicht uitlevering'!$J:$V,AF$3+1,0))</f>
        <v>0</v>
      </c>
      <c r="AG550" s="48">
        <f>IF(ISERROR(VLOOKUP($B550,'[7]Overzicht uitlevering'!$J:$V,AG$3+1,0)),0,VLOOKUP($B550,'[7]Overzicht uitlevering'!$J:$V,AG$3+1,0))</f>
        <v>0</v>
      </c>
      <c r="AH550" s="48">
        <f>IF(ISERROR(VLOOKUP($B550,'[7]Overzicht uitlevering'!$J:$V,AH$3+1,0)),0,VLOOKUP($B550,'[7]Overzicht uitlevering'!$J:$V,AH$3+1,0))</f>
        <v>0</v>
      </c>
      <c r="AI550" s="48">
        <f>IF(ISERROR(VLOOKUP($B550,'[7]Overzicht uitlevering'!$J:$V,AI$3+1,0)),0,VLOOKUP($B550,'[7]Overzicht uitlevering'!$J:$V,AI$3+1,0))</f>
        <v>0</v>
      </c>
      <c r="AJ550" s="48">
        <f>IF(ISERROR(VLOOKUP($B550,'[7]Overzicht uitlevering'!$J:$V,AJ$3+1,0)),0,VLOOKUP($B550,'[7]Overzicht uitlevering'!$J:$V,AJ$3+1,0))</f>
        <v>0</v>
      </c>
      <c r="AK550" s="48">
        <f>IF(ISERROR(VLOOKUP($B550,'[7]Overzicht uitlevering'!$J:$V,AK$3+1,0)),0,VLOOKUP($B550,'[7]Overzicht uitlevering'!$J:$V,AK$3+1,0))</f>
        <v>0</v>
      </c>
      <c r="AL550" s="48">
        <f>IF(ISERROR(VLOOKUP($B550,'[7]Overzicht uitlevering'!$J:$V,AL$3+1,0)),0,VLOOKUP($B550,'[7]Overzicht uitlevering'!$J:$V,AL$3+1,0))</f>
        <v>0</v>
      </c>
      <c r="AM550" s="48">
        <f>IF(ISERROR(VLOOKUP($B550,'[7]Overzicht uitlevering'!$J:$V,AM$3+1,0)),0,VLOOKUP($B550,'[7]Overzicht uitlevering'!$J:$V,AM$3+1,0))</f>
        <v>0</v>
      </c>
      <c r="AN550" s="48">
        <f>IF(ISERROR(VLOOKUP($B550,'[7]Overzicht uitlevering'!$J:$V,AN$3+1,0)),0,VLOOKUP($B550,'[7]Overzicht uitlevering'!$J:$V,AN$3+1,0))</f>
        <v>0</v>
      </c>
      <c r="AO550" s="49">
        <f t="shared" si="141"/>
        <v>0</v>
      </c>
      <c r="AP550" s="235">
        <f>SUM(AP8:AP549)</f>
        <v>658086.99950000015</v>
      </c>
      <c r="AQ550" s="235">
        <f t="shared" ref="AQ550:BA550" si="154">SUM(AQ8:AQ549)</f>
        <v>679580.75600000017</v>
      </c>
      <c r="AR550" s="235">
        <f t="shared" si="154"/>
        <v>730104.94675</v>
      </c>
      <c r="AS550" s="235">
        <f t="shared" si="154"/>
        <v>677380.17399999965</v>
      </c>
      <c r="AT550" s="235">
        <f t="shared" si="154"/>
        <v>886212.67244999972</v>
      </c>
      <c r="AU550" s="235">
        <f t="shared" si="154"/>
        <v>588570.43950000021</v>
      </c>
      <c r="AV550" s="235">
        <f t="shared" si="154"/>
        <v>511097.1759999998</v>
      </c>
      <c r="AW550" s="235">
        <f t="shared" si="154"/>
        <v>0</v>
      </c>
      <c r="AX550" s="235">
        <f t="shared" si="154"/>
        <v>0</v>
      </c>
      <c r="AY550" s="235">
        <f t="shared" si="154"/>
        <v>0</v>
      </c>
      <c r="AZ550" s="235">
        <f t="shared" si="154"/>
        <v>0</v>
      </c>
      <c r="BA550" s="235">
        <f t="shared" si="154"/>
        <v>0</v>
      </c>
      <c r="BB550" s="50">
        <f t="shared" si="137"/>
        <v>4731033.1642000005</v>
      </c>
    </row>
    <row r="551" spans="2:54" ht="15" customHeight="1" x14ac:dyDescent="0.25">
      <c r="B551" s="142"/>
      <c r="C551" s="124"/>
      <c r="D551" s="124"/>
      <c r="E551" s="124"/>
      <c r="F551" s="124"/>
      <c r="G551" s="143"/>
      <c r="H551" s="143"/>
      <c r="I551" s="85"/>
      <c r="J551" s="144"/>
      <c r="K551" s="32"/>
      <c r="L551" s="145"/>
      <c r="M551" s="35"/>
      <c r="N551" s="35"/>
      <c r="O551" s="83"/>
      <c r="P551" s="83"/>
      <c r="Q551" s="146"/>
      <c r="R551" s="204"/>
      <c r="S551" s="147"/>
      <c r="T551" s="148"/>
      <c r="U551" s="94"/>
      <c r="W551" s="94"/>
      <c r="X551" s="96"/>
      <c r="Y551" s="97"/>
      <c r="Z551" s="45" t="str">
        <f t="shared" si="138"/>
        <v>fout</v>
      </c>
      <c r="AA551" s="46" t="e">
        <f t="shared" si="139"/>
        <v>#DIV/0!</v>
      </c>
      <c r="AB551" s="47" t="e">
        <f t="shared" si="140"/>
        <v>#DIV/0!</v>
      </c>
      <c r="AC551" s="48">
        <f>IF(ISERROR(VLOOKUP($B551,'[7]Overzicht uitlevering'!$J:$V,AC$3+1,0)),0,VLOOKUP($B551,'[7]Overzicht uitlevering'!$J:$V,AC$3+1,0))</f>
        <v>0</v>
      </c>
      <c r="AD551" s="48">
        <f>IF(ISERROR(VLOOKUP($B551,'[7]Overzicht uitlevering'!$J:$V,AD$3+1,0)),0,VLOOKUP($B551,'[7]Overzicht uitlevering'!$J:$V,AD$3+1,0))</f>
        <v>0</v>
      </c>
      <c r="AE551" s="48">
        <f>IF(ISERROR(VLOOKUP($B551,'[7]Overzicht uitlevering'!$J:$V,AE$3+1,0)),0,VLOOKUP($B551,'[7]Overzicht uitlevering'!$J:$V,AE$3+1,0))</f>
        <v>0</v>
      </c>
      <c r="AF551" s="48">
        <f>IF(ISERROR(VLOOKUP($B551,'[7]Overzicht uitlevering'!$J:$V,AF$3+1,0)),0,VLOOKUP($B551,'[7]Overzicht uitlevering'!$J:$V,AF$3+1,0))</f>
        <v>0</v>
      </c>
      <c r="AG551" s="48">
        <f>IF(ISERROR(VLOOKUP($B551,'[7]Overzicht uitlevering'!$J:$V,AG$3+1,0)),0,VLOOKUP($B551,'[7]Overzicht uitlevering'!$J:$V,AG$3+1,0))</f>
        <v>0</v>
      </c>
      <c r="AH551" s="48">
        <f>IF(ISERROR(VLOOKUP($B551,'[7]Overzicht uitlevering'!$J:$V,AH$3+1,0)),0,VLOOKUP($B551,'[7]Overzicht uitlevering'!$J:$V,AH$3+1,0))</f>
        <v>0</v>
      </c>
      <c r="AI551" s="48">
        <f>IF(ISERROR(VLOOKUP($B551,'[7]Overzicht uitlevering'!$J:$V,AI$3+1,0)),0,VLOOKUP($B551,'[7]Overzicht uitlevering'!$J:$V,AI$3+1,0))</f>
        <v>0</v>
      </c>
      <c r="AJ551" s="48">
        <f>IF(ISERROR(VLOOKUP($B551,'[7]Overzicht uitlevering'!$J:$V,AJ$3+1,0)),0,VLOOKUP($B551,'[7]Overzicht uitlevering'!$J:$V,AJ$3+1,0))</f>
        <v>0</v>
      </c>
      <c r="AK551" s="48">
        <f>IF(ISERROR(VLOOKUP($B551,'[7]Overzicht uitlevering'!$J:$V,AK$3+1,0)),0,VLOOKUP($B551,'[7]Overzicht uitlevering'!$J:$V,AK$3+1,0))</f>
        <v>0</v>
      </c>
      <c r="AL551" s="48">
        <f>IF(ISERROR(VLOOKUP($B551,'[7]Overzicht uitlevering'!$J:$V,AL$3+1,0)),0,VLOOKUP($B551,'[7]Overzicht uitlevering'!$J:$V,AL$3+1,0))</f>
        <v>0</v>
      </c>
      <c r="AM551" s="48">
        <f>IF(ISERROR(VLOOKUP($B551,'[7]Overzicht uitlevering'!$J:$V,AM$3+1,0)),0,VLOOKUP($B551,'[7]Overzicht uitlevering'!$J:$V,AM$3+1,0))</f>
        <v>0</v>
      </c>
      <c r="AN551" s="48">
        <f>IF(ISERROR(VLOOKUP($B551,'[7]Overzicht uitlevering'!$J:$V,AN$3+1,0)),0,VLOOKUP($B551,'[7]Overzicht uitlevering'!$J:$V,AN$3+1,0))</f>
        <v>0</v>
      </c>
      <c r="AO551" s="49">
        <f t="shared" si="141"/>
        <v>0</v>
      </c>
      <c r="AP551" s="235">
        <f>AP550/0.9028</f>
        <v>728939.96400088631</v>
      </c>
      <c r="AQ551" s="235">
        <f t="shared" ref="AQ551:AV551" si="155">AQ550/0.9028</f>
        <v>752747.84669915831</v>
      </c>
      <c r="AR551" s="235">
        <f t="shared" si="155"/>
        <v>808711.72657288436</v>
      </c>
      <c r="AS551" s="235">
        <f t="shared" si="155"/>
        <v>750310.33894550242</v>
      </c>
      <c r="AT551" s="235">
        <f t="shared" si="155"/>
        <v>981626.79713114724</v>
      </c>
      <c r="AU551" s="235">
        <f t="shared" si="155"/>
        <v>651938.90064244589</v>
      </c>
      <c r="AV551" s="235">
        <f t="shared" si="155"/>
        <v>566124.47496676981</v>
      </c>
      <c r="AW551" s="236">
        <f t="shared" si="149"/>
        <v>0</v>
      </c>
      <c r="AX551" s="237">
        <f t="shared" si="150"/>
        <v>0</v>
      </c>
      <c r="AY551" s="236">
        <f t="shared" si="151"/>
        <v>0</v>
      </c>
      <c r="AZ551" s="237">
        <f t="shared" si="152"/>
        <v>0</v>
      </c>
      <c r="BA551" s="236">
        <f t="shared" si="153"/>
        <v>0</v>
      </c>
      <c r="BB551" s="50">
        <f t="shared" si="137"/>
        <v>5240400.0489587942</v>
      </c>
    </row>
    <row r="552" spans="2:54" ht="15" customHeight="1" x14ac:dyDescent="0.25">
      <c r="B552" s="142"/>
      <c r="C552" s="124"/>
      <c r="D552" s="124"/>
      <c r="E552" s="124"/>
      <c r="F552" s="124"/>
      <c r="G552" s="143"/>
      <c r="H552" s="143"/>
      <c r="I552" s="85"/>
      <c r="J552" s="144"/>
      <c r="K552" s="32"/>
      <c r="L552" s="145"/>
      <c r="M552" s="35"/>
      <c r="N552" s="35"/>
      <c r="O552" s="83"/>
      <c r="P552" s="83"/>
      <c r="Q552" s="146"/>
      <c r="R552" s="204"/>
      <c r="S552" s="147"/>
      <c r="T552" s="148"/>
      <c r="U552" s="94"/>
      <c r="W552" s="148"/>
      <c r="X552" s="96"/>
      <c r="Y552" s="97"/>
      <c r="Z552" s="45" t="str">
        <f t="shared" si="138"/>
        <v>goed</v>
      </c>
      <c r="AA552" s="46">
        <f t="shared" si="139"/>
        <v>0</v>
      </c>
      <c r="AB552" s="47">
        <f t="shared" si="140"/>
        <v>0</v>
      </c>
      <c r="AC552" s="48">
        <f>IF(ISERROR(VLOOKUP($B552,'[7]Overzicht uitlevering'!$J:$V,AC$3+1,0)),0,VLOOKUP($B552,'[7]Overzicht uitlevering'!$J:$V,AC$3+1,0))</f>
        <v>0</v>
      </c>
      <c r="AD552" s="48">
        <f>IF(ISERROR(VLOOKUP($B552,'[7]Overzicht uitlevering'!$J:$V,AD$3+1,0)),0,VLOOKUP($B552,'[7]Overzicht uitlevering'!$J:$V,AD$3+1,0))</f>
        <v>0</v>
      </c>
      <c r="AE552" s="48">
        <f>IF(ISERROR(VLOOKUP($B552,'[7]Overzicht uitlevering'!$J:$V,AE$3+1,0)),0,VLOOKUP($B552,'[7]Overzicht uitlevering'!$J:$V,AE$3+1,0))</f>
        <v>0</v>
      </c>
      <c r="AF552" s="48">
        <f>IF(ISERROR(VLOOKUP($B552,'[7]Overzicht uitlevering'!$J:$V,AF$3+1,0)),0,VLOOKUP($B552,'[7]Overzicht uitlevering'!$J:$V,AF$3+1,0))</f>
        <v>0</v>
      </c>
      <c r="AG552" s="48">
        <f>IF(ISERROR(VLOOKUP($B552,'[7]Overzicht uitlevering'!$J:$V,AG$3+1,0)),0,VLOOKUP($B552,'[7]Overzicht uitlevering'!$J:$V,AG$3+1,0))</f>
        <v>0</v>
      </c>
      <c r="AH552" s="48">
        <f>IF(ISERROR(VLOOKUP($B552,'[7]Overzicht uitlevering'!$J:$V,AH$3+1,0)),0,VLOOKUP($B552,'[7]Overzicht uitlevering'!$J:$V,AH$3+1,0))</f>
        <v>0</v>
      </c>
      <c r="AI552" s="48">
        <f>IF(ISERROR(VLOOKUP($B552,'[7]Overzicht uitlevering'!$J:$V,AI$3+1,0)),0,VLOOKUP($B552,'[7]Overzicht uitlevering'!$J:$V,AI$3+1,0))</f>
        <v>0</v>
      </c>
      <c r="AJ552" s="48">
        <f>IF(ISERROR(VLOOKUP($B552,'[7]Overzicht uitlevering'!$J:$V,AJ$3+1,0)),0,VLOOKUP($B552,'[7]Overzicht uitlevering'!$J:$V,AJ$3+1,0))</f>
        <v>0</v>
      </c>
      <c r="AK552" s="48">
        <f>IF(ISERROR(VLOOKUP($B552,'[7]Overzicht uitlevering'!$J:$V,AK$3+1,0)),0,VLOOKUP($B552,'[7]Overzicht uitlevering'!$J:$V,AK$3+1,0))</f>
        <v>0</v>
      </c>
      <c r="AL552" s="48">
        <f>IF(ISERROR(VLOOKUP($B552,'[7]Overzicht uitlevering'!$J:$V,AL$3+1,0)),0,VLOOKUP($B552,'[7]Overzicht uitlevering'!$J:$V,AL$3+1,0))</f>
        <v>0</v>
      </c>
      <c r="AM552" s="48">
        <f>IF(ISERROR(VLOOKUP($B552,'[7]Overzicht uitlevering'!$J:$V,AM$3+1,0)),0,VLOOKUP($B552,'[7]Overzicht uitlevering'!$J:$V,AM$3+1,0))</f>
        <v>0</v>
      </c>
      <c r="AN552" s="48">
        <f>IF(ISERROR(VLOOKUP($B552,'[7]Overzicht uitlevering'!$J:$V,AN$3+1,0)),0,VLOOKUP($B552,'[7]Overzicht uitlevering'!$J:$V,AN$3+1,0))</f>
        <v>0</v>
      </c>
      <c r="AO552" s="49">
        <f t="shared" si="141"/>
        <v>0</v>
      </c>
      <c r="AP552" s="235">
        <f t="shared" si="142"/>
        <v>0</v>
      </c>
      <c r="AQ552" s="236">
        <f t="shared" si="143"/>
        <v>0</v>
      </c>
      <c r="AR552" s="235">
        <f t="shared" si="144"/>
        <v>0</v>
      </c>
      <c r="AS552" s="236">
        <f t="shared" si="145"/>
        <v>0</v>
      </c>
      <c r="AT552" s="235">
        <f t="shared" si="146"/>
        <v>0</v>
      </c>
      <c r="AU552" s="236">
        <f t="shared" si="147"/>
        <v>0</v>
      </c>
      <c r="AV552" s="237">
        <f t="shared" si="148"/>
        <v>0</v>
      </c>
      <c r="AW552" s="236">
        <f t="shared" si="149"/>
        <v>0</v>
      </c>
      <c r="AX552" s="237">
        <f t="shared" si="150"/>
        <v>0</v>
      </c>
      <c r="AY552" s="236">
        <f t="shared" si="151"/>
        <v>0</v>
      </c>
      <c r="AZ552" s="237">
        <f t="shared" si="152"/>
        <v>0</v>
      </c>
      <c r="BA552" s="236">
        <f t="shared" si="153"/>
        <v>0</v>
      </c>
      <c r="BB552" s="50">
        <f t="shared" si="137"/>
        <v>0</v>
      </c>
    </row>
    <row r="553" spans="2:54" ht="15" customHeight="1" x14ac:dyDescent="0.25">
      <c r="B553" s="153"/>
      <c r="C553" s="124"/>
      <c r="D553" s="124"/>
      <c r="E553" s="124"/>
      <c r="F553" s="124"/>
      <c r="G553" s="143"/>
      <c r="H553" s="143"/>
      <c r="I553" s="85"/>
      <c r="J553" s="144"/>
      <c r="K553" s="32"/>
      <c r="L553" s="145"/>
      <c r="M553" s="35"/>
      <c r="N553" s="35"/>
      <c r="O553" s="83"/>
      <c r="P553" s="83"/>
      <c r="Q553" s="146"/>
      <c r="R553" s="204"/>
      <c r="S553" s="147"/>
      <c r="T553" s="148"/>
      <c r="U553" s="94"/>
      <c r="W553" s="148"/>
      <c r="X553" s="96"/>
      <c r="Y553" s="97"/>
      <c r="Z553" s="45" t="str">
        <f t="shared" si="138"/>
        <v>goed</v>
      </c>
      <c r="AA553" s="46">
        <f t="shared" si="139"/>
        <v>0</v>
      </c>
      <c r="AB553" s="47">
        <f t="shared" si="140"/>
        <v>0</v>
      </c>
      <c r="AC553" s="48">
        <f>IF(ISERROR(VLOOKUP($B553,'[7]Overzicht uitlevering'!$J:$V,AC$3+1,0)),0,VLOOKUP($B553,'[7]Overzicht uitlevering'!$J:$V,AC$3+1,0))</f>
        <v>0</v>
      </c>
      <c r="AD553" s="48">
        <f>IF(ISERROR(VLOOKUP($B553,'[7]Overzicht uitlevering'!$J:$V,AD$3+1,0)),0,VLOOKUP($B553,'[7]Overzicht uitlevering'!$J:$V,AD$3+1,0))</f>
        <v>0</v>
      </c>
      <c r="AE553" s="48">
        <f>IF(ISERROR(VLOOKUP($B553,'[7]Overzicht uitlevering'!$J:$V,AE$3+1,0)),0,VLOOKUP($B553,'[7]Overzicht uitlevering'!$J:$V,AE$3+1,0))</f>
        <v>0</v>
      </c>
      <c r="AF553" s="48">
        <f>IF(ISERROR(VLOOKUP($B553,'[7]Overzicht uitlevering'!$J:$V,AF$3+1,0)),0,VLOOKUP($B553,'[7]Overzicht uitlevering'!$J:$V,AF$3+1,0))</f>
        <v>0</v>
      </c>
      <c r="AG553" s="48">
        <f>IF(ISERROR(VLOOKUP($B553,'[7]Overzicht uitlevering'!$J:$V,AG$3+1,0)),0,VLOOKUP($B553,'[7]Overzicht uitlevering'!$J:$V,AG$3+1,0))</f>
        <v>0</v>
      </c>
      <c r="AH553" s="48">
        <f>IF(ISERROR(VLOOKUP($B553,'[7]Overzicht uitlevering'!$J:$V,AH$3+1,0)),0,VLOOKUP($B553,'[7]Overzicht uitlevering'!$J:$V,AH$3+1,0))</f>
        <v>0</v>
      </c>
      <c r="AI553" s="48">
        <f>IF(ISERROR(VLOOKUP($B553,'[7]Overzicht uitlevering'!$J:$V,AI$3+1,0)),0,VLOOKUP($B553,'[7]Overzicht uitlevering'!$J:$V,AI$3+1,0))</f>
        <v>0</v>
      </c>
      <c r="AJ553" s="48">
        <f>IF(ISERROR(VLOOKUP($B553,'[7]Overzicht uitlevering'!$J:$V,AJ$3+1,0)),0,VLOOKUP($B553,'[7]Overzicht uitlevering'!$J:$V,AJ$3+1,0))</f>
        <v>0</v>
      </c>
      <c r="AK553" s="48">
        <f>IF(ISERROR(VLOOKUP($B553,'[7]Overzicht uitlevering'!$J:$V,AK$3+1,0)),0,VLOOKUP($B553,'[7]Overzicht uitlevering'!$J:$V,AK$3+1,0))</f>
        <v>0</v>
      </c>
      <c r="AL553" s="48">
        <f>IF(ISERROR(VLOOKUP($B553,'[7]Overzicht uitlevering'!$J:$V,AL$3+1,0)),0,VLOOKUP($B553,'[7]Overzicht uitlevering'!$J:$V,AL$3+1,0))</f>
        <v>0</v>
      </c>
      <c r="AM553" s="48">
        <f>IF(ISERROR(VLOOKUP($B553,'[7]Overzicht uitlevering'!$J:$V,AM$3+1,0)),0,VLOOKUP($B553,'[7]Overzicht uitlevering'!$J:$V,AM$3+1,0))</f>
        <v>0</v>
      </c>
      <c r="AN553" s="48">
        <f>IF(ISERROR(VLOOKUP($B553,'[7]Overzicht uitlevering'!$J:$V,AN$3+1,0)),0,VLOOKUP($B553,'[7]Overzicht uitlevering'!$J:$V,AN$3+1,0))</f>
        <v>0</v>
      </c>
      <c r="AO553" s="49">
        <f t="shared" si="141"/>
        <v>0</v>
      </c>
      <c r="AP553" s="235">
        <f t="shared" si="142"/>
        <v>0</v>
      </c>
      <c r="AQ553" s="236">
        <f t="shared" si="143"/>
        <v>0</v>
      </c>
      <c r="AR553" s="235">
        <f t="shared" si="144"/>
        <v>0</v>
      </c>
      <c r="AS553" s="236">
        <f t="shared" si="145"/>
        <v>0</v>
      </c>
      <c r="AT553" s="235">
        <f t="shared" si="146"/>
        <v>0</v>
      </c>
      <c r="AU553" s="236">
        <f t="shared" si="147"/>
        <v>0</v>
      </c>
      <c r="AV553" s="237">
        <f t="shared" si="148"/>
        <v>0</v>
      </c>
      <c r="AW553" s="236">
        <f t="shared" si="149"/>
        <v>0</v>
      </c>
      <c r="AX553" s="237">
        <f t="shared" si="150"/>
        <v>0</v>
      </c>
      <c r="AY553" s="236">
        <f t="shared" si="151"/>
        <v>0</v>
      </c>
      <c r="AZ553" s="237">
        <f t="shared" si="152"/>
        <v>0</v>
      </c>
      <c r="BA553" s="236">
        <f t="shared" si="153"/>
        <v>0</v>
      </c>
      <c r="BB553" s="50">
        <f t="shared" si="137"/>
        <v>0</v>
      </c>
    </row>
    <row r="554" spans="2:54" ht="15" customHeight="1" x14ac:dyDescent="0.25">
      <c r="B554" s="142"/>
      <c r="C554" s="124"/>
      <c r="D554" s="124"/>
      <c r="E554" s="124"/>
      <c r="F554" s="181"/>
      <c r="G554" s="143"/>
      <c r="H554" s="143"/>
      <c r="I554" s="85"/>
      <c r="J554" s="86"/>
      <c r="K554" s="87"/>
      <c r="L554" s="88"/>
      <c r="M554" s="89"/>
      <c r="N554" s="35"/>
      <c r="O554" s="83"/>
      <c r="P554" s="83"/>
      <c r="Q554" s="146"/>
      <c r="R554" s="204"/>
      <c r="S554" s="147"/>
      <c r="T554" s="148"/>
      <c r="U554" s="94"/>
      <c r="W554" s="94"/>
      <c r="X554" s="96"/>
      <c r="Y554" s="97"/>
      <c r="Z554" s="45" t="str">
        <f t="shared" si="138"/>
        <v>goed</v>
      </c>
      <c r="AA554" s="46">
        <f t="shared" si="139"/>
        <v>0</v>
      </c>
      <c r="AB554" s="47">
        <f t="shared" si="140"/>
        <v>0</v>
      </c>
      <c r="AC554" s="48">
        <f>IF(ISERROR(VLOOKUP($B554,'[7]Overzicht uitlevering'!$J:$V,AC$3+1,0)),0,VLOOKUP($B554,'[7]Overzicht uitlevering'!$J:$V,AC$3+1,0))</f>
        <v>0</v>
      </c>
      <c r="AD554" s="48">
        <f>IF(ISERROR(VLOOKUP($B554,'[7]Overzicht uitlevering'!$J:$V,AD$3+1,0)),0,VLOOKUP($B554,'[7]Overzicht uitlevering'!$J:$V,AD$3+1,0))</f>
        <v>0</v>
      </c>
      <c r="AE554" s="48">
        <f>IF(ISERROR(VLOOKUP($B554,'[7]Overzicht uitlevering'!$J:$V,AE$3+1,0)),0,VLOOKUP($B554,'[7]Overzicht uitlevering'!$J:$V,AE$3+1,0))</f>
        <v>0</v>
      </c>
      <c r="AF554" s="48">
        <f>IF(ISERROR(VLOOKUP($B554,'[7]Overzicht uitlevering'!$J:$V,AF$3+1,0)),0,VLOOKUP($B554,'[7]Overzicht uitlevering'!$J:$V,AF$3+1,0))</f>
        <v>0</v>
      </c>
      <c r="AG554" s="48">
        <f>IF(ISERROR(VLOOKUP($B554,'[7]Overzicht uitlevering'!$J:$V,AG$3+1,0)),0,VLOOKUP($B554,'[7]Overzicht uitlevering'!$J:$V,AG$3+1,0))</f>
        <v>0</v>
      </c>
      <c r="AH554" s="48">
        <f>IF(ISERROR(VLOOKUP($B554,'[7]Overzicht uitlevering'!$J:$V,AH$3+1,0)),0,VLOOKUP($B554,'[7]Overzicht uitlevering'!$J:$V,AH$3+1,0))</f>
        <v>0</v>
      </c>
      <c r="AI554" s="48">
        <f>IF(ISERROR(VLOOKUP($B554,'[7]Overzicht uitlevering'!$J:$V,AI$3+1,0)),0,VLOOKUP($B554,'[7]Overzicht uitlevering'!$J:$V,AI$3+1,0))</f>
        <v>0</v>
      </c>
      <c r="AJ554" s="48">
        <f>IF(ISERROR(VLOOKUP($B554,'[7]Overzicht uitlevering'!$J:$V,AJ$3+1,0)),0,VLOOKUP($B554,'[7]Overzicht uitlevering'!$J:$V,AJ$3+1,0))</f>
        <v>0</v>
      </c>
      <c r="AK554" s="48">
        <f>IF(ISERROR(VLOOKUP($B554,'[7]Overzicht uitlevering'!$J:$V,AK$3+1,0)),0,VLOOKUP($B554,'[7]Overzicht uitlevering'!$J:$V,AK$3+1,0))</f>
        <v>0</v>
      </c>
      <c r="AL554" s="48">
        <f>IF(ISERROR(VLOOKUP($B554,'[7]Overzicht uitlevering'!$J:$V,AL$3+1,0)),0,VLOOKUP($B554,'[7]Overzicht uitlevering'!$J:$V,AL$3+1,0))</f>
        <v>0</v>
      </c>
      <c r="AM554" s="48">
        <f>IF(ISERROR(VLOOKUP($B554,'[7]Overzicht uitlevering'!$J:$V,AM$3+1,0)),0,VLOOKUP($B554,'[7]Overzicht uitlevering'!$J:$V,AM$3+1,0))</f>
        <v>0</v>
      </c>
      <c r="AN554" s="48">
        <f>IF(ISERROR(VLOOKUP($B554,'[7]Overzicht uitlevering'!$J:$V,AN$3+1,0)),0,VLOOKUP($B554,'[7]Overzicht uitlevering'!$J:$V,AN$3+1,0))</f>
        <v>0</v>
      </c>
      <c r="AO554" s="49">
        <f t="shared" si="141"/>
        <v>0</v>
      </c>
      <c r="AP554" s="235">
        <f t="shared" si="142"/>
        <v>0</v>
      </c>
      <c r="AQ554" s="236">
        <f t="shared" si="143"/>
        <v>0</v>
      </c>
      <c r="AR554" s="235">
        <f t="shared" si="144"/>
        <v>0</v>
      </c>
      <c r="AS554" s="236">
        <f t="shared" si="145"/>
        <v>0</v>
      </c>
      <c r="AT554" s="235">
        <f t="shared" si="146"/>
        <v>0</v>
      </c>
      <c r="AU554" s="236">
        <f t="shared" si="147"/>
        <v>0</v>
      </c>
      <c r="AV554" s="237">
        <f t="shared" si="148"/>
        <v>0</v>
      </c>
      <c r="AW554" s="236">
        <f t="shared" si="149"/>
        <v>0</v>
      </c>
      <c r="AX554" s="237">
        <f t="shared" si="150"/>
        <v>0</v>
      </c>
      <c r="AY554" s="236">
        <f t="shared" si="151"/>
        <v>0</v>
      </c>
      <c r="AZ554" s="237">
        <f t="shared" si="152"/>
        <v>0</v>
      </c>
      <c r="BA554" s="236">
        <f t="shared" si="153"/>
        <v>0</v>
      </c>
      <c r="BB554" s="50">
        <f t="shared" si="137"/>
        <v>0</v>
      </c>
    </row>
    <row r="555" spans="2:54" ht="15" customHeight="1" x14ac:dyDescent="0.25">
      <c r="B555" s="142"/>
      <c r="C555" s="124"/>
      <c r="D555" s="124"/>
      <c r="E555" s="124"/>
      <c r="F555" s="124"/>
      <c r="G555" s="143"/>
      <c r="H555" s="143"/>
      <c r="I555" s="85"/>
      <c r="J555" s="86"/>
      <c r="K555" s="87"/>
      <c r="L555" s="88"/>
      <c r="M555" s="89"/>
      <c r="N555" s="35"/>
      <c r="O555" s="83"/>
      <c r="P555" s="83"/>
      <c r="Q555" s="146"/>
      <c r="R555" s="204"/>
      <c r="S555" s="147"/>
      <c r="T555" s="148"/>
      <c r="U555" s="94"/>
      <c r="W555" s="94"/>
      <c r="X555" s="96"/>
      <c r="Y555" s="97"/>
      <c r="Z555" s="45" t="str">
        <f t="shared" si="138"/>
        <v>goed</v>
      </c>
      <c r="AA555" s="46">
        <f t="shared" si="139"/>
        <v>0</v>
      </c>
      <c r="AB555" s="47">
        <f t="shared" si="140"/>
        <v>0</v>
      </c>
      <c r="AC555" s="48">
        <f>IF(ISERROR(VLOOKUP($B555,'[7]Overzicht uitlevering'!$J:$V,AC$3+1,0)),0,VLOOKUP($B555,'[7]Overzicht uitlevering'!$J:$V,AC$3+1,0))</f>
        <v>0</v>
      </c>
      <c r="AD555" s="48">
        <f>IF(ISERROR(VLOOKUP($B555,'[7]Overzicht uitlevering'!$J:$V,AD$3+1,0)),0,VLOOKUP($B555,'[7]Overzicht uitlevering'!$J:$V,AD$3+1,0))</f>
        <v>0</v>
      </c>
      <c r="AE555" s="48">
        <f>IF(ISERROR(VLOOKUP($B555,'[7]Overzicht uitlevering'!$J:$V,AE$3+1,0)),0,VLOOKUP($B555,'[7]Overzicht uitlevering'!$J:$V,AE$3+1,0))</f>
        <v>0</v>
      </c>
      <c r="AF555" s="48">
        <f>IF(ISERROR(VLOOKUP($B555,'[7]Overzicht uitlevering'!$J:$V,AF$3+1,0)),0,VLOOKUP($B555,'[7]Overzicht uitlevering'!$J:$V,AF$3+1,0))</f>
        <v>0</v>
      </c>
      <c r="AG555" s="48">
        <f>IF(ISERROR(VLOOKUP($B555,'[7]Overzicht uitlevering'!$J:$V,AG$3+1,0)),0,VLOOKUP($B555,'[7]Overzicht uitlevering'!$J:$V,AG$3+1,0))</f>
        <v>0</v>
      </c>
      <c r="AH555" s="48">
        <f>IF(ISERROR(VLOOKUP($B555,'[7]Overzicht uitlevering'!$J:$V,AH$3+1,0)),0,VLOOKUP($B555,'[7]Overzicht uitlevering'!$J:$V,AH$3+1,0))</f>
        <v>0</v>
      </c>
      <c r="AI555" s="48">
        <f>IF(ISERROR(VLOOKUP($B555,'[7]Overzicht uitlevering'!$J:$V,AI$3+1,0)),0,VLOOKUP($B555,'[7]Overzicht uitlevering'!$J:$V,AI$3+1,0))</f>
        <v>0</v>
      </c>
      <c r="AJ555" s="48">
        <f>IF(ISERROR(VLOOKUP($B555,'[7]Overzicht uitlevering'!$J:$V,AJ$3+1,0)),0,VLOOKUP($B555,'[7]Overzicht uitlevering'!$J:$V,AJ$3+1,0))</f>
        <v>0</v>
      </c>
      <c r="AK555" s="48">
        <f>IF(ISERROR(VLOOKUP($B555,'[7]Overzicht uitlevering'!$J:$V,AK$3+1,0)),0,VLOOKUP($B555,'[7]Overzicht uitlevering'!$J:$V,AK$3+1,0))</f>
        <v>0</v>
      </c>
      <c r="AL555" s="48">
        <f>IF(ISERROR(VLOOKUP($B555,'[7]Overzicht uitlevering'!$J:$V,AL$3+1,0)),0,VLOOKUP($B555,'[7]Overzicht uitlevering'!$J:$V,AL$3+1,0))</f>
        <v>0</v>
      </c>
      <c r="AM555" s="48">
        <f>IF(ISERROR(VLOOKUP($B555,'[7]Overzicht uitlevering'!$J:$V,AM$3+1,0)),0,VLOOKUP($B555,'[7]Overzicht uitlevering'!$J:$V,AM$3+1,0))</f>
        <v>0</v>
      </c>
      <c r="AN555" s="48">
        <f>IF(ISERROR(VLOOKUP($B555,'[7]Overzicht uitlevering'!$J:$V,AN$3+1,0)),0,VLOOKUP($B555,'[7]Overzicht uitlevering'!$J:$V,AN$3+1,0))</f>
        <v>0</v>
      </c>
      <c r="AO555" s="49">
        <f t="shared" si="141"/>
        <v>0</v>
      </c>
      <c r="AP555" s="235">
        <f t="shared" si="142"/>
        <v>0</v>
      </c>
      <c r="AQ555" s="236">
        <f t="shared" si="143"/>
        <v>0</v>
      </c>
      <c r="AR555" s="235">
        <f t="shared" si="144"/>
        <v>0</v>
      </c>
      <c r="AS555" s="236">
        <f t="shared" si="145"/>
        <v>0</v>
      </c>
      <c r="AT555" s="235">
        <f t="shared" si="146"/>
        <v>0</v>
      </c>
      <c r="AU555" s="236">
        <f t="shared" si="147"/>
        <v>0</v>
      </c>
      <c r="AV555" s="237">
        <f t="shared" si="148"/>
        <v>0</v>
      </c>
      <c r="AW555" s="236">
        <f t="shared" si="149"/>
        <v>0</v>
      </c>
      <c r="AX555" s="237">
        <f t="shared" si="150"/>
        <v>0</v>
      </c>
      <c r="AY555" s="236">
        <f t="shared" si="151"/>
        <v>0</v>
      </c>
      <c r="AZ555" s="237">
        <f t="shared" si="152"/>
        <v>0</v>
      </c>
      <c r="BA555" s="236">
        <f t="shared" si="153"/>
        <v>0</v>
      </c>
      <c r="BB555" s="50">
        <f t="shared" si="137"/>
        <v>0</v>
      </c>
    </row>
    <row r="556" spans="2:54" ht="15" customHeight="1" x14ac:dyDescent="0.25">
      <c r="B556" s="142"/>
      <c r="C556" s="124"/>
      <c r="D556" s="124"/>
      <c r="E556" s="124"/>
      <c r="F556" s="124"/>
      <c r="G556" s="143"/>
      <c r="H556" s="143"/>
      <c r="I556" s="85"/>
      <c r="J556" s="86"/>
      <c r="K556" s="87"/>
      <c r="L556" s="88"/>
      <c r="M556" s="89"/>
      <c r="N556" s="35"/>
      <c r="O556" s="83"/>
      <c r="P556" s="83"/>
      <c r="Q556" s="146"/>
      <c r="R556" s="204"/>
      <c r="S556" s="147"/>
      <c r="T556" s="148"/>
      <c r="U556" s="94"/>
      <c r="W556" s="94"/>
      <c r="X556" s="96"/>
      <c r="Y556" s="97"/>
      <c r="Z556" s="45" t="str">
        <f t="shared" si="138"/>
        <v>goed</v>
      </c>
      <c r="AA556" s="46">
        <f t="shared" si="139"/>
        <v>0</v>
      </c>
      <c r="AB556" s="47">
        <f t="shared" si="140"/>
        <v>0</v>
      </c>
      <c r="AC556" s="48">
        <f>IF(ISERROR(VLOOKUP($B556,'[7]Overzicht uitlevering'!$J:$V,AC$3+1,0)),0,VLOOKUP($B556,'[7]Overzicht uitlevering'!$J:$V,AC$3+1,0))</f>
        <v>0</v>
      </c>
      <c r="AD556" s="48">
        <f>IF(ISERROR(VLOOKUP($B556,'[7]Overzicht uitlevering'!$J:$V,AD$3+1,0)),0,VLOOKUP($B556,'[7]Overzicht uitlevering'!$J:$V,AD$3+1,0))</f>
        <v>0</v>
      </c>
      <c r="AE556" s="48">
        <f>IF(ISERROR(VLOOKUP($B556,'[7]Overzicht uitlevering'!$J:$V,AE$3+1,0)),0,VLOOKUP($B556,'[7]Overzicht uitlevering'!$J:$V,AE$3+1,0))</f>
        <v>0</v>
      </c>
      <c r="AF556" s="48">
        <f>IF(ISERROR(VLOOKUP($B556,'[7]Overzicht uitlevering'!$J:$V,AF$3+1,0)),0,VLOOKUP($B556,'[7]Overzicht uitlevering'!$J:$V,AF$3+1,0))</f>
        <v>0</v>
      </c>
      <c r="AG556" s="48">
        <f>IF(ISERROR(VLOOKUP($B556,'[7]Overzicht uitlevering'!$J:$V,AG$3+1,0)),0,VLOOKUP($B556,'[7]Overzicht uitlevering'!$J:$V,AG$3+1,0))</f>
        <v>0</v>
      </c>
      <c r="AH556" s="48">
        <f>IF(ISERROR(VLOOKUP($B556,'[7]Overzicht uitlevering'!$J:$V,AH$3+1,0)),0,VLOOKUP($B556,'[7]Overzicht uitlevering'!$J:$V,AH$3+1,0))</f>
        <v>0</v>
      </c>
      <c r="AI556" s="48">
        <f>IF(ISERROR(VLOOKUP($B556,'[7]Overzicht uitlevering'!$J:$V,AI$3+1,0)),0,VLOOKUP($B556,'[7]Overzicht uitlevering'!$J:$V,AI$3+1,0))</f>
        <v>0</v>
      </c>
      <c r="AJ556" s="48">
        <f>IF(ISERROR(VLOOKUP($B556,'[7]Overzicht uitlevering'!$J:$V,AJ$3+1,0)),0,VLOOKUP($B556,'[7]Overzicht uitlevering'!$J:$V,AJ$3+1,0))</f>
        <v>0</v>
      </c>
      <c r="AK556" s="48">
        <f>IF(ISERROR(VLOOKUP($B556,'[7]Overzicht uitlevering'!$J:$V,AK$3+1,0)),0,VLOOKUP($B556,'[7]Overzicht uitlevering'!$J:$V,AK$3+1,0))</f>
        <v>0</v>
      </c>
      <c r="AL556" s="48">
        <f>IF(ISERROR(VLOOKUP($B556,'[7]Overzicht uitlevering'!$J:$V,AL$3+1,0)),0,VLOOKUP($B556,'[7]Overzicht uitlevering'!$J:$V,AL$3+1,0))</f>
        <v>0</v>
      </c>
      <c r="AM556" s="48">
        <f>IF(ISERROR(VLOOKUP($B556,'[7]Overzicht uitlevering'!$J:$V,AM$3+1,0)),0,VLOOKUP($B556,'[7]Overzicht uitlevering'!$J:$V,AM$3+1,0))</f>
        <v>0</v>
      </c>
      <c r="AN556" s="48">
        <f>IF(ISERROR(VLOOKUP($B556,'[7]Overzicht uitlevering'!$J:$V,AN$3+1,0)),0,VLOOKUP($B556,'[7]Overzicht uitlevering'!$J:$V,AN$3+1,0))</f>
        <v>0</v>
      </c>
      <c r="AO556" s="49">
        <f t="shared" si="141"/>
        <v>0</v>
      </c>
      <c r="AP556" s="235">
        <f t="shared" si="142"/>
        <v>0</v>
      </c>
      <c r="AQ556" s="236">
        <f t="shared" si="143"/>
        <v>0</v>
      </c>
      <c r="AR556" s="235">
        <f t="shared" si="144"/>
        <v>0</v>
      </c>
      <c r="AS556" s="236">
        <f t="shared" si="145"/>
        <v>0</v>
      </c>
      <c r="AT556" s="235">
        <f t="shared" si="146"/>
        <v>0</v>
      </c>
      <c r="AU556" s="236">
        <f t="shared" si="147"/>
        <v>0</v>
      </c>
      <c r="AV556" s="237">
        <f t="shared" si="148"/>
        <v>0</v>
      </c>
      <c r="AW556" s="236">
        <f t="shared" si="149"/>
        <v>0</v>
      </c>
      <c r="AX556" s="237">
        <f t="shared" si="150"/>
        <v>0</v>
      </c>
      <c r="AY556" s="236">
        <f t="shared" si="151"/>
        <v>0</v>
      </c>
      <c r="AZ556" s="237">
        <f t="shared" si="152"/>
        <v>0</v>
      </c>
      <c r="BA556" s="236">
        <f t="shared" si="153"/>
        <v>0</v>
      </c>
      <c r="BB556" s="50">
        <f t="shared" si="137"/>
        <v>0</v>
      </c>
    </row>
    <row r="557" spans="2:54" ht="15" customHeight="1" x14ac:dyDescent="0.25">
      <c r="B557" s="142"/>
      <c r="C557" s="124"/>
      <c r="D557" s="124"/>
      <c r="E557" s="124"/>
      <c r="F557" s="124"/>
      <c r="G557" s="143"/>
      <c r="H557" s="143"/>
      <c r="I557" s="85"/>
      <c r="J557" s="144"/>
      <c r="K557" s="32"/>
      <c r="L557" s="145"/>
      <c r="M557" s="35"/>
      <c r="N557" s="35"/>
      <c r="O557" s="83"/>
      <c r="P557" s="83"/>
      <c r="Q557" s="146"/>
      <c r="R557" s="204"/>
      <c r="S557" s="147"/>
      <c r="T557" s="148"/>
      <c r="U557" s="94"/>
      <c r="W557" s="94"/>
      <c r="X557" s="96"/>
      <c r="Y557" s="97"/>
      <c r="Z557" s="45" t="str">
        <f t="shared" si="138"/>
        <v>goed</v>
      </c>
      <c r="AA557" s="46">
        <f t="shared" si="139"/>
        <v>0</v>
      </c>
      <c r="AB557" s="47">
        <f t="shared" si="140"/>
        <v>0</v>
      </c>
      <c r="AC557" s="48">
        <f>IF(ISERROR(VLOOKUP($B557,'[7]Overzicht uitlevering'!$J:$V,AC$3+1,0)),0,VLOOKUP($B557,'[7]Overzicht uitlevering'!$J:$V,AC$3+1,0))</f>
        <v>0</v>
      </c>
      <c r="AD557" s="48">
        <f>IF(ISERROR(VLOOKUP($B557,'[7]Overzicht uitlevering'!$J:$V,AD$3+1,0)),0,VLOOKUP($B557,'[7]Overzicht uitlevering'!$J:$V,AD$3+1,0))</f>
        <v>0</v>
      </c>
      <c r="AE557" s="48">
        <f>IF(ISERROR(VLOOKUP($B557,'[7]Overzicht uitlevering'!$J:$V,AE$3+1,0)),0,VLOOKUP($B557,'[7]Overzicht uitlevering'!$J:$V,AE$3+1,0))</f>
        <v>0</v>
      </c>
      <c r="AF557" s="48">
        <f>IF(ISERROR(VLOOKUP($B557,'[7]Overzicht uitlevering'!$J:$V,AF$3+1,0)),0,VLOOKUP($B557,'[7]Overzicht uitlevering'!$J:$V,AF$3+1,0))</f>
        <v>0</v>
      </c>
      <c r="AG557" s="48">
        <f>IF(ISERROR(VLOOKUP($B557,'[7]Overzicht uitlevering'!$J:$V,AG$3+1,0)),0,VLOOKUP($B557,'[7]Overzicht uitlevering'!$J:$V,AG$3+1,0))</f>
        <v>0</v>
      </c>
      <c r="AH557" s="48">
        <f>IF(ISERROR(VLOOKUP($B557,'[7]Overzicht uitlevering'!$J:$V,AH$3+1,0)),0,VLOOKUP($B557,'[7]Overzicht uitlevering'!$J:$V,AH$3+1,0))</f>
        <v>0</v>
      </c>
      <c r="AI557" s="48">
        <f>IF(ISERROR(VLOOKUP($B557,'[7]Overzicht uitlevering'!$J:$V,AI$3+1,0)),0,VLOOKUP($B557,'[7]Overzicht uitlevering'!$J:$V,AI$3+1,0))</f>
        <v>0</v>
      </c>
      <c r="AJ557" s="48">
        <f>IF(ISERROR(VLOOKUP($B557,'[7]Overzicht uitlevering'!$J:$V,AJ$3+1,0)),0,VLOOKUP($B557,'[7]Overzicht uitlevering'!$J:$V,AJ$3+1,0))</f>
        <v>0</v>
      </c>
      <c r="AK557" s="48">
        <f>IF(ISERROR(VLOOKUP($B557,'[7]Overzicht uitlevering'!$J:$V,AK$3+1,0)),0,VLOOKUP($B557,'[7]Overzicht uitlevering'!$J:$V,AK$3+1,0))</f>
        <v>0</v>
      </c>
      <c r="AL557" s="48">
        <f>IF(ISERROR(VLOOKUP($B557,'[7]Overzicht uitlevering'!$J:$V,AL$3+1,0)),0,VLOOKUP($B557,'[7]Overzicht uitlevering'!$J:$V,AL$3+1,0))</f>
        <v>0</v>
      </c>
      <c r="AM557" s="48">
        <f>IF(ISERROR(VLOOKUP($B557,'[7]Overzicht uitlevering'!$J:$V,AM$3+1,0)),0,VLOOKUP($B557,'[7]Overzicht uitlevering'!$J:$V,AM$3+1,0))</f>
        <v>0</v>
      </c>
      <c r="AN557" s="48">
        <f>IF(ISERROR(VLOOKUP($B557,'[7]Overzicht uitlevering'!$J:$V,AN$3+1,0)),0,VLOOKUP($B557,'[7]Overzicht uitlevering'!$J:$V,AN$3+1,0))</f>
        <v>0</v>
      </c>
      <c r="AO557" s="49">
        <f t="shared" si="141"/>
        <v>0</v>
      </c>
      <c r="AP557" s="235">
        <f t="shared" si="142"/>
        <v>0</v>
      </c>
      <c r="AQ557" s="236">
        <f t="shared" si="143"/>
        <v>0</v>
      </c>
      <c r="AR557" s="235">
        <f t="shared" si="144"/>
        <v>0</v>
      </c>
      <c r="AS557" s="236">
        <f t="shared" si="145"/>
        <v>0</v>
      </c>
      <c r="AT557" s="235">
        <f t="shared" si="146"/>
        <v>0</v>
      </c>
      <c r="AU557" s="236">
        <f t="shared" si="147"/>
        <v>0</v>
      </c>
      <c r="AV557" s="237">
        <f t="shared" si="148"/>
        <v>0</v>
      </c>
      <c r="AW557" s="236">
        <f t="shared" si="149"/>
        <v>0</v>
      </c>
      <c r="AX557" s="237">
        <f t="shared" si="150"/>
        <v>0</v>
      </c>
      <c r="AY557" s="236">
        <f t="shared" si="151"/>
        <v>0</v>
      </c>
      <c r="AZ557" s="237">
        <f t="shared" si="152"/>
        <v>0</v>
      </c>
      <c r="BA557" s="236">
        <f t="shared" si="153"/>
        <v>0</v>
      </c>
      <c r="BB557" s="50">
        <f t="shared" si="137"/>
        <v>0</v>
      </c>
    </row>
    <row r="558" spans="2:54" ht="15" customHeight="1" x14ac:dyDescent="0.25">
      <c r="B558" s="142"/>
      <c r="C558" s="124"/>
      <c r="D558" s="124"/>
      <c r="E558" s="124"/>
      <c r="F558" s="124"/>
      <c r="G558" s="143"/>
      <c r="H558" s="143"/>
      <c r="I558" s="85"/>
      <c r="J558" s="144"/>
      <c r="K558" s="32"/>
      <c r="L558" s="145"/>
      <c r="M558" s="35"/>
      <c r="N558" s="35"/>
      <c r="O558" s="83"/>
      <c r="P558" s="83"/>
      <c r="Q558" s="146"/>
      <c r="R558" s="204"/>
      <c r="S558" s="147"/>
      <c r="T558" s="148"/>
      <c r="U558" s="94"/>
      <c r="W558" s="94"/>
      <c r="X558" s="96"/>
      <c r="Y558" s="97"/>
      <c r="Z558" s="45" t="str">
        <f t="shared" si="138"/>
        <v>goed</v>
      </c>
      <c r="AA558" s="46">
        <f t="shared" si="139"/>
        <v>0</v>
      </c>
      <c r="AB558" s="47">
        <f t="shared" si="140"/>
        <v>0</v>
      </c>
      <c r="AC558" s="48">
        <f>IF(ISERROR(VLOOKUP($B558,'[7]Overzicht uitlevering'!$J:$V,AC$3+1,0)),0,VLOOKUP($B558,'[7]Overzicht uitlevering'!$J:$V,AC$3+1,0))</f>
        <v>0</v>
      </c>
      <c r="AD558" s="48">
        <f>IF(ISERROR(VLOOKUP($B558,'[7]Overzicht uitlevering'!$J:$V,AD$3+1,0)),0,VLOOKUP($B558,'[7]Overzicht uitlevering'!$J:$V,AD$3+1,0))</f>
        <v>0</v>
      </c>
      <c r="AE558" s="48">
        <f>IF(ISERROR(VLOOKUP($B558,'[7]Overzicht uitlevering'!$J:$V,AE$3+1,0)),0,VLOOKUP($B558,'[7]Overzicht uitlevering'!$J:$V,AE$3+1,0))</f>
        <v>0</v>
      </c>
      <c r="AF558" s="48">
        <f>IF(ISERROR(VLOOKUP($B558,'[7]Overzicht uitlevering'!$J:$V,AF$3+1,0)),0,VLOOKUP($B558,'[7]Overzicht uitlevering'!$J:$V,AF$3+1,0))</f>
        <v>0</v>
      </c>
      <c r="AG558" s="48">
        <f>IF(ISERROR(VLOOKUP($B558,'[7]Overzicht uitlevering'!$J:$V,AG$3+1,0)),0,VLOOKUP($B558,'[7]Overzicht uitlevering'!$J:$V,AG$3+1,0))</f>
        <v>0</v>
      </c>
      <c r="AH558" s="48">
        <f>IF(ISERROR(VLOOKUP($B558,'[7]Overzicht uitlevering'!$J:$V,AH$3+1,0)),0,VLOOKUP($B558,'[7]Overzicht uitlevering'!$J:$V,AH$3+1,0))</f>
        <v>0</v>
      </c>
      <c r="AI558" s="48">
        <f>IF(ISERROR(VLOOKUP($B558,'[7]Overzicht uitlevering'!$J:$V,AI$3+1,0)),0,VLOOKUP($B558,'[7]Overzicht uitlevering'!$J:$V,AI$3+1,0))</f>
        <v>0</v>
      </c>
      <c r="AJ558" s="48">
        <f>IF(ISERROR(VLOOKUP($B558,'[7]Overzicht uitlevering'!$J:$V,AJ$3+1,0)),0,VLOOKUP($B558,'[7]Overzicht uitlevering'!$J:$V,AJ$3+1,0))</f>
        <v>0</v>
      </c>
      <c r="AK558" s="48">
        <f>IF(ISERROR(VLOOKUP($B558,'[7]Overzicht uitlevering'!$J:$V,AK$3+1,0)),0,VLOOKUP($B558,'[7]Overzicht uitlevering'!$J:$V,AK$3+1,0))</f>
        <v>0</v>
      </c>
      <c r="AL558" s="48">
        <f>IF(ISERROR(VLOOKUP($B558,'[7]Overzicht uitlevering'!$J:$V,AL$3+1,0)),0,VLOOKUP($B558,'[7]Overzicht uitlevering'!$J:$V,AL$3+1,0))</f>
        <v>0</v>
      </c>
      <c r="AM558" s="48">
        <f>IF(ISERROR(VLOOKUP($B558,'[7]Overzicht uitlevering'!$J:$V,AM$3+1,0)),0,VLOOKUP($B558,'[7]Overzicht uitlevering'!$J:$V,AM$3+1,0))</f>
        <v>0</v>
      </c>
      <c r="AN558" s="48">
        <f>IF(ISERROR(VLOOKUP($B558,'[7]Overzicht uitlevering'!$J:$V,AN$3+1,0)),0,VLOOKUP($B558,'[7]Overzicht uitlevering'!$J:$V,AN$3+1,0))</f>
        <v>0</v>
      </c>
      <c r="AO558" s="49">
        <f t="shared" si="141"/>
        <v>0</v>
      </c>
      <c r="AP558" s="235">
        <f t="shared" si="142"/>
        <v>0</v>
      </c>
      <c r="AQ558" s="236">
        <f t="shared" si="143"/>
        <v>0</v>
      </c>
      <c r="AR558" s="235">
        <f t="shared" si="144"/>
        <v>0</v>
      </c>
      <c r="AS558" s="236">
        <f t="shared" si="145"/>
        <v>0</v>
      </c>
      <c r="AT558" s="235">
        <f t="shared" si="146"/>
        <v>0</v>
      </c>
      <c r="AU558" s="236">
        <f t="shared" si="147"/>
        <v>0</v>
      </c>
      <c r="AV558" s="237">
        <f t="shared" si="148"/>
        <v>0</v>
      </c>
      <c r="AW558" s="236">
        <f t="shared" si="149"/>
        <v>0</v>
      </c>
      <c r="AX558" s="237">
        <f t="shared" si="150"/>
        <v>0</v>
      </c>
      <c r="AY558" s="236">
        <f t="shared" si="151"/>
        <v>0</v>
      </c>
      <c r="AZ558" s="237">
        <f t="shared" si="152"/>
        <v>0</v>
      </c>
      <c r="BA558" s="236">
        <f t="shared" si="153"/>
        <v>0</v>
      </c>
      <c r="BB558" s="50">
        <f t="shared" si="137"/>
        <v>0</v>
      </c>
    </row>
    <row r="559" spans="2:54" ht="15" customHeight="1" x14ac:dyDescent="0.25">
      <c r="B559" s="142"/>
      <c r="C559" s="124"/>
      <c r="D559" s="124"/>
      <c r="E559" s="124"/>
      <c r="F559" s="124"/>
      <c r="G559" s="143"/>
      <c r="H559" s="143"/>
      <c r="I559" s="85"/>
      <c r="J559" s="144"/>
      <c r="K559" s="32"/>
      <c r="L559" s="145"/>
      <c r="M559" s="35"/>
      <c r="N559" s="35"/>
      <c r="O559" s="83"/>
      <c r="P559" s="83"/>
      <c r="Q559" s="146"/>
      <c r="R559" s="204"/>
      <c r="S559" s="147"/>
      <c r="T559" s="148"/>
      <c r="U559" s="94"/>
      <c r="W559" s="94"/>
      <c r="X559" s="96"/>
      <c r="Y559" s="97"/>
      <c r="Z559" s="45" t="str">
        <f t="shared" si="138"/>
        <v>goed</v>
      </c>
      <c r="AA559" s="46">
        <f t="shared" si="139"/>
        <v>0</v>
      </c>
      <c r="AB559" s="47">
        <f t="shared" si="140"/>
        <v>0</v>
      </c>
      <c r="AC559" s="48">
        <f>IF(ISERROR(VLOOKUP($B559,'[7]Overzicht uitlevering'!$J:$V,AC$3+1,0)),0,VLOOKUP($B559,'[7]Overzicht uitlevering'!$J:$V,AC$3+1,0))</f>
        <v>0</v>
      </c>
      <c r="AD559" s="48">
        <f>IF(ISERROR(VLOOKUP($B559,'[7]Overzicht uitlevering'!$J:$V,AD$3+1,0)),0,VLOOKUP($B559,'[7]Overzicht uitlevering'!$J:$V,AD$3+1,0))</f>
        <v>0</v>
      </c>
      <c r="AE559" s="48">
        <f>IF(ISERROR(VLOOKUP($B559,'[7]Overzicht uitlevering'!$J:$V,AE$3+1,0)),0,VLOOKUP($B559,'[7]Overzicht uitlevering'!$J:$V,AE$3+1,0))</f>
        <v>0</v>
      </c>
      <c r="AF559" s="48">
        <f>IF(ISERROR(VLOOKUP($B559,'[7]Overzicht uitlevering'!$J:$V,AF$3+1,0)),0,VLOOKUP($B559,'[7]Overzicht uitlevering'!$J:$V,AF$3+1,0))</f>
        <v>0</v>
      </c>
      <c r="AG559" s="48">
        <f>IF(ISERROR(VLOOKUP($B559,'[7]Overzicht uitlevering'!$J:$V,AG$3+1,0)),0,VLOOKUP($B559,'[7]Overzicht uitlevering'!$J:$V,AG$3+1,0))</f>
        <v>0</v>
      </c>
      <c r="AH559" s="48">
        <f>IF(ISERROR(VLOOKUP($B559,'[7]Overzicht uitlevering'!$J:$V,AH$3+1,0)),0,VLOOKUP($B559,'[7]Overzicht uitlevering'!$J:$V,AH$3+1,0))</f>
        <v>0</v>
      </c>
      <c r="AI559" s="48">
        <f>IF(ISERROR(VLOOKUP($B559,'[7]Overzicht uitlevering'!$J:$V,AI$3+1,0)),0,VLOOKUP($B559,'[7]Overzicht uitlevering'!$J:$V,AI$3+1,0))</f>
        <v>0</v>
      </c>
      <c r="AJ559" s="48">
        <f>IF(ISERROR(VLOOKUP($B559,'[7]Overzicht uitlevering'!$J:$V,AJ$3+1,0)),0,VLOOKUP($B559,'[7]Overzicht uitlevering'!$J:$V,AJ$3+1,0))</f>
        <v>0</v>
      </c>
      <c r="AK559" s="48">
        <f>IF(ISERROR(VLOOKUP($B559,'[7]Overzicht uitlevering'!$J:$V,AK$3+1,0)),0,VLOOKUP($B559,'[7]Overzicht uitlevering'!$J:$V,AK$3+1,0))</f>
        <v>0</v>
      </c>
      <c r="AL559" s="48">
        <f>IF(ISERROR(VLOOKUP($B559,'[7]Overzicht uitlevering'!$J:$V,AL$3+1,0)),0,VLOOKUP($B559,'[7]Overzicht uitlevering'!$J:$V,AL$3+1,0))</f>
        <v>0</v>
      </c>
      <c r="AM559" s="48">
        <f>IF(ISERROR(VLOOKUP($B559,'[7]Overzicht uitlevering'!$J:$V,AM$3+1,0)),0,VLOOKUP($B559,'[7]Overzicht uitlevering'!$J:$V,AM$3+1,0))</f>
        <v>0</v>
      </c>
      <c r="AN559" s="48">
        <f>IF(ISERROR(VLOOKUP($B559,'[7]Overzicht uitlevering'!$J:$V,AN$3+1,0)),0,VLOOKUP($B559,'[7]Overzicht uitlevering'!$J:$V,AN$3+1,0))</f>
        <v>0</v>
      </c>
      <c r="AO559" s="49">
        <f t="shared" si="141"/>
        <v>0</v>
      </c>
      <c r="AP559" s="235">
        <f t="shared" si="142"/>
        <v>0</v>
      </c>
      <c r="AQ559" s="236">
        <f t="shared" si="143"/>
        <v>0</v>
      </c>
      <c r="AR559" s="235">
        <f t="shared" si="144"/>
        <v>0</v>
      </c>
      <c r="AS559" s="236">
        <f t="shared" si="145"/>
        <v>0</v>
      </c>
      <c r="AT559" s="235">
        <f t="shared" si="146"/>
        <v>0</v>
      </c>
      <c r="AU559" s="236">
        <f t="shared" si="147"/>
        <v>0</v>
      </c>
      <c r="AV559" s="237">
        <f t="shared" si="148"/>
        <v>0</v>
      </c>
      <c r="AW559" s="236">
        <f t="shared" si="149"/>
        <v>0</v>
      </c>
      <c r="AX559" s="237">
        <f t="shared" si="150"/>
        <v>0</v>
      </c>
      <c r="AY559" s="236">
        <f t="shared" si="151"/>
        <v>0</v>
      </c>
      <c r="AZ559" s="237">
        <f t="shared" si="152"/>
        <v>0</v>
      </c>
      <c r="BA559" s="236">
        <f t="shared" si="153"/>
        <v>0</v>
      </c>
      <c r="BB559" s="50">
        <f t="shared" si="137"/>
        <v>0</v>
      </c>
    </row>
    <row r="560" spans="2:54" ht="15" customHeight="1" x14ac:dyDescent="0.25">
      <c r="B560" s="142"/>
      <c r="C560" s="124"/>
      <c r="D560" s="124"/>
      <c r="E560" s="124"/>
      <c r="F560" s="124"/>
      <c r="G560" s="143"/>
      <c r="H560" s="143"/>
      <c r="I560" s="85"/>
      <c r="J560" s="144"/>
      <c r="K560" s="32"/>
      <c r="L560" s="145"/>
      <c r="M560" s="35"/>
      <c r="N560" s="35"/>
      <c r="O560" s="83"/>
      <c r="P560" s="83"/>
      <c r="Q560" s="146"/>
      <c r="R560" s="204"/>
      <c r="S560" s="147"/>
      <c r="T560" s="148"/>
      <c r="U560" s="94"/>
      <c r="W560" s="94"/>
      <c r="X560" s="96"/>
      <c r="Y560" s="97"/>
      <c r="Z560" s="45" t="str">
        <f t="shared" si="138"/>
        <v>goed</v>
      </c>
      <c r="AA560" s="46">
        <f t="shared" si="139"/>
        <v>0</v>
      </c>
      <c r="AB560" s="47">
        <f t="shared" si="140"/>
        <v>0</v>
      </c>
      <c r="AC560" s="48">
        <f>IF(ISERROR(VLOOKUP($B560,'[7]Overzicht uitlevering'!$J:$V,AC$3+1,0)),0,VLOOKUP($B560,'[7]Overzicht uitlevering'!$J:$V,AC$3+1,0))</f>
        <v>0</v>
      </c>
      <c r="AD560" s="48">
        <f>IF(ISERROR(VLOOKUP($B560,'[7]Overzicht uitlevering'!$J:$V,AD$3+1,0)),0,VLOOKUP($B560,'[7]Overzicht uitlevering'!$J:$V,AD$3+1,0))</f>
        <v>0</v>
      </c>
      <c r="AE560" s="48">
        <f>IF(ISERROR(VLOOKUP($B560,'[7]Overzicht uitlevering'!$J:$V,AE$3+1,0)),0,VLOOKUP($B560,'[7]Overzicht uitlevering'!$J:$V,AE$3+1,0))</f>
        <v>0</v>
      </c>
      <c r="AF560" s="48">
        <f>IF(ISERROR(VLOOKUP($B560,'[7]Overzicht uitlevering'!$J:$V,AF$3+1,0)),0,VLOOKUP($B560,'[7]Overzicht uitlevering'!$J:$V,AF$3+1,0))</f>
        <v>0</v>
      </c>
      <c r="AG560" s="48">
        <f>IF(ISERROR(VLOOKUP($B560,'[7]Overzicht uitlevering'!$J:$V,AG$3+1,0)),0,VLOOKUP($B560,'[7]Overzicht uitlevering'!$J:$V,AG$3+1,0))</f>
        <v>0</v>
      </c>
      <c r="AH560" s="48">
        <f>IF(ISERROR(VLOOKUP($B560,'[7]Overzicht uitlevering'!$J:$V,AH$3+1,0)),0,VLOOKUP($B560,'[7]Overzicht uitlevering'!$J:$V,AH$3+1,0))</f>
        <v>0</v>
      </c>
      <c r="AI560" s="48">
        <f>IF(ISERROR(VLOOKUP($B560,'[7]Overzicht uitlevering'!$J:$V,AI$3+1,0)),0,VLOOKUP($B560,'[7]Overzicht uitlevering'!$J:$V,AI$3+1,0))</f>
        <v>0</v>
      </c>
      <c r="AJ560" s="48">
        <f>IF(ISERROR(VLOOKUP($B560,'[7]Overzicht uitlevering'!$J:$V,AJ$3+1,0)),0,VLOOKUP($B560,'[7]Overzicht uitlevering'!$J:$V,AJ$3+1,0))</f>
        <v>0</v>
      </c>
      <c r="AK560" s="48">
        <f>IF(ISERROR(VLOOKUP($B560,'[7]Overzicht uitlevering'!$J:$V,AK$3+1,0)),0,VLOOKUP($B560,'[7]Overzicht uitlevering'!$J:$V,AK$3+1,0))</f>
        <v>0</v>
      </c>
      <c r="AL560" s="48">
        <f>IF(ISERROR(VLOOKUP($B560,'[7]Overzicht uitlevering'!$J:$V,AL$3+1,0)),0,VLOOKUP($B560,'[7]Overzicht uitlevering'!$J:$V,AL$3+1,0))</f>
        <v>0</v>
      </c>
      <c r="AM560" s="48">
        <f>IF(ISERROR(VLOOKUP($B560,'[7]Overzicht uitlevering'!$J:$V,AM$3+1,0)),0,VLOOKUP($B560,'[7]Overzicht uitlevering'!$J:$V,AM$3+1,0))</f>
        <v>0</v>
      </c>
      <c r="AN560" s="48">
        <f>IF(ISERROR(VLOOKUP($B560,'[7]Overzicht uitlevering'!$J:$V,AN$3+1,0)),0,VLOOKUP($B560,'[7]Overzicht uitlevering'!$J:$V,AN$3+1,0))</f>
        <v>0</v>
      </c>
      <c r="AO560" s="49">
        <f t="shared" si="141"/>
        <v>0</v>
      </c>
      <c r="AP560" s="235">
        <f t="shared" si="142"/>
        <v>0</v>
      </c>
      <c r="AQ560" s="236">
        <f t="shared" si="143"/>
        <v>0</v>
      </c>
      <c r="AR560" s="235">
        <f t="shared" si="144"/>
        <v>0</v>
      </c>
      <c r="AS560" s="236">
        <f t="shared" si="145"/>
        <v>0</v>
      </c>
      <c r="AT560" s="235">
        <f t="shared" si="146"/>
        <v>0</v>
      </c>
      <c r="AU560" s="236">
        <f t="shared" si="147"/>
        <v>0</v>
      </c>
      <c r="AV560" s="237">
        <f t="shared" si="148"/>
        <v>0</v>
      </c>
      <c r="AW560" s="236">
        <f t="shared" si="149"/>
        <v>0</v>
      </c>
      <c r="AX560" s="237">
        <f t="shared" si="150"/>
        <v>0</v>
      </c>
      <c r="AY560" s="236">
        <f t="shared" si="151"/>
        <v>0</v>
      </c>
      <c r="AZ560" s="237">
        <f t="shared" si="152"/>
        <v>0</v>
      </c>
      <c r="BA560" s="236">
        <f t="shared" si="153"/>
        <v>0</v>
      </c>
      <c r="BB560" s="50">
        <f t="shared" si="137"/>
        <v>0</v>
      </c>
    </row>
    <row r="561" spans="2:54" ht="15" customHeight="1" x14ac:dyDescent="0.25">
      <c r="B561" s="142"/>
      <c r="C561" s="124"/>
      <c r="D561" s="124"/>
      <c r="E561" s="124"/>
      <c r="F561" s="124"/>
      <c r="G561" s="143"/>
      <c r="H561" s="143"/>
      <c r="I561" s="85"/>
      <c r="J561" s="144"/>
      <c r="K561" s="32"/>
      <c r="L561" s="145"/>
      <c r="M561" s="35"/>
      <c r="N561" s="35"/>
      <c r="O561" s="83"/>
      <c r="P561" s="83"/>
      <c r="Q561" s="146"/>
      <c r="R561" s="204"/>
      <c r="S561" s="147"/>
      <c r="T561" s="148"/>
      <c r="U561" s="94"/>
      <c r="W561" s="94"/>
      <c r="X561" s="96"/>
      <c r="Y561" s="97"/>
      <c r="Z561" s="45" t="str">
        <f t="shared" si="138"/>
        <v>goed</v>
      </c>
      <c r="AA561" s="46">
        <f t="shared" si="139"/>
        <v>0</v>
      </c>
      <c r="AB561" s="47">
        <f t="shared" si="140"/>
        <v>0</v>
      </c>
      <c r="AC561" s="48">
        <f>IF(ISERROR(VLOOKUP($B561,'[7]Overzicht uitlevering'!$J:$V,AC$3+1,0)),0,VLOOKUP($B561,'[7]Overzicht uitlevering'!$J:$V,AC$3+1,0))</f>
        <v>0</v>
      </c>
      <c r="AD561" s="48">
        <f>IF(ISERROR(VLOOKUP($B561,'[7]Overzicht uitlevering'!$J:$V,AD$3+1,0)),0,VLOOKUP($B561,'[7]Overzicht uitlevering'!$J:$V,AD$3+1,0))</f>
        <v>0</v>
      </c>
      <c r="AE561" s="48">
        <f>IF(ISERROR(VLOOKUP($B561,'[7]Overzicht uitlevering'!$J:$V,AE$3+1,0)),0,VLOOKUP($B561,'[7]Overzicht uitlevering'!$J:$V,AE$3+1,0))</f>
        <v>0</v>
      </c>
      <c r="AF561" s="48">
        <f>IF(ISERROR(VLOOKUP($B561,'[7]Overzicht uitlevering'!$J:$V,AF$3+1,0)),0,VLOOKUP($B561,'[7]Overzicht uitlevering'!$J:$V,AF$3+1,0))</f>
        <v>0</v>
      </c>
      <c r="AG561" s="48">
        <f>IF(ISERROR(VLOOKUP($B561,'[7]Overzicht uitlevering'!$J:$V,AG$3+1,0)),0,VLOOKUP($B561,'[7]Overzicht uitlevering'!$J:$V,AG$3+1,0))</f>
        <v>0</v>
      </c>
      <c r="AH561" s="48">
        <f>IF(ISERROR(VLOOKUP($B561,'[7]Overzicht uitlevering'!$J:$V,AH$3+1,0)),0,VLOOKUP($B561,'[7]Overzicht uitlevering'!$J:$V,AH$3+1,0))</f>
        <v>0</v>
      </c>
      <c r="AI561" s="48">
        <f>IF(ISERROR(VLOOKUP($B561,'[7]Overzicht uitlevering'!$J:$V,AI$3+1,0)),0,VLOOKUP($B561,'[7]Overzicht uitlevering'!$J:$V,AI$3+1,0))</f>
        <v>0</v>
      </c>
      <c r="AJ561" s="48">
        <f>IF(ISERROR(VLOOKUP($B561,'[7]Overzicht uitlevering'!$J:$V,AJ$3+1,0)),0,VLOOKUP($B561,'[7]Overzicht uitlevering'!$J:$V,AJ$3+1,0))</f>
        <v>0</v>
      </c>
      <c r="AK561" s="48">
        <f>IF(ISERROR(VLOOKUP($B561,'[7]Overzicht uitlevering'!$J:$V,AK$3+1,0)),0,VLOOKUP($B561,'[7]Overzicht uitlevering'!$J:$V,AK$3+1,0))</f>
        <v>0</v>
      </c>
      <c r="AL561" s="48">
        <f>IF(ISERROR(VLOOKUP($B561,'[7]Overzicht uitlevering'!$J:$V,AL$3+1,0)),0,VLOOKUP($B561,'[7]Overzicht uitlevering'!$J:$V,AL$3+1,0))</f>
        <v>0</v>
      </c>
      <c r="AM561" s="48">
        <f>IF(ISERROR(VLOOKUP($B561,'[7]Overzicht uitlevering'!$J:$V,AM$3+1,0)),0,VLOOKUP($B561,'[7]Overzicht uitlevering'!$J:$V,AM$3+1,0))</f>
        <v>0</v>
      </c>
      <c r="AN561" s="48">
        <f>IF(ISERROR(VLOOKUP($B561,'[7]Overzicht uitlevering'!$J:$V,AN$3+1,0)),0,VLOOKUP($B561,'[7]Overzicht uitlevering'!$J:$V,AN$3+1,0))</f>
        <v>0</v>
      </c>
      <c r="AO561" s="49">
        <f t="shared" si="141"/>
        <v>0</v>
      </c>
      <c r="AP561" s="235">
        <f t="shared" si="142"/>
        <v>0</v>
      </c>
      <c r="AQ561" s="236">
        <f t="shared" si="143"/>
        <v>0</v>
      </c>
      <c r="AR561" s="235">
        <f t="shared" si="144"/>
        <v>0</v>
      </c>
      <c r="AS561" s="236">
        <f t="shared" si="145"/>
        <v>0</v>
      </c>
      <c r="AT561" s="235">
        <f t="shared" si="146"/>
        <v>0</v>
      </c>
      <c r="AU561" s="236">
        <f t="shared" si="147"/>
        <v>0</v>
      </c>
      <c r="AV561" s="237">
        <f t="shared" si="148"/>
        <v>0</v>
      </c>
      <c r="AW561" s="236">
        <f t="shared" si="149"/>
        <v>0</v>
      </c>
      <c r="AX561" s="237">
        <f t="shared" si="150"/>
        <v>0</v>
      </c>
      <c r="AY561" s="236">
        <f t="shared" si="151"/>
        <v>0</v>
      </c>
      <c r="AZ561" s="237">
        <f t="shared" si="152"/>
        <v>0</v>
      </c>
      <c r="BA561" s="236">
        <f t="shared" si="153"/>
        <v>0</v>
      </c>
      <c r="BB561" s="50">
        <f t="shared" si="137"/>
        <v>0</v>
      </c>
    </row>
    <row r="562" spans="2:54" ht="15" customHeight="1" x14ac:dyDescent="0.25">
      <c r="B562" s="142"/>
      <c r="C562" s="124"/>
      <c r="D562" s="124"/>
      <c r="E562" s="124"/>
      <c r="F562" s="124"/>
      <c r="G562" s="143"/>
      <c r="H562" s="143"/>
      <c r="I562" s="85"/>
      <c r="J562" s="86"/>
      <c r="K562" s="87"/>
      <c r="L562" s="88"/>
      <c r="M562" s="89"/>
      <c r="N562" s="35"/>
      <c r="O562" s="83"/>
      <c r="P562" s="83"/>
      <c r="Q562" s="146"/>
      <c r="R562" s="204"/>
      <c r="S562" s="147"/>
      <c r="T562" s="148"/>
      <c r="U562" s="94"/>
      <c r="W562" s="124"/>
      <c r="X562" s="96"/>
      <c r="Y562" s="97"/>
      <c r="Z562" s="45" t="str">
        <f t="shared" si="138"/>
        <v>goed</v>
      </c>
      <c r="AA562" s="46">
        <f t="shared" si="139"/>
        <v>0</v>
      </c>
      <c r="AB562" s="47">
        <f t="shared" si="140"/>
        <v>0</v>
      </c>
      <c r="AC562" s="48">
        <f>IF(ISERROR(VLOOKUP($B562,'[7]Overzicht uitlevering'!$J:$V,AC$3+1,0)),0,VLOOKUP($B562,'[7]Overzicht uitlevering'!$J:$V,AC$3+1,0))</f>
        <v>0</v>
      </c>
      <c r="AD562" s="48">
        <f>IF(ISERROR(VLOOKUP($B562,'[7]Overzicht uitlevering'!$J:$V,AD$3+1,0)),0,VLOOKUP($B562,'[7]Overzicht uitlevering'!$J:$V,AD$3+1,0))</f>
        <v>0</v>
      </c>
      <c r="AE562" s="48">
        <f>IF(ISERROR(VLOOKUP($B562,'[7]Overzicht uitlevering'!$J:$V,AE$3+1,0)),0,VLOOKUP($B562,'[7]Overzicht uitlevering'!$J:$V,AE$3+1,0))</f>
        <v>0</v>
      </c>
      <c r="AF562" s="48">
        <f>IF(ISERROR(VLOOKUP($B562,'[7]Overzicht uitlevering'!$J:$V,AF$3+1,0)),0,VLOOKUP($B562,'[7]Overzicht uitlevering'!$J:$V,AF$3+1,0))</f>
        <v>0</v>
      </c>
      <c r="AG562" s="48">
        <f>IF(ISERROR(VLOOKUP($B562,'[7]Overzicht uitlevering'!$J:$V,AG$3+1,0)),0,VLOOKUP($B562,'[7]Overzicht uitlevering'!$J:$V,AG$3+1,0))</f>
        <v>0</v>
      </c>
      <c r="AH562" s="48">
        <f>IF(ISERROR(VLOOKUP($B562,'[7]Overzicht uitlevering'!$J:$V,AH$3+1,0)),0,VLOOKUP($B562,'[7]Overzicht uitlevering'!$J:$V,AH$3+1,0))</f>
        <v>0</v>
      </c>
      <c r="AI562" s="48">
        <f>IF(ISERROR(VLOOKUP($B562,'[7]Overzicht uitlevering'!$J:$V,AI$3+1,0)),0,VLOOKUP($B562,'[7]Overzicht uitlevering'!$J:$V,AI$3+1,0))</f>
        <v>0</v>
      </c>
      <c r="AJ562" s="48">
        <f>IF(ISERROR(VLOOKUP($B562,'[7]Overzicht uitlevering'!$J:$V,AJ$3+1,0)),0,VLOOKUP($B562,'[7]Overzicht uitlevering'!$J:$V,AJ$3+1,0))</f>
        <v>0</v>
      </c>
      <c r="AK562" s="48">
        <f>IF(ISERROR(VLOOKUP($B562,'[7]Overzicht uitlevering'!$J:$V,AK$3+1,0)),0,VLOOKUP($B562,'[7]Overzicht uitlevering'!$J:$V,AK$3+1,0))</f>
        <v>0</v>
      </c>
      <c r="AL562" s="48">
        <f>IF(ISERROR(VLOOKUP($B562,'[7]Overzicht uitlevering'!$J:$V,AL$3+1,0)),0,VLOOKUP($B562,'[7]Overzicht uitlevering'!$J:$V,AL$3+1,0))</f>
        <v>0</v>
      </c>
      <c r="AM562" s="48">
        <f>IF(ISERROR(VLOOKUP($B562,'[7]Overzicht uitlevering'!$J:$V,AM$3+1,0)),0,VLOOKUP($B562,'[7]Overzicht uitlevering'!$J:$V,AM$3+1,0))</f>
        <v>0</v>
      </c>
      <c r="AN562" s="48">
        <f>IF(ISERROR(VLOOKUP($B562,'[7]Overzicht uitlevering'!$J:$V,AN$3+1,0)),0,VLOOKUP($B562,'[7]Overzicht uitlevering'!$J:$V,AN$3+1,0))</f>
        <v>0</v>
      </c>
      <c r="AO562" s="49">
        <f t="shared" si="141"/>
        <v>0</v>
      </c>
      <c r="AP562" s="235">
        <f t="shared" si="142"/>
        <v>0</v>
      </c>
      <c r="AQ562" s="236">
        <f t="shared" si="143"/>
        <v>0</v>
      </c>
      <c r="AR562" s="235">
        <f t="shared" si="144"/>
        <v>0</v>
      </c>
      <c r="AS562" s="236">
        <f t="shared" si="145"/>
        <v>0</v>
      </c>
      <c r="AT562" s="235">
        <f t="shared" si="146"/>
        <v>0</v>
      </c>
      <c r="AU562" s="236">
        <f t="shared" si="147"/>
        <v>0</v>
      </c>
      <c r="AV562" s="237">
        <f t="shared" si="148"/>
        <v>0</v>
      </c>
      <c r="AW562" s="236">
        <f t="shared" si="149"/>
        <v>0</v>
      </c>
      <c r="AX562" s="237">
        <f t="shared" si="150"/>
        <v>0</v>
      </c>
      <c r="AY562" s="236">
        <f t="shared" si="151"/>
        <v>0</v>
      </c>
      <c r="AZ562" s="237">
        <f t="shared" si="152"/>
        <v>0</v>
      </c>
      <c r="BA562" s="236">
        <f t="shared" si="153"/>
        <v>0</v>
      </c>
      <c r="BB562" s="50">
        <f t="shared" si="137"/>
        <v>0</v>
      </c>
    </row>
    <row r="563" spans="2:54" ht="15" customHeight="1" x14ac:dyDescent="0.25">
      <c r="B563" s="142"/>
      <c r="C563" s="124"/>
      <c r="D563" s="124"/>
      <c r="E563" s="124"/>
      <c r="F563" s="125"/>
      <c r="G563" s="143"/>
      <c r="H563" s="143"/>
      <c r="I563" s="85"/>
      <c r="J563" s="86"/>
      <c r="K563" s="87"/>
      <c r="L563" s="88"/>
      <c r="M563" s="89"/>
      <c r="N563" s="35"/>
      <c r="O563" s="83"/>
      <c r="P563" s="83"/>
      <c r="Q563" s="146"/>
      <c r="R563" s="204"/>
      <c r="S563" s="147"/>
      <c r="T563" s="148"/>
      <c r="U563" s="94"/>
      <c r="W563" s="124"/>
      <c r="X563" s="96"/>
      <c r="Y563" s="97"/>
      <c r="Z563" s="45" t="str">
        <f t="shared" si="138"/>
        <v>goed</v>
      </c>
      <c r="AA563" s="46">
        <f t="shared" si="139"/>
        <v>0</v>
      </c>
      <c r="AB563" s="47">
        <f t="shared" si="140"/>
        <v>0</v>
      </c>
      <c r="AC563" s="48">
        <f>IF(ISERROR(VLOOKUP($B563,'[7]Overzicht uitlevering'!$J:$V,AC$3+1,0)),0,VLOOKUP($B563,'[7]Overzicht uitlevering'!$J:$V,AC$3+1,0))</f>
        <v>0</v>
      </c>
      <c r="AD563" s="48">
        <f>IF(ISERROR(VLOOKUP($B563,'[7]Overzicht uitlevering'!$J:$V,AD$3+1,0)),0,VLOOKUP($B563,'[7]Overzicht uitlevering'!$J:$V,AD$3+1,0))</f>
        <v>0</v>
      </c>
      <c r="AE563" s="48">
        <f>IF(ISERROR(VLOOKUP($B563,'[7]Overzicht uitlevering'!$J:$V,AE$3+1,0)),0,VLOOKUP($B563,'[7]Overzicht uitlevering'!$J:$V,AE$3+1,0))</f>
        <v>0</v>
      </c>
      <c r="AF563" s="48">
        <f>IF(ISERROR(VLOOKUP($B563,'[7]Overzicht uitlevering'!$J:$V,AF$3+1,0)),0,VLOOKUP($B563,'[7]Overzicht uitlevering'!$J:$V,AF$3+1,0))</f>
        <v>0</v>
      </c>
      <c r="AG563" s="48">
        <f>IF(ISERROR(VLOOKUP($B563,'[7]Overzicht uitlevering'!$J:$V,AG$3+1,0)),0,VLOOKUP($B563,'[7]Overzicht uitlevering'!$J:$V,AG$3+1,0))</f>
        <v>0</v>
      </c>
      <c r="AH563" s="48">
        <f>IF(ISERROR(VLOOKUP($B563,'[7]Overzicht uitlevering'!$J:$V,AH$3+1,0)),0,VLOOKUP($B563,'[7]Overzicht uitlevering'!$J:$V,AH$3+1,0))</f>
        <v>0</v>
      </c>
      <c r="AI563" s="48">
        <f>IF(ISERROR(VLOOKUP($B563,'[7]Overzicht uitlevering'!$J:$V,AI$3+1,0)),0,VLOOKUP($B563,'[7]Overzicht uitlevering'!$J:$V,AI$3+1,0))</f>
        <v>0</v>
      </c>
      <c r="AJ563" s="48">
        <f>IF(ISERROR(VLOOKUP($B563,'[7]Overzicht uitlevering'!$J:$V,AJ$3+1,0)),0,VLOOKUP($B563,'[7]Overzicht uitlevering'!$J:$V,AJ$3+1,0))</f>
        <v>0</v>
      </c>
      <c r="AK563" s="48">
        <f>IF(ISERROR(VLOOKUP($B563,'[7]Overzicht uitlevering'!$J:$V,AK$3+1,0)),0,VLOOKUP($B563,'[7]Overzicht uitlevering'!$J:$V,AK$3+1,0))</f>
        <v>0</v>
      </c>
      <c r="AL563" s="48">
        <f>IF(ISERROR(VLOOKUP($B563,'[7]Overzicht uitlevering'!$J:$V,AL$3+1,0)),0,VLOOKUP($B563,'[7]Overzicht uitlevering'!$J:$V,AL$3+1,0))</f>
        <v>0</v>
      </c>
      <c r="AM563" s="48">
        <f>IF(ISERROR(VLOOKUP($B563,'[7]Overzicht uitlevering'!$J:$V,AM$3+1,0)),0,VLOOKUP($B563,'[7]Overzicht uitlevering'!$J:$V,AM$3+1,0))</f>
        <v>0</v>
      </c>
      <c r="AN563" s="48">
        <f>IF(ISERROR(VLOOKUP($B563,'[7]Overzicht uitlevering'!$J:$V,AN$3+1,0)),0,VLOOKUP($B563,'[7]Overzicht uitlevering'!$J:$V,AN$3+1,0))</f>
        <v>0</v>
      </c>
      <c r="AO563" s="49">
        <f t="shared" si="141"/>
        <v>0</v>
      </c>
      <c r="AP563" s="235">
        <f t="shared" si="142"/>
        <v>0</v>
      </c>
      <c r="AQ563" s="236">
        <f t="shared" si="143"/>
        <v>0</v>
      </c>
      <c r="AR563" s="235">
        <f t="shared" si="144"/>
        <v>0</v>
      </c>
      <c r="AS563" s="236">
        <f t="shared" si="145"/>
        <v>0</v>
      </c>
      <c r="AT563" s="235">
        <f t="shared" si="146"/>
        <v>0</v>
      </c>
      <c r="AU563" s="236">
        <f t="shared" si="147"/>
        <v>0</v>
      </c>
      <c r="AV563" s="237">
        <f t="shared" si="148"/>
        <v>0</v>
      </c>
      <c r="AW563" s="236">
        <f t="shared" si="149"/>
        <v>0</v>
      </c>
      <c r="AX563" s="237">
        <f t="shared" si="150"/>
        <v>0</v>
      </c>
      <c r="AY563" s="236">
        <f t="shared" si="151"/>
        <v>0</v>
      </c>
      <c r="AZ563" s="237">
        <f t="shared" si="152"/>
        <v>0</v>
      </c>
      <c r="BA563" s="236">
        <f t="shared" si="153"/>
        <v>0</v>
      </c>
      <c r="BB563" s="50">
        <f t="shared" si="137"/>
        <v>0</v>
      </c>
    </row>
    <row r="564" spans="2:54" ht="15" customHeight="1" x14ac:dyDescent="0.25">
      <c r="B564" s="142"/>
      <c r="C564" s="124"/>
      <c r="D564" s="124"/>
      <c r="E564" s="124"/>
      <c r="F564" s="124"/>
      <c r="G564" s="143"/>
      <c r="H564" s="143"/>
      <c r="I564" s="85"/>
      <c r="J564" s="144"/>
      <c r="K564" s="32"/>
      <c r="L564" s="145"/>
      <c r="M564" s="35"/>
      <c r="N564" s="35"/>
      <c r="O564" s="83"/>
      <c r="P564" s="83"/>
      <c r="Q564" s="146"/>
      <c r="R564" s="204"/>
      <c r="S564" s="147"/>
      <c r="T564" s="148"/>
      <c r="U564" s="94"/>
      <c r="W564" s="124"/>
      <c r="X564" s="96"/>
      <c r="Y564" s="97"/>
      <c r="Z564" s="45" t="str">
        <f t="shared" si="138"/>
        <v>goed</v>
      </c>
      <c r="AA564" s="46">
        <f t="shared" si="139"/>
        <v>0</v>
      </c>
      <c r="AB564" s="47">
        <f t="shared" si="140"/>
        <v>0</v>
      </c>
      <c r="AC564" s="48">
        <f>IF(ISERROR(VLOOKUP($B564,'[7]Overzicht uitlevering'!$J:$V,AC$3+1,0)),0,VLOOKUP($B564,'[7]Overzicht uitlevering'!$J:$V,AC$3+1,0))</f>
        <v>0</v>
      </c>
      <c r="AD564" s="48">
        <f>IF(ISERROR(VLOOKUP($B564,'[7]Overzicht uitlevering'!$J:$V,AD$3+1,0)),0,VLOOKUP($B564,'[7]Overzicht uitlevering'!$J:$V,AD$3+1,0))</f>
        <v>0</v>
      </c>
      <c r="AE564" s="48">
        <f>IF(ISERROR(VLOOKUP($B564,'[7]Overzicht uitlevering'!$J:$V,AE$3+1,0)),0,VLOOKUP($B564,'[7]Overzicht uitlevering'!$J:$V,AE$3+1,0))</f>
        <v>0</v>
      </c>
      <c r="AF564" s="48">
        <f>IF(ISERROR(VLOOKUP($B564,'[7]Overzicht uitlevering'!$J:$V,AF$3+1,0)),0,VLOOKUP($B564,'[7]Overzicht uitlevering'!$J:$V,AF$3+1,0))</f>
        <v>0</v>
      </c>
      <c r="AG564" s="48">
        <f>IF(ISERROR(VLOOKUP($B564,'[7]Overzicht uitlevering'!$J:$V,AG$3+1,0)),0,VLOOKUP($B564,'[7]Overzicht uitlevering'!$J:$V,AG$3+1,0))</f>
        <v>0</v>
      </c>
      <c r="AH564" s="48">
        <f>IF(ISERROR(VLOOKUP($B564,'[7]Overzicht uitlevering'!$J:$V,AH$3+1,0)),0,VLOOKUP($B564,'[7]Overzicht uitlevering'!$J:$V,AH$3+1,0))</f>
        <v>0</v>
      </c>
      <c r="AI564" s="48">
        <f>IF(ISERROR(VLOOKUP($B564,'[7]Overzicht uitlevering'!$J:$V,AI$3+1,0)),0,VLOOKUP($B564,'[7]Overzicht uitlevering'!$J:$V,AI$3+1,0))</f>
        <v>0</v>
      </c>
      <c r="AJ564" s="48">
        <f>IF(ISERROR(VLOOKUP($B564,'[7]Overzicht uitlevering'!$J:$V,AJ$3+1,0)),0,VLOOKUP($B564,'[7]Overzicht uitlevering'!$J:$V,AJ$3+1,0))</f>
        <v>0</v>
      </c>
      <c r="AK564" s="48">
        <f>IF(ISERROR(VLOOKUP($B564,'[7]Overzicht uitlevering'!$J:$V,AK$3+1,0)),0,VLOOKUP($B564,'[7]Overzicht uitlevering'!$J:$V,AK$3+1,0))</f>
        <v>0</v>
      </c>
      <c r="AL564" s="48">
        <f>IF(ISERROR(VLOOKUP($B564,'[7]Overzicht uitlevering'!$J:$V,AL$3+1,0)),0,VLOOKUP($B564,'[7]Overzicht uitlevering'!$J:$V,AL$3+1,0))</f>
        <v>0</v>
      </c>
      <c r="AM564" s="48">
        <f>IF(ISERROR(VLOOKUP($B564,'[7]Overzicht uitlevering'!$J:$V,AM$3+1,0)),0,VLOOKUP($B564,'[7]Overzicht uitlevering'!$J:$V,AM$3+1,0))</f>
        <v>0</v>
      </c>
      <c r="AN564" s="48">
        <f>IF(ISERROR(VLOOKUP($B564,'[7]Overzicht uitlevering'!$J:$V,AN$3+1,0)),0,VLOOKUP($B564,'[7]Overzicht uitlevering'!$J:$V,AN$3+1,0))</f>
        <v>0</v>
      </c>
      <c r="AO564" s="49">
        <f t="shared" si="141"/>
        <v>0</v>
      </c>
      <c r="AP564" s="235">
        <f t="shared" si="142"/>
        <v>0</v>
      </c>
      <c r="AQ564" s="236">
        <f t="shared" si="143"/>
        <v>0</v>
      </c>
      <c r="AR564" s="235">
        <f t="shared" si="144"/>
        <v>0</v>
      </c>
      <c r="AS564" s="236">
        <f t="shared" si="145"/>
        <v>0</v>
      </c>
      <c r="AT564" s="235">
        <f t="shared" si="146"/>
        <v>0</v>
      </c>
      <c r="AU564" s="236">
        <f t="shared" si="147"/>
        <v>0</v>
      </c>
      <c r="AV564" s="237">
        <f t="shared" si="148"/>
        <v>0</v>
      </c>
      <c r="AW564" s="236">
        <f t="shared" si="149"/>
        <v>0</v>
      </c>
      <c r="AX564" s="237">
        <f t="shared" si="150"/>
        <v>0</v>
      </c>
      <c r="AY564" s="236">
        <f t="shared" si="151"/>
        <v>0</v>
      </c>
      <c r="AZ564" s="237">
        <f t="shared" si="152"/>
        <v>0</v>
      </c>
      <c r="BA564" s="236">
        <f t="shared" si="153"/>
        <v>0</v>
      </c>
      <c r="BB564" s="50">
        <f t="shared" si="137"/>
        <v>0</v>
      </c>
    </row>
    <row r="565" spans="2:54" ht="15" customHeight="1" x14ac:dyDescent="0.25">
      <c r="B565" s="142"/>
      <c r="C565" s="124"/>
      <c r="D565" s="124"/>
      <c r="E565" s="124"/>
      <c r="F565" s="124"/>
      <c r="G565" s="143"/>
      <c r="H565" s="143"/>
      <c r="I565" s="85"/>
      <c r="J565" s="144"/>
      <c r="K565" s="32"/>
      <c r="L565" s="145"/>
      <c r="M565" s="35"/>
      <c r="N565" s="35"/>
      <c r="O565" s="83"/>
      <c r="P565" s="83"/>
      <c r="Q565" s="146"/>
      <c r="R565" s="204"/>
      <c r="S565" s="147"/>
      <c r="T565" s="148"/>
      <c r="U565" s="94"/>
      <c r="W565" s="124"/>
      <c r="X565" s="96"/>
      <c r="Y565" s="97"/>
      <c r="Z565" s="45" t="str">
        <f t="shared" si="138"/>
        <v>goed</v>
      </c>
      <c r="AA565" s="46">
        <f t="shared" si="139"/>
        <v>0</v>
      </c>
      <c r="AB565" s="47">
        <f t="shared" si="140"/>
        <v>0</v>
      </c>
      <c r="AC565" s="48">
        <f>IF(ISERROR(VLOOKUP($B565,'[7]Overzicht uitlevering'!$J:$V,AC$3+1,0)),0,VLOOKUP($B565,'[7]Overzicht uitlevering'!$J:$V,AC$3+1,0))</f>
        <v>0</v>
      </c>
      <c r="AD565" s="48">
        <f>IF(ISERROR(VLOOKUP($B565,'[7]Overzicht uitlevering'!$J:$V,AD$3+1,0)),0,VLOOKUP($B565,'[7]Overzicht uitlevering'!$J:$V,AD$3+1,0))</f>
        <v>0</v>
      </c>
      <c r="AE565" s="48">
        <f>IF(ISERROR(VLOOKUP($B565,'[7]Overzicht uitlevering'!$J:$V,AE$3+1,0)),0,VLOOKUP($B565,'[7]Overzicht uitlevering'!$J:$V,AE$3+1,0))</f>
        <v>0</v>
      </c>
      <c r="AF565" s="48">
        <f>IF(ISERROR(VLOOKUP($B565,'[7]Overzicht uitlevering'!$J:$V,AF$3+1,0)),0,VLOOKUP($B565,'[7]Overzicht uitlevering'!$J:$V,AF$3+1,0))</f>
        <v>0</v>
      </c>
      <c r="AG565" s="48">
        <f>IF(ISERROR(VLOOKUP($B565,'[7]Overzicht uitlevering'!$J:$V,AG$3+1,0)),0,VLOOKUP($B565,'[7]Overzicht uitlevering'!$J:$V,AG$3+1,0))</f>
        <v>0</v>
      </c>
      <c r="AH565" s="48">
        <f>IF(ISERROR(VLOOKUP($B565,'[7]Overzicht uitlevering'!$J:$V,AH$3+1,0)),0,VLOOKUP($B565,'[7]Overzicht uitlevering'!$J:$V,AH$3+1,0))</f>
        <v>0</v>
      </c>
      <c r="AI565" s="48">
        <f>IF(ISERROR(VLOOKUP($B565,'[7]Overzicht uitlevering'!$J:$V,AI$3+1,0)),0,VLOOKUP($B565,'[7]Overzicht uitlevering'!$J:$V,AI$3+1,0))</f>
        <v>0</v>
      </c>
      <c r="AJ565" s="48">
        <f>IF(ISERROR(VLOOKUP($B565,'[7]Overzicht uitlevering'!$J:$V,AJ$3+1,0)),0,VLOOKUP($B565,'[7]Overzicht uitlevering'!$J:$V,AJ$3+1,0))</f>
        <v>0</v>
      </c>
      <c r="AK565" s="48">
        <f>IF(ISERROR(VLOOKUP($B565,'[7]Overzicht uitlevering'!$J:$V,AK$3+1,0)),0,VLOOKUP($B565,'[7]Overzicht uitlevering'!$J:$V,AK$3+1,0))</f>
        <v>0</v>
      </c>
      <c r="AL565" s="48">
        <f>IF(ISERROR(VLOOKUP($B565,'[7]Overzicht uitlevering'!$J:$V,AL$3+1,0)),0,VLOOKUP($B565,'[7]Overzicht uitlevering'!$J:$V,AL$3+1,0))</f>
        <v>0</v>
      </c>
      <c r="AM565" s="48">
        <f>IF(ISERROR(VLOOKUP($B565,'[7]Overzicht uitlevering'!$J:$V,AM$3+1,0)),0,VLOOKUP($B565,'[7]Overzicht uitlevering'!$J:$V,AM$3+1,0))</f>
        <v>0</v>
      </c>
      <c r="AN565" s="48">
        <f>IF(ISERROR(VLOOKUP($B565,'[7]Overzicht uitlevering'!$J:$V,AN$3+1,0)),0,VLOOKUP($B565,'[7]Overzicht uitlevering'!$J:$V,AN$3+1,0))</f>
        <v>0</v>
      </c>
      <c r="AO565" s="49">
        <f t="shared" si="141"/>
        <v>0</v>
      </c>
      <c r="AP565" s="235">
        <f t="shared" si="142"/>
        <v>0</v>
      </c>
      <c r="AQ565" s="236">
        <f t="shared" si="143"/>
        <v>0</v>
      </c>
      <c r="AR565" s="235">
        <f t="shared" si="144"/>
        <v>0</v>
      </c>
      <c r="AS565" s="236">
        <f t="shared" si="145"/>
        <v>0</v>
      </c>
      <c r="AT565" s="235">
        <f t="shared" si="146"/>
        <v>0</v>
      </c>
      <c r="AU565" s="236">
        <f t="shared" si="147"/>
        <v>0</v>
      </c>
      <c r="AV565" s="237">
        <f t="shared" si="148"/>
        <v>0</v>
      </c>
      <c r="AW565" s="236">
        <f t="shared" si="149"/>
        <v>0</v>
      </c>
      <c r="AX565" s="237">
        <f t="shared" si="150"/>
        <v>0</v>
      </c>
      <c r="AY565" s="236">
        <f t="shared" si="151"/>
        <v>0</v>
      </c>
      <c r="AZ565" s="237">
        <f t="shared" si="152"/>
        <v>0</v>
      </c>
      <c r="BA565" s="236">
        <f t="shared" si="153"/>
        <v>0</v>
      </c>
      <c r="BB565" s="50">
        <f t="shared" si="137"/>
        <v>0</v>
      </c>
    </row>
    <row r="566" spans="2:54" ht="15" customHeight="1" x14ac:dyDescent="0.25">
      <c r="B566" s="142"/>
      <c r="C566" s="124"/>
      <c r="D566" s="124"/>
      <c r="E566" s="124"/>
      <c r="F566" s="124"/>
      <c r="G566" s="143"/>
      <c r="H566" s="143"/>
      <c r="I566" s="85"/>
      <c r="J566" s="144"/>
      <c r="K566" s="32"/>
      <c r="L566" s="145"/>
      <c r="M566" s="35"/>
      <c r="N566" s="35"/>
      <c r="O566" s="83"/>
      <c r="P566" s="83"/>
      <c r="Q566" s="146"/>
      <c r="R566" s="204"/>
      <c r="S566" s="147"/>
      <c r="T566" s="148"/>
      <c r="U566" s="124"/>
      <c r="W566" s="113"/>
      <c r="X566" s="96"/>
      <c r="Y566" s="97"/>
      <c r="Z566" s="45" t="str">
        <f t="shared" si="138"/>
        <v>goed</v>
      </c>
      <c r="AA566" s="46">
        <f t="shared" si="139"/>
        <v>0</v>
      </c>
      <c r="AB566" s="47">
        <f t="shared" si="140"/>
        <v>0</v>
      </c>
      <c r="AC566" s="48">
        <f>IF(ISERROR(VLOOKUP($B566,'[7]Overzicht uitlevering'!$J:$V,AC$3+1,0)),0,VLOOKUP($B566,'[7]Overzicht uitlevering'!$J:$V,AC$3+1,0))</f>
        <v>0</v>
      </c>
      <c r="AD566" s="48">
        <f>IF(ISERROR(VLOOKUP($B566,'[7]Overzicht uitlevering'!$J:$V,AD$3+1,0)),0,VLOOKUP($B566,'[7]Overzicht uitlevering'!$J:$V,AD$3+1,0))</f>
        <v>0</v>
      </c>
      <c r="AE566" s="48">
        <f>IF(ISERROR(VLOOKUP($B566,'[7]Overzicht uitlevering'!$J:$V,AE$3+1,0)),0,VLOOKUP($B566,'[7]Overzicht uitlevering'!$J:$V,AE$3+1,0))</f>
        <v>0</v>
      </c>
      <c r="AF566" s="48">
        <f>IF(ISERROR(VLOOKUP($B566,'[7]Overzicht uitlevering'!$J:$V,AF$3+1,0)),0,VLOOKUP($B566,'[7]Overzicht uitlevering'!$J:$V,AF$3+1,0))</f>
        <v>0</v>
      </c>
      <c r="AG566" s="48">
        <f>IF(ISERROR(VLOOKUP($B566,'[7]Overzicht uitlevering'!$J:$V,AG$3+1,0)),0,VLOOKUP($B566,'[7]Overzicht uitlevering'!$J:$V,AG$3+1,0))</f>
        <v>0</v>
      </c>
      <c r="AH566" s="48">
        <f>IF(ISERROR(VLOOKUP($B566,'[7]Overzicht uitlevering'!$J:$V,AH$3+1,0)),0,VLOOKUP($B566,'[7]Overzicht uitlevering'!$J:$V,AH$3+1,0))</f>
        <v>0</v>
      </c>
      <c r="AI566" s="48">
        <f>IF(ISERROR(VLOOKUP($B566,'[7]Overzicht uitlevering'!$J:$V,AI$3+1,0)),0,VLOOKUP($B566,'[7]Overzicht uitlevering'!$J:$V,AI$3+1,0))</f>
        <v>0</v>
      </c>
      <c r="AJ566" s="48">
        <f>IF(ISERROR(VLOOKUP($B566,'[7]Overzicht uitlevering'!$J:$V,AJ$3+1,0)),0,VLOOKUP($B566,'[7]Overzicht uitlevering'!$J:$V,AJ$3+1,0))</f>
        <v>0</v>
      </c>
      <c r="AK566" s="48">
        <f>IF(ISERROR(VLOOKUP($B566,'[7]Overzicht uitlevering'!$J:$V,AK$3+1,0)),0,VLOOKUP($B566,'[7]Overzicht uitlevering'!$J:$V,AK$3+1,0))</f>
        <v>0</v>
      </c>
      <c r="AL566" s="48">
        <f>IF(ISERROR(VLOOKUP($B566,'[7]Overzicht uitlevering'!$J:$V,AL$3+1,0)),0,VLOOKUP($B566,'[7]Overzicht uitlevering'!$J:$V,AL$3+1,0))</f>
        <v>0</v>
      </c>
      <c r="AM566" s="48">
        <f>IF(ISERROR(VLOOKUP($B566,'[7]Overzicht uitlevering'!$J:$V,AM$3+1,0)),0,VLOOKUP($B566,'[7]Overzicht uitlevering'!$J:$V,AM$3+1,0))</f>
        <v>0</v>
      </c>
      <c r="AN566" s="48">
        <f>IF(ISERROR(VLOOKUP($B566,'[7]Overzicht uitlevering'!$J:$V,AN$3+1,0)),0,VLOOKUP($B566,'[7]Overzicht uitlevering'!$J:$V,AN$3+1,0))</f>
        <v>0</v>
      </c>
      <c r="AO566" s="49">
        <f t="shared" si="141"/>
        <v>0</v>
      </c>
      <c r="AP566" s="235">
        <f t="shared" si="142"/>
        <v>0</v>
      </c>
      <c r="AQ566" s="236">
        <f t="shared" si="143"/>
        <v>0</v>
      </c>
      <c r="AR566" s="235">
        <f t="shared" si="144"/>
        <v>0</v>
      </c>
      <c r="AS566" s="236">
        <f t="shared" si="145"/>
        <v>0</v>
      </c>
      <c r="AT566" s="235">
        <f t="shared" si="146"/>
        <v>0</v>
      </c>
      <c r="AU566" s="236">
        <f t="shared" si="147"/>
        <v>0</v>
      </c>
      <c r="AV566" s="237">
        <f t="shared" si="148"/>
        <v>0</v>
      </c>
      <c r="AW566" s="236">
        <f t="shared" si="149"/>
        <v>0</v>
      </c>
      <c r="AX566" s="237">
        <f t="shared" si="150"/>
        <v>0</v>
      </c>
      <c r="AY566" s="236">
        <f t="shared" si="151"/>
        <v>0</v>
      </c>
      <c r="AZ566" s="237">
        <f t="shared" si="152"/>
        <v>0</v>
      </c>
      <c r="BA566" s="236">
        <f t="shared" si="153"/>
        <v>0</v>
      </c>
      <c r="BB566" s="50">
        <f t="shared" ref="BB566:BB629" si="156">SUM(AP566:BA566)</f>
        <v>0</v>
      </c>
    </row>
    <row r="567" spans="2:54" ht="15" customHeight="1" x14ac:dyDescent="0.25">
      <c r="B567" s="142"/>
      <c r="C567" s="124"/>
      <c r="D567" s="124"/>
      <c r="E567" s="124"/>
      <c r="F567" s="124"/>
      <c r="G567" s="143"/>
      <c r="H567" s="143"/>
      <c r="I567" s="85"/>
      <c r="J567" s="144"/>
      <c r="K567" s="32"/>
      <c r="L567" s="145"/>
      <c r="M567" s="35"/>
      <c r="N567" s="35"/>
      <c r="O567" s="83"/>
      <c r="P567" s="83"/>
      <c r="Q567" s="146"/>
      <c r="R567" s="204"/>
      <c r="S567" s="147"/>
      <c r="T567" s="148"/>
      <c r="U567" s="94"/>
      <c r="W567" s="94"/>
      <c r="X567" s="96"/>
      <c r="Y567" s="97"/>
      <c r="Z567" s="45" t="str">
        <f t="shared" si="138"/>
        <v>goed</v>
      </c>
      <c r="AA567" s="46">
        <f t="shared" si="139"/>
        <v>0</v>
      </c>
      <c r="AB567" s="47">
        <f t="shared" si="140"/>
        <v>0</v>
      </c>
      <c r="AC567" s="48">
        <f>IF(ISERROR(VLOOKUP($B567,'[7]Overzicht uitlevering'!$J:$V,AC$3+1,0)),0,VLOOKUP($B567,'[7]Overzicht uitlevering'!$J:$V,AC$3+1,0))</f>
        <v>0</v>
      </c>
      <c r="AD567" s="48">
        <f>IF(ISERROR(VLOOKUP($B567,'[7]Overzicht uitlevering'!$J:$V,AD$3+1,0)),0,VLOOKUP($B567,'[7]Overzicht uitlevering'!$J:$V,AD$3+1,0))</f>
        <v>0</v>
      </c>
      <c r="AE567" s="48">
        <f>IF(ISERROR(VLOOKUP($B567,'[7]Overzicht uitlevering'!$J:$V,AE$3+1,0)),0,VLOOKUP($B567,'[7]Overzicht uitlevering'!$J:$V,AE$3+1,0))</f>
        <v>0</v>
      </c>
      <c r="AF567" s="48">
        <f>IF(ISERROR(VLOOKUP($B567,'[7]Overzicht uitlevering'!$J:$V,AF$3+1,0)),0,VLOOKUP($B567,'[7]Overzicht uitlevering'!$J:$V,AF$3+1,0))</f>
        <v>0</v>
      </c>
      <c r="AG567" s="48">
        <f>IF(ISERROR(VLOOKUP($B567,'[7]Overzicht uitlevering'!$J:$V,AG$3+1,0)),0,VLOOKUP($B567,'[7]Overzicht uitlevering'!$J:$V,AG$3+1,0))</f>
        <v>0</v>
      </c>
      <c r="AH567" s="48">
        <f>IF(ISERROR(VLOOKUP($B567,'[7]Overzicht uitlevering'!$J:$V,AH$3+1,0)),0,VLOOKUP($B567,'[7]Overzicht uitlevering'!$J:$V,AH$3+1,0))</f>
        <v>0</v>
      </c>
      <c r="AI567" s="48">
        <f>IF(ISERROR(VLOOKUP($B567,'[7]Overzicht uitlevering'!$J:$V,AI$3+1,0)),0,VLOOKUP($B567,'[7]Overzicht uitlevering'!$J:$V,AI$3+1,0))</f>
        <v>0</v>
      </c>
      <c r="AJ567" s="48">
        <f>IF(ISERROR(VLOOKUP($B567,'[7]Overzicht uitlevering'!$J:$V,AJ$3+1,0)),0,VLOOKUP($B567,'[7]Overzicht uitlevering'!$J:$V,AJ$3+1,0))</f>
        <v>0</v>
      </c>
      <c r="AK567" s="48">
        <f>IF(ISERROR(VLOOKUP($B567,'[7]Overzicht uitlevering'!$J:$V,AK$3+1,0)),0,VLOOKUP($B567,'[7]Overzicht uitlevering'!$J:$V,AK$3+1,0))</f>
        <v>0</v>
      </c>
      <c r="AL567" s="48">
        <f>IF(ISERROR(VLOOKUP($B567,'[7]Overzicht uitlevering'!$J:$V,AL$3+1,0)),0,VLOOKUP($B567,'[7]Overzicht uitlevering'!$J:$V,AL$3+1,0))</f>
        <v>0</v>
      </c>
      <c r="AM567" s="48">
        <f>IF(ISERROR(VLOOKUP($B567,'[7]Overzicht uitlevering'!$J:$V,AM$3+1,0)),0,VLOOKUP($B567,'[7]Overzicht uitlevering'!$J:$V,AM$3+1,0))</f>
        <v>0</v>
      </c>
      <c r="AN567" s="48">
        <f>IF(ISERROR(VLOOKUP($B567,'[7]Overzicht uitlevering'!$J:$V,AN$3+1,0)),0,VLOOKUP($B567,'[7]Overzicht uitlevering'!$J:$V,AN$3+1,0))</f>
        <v>0</v>
      </c>
      <c r="AO567" s="49">
        <f t="shared" si="141"/>
        <v>0</v>
      </c>
      <c r="AP567" s="235">
        <f t="shared" si="142"/>
        <v>0</v>
      </c>
      <c r="AQ567" s="236">
        <f t="shared" si="143"/>
        <v>0</v>
      </c>
      <c r="AR567" s="235">
        <f t="shared" si="144"/>
        <v>0</v>
      </c>
      <c r="AS567" s="236">
        <f t="shared" si="145"/>
        <v>0</v>
      </c>
      <c r="AT567" s="235">
        <f t="shared" si="146"/>
        <v>0</v>
      </c>
      <c r="AU567" s="236">
        <f t="shared" si="147"/>
        <v>0</v>
      </c>
      <c r="AV567" s="237">
        <f t="shared" si="148"/>
        <v>0</v>
      </c>
      <c r="AW567" s="236">
        <f t="shared" si="149"/>
        <v>0</v>
      </c>
      <c r="AX567" s="237">
        <f t="shared" si="150"/>
        <v>0</v>
      </c>
      <c r="AY567" s="236">
        <f t="shared" si="151"/>
        <v>0</v>
      </c>
      <c r="AZ567" s="237">
        <f t="shared" si="152"/>
        <v>0</v>
      </c>
      <c r="BA567" s="236">
        <f t="shared" si="153"/>
        <v>0</v>
      </c>
      <c r="BB567" s="50">
        <f t="shared" si="156"/>
        <v>0</v>
      </c>
    </row>
    <row r="568" spans="2:54" ht="15" customHeight="1" x14ac:dyDescent="0.25">
      <c r="B568" s="142"/>
      <c r="C568" s="124"/>
      <c r="D568" s="124"/>
      <c r="E568" s="124"/>
      <c r="F568" s="124"/>
      <c r="G568" s="143"/>
      <c r="H568" s="143"/>
      <c r="I568" s="85"/>
      <c r="J568" s="144"/>
      <c r="K568" s="32"/>
      <c r="L568" s="145"/>
      <c r="M568" s="35"/>
      <c r="N568" s="35"/>
      <c r="O568" s="83"/>
      <c r="P568" s="83"/>
      <c r="Q568" s="146"/>
      <c r="R568" s="204"/>
      <c r="S568" s="147"/>
      <c r="T568" s="148"/>
      <c r="U568" s="94"/>
      <c r="W568" s="94"/>
      <c r="X568" s="96"/>
      <c r="Y568" s="97"/>
      <c r="Z568" s="45" t="str">
        <f t="shared" si="138"/>
        <v>goed</v>
      </c>
      <c r="AA568" s="46">
        <f t="shared" si="139"/>
        <v>0</v>
      </c>
      <c r="AB568" s="47">
        <f t="shared" si="140"/>
        <v>0</v>
      </c>
      <c r="AC568" s="48">
        <f>IF(ISERROR(VLOOKUP($B568,'[7]Overzicht uitlevering'!$J:$V,AC$3+1,0)),0,VLOOKUP($B568,'[7]Overzicht uitlevering'!$J:$V,AC$3+1,0))</f>
        <v>0</v>
      </c>
      <c r="AD568" s="48">
        <f>IF(ISERROR(VLOOKUP($B568,'[7]Overzicht uitlevering'!$J:$V,AD$3+1,0)),0,VLOOKUP($B568,'[7]Overzicht uitlevering'!$J:$V,AD$3+1,0))</f>
        <v>0</v>
      </c>
      <c r="AE568" s="48">
        <f>IF(ISERROR(VLOOKUP($B568,'[7]Overzicht uitlevering'!$J:$V,AE$3+1,0)),0,VLOOKUP($B568,'[7]Overzicht uitlevering'!$J:$V,AE$3+1,0))</f>
        <v>0</v>
      </c>
      <c r="AF568" s="48">
        <f>IF(ISERROR(VLOOKUP($B568,'[7]Overzicht uitlevering'!$J:$V,AF$3+1,0)),0,VLOOKUP($B568,'[7]Overzicht uitlevering'!$J:$V,AF$3+1,0))</f>
        <v>0</v>
      </c>
      <c r="AG568" s="48">
        <f>IF(ISERROR(VLOOKUP($B568,'[7]Overzicht uitlevering'!$J:$V,AG$3+1,0)),0,VLOOKUP($B568,'[7]Overzicht uitlevering'!$J:$V,AG$3+1,0))</f>
        <v>0</v>
      </c>
      <c r="AH568" s="48">
        <f>IF(ISERROR(VLOOKUP($B568,'[7]Overzicht uitlevering'!$J:$V,AH$3+1,0)),0,VLOOKUP($B568,'[7]Overzicht uitlevering'!$J:$V,AH$3+1,0))</f>
        <v>0</v>
      </c>
      <c r="AI568" s="48">
        <f>IF(ISERROR(VLOOKUP($B568,'[7]Overzicht uitlevering'!$J:$V,AI$3+1,0)),0,VLOOKUP($B568,'[7]Overzicht uitlevering'!$J:$V,AI$3+1,0))</f>
        <v>0</v>
      </c>
      <c r="AJ568" s="48">
        <f>IF(ISERROR(VLOOKUP($B568,'[7]Overzicht uitlevering'!$J:$V,AJ$3+1,0)),0,VLOOKUP($B568,'[7]Overzicht uitlevering'!$J:$V,AJ$3+1,0))</f>
        <v>0</v>
      </c>
      <c r="AK568" s="48">
        <f>IF(ISERROR(VLOOKUP($B568,'[7]Overzicht uitlevering'!$J:$V,AK$3+1,0)),0,VLOOKUP($B568,'[7]Overzicht uitlevering'!$J:$V,AK$3+1,0))</f>
        <v>0</v>
      </c>
      <c r="AL568" s="48">
        <f>IF(ISERROR(VLOOKUP($B568,'[7]Overzicht uitlevering'!$J:$V,AL$3+1,0)),0,VLOOKUP($B568,'[7]Overzicht uitlevering'!$J:$V,AL$3+1,0))</f>
        <v>0</v>
      </c>
      <c r="AM568" s="48">
        <f>IF(ISERROR(VLOOKUP($B568,'[7]Overzicht uitlevering'!$J:$V,AM$3+1,0)),0,VLOOKUP($B568,'[7]Overzicht uitlevering'!$J:$V,AM$3+1,0))</f>
        <v>0</v>
      </c>
      <c r="AN568" s="48">
        <f>IF(ISERROR(VLOOKUP($B568,'[7]Overzicht uitlevering'!$J:$V,AN$3+1,0)),0,VLOOKUP($B568,'[7]Overzicht uitlevering'!$J:$V,AN$3+1,0))</f>
        <v>0</v>
      </c>
      <c r="AO568" s="49">
        <f t="shared" si="141"/>
        <v>0</v>
      </c>
      <c r="AP568" s="235">
        <f t="shared" si="142"/>
        <v>0</v>
      </c>
      <c r="AQ568" s="236">
        <f t="shared" si="143"/>
        <v>0</v>
      </c>
      <c r="AR568" s="235">
        <f t="shared" si="144"/>
        <v>0</v>
      </c>
      <c r="AS568" s="236">
        <f t="shared" si="145"/>
        <v>0</v>
      </c>
      <c r="AT568" s="235">
        <f t="shared" si="146"/>
        <v>0</v>
      </c>
      <c r="AU568" s="236">
        <f t="shared" si="147"/>
        <v>0</v>
      </c>
      <c r="AV568" s="237">
        <f t="shared" si="148"/>
        <v>0</v>
      </c>
      <c r="AW568" s="236">
        <f t="shared" si="149"/>
        <v>0</v>
      </c>
      <c r="AX568" s="237">
        <f t="shared" si="150"/>
        <v>0</v>
      </c>
      <c r="AY568" s="236">
        <f t="shared" si="151"/>
        <v>0</v>
      </c>
      <c r="AZ568" s="237">
        <f t="shared" si="152"/>
        <v>0</v>
      </c>
      <c r="BA568" s="236">
        <f t="shared" si="153"/>
        <v>0</v>
      </c>
      <c r="BB568" s="50">
        <f t="shared" si="156"/>
        <v>0</v>
      </c>
    </row>
    <row r="569" spans="2:54" ht="15" customHeight="1" x14ac:dyDescent="0.25">
      <c r="B569" s="142"/>
      <c r="C569" s="124"/>
      <c r="D569" s="124"/>
      <c r="E569" s="124"/>
      <c r="F569" s="124"/>
      <c r="G569" s="143"/>
      <c r="H569" s="143"/>
      <c r="I569" s="85"/>
      <c r="J569" s="144"/>
      <c r="K569" s="32"/>
      <c r="L569" s="145"/>
      <c r="M569" s="35"/>
      <c r="N569" s="35"/>
      <c r="O569" s="83"/>
      <c r="P569" s="83"/>
      <c r="Q569" s="146"/>
      <c r="R569" s="204"/>
      <c r="S569" s="147"/>
      <c r="T569" s="148"/>
      <c r="U569" s="94"/>
      <c r="W569" s="94"/>
      <c r="X569" s="96"/>
      <c r="Y569" s="97"/>
      <c r="Z569" s="45" t="str">
        <f t="shared" si="138"/>
        <v>goed</v>
      </c>
      <c r="AA569" s="46">
        <f t="shared" si="139"/>
        <v>0</v>
      </c>
      <c r="AB569" s="47">
        <f t="shared" si="140"/>
        <v>0</v>
      </c>
      <c r="AC569" s="48">
        <f>IF(ISERROR(VLOOKUP($B569,'[7]Overzicht uitlevering'!$J:$V,AC$3+1,0)),0,VLOOKUP($B569,'[7]Overzicht uitlevering'!$J:$V,AC$3+1,0))</f>
        <v>0</v>
      </c>
      <c r="AD569" s="48">
        <f>IF(ISERROR(VLOOKUP($B569,'[7]Overzicht uitlevering'!$J:$V,AD$3+1,0)),0,VLOOKUP($B569,'[7]Overzicht uitlevering'!$J:$V,AD$3+1,0))</f>
        <v>0</v>
      </c>
      <c r="AE569" s="48">
        <f>IF(ISERROR(VLOOKUP($B569,'[7]Overzicht uitlevering'!$J:$V,AE$3+1,0)),0,VLOOKUP($B569,'[7]Overzicht uitlevering'!$J:$V,AE$3+1,0))</f>
        <v>0</v>
      </c>
      <c r="AF569" s="48">
        <f>IF(ISERROR(VLOOKUP($B569,'[7]Overzicht uitlevering'!$J:$V,AF$3+1,0)),0,VLOOKUP($B569,'[7]Overzicht uitlevering'!$J:$V,AF$3+1,0))</f>
        <v>0</v>
      </c>
      <c r="AG569" s="48">
        <f>IF(ISERROR(VLOOKUP($B569,'[7]Overzicht uitlevering'!$J:$V,AG$3+1,0)),0,VLOOKUP($B569,'[7]Overzicht uitlevering'!$J:$V,AG$3+1,0))</f>
        <v>0</v>
      </c>
      <c r="AH569" s="48">
        <f>IF(ISERROR(VLOOKUP($B569,'[7]Overzicht uitlevering'!$J:$V,AH$3+1,0)),0,VLOOKUP($B569,'[7]Overzicht uitlevering'!$J:$V,AH$3+1,0))</f>
        <v>0</v>
      </c>
      <c r="AI569" s="48">
        <f>IF(ISERROR(VLOOKUP($B569,'[7]Overzicht uitlevering'!$J:$V,AI$3+1,0)),0,VLOOKUP($B569,'[7]Overzicht uitlevering'!$J:$V,AI$3+1,0))</f>
        <v>0</v>
      </c>
      <c r="AJ569" s="48">
        <f>IF(ISERROR(VLOOKUP($B569,'[7]Overzicht uitlevering'!$J:$V,AJ$3+1,0)),0,VLOOKUP($B569,'[7]Overzicht uitlevering'!$J:$V,AJ$3+1,0))</f>
        <v>0</v>
      </c>
      <c r="AK569" s="48">
        <f>IF(ISERROR(VLOOKUP($B569,'[7]Overzicht uitlevering'!$J:$V,AK$3+1,0)),0,VLOOKUP($B569,'[7]Overzicht uitlevering'!$J:$V,AK$3+1,0))</f>
        <v>0</v>
      </c>
      <c r="AL569" s="48">
        <f>IF(ISERROR(VLOOKUP($B569,'[7]Overzicht uitlevering'!$J:$V,AL$3+1,0)),0,VLOOKUP($B569,'[7]Overzicht uitlevering'!$J:$V,AL$3+1,0))</f>
        <v>0</v>
      </c>
      <c r="AM569" s="48">
        <f>IF(ISERROR(VLOOKUP($B569,'[7]Overzicht uitlevering'!$J:$V,AM$3+1,0)),0,VLOOKUP($B569,'[7]Overzicht uitlevering'!$J:$V,AM$3+1,0))</f>
        <v>0</v>
      </c>
      <c r="AN569" s="48">
        <f>IF(ISERROR(VLOOKUP($B569,'[7]Overzicht uitlevering'!$J:$V,AN$3+1,0)),0,VLOOKUP($B569,'[7]Overzicht uitlevering'!$J:$V,AN$3+1,0))</f>
        <v>0</v>
      </c>
      <c r="AO569" s="49">
        <f t="shared" si="141"/>
        <v>0</v>
      </c>
      <c r="AP569" s="235">
        <f t="shared" si="142"/>
        <v>0</v>
      </c>
      <c r="AQ569" s="236">
        <f t="shared" si="143"/>
        <v>0</v>
      </c>
      <c r="AR569" s="235">
        <f t="shared" si="144"/>
        <v>0</v>
      </c>
      <c r="AS569" s="236">
        <f t="shared" si="145"/>
        <v>0</v>
      </c>
      <c r="AT569" s="235">
        <f t="shared" si="146"/>
        <v>0</v>
      </c>
      <c r="AU569" s="236">
        <f t="shared" si="147"/>
        <v>0</v>
      </c>
      <c r="AV569" s="237">
        <f t="shared" si="148"/>
        <v>0</v>
      </c>
      <c r="AW569" s="236">
        <f t="shared" si="149"/>
        <v>0</v>
      </c>
      <c r="AX569" s="237">
        <f t="shared" si="150"/>
        <v>0</v>
      </c>
      <c r="AY569" s="236">
        <f t="shared" si="151"/>
        <v>0</v>
      </c>
      <c r="AZ569" s="237">
        <f t="shared" si="152"/>
        <v>0</v>
      </c>
      <c r="BA569" s="236">
        <f t="shared" si="153"/>
        <v>0</v>
      </c>
      <c r="BB569" s="50">
        <f t="shared" si="156"/>
        <v>0</v>
      </c>
    </row>
    <row r="570" spans="2:54" ht="15" customHeight="1" x14ac:dyDescent="0.25">
      <c r="B570" s="153"/>
      <c r="C570" s="124"/>
      <c r="D570" s="124"/>
      <c r="E570" s="124"/>
      <c r="F570" s="124"/>
      <c r="G570" s="143"/>
      <c r="H570" s="143"/>
      <c r="I570" s="85"/>
      <c r="J570" s="210"/>
      <c r="K570" s="211"/>
      <c r="L570" s="212"/>
      <c r="M570" s="213"/>
      <c r="N570" s="213"/>
      <c r="O570" s="83"/>
      <c r="P570" s="83"/>
      <c r="Q570" s="146"/>
      <c r="R570" s="204"/>
      <c r="S570" s="147"/>
      <c r="T570" s="148"/>
      <c r="U570" s="94"/>
      <c r="W570" s="94"/>
      <c r="X570" s="96"/>
      <c r="Y570" s="97"/>
      <c r="Z570" s="45" t="str">
        <f t="shared" si="138"/>
        <v>goed</v>
      </c>
      <c r="AA570" s="46">
        <f t="shared" si="139"/>
        <v>0</v>
      </c>
      <c r="AB570" s="47">
        <f t="shared" si="140"/>
        <v>0</v>
      </c>
      <c r="AC570" s="48">
        <f>IF(ISERROR(VLOOKUP($B570,'[7]Overzicht uitlevering'!$J:$V,AC$3+1,0)),0,VLOOKUP($B570,'[7]Overzicht uitlevering'!$J:$V,AC$3+1,0))</f>
        <v>0</v>
      </c>
      <c r="AD570" s="48">
        <f>IF(ISERROR(VLOOKUP($B570,'[7]Overzicht uitlevering'!$J:$V,AD$3+1,0)),0,VLOOKUP($B570,'[7]Overzicht uitlevering'!$J:$V,AD$3+1,0))</f>
        <v>0</v>
      </c>
      <c r="AE570" s="48">
        <f>IF(ISERROR(VLOOKUP($B570,'[7]Overzicht uitlevering'!$J:$V,AE$3+1,0)),0,VLOOKUP($B570,'[7]Overzicht uitlevering'!$J:$V,AE$3+1,0))</f>
        <v>0</v>
      </c>
      <c r="AF570" s="48">
        <f>IF(ISERROR(VLOOKUP($B570,'[7]Overzicht uitlevering'!$J:$V,AF$3+1,0)),0,VLOOKUP($B570,'[7]Overzicht uitlevering'!$J:$V,AF$3+1,0))</f>
        <v>0</v>
      </c>
      <c r="AG570" s="48">
        <f>IF(ISERROR(VLOOKUP($B570,'[7]Overzicht uitlevering'!$J:$V,AG$3+1,0)),0,VLOOKUP($B570,'[7]Overzicht uitlevering'!$J:$V,AG$3+1,0))</f>
        <v>0</v>
      </c>
      <c r="AH570" s="48">
        <f>IF(ISERROR(VLOOKUP($B570,'[7]Overzicht uitlevering'!$J:$V,AH$3+1,0)),0,VLOOKUP($B570,'[7]Overzicht uitlevering'!$J:$V,AH$3+1,0))</f>
        <v>0</v>
      </c>
      <c r="AI570" s="48">
        <f>IF(ISERROR(VLOOKUP($B570,'[7]Overzicht uitlevering'!$J:$V,AI$3+1,0)),0,VLOOKUP($B570,'[7]Overzicht uitlevering'!$J:$V,AI$3+1,0))</f>
        <v>0</v>
      </c>
      <c r="AJ570" s="48">
        <f>IF(ISERROR(VLOOKUP($B570,'[7]Overzicht uitlevering'!$J:$V,AJ$3+1,0)),0,VLOOKUP($B570,'[7]Overzicht uitlevering'!$J:$V,AJ$3+1,0))</f>
        <v>0</v>
      </c>
      <c r="AK570" s="48">
        <f>IF(ISERROR(VLOOKUP($B570,'[7]Overzicht uitlevering'!$J:$V,AK$3+1,0)),0,VLOOKUP($B570,'[7]Overzicht uitlevering'!$J:$V,AK$3+1,0))</f>
        <v>0</v>
      </c>
      <c r="AL570" s="48">
        <f>IF(ISERROR(VLOOKUP($B570,'[7]Overzicht uitlevering'!$J:$V,AL$3+1,0)),0,VLOOKUP($B570,'[7]Overzicht uitlevering'!$J:$V,AL$3+1,0))</f>
        <v>0</v>
      </c>
      <c r="AM570" s="48">
        <f>IF(ISERROR(VLOOKUP($B570,'[7]Overzicht uitlevering'!$J:$V,AM$3+1,0)),0,VLOOKUP($B570,'[7]Overzicht uitlevering'!$J:$V,AM$3+1,0))</f>
        <v>0</v>
      </c>
      <c r="AN570" s="48">
        <f>IF(ISERROR(VLOOKUP($B570,'[7]Overzicht uitlevering'!$J:$V,AN$3+1,0)),0,VLOOKUP($B570,'[7]Overzicht uitlevering'!$J:$V,AN$3+1,0))</f>
        <v>0</v>
      </c>
      <c r="AO570" s="49">
        <f t="shared" si="141"/>
        <v>0</v>
      </c>
      <c r="AP570" s="235">
        <f t="shared" si="142"/>
        <v>0</v>
      </c>
      <c r="AQ570" s="236">
        <f t="shared" si="143"/>
        <v>0</v>
      </c>
      <c r="AR570" s="235">
        <f t="shared" si="144"/>
        <v>0</v>
      </c>
      <c r="AS570" s="236">
        <f t="shared" si="145"/>
        <v>0</v>
      </c>
      <c r="AT570" s="235">
        <f t="shared" si="146"/>
        <v>0</v>
      </c>
      <c r="AU570" s="236">
        <f t="shared" si="147"/>
        <v>0</v>
      </c>
      <c r="AV570" s="237">
        <f t="shared" si="148"/>
        <v>0</v>
      </c>
      <c r="AW570" s="236">
        <f t="shared" si="149"/>
        <v>0</v>
      </c>
      <c r="AX570" s="237">
        <f t="shared" si="150"/>
        <v>0</v>
      </c>
      <c r="AY570" s="236">
        <f t="shared" si="151"/>
        <v>0</v>
      </c>
      <c r="AZ570" s="237">
        <f t="shared" si="152"/>
        <v>0</v>
      </c>
      <c r="BA570" s="236">
        <f t="shared" si="153"/>
        <v>0</v>
      </c>
      <c r="BB570" s="50">
        <f t="shared" si="156"/>
        <v>0</v>
      </c>
    </row>
    <row r="571" spans="2:54" ht="15" customHeight="1" x14ac:dyDescent="0.25">
      <c r="B571" s="153"/>
      <c r="C571" s="124"/>
      <c r="D571" s="124"/>
      <c r="E571" s="124"/>
      <c r="F571" s="124"/>
      <c r="G571" s="143"/>
      <c r="H571" s="143"/>
      <c r="I571" s="85"/>
      <c r="J571" s="144"/>
      <c r="K571" s="32"/>
      <c r="L571" s="145"/>
      <c r="M571" s="35"/>
      <c r="N571" s="35"/>
      <c r="O571" s="83"/>
      <c r="P571" s="83"/>
      <c r="Q571" s="146"/>
      <c r="R571" s="204"/>
      <c r="S571" s="147"/>
      <c r="T571" s="148"/>
      <c r="U571" s="94"/>
      <c r="W571" s="94"/>
      <c r="X571" s="96"/>
      <c r="Y571" s="97"/>
      <c r="Z571" s="45" t="str">
        <f t="shared" si="138"/>
        <v>goed</v>
      </c>
      <c r="AA571" s="46">
        <f t="shared" si="139"/>
        <v>0</v>
      </c>
      <c r="AB571" s="47">
        <f t="shared" si="140"/>
        <v>0</v>
      </c>
      <c r="AC571" s="48">
        <f>IF(ISERROR(VLOOKUP($B571,'[7]Overzicht uitlevering'!$J:$V,AC$3+1,0)),0,VLOOKUP($B571,'[7]Overzicht uitlevering'!$J:$V,AC$3+1,0))</f>
        <v>0</v>
      </c>
      <c r="AD571" s="48">
        <f>IF(ISERROR(VLOOKUP($B571,'[7]Overzicht uitlevering'!$J:$V,AD$3+1,0)),0,VLOOKUP($B571,'[7]Overzicht uitlevering'!$J:$V,AD$3+1,0))</f>
        <v>0</v>
      </c>
      <c r="AE571" s="48">
        <f>IF(ISERROR(VLOOKUP($B571,'[7]Overzicht uitlevering'!$J:$V,AE$3+1,0)),0,VLOOKUP($B571,'[7]Overzicht uitlevering'!$J:$V,AE$3+1,0))</f>
        <v>0</v>
      </c>
      <c r="AF571" s="48">
        <f>IF(ISERROR(VLOOKUP($B571,'[7]Overzicht uitlevering'!$J:$V,AF$3+1,0)),0,VLOOKUP($B571,'[7]Overzicht uitlevering'!$J:$V,AF$3+1,0))</f>
        <v>0</v>
      </c>
      <c r="AG571" s="48">
        <f>IF(ISERROR(VLOOKUP($B571,'[7]Overzicht uitlevering'!$J:$V,AG$3+1,0)),0,VLOOKUP($B571,'[7]Overzicht uitlevering'!$J:$V,AG$3+1,0))</f>
        <v>0</v>
      </c>
      <c r="AH571" s="48">
        <f>IF(ISERROR(VLOOKUP($B571,'[7]Overzicht uitlevering'!$J:$V,AH$3+1,0)),0,VLOOKUP($B571,'[7]Overzicht uitlevering'!$J:$V,AH$3+1,0))</f>
        <v>0</v>
      </c>
      <c r="AI571" s="48">
        <f>IF(ISERROR(VLOOKUP($B571,'[7]Overzicht uitlevering'!$J:$V,AI$3+1,0)),0,VLOOKUP($B571,'[7]Overzicht uitlevering'!$J:$V,AI$3+1,0))</f>
        <v>0</v>
      </c>
      <c r="AJ571" s="48">
        <f>IF(ISERROR(VLOOKUP($B571,'[7]Overzicht uitlevering'!$J:$V,AJ$3+1,0)),0,VLOOKUP($B571,'[7]Overzicht uitlevering'!$J:$V,AJ$3+1,0))</f>
        <v>0</v>
      </c>
      <c r="AK571" s="48">
        <f>IF(ISERROR(VLOOKUP($B571,'[7]Overzicht uitlevering'!$J:$V,AK$3+1,0)),0,VLOOKUP($B571,'[7]Overzicht uitlevering'!$J:$V,AK$3+1,0))</f>
        <v>0</v>
      </c>
      <c r="AL571" s="48">
        <f>IF(ISERROR(VLOOKUP($B571,'[7]Overzicht uitlevering'!$J:$V,AL$3+1,0)),0,VLOOKUP($B571,'[7]Overzicht uitlevering'!$J:$V,AL$3+1,0))</f>
        <v>0</v>
      </c>
      <c r="AM571" s="48">
        <f>IF(ISERROR(VLOOKUP($B571,'[7]Overzicht uitlevering'!$J:$V,AM$3+1,0)),0,VLOOKUP($B571,'[7]Overzicht uitlevering'!$J:$V,AM$3+1,0))</f>
        <v>0</v>
      </c>
      <c r="AN571" s="48">
        <f>IF(ISERROR(VLOOKUP($B571,'[7]Overzicht uitlevering'!$J:$V,AN$3+1,0)),0,VLOOKUP($B571,'[7]Overzicht uitlevering'!$J:$V,AN$3+1,0))</f>
        <v>0</v>
      </c>
      <c r="AO571" s="49">
        <f t="shared" si="141"/>
        <v>0</v>
      </c>
      <c r="AP571" s="235">
        <f t="shared" si="142"/>
        <v>0</v>
      </c>
      <c r="AQ571" s="236">
        <f t="shared" si="143"/>
        <v>0</v>
      </c>
      <c r="AR571" s="235">
        <f t="shared" si="144"/>
        <v>0</v>
      </c>
      <c r="AS571" s="236">
        <f t="shared" si="145"/>
        <v>0</v>
      </c>
      <c r="AT571" s="235">
        <f t="shared" si="146"/>
        <v>0</v>
      </c>
      <c r="AU571" s="236">
        <f t="shared" si="147"/>
        <v>0</v>
      </c>
      <c r="AV571" s="237">
        <f t="shared" si="148"/>
        <v>0</v>
      </c>
      <c r="AW571" s="236">
        <f t="shared" si="149"/>
        <v>0</v>
      </c>
      <c r="AX571" s="237">
        <f t="shared" si="150"/>
        <v>0</v>
      </c>
      <c r="AY571" s="236">
        <f t="shared" si="151"/>
        <v>0</v>
      </c>
      <c r="AZ571" s="237">
        <f t="shared" si="152"/>
        <v>0</v>
      </c>
      <c r="BA571" s="236">
        <f t="shared" si="153"/>
        <v>0</v>
      </c>
      <c r="BB571" s="50">
        <f t="shared" si="156"/>
        <v>0</v>
      </c>
    </row>
    <row r="572" spans="2:54" ht="15" customHeight="1" x14ac:dyDescent="0.25">
      <c r="B572" s="142"/>
      <c r="C572" s="124"/>
      <c r="D572" s="124"/>
      <c r="E572" s="124"/>
      <c r="F572" s="124"/>
      <c r="G572" s="143"/>
      <c r="H572" s="143"/>
      <c r="I572" s="85"/>
      <c r="J572" s="144"/>
      <c r="K572" s="32"/>
      <c r="L572" s="145"/>
      <c r="M572" s="35"/>
      <c r="N572" s="35"/>
      <c r="O572" s="83"/>
      <c r="P572" s="83"/>
      <c r="Q572" s="146"/>
      <c r="R572" s="204"/>
      <c r="S572" s="147"/>
      <c r="T572" s="148"/>
      <c r="U572" s="94"/>
      <c r="W572" s="94"/>
      <c r="X572" s="96"/>
      <c r="Y572" s="97"/>
      <c r="Z572" s="45" t="str">
        <f t="shared" si="138"/>
        <v>goed</v>
      </c>
      <c r="AA572" s="46">
        <f t="shared" si="139"/>
        <v>0</v>
      </c>
      <c r="AB572" s="47">
        <f t="shared" si="140"/>
        <v>0</v>
      </c>
      <c r="AC572" s="48">
        <f>IF(ISERROR(VLOOKUP($B572,'[7]Overzicht uitlevering'!$J:$V,AC$3+1,0)),0,VLOOKUP($B572,'[7]Overzicht uitlevering'!$J:$V,AC$3+1,0))</f>
        <v>0</v>
      </c>
      <c r="AD572" s="48">
        <f>IF(ISERROR(VLOOKUP($B572,'[7]Overzicht uitlevering'!$J:$V,AD$3+1,0)),0,VLOOKUP($B572,'[7]Overzicht uitlevering'!$J:$V,AD$3+1,0))</f>
        <v>0</v>
      </c>
      <c r="AE572" s="48">
        <f>IF(ISERROR(VLOOKUP($B572,'[7]Overzicht uitlevering'!$J:$V,AE$3+1,0)),0,VLOOKUP($B572,'[7]Overzicht uitlevering'!$J:$V,AE$3+1,0))</f>
        <v>0</v>
      </c>
      <c r="AF572" s="48">
        <f>IF(ISERROR(VLOOKUP($B572,'[7]Overzicht uitlevering'!$J:$V,AF$3+1,0)),0,VLOOKUP($B572,'[7]Overzicht uitlevering'!$J:$V,AF$3+1,0))</f>
        <v>0</v>
      </c>
      <c r="AG572" s="48">
        <f>IF(ISERROR(VLOOKUP($B572,'[7]Overzicht uitlevering'!$J:$V,AG$3+1,0)),0,VLOOKUP($B572,'[7]Overzicht uitlevering'!$J:$V,AG$3+1,0))</f>
        <v>0</v>
      </c>
      <c r="AH572" s="48">
        <f>IF(ISERROR(VLOOKUP($B572,'[7]Overzicht uitlevering'!$J:$V,AH$3+1,0)),0,VLOOKUP($B572,'[7]Overzicht uitlevering'!$J:$V,AH$3+1,0))</f>
        <v>0</v>
      </c>
      <c r="AI572" s="48">
        <f>IF(ISERROR(VLOOKUP($B572,'[7]Overzicht uitlevering'!$J:$V,AI$3+1,0)),0,VLOOKUP($B572,'[7]Overzicht uitlevering'!$J:$V,AI$3+1,0))</f>
        <v>0</v>
      </c>
      <c r="AJ572" s="48">
        <f>IF(ISERROR(VLOOKUP($B572,'[7]Overzicht uitlevering'!$J:$V,AJ$3+1,0)),0,VLOOKUP($B572,'[7]Overzicht uitlevering'!$J:$V,AJ$3+1,0))</f>
        <v>0</v>
      </c>
      <c r="AK572" s="48">
        <f>IF(ISERROR(VLOOKUP($B572,'[7]Overzicht uitlevering'!$J:$V,AK$3+1,0)),0,VLOOKUP($B572,'[7]Overzicht uitlevering'!$J:$V,AK$3+1,0))</f>
        <v>0</v>
      </c>
      <c r="AL572" s="48">
        <f>IF(ISERROR(VLOOKUP($B572,'[7]Overzicht uitlevering'!$J:$V,AL$3+1,0)),0,VLOOKUP($B572,'[7]Overzicht uitlevering'!$J:$V,AL$3+1,0))</f>
        <v>0</v>
      </c>
      <c r="AM572" s="48">
        <f>IF(ISERROR(VLOOKUP($B572,'[7]Overzicht uitlevering'!$J:$V,AM$3+1,0)),0,VLOOKUP($B572,'[7]Overzicht uitlevering'!$J:$V,AM$3+1,0))</f>
        <v>0</v>
      </c>
      <c r="AN572" s="48">
        <f>IF(ISERROR(VLOOKUP($B572,'[7]Overzicht uitlevering'!$J:$V,AN$3+1,0)),0,VLOOKUP($B572,'[7]Overzicht uitlevering'!$J:$V,AN$3+1,0))</f>
        <v>0</v>
      </c>
      <c r="AO572" s="49">
        <f t="shared" si="141"/>
        <v>0</v>
      </c>
      <c r="AP572" s="235">
        <f t="shared" si="142"/>
        <v>0</v>
      </c>
      <c r="AQ572" s="236">
        <f t="shared" si="143"/>
        <v>0</v>
      </c>
      <c r="AR572" s="235">
        <f t="shared" si="144"/>
        <v>0</v>
      </c>
      <c r="AS572" s="236">
        <f t="shared" si="145"/>
        <v>0</v>
      </c>
      <c r="AT572" s="235">
        <f t="shared" si="146"/>
        <v>0</v>
      </c>
      <c r="AU572" s="236">
        <f t="shared" si="147"/>
        <v>0</v>
      </c>
      <c r="AV572" s="237">
        <f t="shared" si="148"/>
        <v>0</v>
      </c>
      <c r="AW572" s="236">
        <f t="shared" si="149"/>
        <v>0</v>
      </c>
      <c r="AX572" s="237">
        <f t="shared" si="150"/>
        <v>0</v>
      </c>
      <c r="AY572" s="236">
        <f t="shared" si="151"/>
        <v>0</v>
      </c>
      <c r="AZ572" s="237">
        <f t="shared" si="152"/>
        <v>0</v>
      </c>
      <c r="BA572" s="236">
        <f t="shared" si="153"/>
        <v>0</v>
      </c>
      <c r="BB572" s="50">
        <f t="shared" si="156"/>
        <v>0</v>
      </c>
    </row>
    <row r="573" spans="2:54" ht="15" customHeight="1" x14ac:dyDescent="0.25">
      <c r="B573" s="142"/>
      <c r="C573" s="124"/>
      <c r="D573" s="124"/>
      <c r="E573" s="124"/>
      <c r="F573" s="124"/>
      <c r="G573" s="143"/>
      <c r="H573" s="143"/>
      <c r="I573" s="85"/>
      <c r="J573" s="144"/>
      <c r="K573" s="32"/>
      <c r="L573" s="145"/>
      <c r="M573" s="35"/>
      <c r="N573" s="35"/>
      <c r="O573" s="83"/>
      <c r="P573" s="83"/>
      <c r="Q573" s="146"/>
      <c r="R573" s="204"/>
      <c r="S573" s="147"/>
      <c r="T573" s="148"/>
      <c r="U573" s="94"/>
      <c r="W573" s="94"/>
      <c r="X573" s="96"/>
      <c r="Y573" s="97"/>
      <c r="Z573" s="45" t="str">
        <f t="shared" si="138"/>
        <v>goed</v>
      </c>
      <c r="AA573" s="46">
        <f t="shared" si="139"/>
        <v>0</v>
      </c>
      <c r="AB573" s="47">
        <f t="shared" si="140"/>
        <v>0</v>
      </c>
      <c r="AC573" s="48">
        <f>IF(ISERROR(VLOOKUP($B573,'[7]Overzicht uitlevering'!$J:$V,AC$3+1,0)),0,VLOOKUP($B573,'[7]Overzicht uitlevering'!$J:$V,AC$3+1,0))</f>
        <v>0</v>
      </c>
      <c r="AD573" s="48">
        <f>IF(ISERROR(VLOOKUP($B573,'[7]Overzicht uitlevering'!$J:$V,AD$3+1,0)),0,VLOOKUP($B573,'[7]Overzicht uitlevering'!$J:$V,AD$3+1,0))</f>
        <v>0</v>
      </c>
      <c r="AE573" s="48">
        <f>IF(ISERROR(VLOOKUP($B573,'[7]Overzicht uitlevering'!$J:$V,AE$3+1,0)),0,VLOOKUP($B573,'[7]Overzicht uitlevering'!$J:$V,AE$3+1,0))</f>
        <v>0</v>
      </c>
      <c r="AF573" s="48">
        <f>IF(ISERROR(VLOOKUP($B573,'[7]Overzicht uitlevering'!$J:$V,AF$3+1,0)),0,VLOOKUP($B573,'[7]Overzicht uitlevering'!$J:$V,AF$3+1,0))</f>
        <v>0</v>
      </c>
      <c r="AG573" s="48">
        <f>IF(ISERROR(VLOOKUP($B573,'[7]Overzicht uitlevering'!$J:$V,AG$3+1,0)),0,VLOOKUP($B573,'[7]Overzicht uitlevering'!$J:$V,AG$3+1,0))</f>
        <v>0</v>
      </c>
      <c r="AH573" s="48">
        <f>IF(ISERROR(VLOOKUP($B573,'[7]Overzicht uitlevering'!$J:$V,AH$3+1,0)),0,VLOOKUP($B573,'[7]Overzicht uitlevering'!$J:$V,AH$3+1,0))</f>
        <v>0</v>
      </c>
      <c r="AI573" s="48">
        <f>IF(ISERROR(VLOOKUP($B573,'[7]Overzicht uitlevering'!$J:$V,AI$3+1,0)),0,VLOOKUP($B573,'[7]Overzicht uitlevering'!$J:$V,AI$3+1,0))</f>
        <v>0</v>
      </c>
      <c r="AJ573" s="48">
        <f>IF(ISERROR(VLOOKUP($B573,'[7]Overzicht uitlevering'!$J:$V,AJ$3+1,0)),0,VLOOKUP($B573,'[7]Overzicht uitlevering'!$J:$V,AJ$3+1,0))</f>
        <v>0</v>
      </c>
      <c r="AK573" s="48">
        <f>IF(ISERROR(VLOOKUP($B573,'[7]Overzicht uitlevering'!$J:$V,AK$3+1,0)),0,VLOOKUP($B573,'[7]Overzicht uitlevering'!$J:$V,AK$3+1,0))</f>
        <v>0</v>
      </c>
      <c r="AL573" s="48">
        <f>IF(ISERROR(VLOOKUP($B573,'[7]Overzicht uitlevering'!$J:$V,AL$3+1,0)),0,VLOOKUP($B573,'[7]Overzicht uitlevering'!$J:$V,AL$3+1,0))</f>
        <v>0</v>
      </c>
      <c r="AM573" s="48">
        <f>IF(ISERROR(VLOOKUP($B573,'[7]Overzicht uitlevering'!$J:$V,AM$3+1,0)),0,VLOOKUP($B573,'[7]Overzicht uitlevering'!$J:$V,AM$3+1,0))</f>
        <v>0</v>
      </c>
      <c r="AN573" s="48">
        <f>IF(ISERROR(VLOOKUP($B573,'[7]Overzicht uitlevering'!$J:$V,AN$3+1,0)),0,VLOOKUP($B573,'[7]Overzicht uitlevering'!$J:$V,AN$3+1,0))</f>
        <v>0</v>
      </c>
      <c r="AO573" s="49">
        <f t="shared" si="141"/>
        <v>0</v>
      </c>
      <c r="AP573" s="235">
        <f t="shared" si="142"/>
        <v>0</v>
      </c>
      <c r="AQ573" s="236">
        <f t="shared" si="143"/>
        <v>0</v>
      </c>
      <c r="AR573" s="235">
        <f t="shared" si="144"/>
        <v>0</v>
      </c>
      <c r="AS573" s="236">
        <f t="shared" si="145"/>
        <v>0</v>
      </c>
      <c r="AT573" s="235">
        <f t="shared" si="146"/>
        <v>0</v>
      </c>
      <c r="AU573" s="236">
        <f t="shared" si="147"/>
        <v>0</v>
      </c>
      <c r="AV573" s="237">
        <f t="shared" si="148"/>
        <v>0</v>
      </c>
      <c r="AW573" s="236">
        <f t="shared" si="149"/>
        <v>0</v>
      </c>
      <c r="AX573" s="237">
        <f t="shared" si="150"/>
        <v>0</v>
      </c>
      <c r="AY573" s="236">
        <f t="shared" si="151"/>
        <v>0</v>
      </c>
      <c r="AZ573" s="237">
        <f t="shared" si="152"/>
        <v>0</v>
      </c>
      <c r="BA573" s="236">
        <f t="shared" si="153"/>
        <v>0</v>
      </c>
      <c r="BB573" s="50">
        <f t="shared" si="156"/>
        <v>0</v>
      </c>
    </row>
    <row r="574" spans="2:54" ht="15" customHeight="1" x14ac:dyDescent="0.25">
      <c r="B574" s="153"/>
      <c r="C574" s="124"/>
      <c r="D574" s="124"/>
      <c r="E574" s="124"/>
      <c r="F574" s="124"/>
      <c r="G574" s="143"/>
      <c r="H574" s="143"/>
      <c r="I574" s="85"/>
      <c r="J574" s="144"/>
      <c r="K574" s="32"/>
      <c r="L574" s="145"/>
      <c r="M574" s="35"/>
      <c r="N574" s="35"/>
      <c r="O574" s="83"/>
      <c r="P574" s="83"/>
      <c r="Q574" s="146"/>
      <c r="R574" s="204"/>
      <c r="S574" s="147"/>
      <c r="T574" s="148"/>
      <c r="U574" s="94"/>
      <c r="W574" s="94"/>
      <c r="X574" s="96"/>
      <c r="Y574" s="97"/>
      <c r="Z574" s="45" t="str">
        <f t="shared" si="138"/>
        <v>goed</v>
      </c>
      <c r="AA574" s="46">
        <f t="shared" si="139"/>
        <v>0</v>
      </c>
      <c r="AB574" s="47">
        <f t="shared" si="140"/>
        <v>0</v>
      </c>
      <c r="AC574" s="48">
        <f>IF(ISERROR(VLOOKUP($B574,'[7]Overzicht uitlevering'!$J:$V,AC$3+1,0)),0,VLOOKUP($B574,'[7]Overzicht uitlevering'!$J:$V,AC$3+1,0))</f>
        <v>0</v>
      </c>
      <c r="AD574" s="48">
        <f>IF(ISERROR(VLOOKUP($B574,'[7]Overzicht uitlevering'!$J:$V,AD$3+1,0)),0,VLOOKUP($B574,'[7]Overzicht uitlevering'!$J:$V,AD$3+1,0))</f>
        <v>0</v>
      </c>
      <c r="AE574" s="48">
        <f>IF(ISERROR(VLOOKUP($B574,'[7]Overzicht uitlevering'!$J:$V,AE$3+1,0)),0,VLOOKUP($B574,'[7]Overzicht uitlevering'!$J:$V,AE$3+1,0))</f>
        <v>0</v>
      </c>
      <c r="AF574" s="48">
        <f>IF(ISERROR(VLOOKUP($B574,'[7]Overzicht uitlevering'!$J:$V,AF$3+1,0)),0,VLOOKUP($B574,'[7]Overzicht uitlevering'!$J:$V,AF$3+1,0))</f>
        <v>0</v>
      </c>
      <c r="AG574" s="48">
        <f>IF(ISERROR(VLOOKUP($B574,'[7]Overzicht uitlevering'!$J:$V,AG$3+1,0)),0,VLOOKUP($B574,'[7]Overzicht uitlevering'!$J:$V,AG$3+1,0))</f>
        <v>0</v>
      </c>
      <c r="AH574" s="48">
        <f>IF(ISERROR(VLOOKUP($B574,'[7]Overzicht uitlevering'!$J:$V,AH$3+1,0)),0,VLOOKUP($B574,'[7]Overzicht uitlevering'!$J:$V,AH$3+1,0))</f>
        <v>0</v>
      </c>
      <c r="AI574" s="48">
        <f>IF(ISERROR(VLOOKUP($B574,'[7]Overzicht uitlevering'!$J:$V,AI$3+1,0)),0,VLOOKUP($B574,'[7]Overzicht uitlevering'!$J:$V,AI$3+1,0))</f>
        <v>0</v>
      </c>
      <c r="AJ574" s="48">
        <f>IF(ISERROR(VLOOKUP($B574,'[7]Overzicht uitlevering'!$J:$V,AJ$3+1,0)),0,VLOOKUP($B574,'[7]Overzicht uitlevering'!$J:$V,AJ$3+1,0))</f>
        <v>0</v>
      </c>
      <c r="AK574" s="48">
        <f>IF(ISERROR(VLOOKUP($B574,'[7]Overzicht uitlevering'!$J:$V,AK$3+1,0)),0,VLOOKUP($B574,'[7]Overzicht uitlevering'!$J:$V,AK$3+1,0))</f>
        <v>0</v>
      </c>
      <c r="AL574" s="48">
        <f>IF(ISERROR(VLOOKUP($B574,'[7]Overzicht uitlevering'!$J:$V,AL$3+1,0)),0,VLOOKUP($B574,'[7]Overzicht uitlevering'!$J:$V,AL$3+1,0))</f>
        <v>0</v>
      </c>
      <c r="AM574" s="48">
        <f>IF(ISERROR(VLOOKUP($B574,'[7]Overzicht uitlevering'!$J:$V,AM$3+1,0)),0,VLOOKUP($B574,'[7]Overzicht uitlevering'!$J:$V,AM$3+1,0))</f>
        <v>0</v>
      </c>
      <c r="AN574" s="48">
        <f>IF(ISERROR(VLOOKUP($B574,'[7]Overzicht uitlevering'!$J:$V,AN$3+1,0)),0,VLOOKUP($B574,'[7]Overzicht uitlevering'!$J:$V,AN$3+1,0))</f>
        <v>0</v>
      </c>
      <c r="AO574" s="49">
        <f t="shared" si="141"/>
        <v>0</v>
      </c>
      <c r="AP574" s="235">
        <f t="shared" si="142"/>
        <v>0</v>
      </c>
      <c r="AQ574" s="236">
        <f t="shared" si="143"/>
        <v>0</v>
      </c>
      <c r="AR574" s="235">
        <f t="shared" si="144"/>
        <v>0</v>
      </c>
      <c r="AS574" s="236">
        <f t="shared" si="145"/>
        <v>0</v>
      </c>
      <c r="AT574" s="235">
        <f t="shared" si="146"/>
        <v>0</v>
      </c>
      <c r="AU574" s="236">
        <f t="shared" si="147"/>
        <v>0</v>
      </c>
      <c r="AV574" s="237">
        <f t="shared" si="148"/>
        <v>0</v>
      </c>
      <c r="AW574" s="236">
        <f t="shared" si="149"/>
        <v>0</v>
      </c>
      <c r="AX574" s="237">
        <f t="shared" si="150"/>
        <v>0</v>
      </c>
      <c r="AY574" s="236">
        <f t="shared" si="151"/>
        <v>0</v>
      </c>
      <c r="AZ574" s="237">
        <f t="shared" si="152"/>
        <v>0</v>
      </c>
      <c r="BA574" s="236">
        <f t="shared" si="153"/>
        <v>0</v>
      </c>
      <c r="BB574" s="50">
        <f t="shared" si="156"/>
        <v>0</v>
      </c>
    </row>
    <row r="575" spans="2:54" ht="15" customHeight="1" x14ac:dyDescent="0.25">
      <c r="B575" s="153"/>
      <c r="C575" s="124"/>
      <c r="D575" s="124"/>
      <c r="E575" s="124"/>
      <c r="F575" s="124"/>
      <c r="G575" s="143"/>
      <c r="H575" s="143"/>
      <c r="I575" s="85"/>
      <c r="J575" s="144"/>
      <c r="K575" s="32"/>
      <c r="L575" s="145"/>
      <c r="M575" s="35"/>
      <c r="N575" s="35"/>
      <c r="O575" s="83"/>
      <c r="P575" s="83"/>
      <c r="Q575" s="146"/>
      <c r="R575" s="204"/>
      <c r="S575" s="147"/>
      <c r="T575" s="148"/>
      <c r="U575" s="94"/>
      <c r="W575" s="94"/>
      <c r="X575" s="96"/>
      <c r="Y575" s="97"/>
      <c r="Z575" s="45" t="str">
        <f t="shared" si="138"/>
        <v>goed</v>
      </c>
      <c r="AA575" s="46">
        <f t="shared" si="139"/>
        <v>0</v>
      </c>
      <c r="AB575" s="47">
        <f t="shared" si="140"/>
        <v>0</v>
      </c>
      <c r="AC575" s="48">
        <f>IF(ISERROR(VLOOKUP($B575,'[7]Overzicht uitlevering'!$J:$V,AC$3+1,0)),0,VLOOKUP($B575,'[7]Overzicht uitlevering'!$J:$V,AC$3+1,0))</f>
        <v>0</v>
      </c>
      <c r="AD575" s="48">
        <f>IF(ISERROR(VLOOKUP($B575,'[7]Overzicht uitlevering'!$J:$V,AD$3+1,0)),0,VLOOKUP($B575,'[7]Overzicht uitlevering'!$J:$V,AD$3+1,0))</f>
        <v>0</v>
      </c>
      <c r="AE575" s="48">
        <f>IF(ISERROR(VLOOKUP($B575,'[7]Overzicht uitlevering'!$J:$V,AE$3+1,0)),0,VLOOKUP($B575,'[7]Overzicht uitlevering'!$J:$V,AE$3+1,0))</f>
        <v>0</v>
      </c>
      <c r="AF575" s="48">
        <f>IF(ISERROR(VLOOKUP($B575,'[7]Overzicht uitlevering'!$J:$V,AF$3+1,0)),0,VLOOKUP($B575,'[7]Overzicht uitlevering'!$J:$V,AF$3+1,0))</f>
        <v>0</v>
      </c>
      <c r="AG575" s="48">
        <f>IF(ISERROR(VLOOKUP($B575,'[7]Overzicht uitlevering'!$J:$V,AG$3+1,0)),0,VLOOKUP($B575,'[7]Overzicht uitlevering'!$J:$V,AG$3+1,0))</f>
        <v>0</v>
      </c>
      <c r="AH575" s="48">
        <f>IF(ISERROR(VLOOKUP($B575,'[7]Overzicht uitlevering'!$J:$V,AH$3+1,0)),0,VLOOKUP($B575,'[7]Overzicht uitlevering'!$J:$V,AH$3+1,0))</f>
        <v>0</v>
      </c>
      <c r="AI575" s="48">
        <f>IF(ISERROR(VLOOKUP($B575,'[7]Overzicht uitlevering'!$J:$V,AI$3+1,0)),0,VLOOKUP($B575,'[7]Overzicht uitlevering'!$J:$V,AI$3+1,0))</f>
        <v>0</v>
      </c>
      <c r="AJ575" s="48">
        <f>IF(ISERROR(VLOOKUP($B575,'[7]Overzicht uitlevering'!$J:$V,AJ$3+1,0)),0,VLOOKUP($B575,'[7]Overzicht uitlevering'!$J:$V,AJ$3+1,0))</f>
        <v>0</v>
      </c>
      <c r="AK575" s="48">
        <f>IF(ISERROR(VLOOKUP($B575,'[7]Overzicht uitlevering'!$J:$V,AK$3+1,0)),0,VLOOKUP($B575,'[7]Overzicht uitlevering'!$J:$V,AK$3+1,0))</f>
        <v>0</v>
      </c>
      <c r="AL575" s="48">
        <f>IF(ISERROR(VLOOKUP($B575,'[7]Overzicht uitlevering'!$J:$V,AL$3+1,0)),0,VLOOKUP($B575,'[7]Overzicht uitlevering'!$J:$V,AL$3+1,0))</f>
        <v>0</v>
      </c>
      <c r="AM575" s="48">
        <f>IF(ISERROR(VLOOKUP($B575,'[7]Overzicht uitlevering'!$J:$V,AM$3+1,0)),0,VLOOKUP($B575,'[7]Overzicht uitlevering'!$J:$V,AM$3+1,0))</f>
        <v>0</v>
      </c>
      <c r="AN575" s="48">
        <f>IF(ISERROR(VLOOKUP($B575,'[7]Overzicht uitlevering'!$J:$V,AN$3+1,0)),0,VLOOKUP($B575,'[7]Overzicht uitlevering'!$J:$V,AN$3+1,0))</f>
        <v>0</v>
      </c>
      <c r="AO575" s="49">
        <f t="shared" si="141"/>
        <v>0</v>
      </c>
      <c r="AP575" s="235">
        <f t="shared" si="142"/>
        <v>0</v>
      </c>
      <c r="AQ575" s="236">
        <f t="shared" si="143"/>
        <v>0</v>
      </c>
      <c r="AR575" s="235">
        <f t="shared" si="144"/>
        <v>0</v>
      </c>
      <c r="AS575" s="236">
        <f t="shared" si="145"/>
        <v>0</v>
      </c>
      <c r="AT575" s="235">
        <f t="shared" si="146"/>
        <v>0</v>
      </c>
      <c r="AU575" s="236">
        <f t="shared" si="147"/>
        <v>0</v>
      </c>
      <c r="AV575" s="237">
        <f t="shared" si="148"/>
        <v>0</v>
      </c>
      <c r="AW575" s="236">
        <f t="shared" si="149"/>
        <v>0</v>
      </c>
      <c r="AX575" s="237">
        <f t="shared" si="150"/>
        <v>0</v>
      </c>
      <c r="AY575" s="236">
        <f t="shared" si="151"/>
        <v>0</v>
      </c>
      <c r="AZ575" s="237">
        <f t="shared" si="152"/>
        <v>0</v>
      </c>
      <c r="BA575" s="236">
        <f t="shared" si="153"/>
        <v>0</v>
      </c>
      <c r="BB575" s="50">
        <f t="shared" si="156"/>
        <v>0</v>
      </c>
    </row>
    <row r="576" spans="2:54" ht="15" customHeight="1" x14ac:dyDescent="0.25">
      <c r="B576" s="153"/>
      <c r="C576" s="124"/>
      <c r="D576" s="124"/>
      <c r="E576" s="124"/>
      <c r="F576" s="124"/>
      <c r="G576" s="143"/>
      <c r="H576" s="143"/>
      <c r="I576" s="85"/>
      <c r="J576" s="86"/>
      <c r="K576" s="87"/>
      <c r="L576" s="88"/>
      <c r="M576" s="89"/>
      <c r="N576" s="35"/>
      <c r="O576" s="83"/>
      <c r="P576" s="83"/>
      <c r="Q576" s="146"/>
      <c r="R576" s="204"/>
      <c r="S576" s="147"/>
      <c r="T576" s="148"/>
      <c r="U576" s="94"/>
      <c r="W576" s="94"/>
      <c r="X576" s="96"/>
      <c r="Y576" s="97"/>
      <c r="Z576" s="45" t="str">
        <f t="shared" si="138"/>
        <v>goed</v>
      </c>
      <c r="AA576" s="46">
        <f t="shared" si="139"/>
        <v>0</v>
      </c>
      <c r="AB576" s="47">
        <f t="shared" si="140"/>
        <v>0</v>
      </c>
      <c r="AC576" s="48">
        <f>IF(ISERROR(VLOOKUP($B576,'[7]Overzicht uitlevering'!$J:$V,AC$3+1,0)),0,VLOOKUP($B576,'[7]Overzicht uitlevering'!$J:$V,AC$3+1,0))</f>
        <v>0</v>
      </c>
      <c r="AD576" s="48">
        <f>IF(ISERROR(VLOOKUP($B576,'[7]Overzicht uitlevering'!$J:$V,AD$3+1,0)),0,VLOOKUP($B576,'[7]Overzicht uitlevering'!$J:$V,AD$3+1,0))</f>
        <v>0</v>
      </c>
      <c r="AE576" s="48">
        <f>IF(ISERROR(VLOOKUP($B576,'[7]Overzicht uitlevering'!$J:$V,AE$3+1,0)),0,VLOOKUP($B576,'[7]Overzicht uitlevering'!$J:$V,AE$3+1,0))</f>
        <v>0</v>
      </c>
      <c r="AF576" s="48">
        <f>IF(ISERROR(VLOOKUP($B576,'[7]Overzicht uitlevering'!$J:$V,AF$3+1,0)),0,VLOOKUP($B576,'[7]Overzicht uitlevering'!$J:$V,AF$3+1,0))</f>
        <v>0</v>
      </c>
      <c r="AG576" s="48">
        <f>IF(ISERROR(VLOOKUP($B576,'[7]Overzicht uitlevering'!$J:$V,AG$3+1,0)),0,VLOOKUP($B576,'[7]Overzicht uitlevering'!$J:$V,AG$3+1,0))</f>
        <v>0</v>
      </c>
      <c r="AH576" s="48">
        <f>IF(ISERROR(VLOOKUP($B576,'[7]Overzicht uitlevering'!$J:$V,AH$3+1,0)),0,VLOOKUP($B576,'[7]Overzicht uitlevering'!$J:$V,AH$3+1,0))</f>
        <v>0</v>
      </c>
      <c r="AI576" s="48">
        <f>IF(ISERROR(VLOOKUP($B576,'[7]Overzicht uitlevering'!$J:$V,AI$3+1,0)),0,VLOOKUP($B576,'[7]Overzicht uitlevering'!$J:$V,AI$3+1,0))</f>
        <v>0</v>
      </c>
      <c r="AJ576" s="48">
        <f>IF(ISERROR(VLOOKUP($B576,'[7]Overzicht uitlevering'!$J:$V,AJ$3+1,0)),0,VLOOKUP($B576,'[7]Overzicht uitlevering'!$J:$V,AJ$3+1,0))</f>
        <v>0</v>
      </c>
      <c r="AK576" s="48">
        <f>IF(ISERROR(VLOOKUP($B576,'[7]Overzicht uitlevering'!$J:$V,AK$3+1,0)),0,VLOOKUP($B576,'[7]Overzicht uitlevering'!$J:$V,AK$3+1,0))</f>
        <v>0</v>
      </c>
      <c r="AL576" s="48">
        <f>IF(ISERROR(VLOOKUP($B576,'[7]Overzicht uitlevering'!$J:$V,AL$3+1,0)),0,VLOOKUP($B576,'[7]Overzicht uitlevering'!$J:$V,AL$3+1,0))</f>
        <v>0</v>
      </c>
      <c r="AM576" s="48">
        <f>IF(ISERROR(VLOOKUP($B576,'[7]Overzicht uitlevering'!$J:$V,AM$3+1,0)),0,VLOOKUP($B576,'[7]Overzicht uitlevering'!$J:$V,AM$3+1,0))</f>
        <v>0</v>
      </c>
      <c r="AN576" s="48">
        <f>IF(ISERROR(VLOOKUP($B576,'[7]Overzicht uitlevering'!$J:$V,AN$3+1,0)),0,VLOOKUP($B576,'[7]Overzicht uitlevering'!$J:$V,AN$3+1,0))</f>
        <v>0</v>
      </c>
      <c r="AO576" s="49">
        <f t="shared" si="141"/>
        <v>0</v>
      </c>
      <c r="AP576" s="235">
        <f t="shared" si="142"/>
        <v>0</v>
      </c>
      <c r="AQ576" s="236">
        <f t="shared" si="143"/>
        <v>0</v>
      </c>
      <c r="AR576" s="235">
        <f t="shared" si="144"/>
        <v>0</v>
      </c>
      <c r="AS576" s="236">
        <f t="shared" si="145"/>
        <v>0</v>
      </c>
      <c r="AT576" s="235">
        <f t="shared" si="146"/>
        <v>0</v>
      </c>
      <c r="AU576" s="236">
        <f t="shared" si="147"/>
        <v>0</v>
      </c>
      <c r="AV576" s="237">
        <f t="shared" si="148"/>
        <v>0</v>
      </c>
      <c r="AW576" s="236">
        <f t="shared" si="149"/>
        <v>0</v>
      </c>
      <c r="AX576" s="237">
        <f t="shared" si="150"/>
        <v>0</v>
      </c>
      <c r="AY576" s="236">
        <f t="shared" si="151"/>
        <v>0</v>
      </c>
      <c r="AZ576" s="237">
        <f t="shared" si="152"/>
        <v>0</v>
      </c>
      <c r="BA576" s="236">
        <f t="shared" si="153"/>
        <v>0</v>
      </c>
      <c r="BB576" s="50">
        <f t="shared" si="156"/>
        <v>0</v>
      </c>
    </row>
    <row r="577" spans="2:54" ht="15" customHeight="1" x14ac:dyDescent="0.25">
      <c r="B577" s="153"/>
      <c r="C577" s="124"/>
      <c r="D577" s="124"/>
      <c r="E577" s="124"/>
      <c r="F577" s="124"/>
      <c r="G577" s="143"/>
      <c r="H577" s="143"/>
      <c r="I577" s="85"/>
      <c r="J577" s="144"/>
      <c r="K577" s="32"/>
      <c r="L577" s="145"/>
      <c r="M577" s="35"/>
      <c r="N577" s="35"/>
      <c r="O577" s="83"/>
      <c r="P577" s="83"/>
      <c r="Q577" s="146"/>
      <c r="R577" s="204"/>
      <c r="S577" s="147"/>
      <c r="T577" s="148"/>
      <c r="U577" s="94"/>
      <c r="W577" s="94"/>
      <c r="X577" s="96"/>
      <c r="Y577" s="97"/>
      <c r="Z577" s="45" t="str">
        <f t="shared" si="138"/>
        <v>goed</v>
      </c>
      <c r="AA577" s="46">
        <f t="shared" si="139"/>
        <v>0</v>
      </c>
      <c r="AB577" s="47">
        <f t="shared" si="140"/>
        <v>0</v>
      </c>
      <c r="AC577" s="48">
        <f>IF(ISERROR(VLOOKUP($B577,'[7]Overzicht uitlevering'!$J:$V,AC$3+1,0)),0,VLOOKUP($B577,'[7]Overzicht uitlevering'!$J:$V,AC$3+1,0))</f>
        <v>0</v>
      </c>
      <c r="AD577" s="48">
        <f>IF(ISERROR(VLOOKUP($B577,'[7]Overzicht uitlevering'!$J:$V,AD$3+1,0)),0,VLOOKUP($B577,'[7]Overzicht uitlevering'!$J:$V,AD$3+1,0))</f>
        <v>0</v>
      </c>
      <c r="AE577" s="48">
        <f>IF(ISERROR(VLOOKUP($B577,'[7]Overzicht uitlevering'!$J:$V,AE$3+1,0)),0,VLOOKUP($B577,'[7]Overzicht uitlevering'!$J:$V,AE$3+1,0))</f>
        <v>0</v>
      </c>
      <c r="AF577" s="48">
        <f>IF(ISERROR(VLOOKUP($B577,'[7]Overzicht uitlevering'!$J:$V,AF$3+1,0)),0,VLOOKUP($B577,'[7]Overzicht uitlevering'!$J:$V,AF$3+1,0))</f>
        <v>0</v>
      </c>
      <c r="AG577" s="48">
        <f>IF(ISERROR(VLOOKUP($B577,'[7]Overzicht uitlevering'!$J:$V,AG$3+1,0)),0,VLOOKUP($B577,'[7]Overzicht uitlevering'!$J:$V,AG$3+1,0))</f>
        <v>0</v>
      </c>
      <c r="AH577" s="48">
        <f>IF(ISERROR(VLOOKUP($B577,'[7]Overzicht uitlevering'!$J:$V,AH$3+1,0)),0,VLOOKUP($B577,'[7]Overzicht uitlevering'!$J:$V,AH$3+1,0))</f>
        <v>0</v>
      </c>
      <c r="AI577" s="48">
        <f>IF(ISERROR(VLOOKUP($B577,'[7]Overzicht uitlevering'!$J:$V,AI$3+1,0)),0,VLOOKUP($B577,'[7]Overzicht uitlevering'!$J:$V,AI$3+1,0))</f>
        <v>0</v>
      </c>
      <c r="AJ577" s="48">
        <f>IF(ISERROR(VLOOKUP($B577,'[7]Overzicht uitlevering'!$J:$V,AJ$3+1,0)),0,VLOOKUP($B577,'[7]Overzicht uitlevering'!$J:$V,AJ$3+1,0))</f>
        <v>0</v>
      </c>
      <c r="AK577" s="48">
        <f>IF(ISERROR(VLOOKUP($B577,'[7]Overzicht uitlevering'!$J:$V,AK$3+1,0)),0,VLOOKUP($B577,'[7]Overzicht uitlevering'!$J:$V,AK$3+1,0))</f>
        <v>0</v>
      </c>
      <c r="AL577" s="48">
        <f>IF(ISERROR(VLOOKUP($B577,'[7]Overzicht uitlevering'!$J:$V,AL$3+1,0)),0,VLOOKUP($B577,'[7]Overzicht uitlevering'!$J:$V,AL$3+1,0))</f>
        <v>0</v>
      </c>
      <c r="AM577" s="48">
        <f>IF(ISERROR(VLOOKUP($B577,'[7]Overzicht uitlevering'!$J:$V,AM$3+1,0)),0,VLOOKUP($B577,'[7]Overzicht uitlevering'!$J:$V,AM$3+1,0))</f>
        <v>0</v>
      </c>
      <c r="AN577" s="48">
        <f>IF(ISERROR(VLOOKUP($B577,'[7]Overzicht uitlevering'!$J:$V,AN$3+1,0)),0,VLOOKUP($B577,'[7]Overzicht uitlevering'!$J:$V,AN$3+1,0))</f>
        <v>0</v>
      </c>
      <c r="AO577" s="49">
        <f t="shared" si="141"/>
        <v>0</v>
      </c>
      <c r="AP577" s="235">
        <f t="shared" si="142"/>
        <v>0</v>
      </c>
      <c r="AQ577" s="236">
        <f t="shared" si="143"/>
        <v>0</v>
      </c>
      <c r="AR577" s="235">
        <f t="shared" si="144"/>
        <v>0</v>
      </c>
      <c r="AS577" s="236">
        <f t="shared" si="145"/>
        <v>0</v>
      </c>
      <c r="AT577" s="235">
        <f t="shared" si="146"/>
        <v>0</v>
      </c>
      <c r="AU577" s="236">
        <f t="shared" si="147"/>
        <v>0</v>
      </c>
      <c r="AV577" s="237">
        <f t="shared" si="148"/>
        <v>0</v>
      </c>
      <c r="AW577" s="236">
        <f t="shared" si="149"/>
        <v>0</v>
      </c>
      <c r="AX577" s="237">
        <f t="shared" si="150"/>
        <v>0</v>
      </c>
      <c r="AY577" s="236">
        <f t="shared" si="151"/>
        <v>0</v>
      </c>
      <c r="AZ577" s="237">
        <f t="shared" si="152"/>
        <v>0</v>
      </c>
      <c r="BA577" s="236">
        <f t="shared" si="153"/>
        <v>0</v>
      </c>
      <c r="BB577" s="50">
        <f t="shared" si="156"/>
        <v>0</v>
      </c>
    </row>
    <row r="578" spans="2:54" ht="15" customHeight="1" x14ac:dyDescent="0.25">
      <c r="B578" s="142"/>
      <c r="C578" s="124"/>
      <c r="D578" s="124"/>
      <c r="E578" s="124"/>
      <c r="F578" s="124"/>
      <c r="G578" s="143"/>
      <c r="H578" s="143"/>
      <c r="I578" s="85"/>
      <c r="J578" s="144"/>
      <c r="K578" s="32"/>
      <c r="L578" s="145"/>
      <c r="M578" s="35"/>
      <c r="N578" s="35"/>
      <c r="O578" s="83"/>
      <c r="P578" s="83"/>
      <c r="Q578" s="146"/>
      <c r="R578" s="204"/>
      <c r="S578" s="147"/>
      <c r="T578" s="148"/>
      <c r="U578" s="94"/>
      <c r="W578" s="94"/>
      <c r="X578" s="96"/>
      <c r="Y578" s="97"/>
      <c r="Z578" s="45" t="str">
        <f t="shared" si="138"/>
        <v>goed</v>
      </c>
      <c r="AA578" s="46">
        <f t="shared" si="139"/>
        <v>0</v>
      </c>
      <c r="AB578" s="47">
        <f t="shared" si="140"/>
        <v>0</v>
      </c>
      <c r="AC578" s="48">
        <f>IF(ISERROR(VLOOKUP($B578,'[7]Overzicht uitlevering'!$J:$V,AC$3+1,0)),0,VLOOKUP($B578,'[7]Overzicht uitlevering'!$J:$V,AC$3+1,0))</f>
        <v>0</v>
      </c>
      <c r="AD578" s="48">
        <f>IF(ISERROR(VLOOKUP($B578,'[7]Overzicht uitlevering'!$J:$V,AD$3+1,0)),0,VLOOKUP($B578,'[7]Overzicht uitlevering'!$J:$V,AD$3+1,0))</f>
        <v>0</v>
      </c>
      <c r="AE578" s="48">
        <f>IF(ISERROR(VLOOKUP($B578,'[7]Overzicht uitlevering'!$J:$V,AE$3+1,0)),0,VLOOKUP($B578,'[7]Overzicht uitlevering'!$J:$V,AE$3+1,0))</f>
        <v>0</v>
      </c>
      <c r="AF578" s="48">
        <f>IF(ISERROR(VLOOKUP($B578,'[7]Overzicht uitlevering'!$J:$V,AF$3+1,0)),0,VLOOKUP($B578,'[7]Overzicht uitlevering'!$J:$V,AF$3+1,0))</f>
        <v>0</v>
      </c>
      <c r="AG578" s="48">
        <f>IF(ISERROR(VLOOKUP($B578,'[7]Overzicht uitlevering'!$J:$V,AG$3+1,0)),0,VLOOKUP($B578,'[7]Overzicht uitlevering'!$J:$V,AG$3+1,0))</f>
        <v>0</v>
      </c>
      <c r="AH578" s="48">
        <f>IF(ISERROR(VLOOKUP($B578,'[7]Overzicht uitlevering'!$J:$V,AH$3+1,0)),0,VLOOKUP($B578,'[7]Overzicht uitlevering'!$J:$V,AH$3+1,0))</f>
        <v>0</v>
      </c>
      <c r="AI578" s="48">
        <f>IF(ISERROR(VLOOKUP($B578,'[7]Overzicht uitlevering'!$J:$V,AI$3+1,0)),0,VLOOKUP($B578,'[7]Overzicht uitlevering'!$J:$V,AI$3+1,0))</f>
        <v>0</v>
      </c>
      <c r="AJ578" s="48">
        <f>IF(ISERROR(VLOOKUP($B578,'[7]Overzicht uitlevering'!$J:$V,AJ$3+1,0)),0,VLOOKUP($B578,'[7]Overzicht uitlevering'!$J:$V,AJ$3+1,0))</f>
        <v>0</v>
      </c>
      <c r="AK578" s="48">
        <f>IF(ISERROR(VLOOKUP($B578,'[7]Overzicht uitlevering'!$J:$V,AK$3+1,0)),0,VLOOKUP($B578,'[7]Overzicht uitlevering'!$J:$V,AK$3+1,0))</f>
        <v>0</v>
      </c>
      <c r="AL578" s="48">
        <f>IF(ISERROR(VLOOKUP($B578,'[7]Overzicht uitlevering'!$J:$V,AL$3+1,0)),0,VLOOKUP($B578,'[7]Overzicht uitlevering'!$J:$V,AL$3+1,0))</f>
        <v>0</v>
      </c>
      <c r="AM578" s="48">
        <f>IF(ISERROR(VLOOKUP($B578,'[7]Overzicht uitlevering'!$J:$V,AM$3+1,0)),0,VLOOKUP($B578,'[7]Overzicht uitlevering'!$J:$V,AM$3+1,0))</f>
        <v>0</v>
      </c>
      <c r="AN578" s="48">
        <f>IF(ISERROR(VLOOKUP($B578,'[7]Overzicht uitlevering'!$J:$V,AN$3+1,0)),0,VLOOKUP($B578,'[7]Overzicht uitlevering'!$J:$V,AN$3+1,0))</f>
        <v>0</v>
      </c>
      <c r="AO578" s="49">
        <f t="shared" si="141"/>
        <v>0</v>
      </c>
      <c r="AP578" s="235">
        <f t="shared" si="142"/>
        <v>0</v>
      </c>
      <c r="AQ578" s="236">
        <f t="shared" si="143"/>
        <v>0</v>
      </c>
      <c r="AR578" s="235">
        <f t="shared" si="144"/>
        <v>0</v>
      </c>
      <c r="AS578" s="236">
        <f t="shared" si="145"/>
        <v>0</v>
      </c>
      <c r="AT578" s="235">
        <f t="shared" si="146"/>
        <v>0</v>
      </c>
      <c r="AU578" s="236">
        <f t="shared" si="147"/>
        <v>0</v>
      </c>
      <c r="AV578" s="237">
        <f t="shared" si="148"/>
        <v>0</v>
      </c>
      <c r="AW578" s="236">
        <f t="shared" si="149"/>
        <v>0</v>
      </c>
      <c r="AX578" s="237">
        <f t="shared" si="150"/>
        <v>0</v>
      </c>
      <c r="AY578" s="236">
        <f t="shared" si="151"/>
        <v>0</v>
      </c>
      <c r="AZ578" s="237">
        <f t="shared" si="152"/>
        <v>0</v>
      </c>
      <c r="BA578" s="236">
        <f t="shared" si="153"/>
        <v>0</v>
      </c>
      <c r="BB578" s="50">
        <f t="shared" si="156"/>
        <v>0</v>
      </c>
    </row>
    <row r="579" spans="2:54" ht="15" customHeight="1" x14ac:dyDescent="0.25">
      <c r="B579" s="153"/>
      <c r="C579" s="124"/>
      <c r="D579" s="124"/>
      <c r="E579" s="124"/>
      <c r="F579" s="124"/>
      <c r="G579" s="143"/>
      <c r="H579" s="143"/>
      <c r="I579" s="85"/>
      <c r="J579" s="210"/>
      <c r="K579" s="211"/>
      <c r="L579" s="212"/>
      <c r="M579" s="213"/>
      <c r="N579" s="213"/>
      <c r="O579" s="83"/>
      <c r="P579" s="83"/>
      <c r="Q579" s="146"/>
      <c r="R579" s="204"/>
      <c r="S579" s="147"/>
      <c r="T579" s="148"/>
      <c r="U579" s="94"/>
      <c r="W579" s="94"/>
      <c r="X579" s="96"/>
      <c r="Y579" s="97"/>
      <c r="Z579" s="45" t="str">
        <f t="shared" si="138"/>
        <v>goed</v>
      </c>
      <c r="AA579" s="46">
        <f t="shared" si="139"/>
        <v>0</v>
      </c>
      <c r="AB579" s="47">
        <f t="shared" si="140"/>
        <v>0</v>
      </c>
      <c r="AC579" s="48">
        <f>IF(ISERROR(VLOOKUP($B579,'[7]Overzicht uitlevering'!$J:$V,AC$3+1,0)),0,VLOOKUP($B579,'[7]Overzicht uitlevering'!$J:$V,AC$3+1,0))</f>
        <v>0</v>
      </c>
      <c r="AD579" s="48">
        <f>IF(ISERROR(VLOOKUP($B579,'[7]Overzicht uitlevering'!$J:$V,AD$3+1,0)),0,VLOOKUP($B579,'[7]Overzicht uitlevering'!$J:$V,AD$3+1,0))</f>
        <v>0</v>
      </c>
      <c r="AE579" s="48">
        <f>IF(ISERROR(VLOOKUP($B579,'[7]Overzicht uitlevering'!$J:$V,AE$3+1,0)),0,VLOOKUP($B579,'[7]Overzicht uitlevering'!$J:$V,AE$3+1,0))</f>
        <v>0</v>
      </c>
      <c r="AF579" s="48">
        <f>IF(ISERROR(VLOOKUP($B579,'[7]Overzicht uitlevering'!$J:$V,AF$3+1,0)),0,VLOOKUP($B579,'[7]Overzicht uitlevering'!$J:$V,AF$3+1,0))</f>
        <v>0</v>
      </c>
      <c r="AG579" s="48">
        <f>IF(ISERROR(VLOOKUP($B579,'[7]Overzicht uitlevering'!$J:$V,AG$3+1,0)),0,VLOOKUP($B579,'[7]Overzicht uitlevering'!$J:$V,AG$3+1,0))</f>
        <v>0</v>
      </c>
      <c r="AH579" s="48">
        <f>IF(ISERROR(VLOOKUP($B579,'[7]Overzicht uitlevering'!$J:$V,AH$3+1,0)),0,VLOOKUP($B579,'[7]Overzicht uitlevering'!$J:$V,AH$3+1,0))</f>
        <v>0</v>
      </c>
      <c r="AI579" s="48">
        <f>IF(ISERROR(VLOOKUP($B579,'[7]Overzicht uitlevering'!$J:$V,AI$3+1,0)),0,VLOOKUP($B579,'[7]Overzicht uitlevering'!$J:$V,AI$3+1,0))</f>
        <v>0</v>
      </c>
      <c r="AJ579" s="48">
        <f>IF(ISERROR(VLOOKUP($B579,'[7]Overzicht uitlevering'!$J:$V,AJ$3+1,0)),0,VLOOKUP($B579,'[7]Overzicht uitlevering'!$J:$V,AJ$3+1,0))</f>
        <v>0</v>
      </c>
      <c r="AK579" s="48">
        <f>IF(ISERROR(VLOOKUP($B579,'[7]Overzicht uitlevering'!$J:$V,AK$3+1,0)),0,VLOOKUP($B579,'[7]Overzicht uitlevering'!$J:$V,AK$3+1,0))</f>
        <v>0</v>
      </c>
      <c r="AL579" s="48">
        <f>IF(ISERROR(VLOOKUP($B579,'[7]Overzicht uitlevering'!$J:$V,AL$3+1,0)),0,VLOOKUP($B579,'[7]Overzicht uitlevering'!$J:$V,AL$3+1,0))</f>
        <v>0</v>
      </c>
      <c r="AM579" s="48">
        <f>IF(ISERROR(VLOOKUP($B579,'[7]Overzicht uitlevering'!$J:$V,AM$3+1,0)),0,VLOOKUP($B579,'[7]Overzicht uitlevering'!$J:$V,AM$3+1,0))</f>
        <v>0</v>
      </c>
      <c r="AN579" s="48">
        <f>IF(ISERROR(VLOOKUP($B579,'[7]Overzicht uitlevering'!$J:$V,AN$3+1,0)),0,VLOOKUP($B579,'[7]Overzicht uitlevering'!$J:$V,AN$3+1,0))</f>
        <v>0</v>
      </c>
      <c r="AO579" s="49">
        <f t="shared" si="141"/>
        <v>0</v>
      </c>
      <c r="AP579" s="235">
        <f t="shared" si="142"/>
        <v>0</v>
      </c>
      <c r="AQ579" s="236">
        <f t="shared" si="143"/>
        <v>0</v>
      </c>
      <c r="AR579" s="235">
        <f t="shared" si="144"/>
        <v>0</v>
      </c>
      <c r="AS579" s="236">
        <f t="shared" si="145"/>
        <v>0</v>
      </c>
      <c r="AT579" s="235">
        <f t="shared" si="146"/>
        <v>0</v>
      </c>
      <c r="AU579" s="236">
        <f t="shared" si="147"/>
        <v>0</v>
      </c>
      <c r="AV579" s="237">
        <f t="shared" si="148"/>
        <v>0</v>
      </c>
      <c r="AW579" s="236">
        <f t="shared" si="149"/>
        <v>0</v>
      </c>
      <c r="AX579" s="237">
        <f t="shared" si="150"/>
        <v>0</v>
      </c>
      <c r="AY579" s="236">
        <f t="shared" si="151"/>
        <v>0</v>
      </c>
      <c r="AZ579" s="237">
        <f t="shared" si="152"/>
        <v>0</v>
      </c>
      <c r="BA579" s="236">
        <f t="shared" si="153"/>
        <v>0</v>
      </c>
      <c r="BB579" s="50">
        <f t="shared" si="156"/>
        <v>0</v>
      </c>
    </row>
    <row r="580" spans="2:54" ht="15" customHeight="1" x14ac:dyDescent="0.25">
      <c r="B580" s="153"/>
      <c r="C580" s="124"/>
      <c r="D580" s="124"/>
      <c r="E580" s="124"/>
      <c r="F580" s="124"/>
      <c r="G580" s="143"/>
      <c r="H580" s="143"/>
      <c r="I580" s="85"/>
      <c r="J580" s="144"/>
      <c r="K580" s="32"/>
      <c r="L580" s="145"/>
      <c r="M580" s="35"/>
      <c r="N580" s="35"/>
      <c r="O580" s="83"/>
      <c r="P580" s="83"/>
      <c r="Q580" s="146"/>
      <c r="R580" s="204"/>
      <c r="S580" s="147"/>
      <c r="T580" s="148"/>
      <c r="U580" s="94"/>
      <c r="W580" s="94"/>
      <c r="X580" s="96"/>
      <c r="Y580" s="97"/>
      <c r="Z580" s="45" t="str">
        <f t="shared" si="138"/>
        <v>goed</v>
      </c>
      <c r="AA580" s="46">
        <f t="shared" si="139"/>
        <v>0</v>
      </c>
      <c r="AB580" s="47">
        <f t="shared" si="140"/>
        <v>0</v>
      </c>
      <c r="AC580" s="48">
        <f>IF(ISERROR(VLOOKUP($B580,'[7]Overzicht uitlevering'!$J:$V,AC$3+1,0)),0,VLOOKUP($B580,'[7]Overzicht uitlevering'!$J:$V,AC$3+1,0))</f>
        <v>0</v>
      </c>
      <c r="AD580" s="48">
        <f>IF(ISERROR(VLOOKUP($B580,'[7]Overzicht uitlevering'!$J:$V,AD$3+1,0)),0,VLOOKUP($B580,'[7]Overzicht uitlevering'!$J:$V,AD$3+1,0))</f>
        <v>0</v>
      </c>
      <c r="AE580" s="48">
        <f>IF(ISERROR(VLOOKUP($B580,'[7]Overzicht uitlevering'!$J:$V,AE$3+1,0)),0,VLOOKUP($B580,'[7]Overzicht uitlevering'!$J:$V,AE$3+1,0))</f>
        <v>0</v>
      </c>
      <c r="AF580" s="48">
        <f>IF(ISERROR(VLOOKUP($B580,'[7]Overzicht uitlevering'!$J:$V,AF$3+1,0)),0,VLOOKUP($B580,'[7]Overzicht uitlevering'!$J:$V,AF$3+1,0))</f>
        <v>0</v>
      </c>
      <c r="AG580" s="48">
        <f>IF(ISERROR(VLOOKUP($B580,'[7]Overzicht uitlevering'!$J:$V,AG$3+1,0)),0,VLOOKUP($B580,'[7]Overzicht uitlevering'!$J:$V,AG$3+1,0))</f>
        <v>0</v>
      </c>
      <c r="AH580" s="48">
        <f>IF(ISERROR(VLOOKUP($B580,'[7]Overzicht uitlevering'!$J:$V,AH$3+1,0)),0,VLOOKUP($B580,'[7]Overzicht uitlevering'!$J:$V,AH$3+1,0))</f>
        <v>0</v>
      </c>
      <c r="AI580" s="48">
        <f>IF(ISERROR(VLOOKUP($B580,'[7]Overzicht uitlevering'!$J:$V,AI$3+1,0)),0,VLOOKUP($B580,'[7]Overzicht uitlevering'!$J:$V,AI$3+1,0))</f>
        <v>0</v>
      </c>
      <c r="AJ580" s="48">
        <f>IF(ISERROR(VLOOKUP($B580,'[7]Overzicht uitlevering'!$J:$V,AJ$3+1,0)),0,VLOOKUP($B580,'[7]Overzicht uitlevering'!$J:$V,AJ$3+1,0))</f>
        <v>0</v>
      </c>
      <c r="AK580" s="48">
        <f>IF(ISERROR(VLOOKUP($B580,'[7]Overzicht uitlevering'!$J:$V,AK$3+1,0)),0,VLOOKUP($B580,'[7]Overzicht uitlevering'!$J:$V,AK$3+1,0))</f>
        <v>0</v>
      </c>
      <c r="AL580" s="48">
        <f>IF(ISERROR(VLOOKUP($B580,'[7]Overzicht uitlevering'!$J:$V,AL$3+1,0)),0,VLOOKUP($B580,'[7]Overzicht uitlevering'!$J:$V,AL$3+1,0))</f>
        <v>0</v>
      </c>
      <c r="AM580" s="48">
        <f>IF(ISERROR(VLOOKUP($B580,'[7]Overzicht uitlevering'!$J:$V,AM$3+1,0)),0,VLOOKUP($B580,'[7]Overzicht uitlevering'!$J:$V,AM$3+1,0))</f>
        <v>0</v>
      </c>
      <c r="AN580" s="48">
        <f>IF(ISERROR(VLOOKUP($B580,'[7]Overzicht uitlevering'!$J:$V,AN$3+1,0)),0,VLOOKUP($B580,'[7]Overzicht uitlevering'!$J:$V,AN$3+1,0))</f>
        <v>0</v>
      </c>
      <c r="AO580" s="49">
        <f t="shared" si="141"/>
        <v>0</v>
      </c>
      <c r="AP580" s="235">
        <f t="shared" si="142"/>
        <v>0</v>
      </c>
      <c r="AQ580" s="236">
        <f t="shared" si="143"/>
        <v>0</v>
      </c>
      <c r="AR580" s="235">
        <f t="shared" si="144"/>
        <v>0</v>
      </c>
      <c r="AS580" s="236">
        <f t="shared" si="145"/>
        <v>0</v>
      </c>
      <c r="AT580" s="235">
        <f t="shared" si="146"/>
        <v>0</v>
      </c>
      <c r="AU580" s="236">
        <f t="shared" si="147"/>
        <v>0</v>
      </c>
      <c r="AV580" s="237">
        <f t="shared" si="148"/>
        <v>0</v>
      </c>
      <c r="AW580" s="236">
        <f t="shared" si="149"/>
        <v>0</v>
      </c>
      <c r="AX580" s="237">
        <f t="shared" si="150"/>
        <v>0</v>
      </c>
      <c r="AY580" s="236">
        <f t="shared" si="151"/>
        <v>0</v>
      </c>
      <c r="AZ580" s="237">
        <f t="shared" si="152"/>
        <v>0</v>
      </c>
      <c r="BA580" s="236">
        <f t="shared" si="153"/>
        <v>0</v>
      </c>
      <c r="BB580" s="50">
        <f t="shared" si="156"/>
        <v>0</v>
      </c>
    </row>
    <row r="581" spans="2:54" ht="15" customHeight="1" x14ac:dyDescent="0.25">
      <c r="B581" s="153"/>
      <c r="C581" s="124"/>
      <c r="D581" s="124"/>
      <c r="E581" s="124"/>
      <c r="F581" s="124"/>
      <c r="G581" s="143"/>
      <c r="H581" s="143"/>
      <c r="I581" s="85"/>
      <c r="J581" s="144"/>
      <c r="K581" s="32"/>
      <c r="L581" s="145"/>
      <c r="M581" s="35"/>
      <c r="N581" s="35"/>
      <c r="O581" s="83"/>
      <c r="P581" s="83"/>
      <c r="Q581" s="146"/>
      <c r="R581" s="204"/>
      <c r="S581" s="147"/>
      <c r="T581" s="148"/>
      <c r="U581" s="94"/>
      <c r="W581" s="94"/>
      <c r="X581" s="96"/>
      <c r="Y581" s="97"/>
      <c r="Z581" s="45" t="str">
        <f t="shared" si="138"/>
        <v>goed</v>
      </c>
      <c r="AA581" s="46">
        <f t="shared" si="139"/>
        <v>0</v>
      </c>
      <c r="AB581" s="47">
        <f t="shared" si="140"/>
        <v>0</v>
      </c>
      <c r="AC581" s="48">
        <f>IF(ISERROR(VLOOKUP($B581,'[7]Overzicht uitlevering'!$J:$V,AC$3+1,0)),0,VLOOKUP($B581,'[7]Overzicht uitlevering'!$J:$V,AC$3+1,0))</f>
        <v>0</v>
      </c>
      <c r="AD581" s="48">
        <f>IF(ISERROR(VLOOKUP($B581,'[7]Overzicht uitlevering'!$J:$V,AD$3+1,0)),0,VLOOKUP($B581,'[7]Overzicht uitlevering'!$J:$V,AD$3+1,0))</f>
        <v>0</v>
      </c>
      <c r="AE581" s="48">
        <f>IF(ISERROR(VLOOKUP($B581,'[7]Overzicht uitlevering'!$J:$V,AE$3+1,0)),0,VLOOKUP($B581,'[7]Overzicht uitlevering'!$J:$V,AE$3+1,0))</f>
        <v>0</v>
      </c>
      <c r="AF581" s="48">
        <f>IF(ISERROR(VLOOKUP($B581,'[7]Overzicht uitlevering'!$J:$V,AF$3+1,0)),0,VLOOKUP($B581,'[7]Overzicht uitlevering'!$J:$V,AF$3+1,0))</f>
        <v>0</v>
      </c>
      <c r="AG581" s="48">
        <f>IF(ISERROR(VLOOKUP($B581,'[7]Overzicht uitlevering'!$J:$V,AG$3+1,0)),0,VLOOKUP($B581,'[7]Overzicht uitlevering'!$J:$V,AG$3+1,0))</f>
        <v>0</v>
      </c>
      <c r="AH581" s="48">
        <f>IF(ISERROR(VLOOKUP($B581,'[7]Overzicht uitlevering'!$J:$V,AH$3+1,0)),0,VLOOKUP($B581,'[7]Overzicht uitlevering'!$J:$V,AH$3+1,0))</f>
        <v>0</v>
      </c>
      <c r="AI581" s="48">
        <f>IF(ISERROR(VLOOKUP($B581,'[7]Overzicht uitlevering'!$J:$V,AI$3+1,0)),0,VLOOKUP($B581,'[7]Overzicht uitlevering'!$J:$V,AI$3+1,0))</f>
        <v>0</v>
      </c>
      <c r="AJ581" s="48">
        <f>IF(ISERROR(VLOOKUP($B581,'[7]Overzicht uitlevering'!$J:$V,AJ$3+1,0)),0,VLOOKUP($B581,'[7]Overzicht uitlevering'!$J:$V,AJ$3+1,0))</f>
        <v>0</v>
      </c>
      <c r="AK581" s="48">
        <f>IF(ISERROR(VLOOKUP($B581,'[7]Overzicht uitlevering'!$J:$V,AK$3+1,0)),0,VLOOKUP($B581,'[7]Overzicht uitlevering'!$J:$V,AK$3+1,0))</f>
        <v>0</v>
      </c>
      <c r="AL581" s="48">
        <f>IF(ISERROR(VLOOKUP($B581,'[7]Overzicht uitlevering'!$J:$V,AL$3+1,0)),0,VLOOKUP($B581,'[7]Overzicht uitlevering'!$J:$V,AL$3+1,0))</f>
        <v>0</v>
      </c>
      <c r="AM581" s="48">
        <f>IF(ISERROR(VLOOKUP($B581,'[7]Overzicht uitlevering'!$J:$V,AM$3+1,0)),0,VLOOKUP($B581,'[7]Overzicht uitlevering'!$J:$V,AM$3+1,0))</f>
        <v>0</v>
      </c>
      <c r="AN581" s="48">
        <f>IF(ISERROR(VLOOKUP($B581,'[7]Overzicht uitlevering'!$J:$V,AN$3+1,0)),0,VLOOKUP($B581,'[7]Overzicht uitlevering'!$J:$V,AN$3+1,0))</f>
        <v>0</v>
      </c>
      <c r="AO581" s="49">
        <f t="shared" si="141"/>
        <v>0</v>
      </c>
      <c r="AP581" s="235">
        <f t="shared" si="142"/>
        <v>0</v>
      </c>
      <c r="AQ581" s="236">
        <f t="shared" si="143"/>
        <v>0</v>
      </c>
      <c r="AR581" s="235">
        <f t="shared" si="144"/>
        <v>0</v>
      </c>
      <c r="AS581" s="236">
        <f t="shared" si="145"/>
        <v>0</v>
      </c>
      <c r="AT581" s="235">
        <f t="shared" si="146"/>
        <v>0</v>
      </c>
      <c r="AU581" s="236">
        <f t="shared" si="147"/>
        <v>0</v>
      </c>
      <c r="AV581" s="237">
        <f t="shared" si="148"/>
        <v>0</v>
      </c>
      <c r="AW581" s="236">
        <f t="shared" si="149"/>
        <v>0</v>
      </c>
      <c r="AX581" s="237">
        <f t="shared" si="150"/>
        <v>0</v>
      </c>
      <c r="AY581" s="236">
        <f t="shared" si="151"/>
        <v>0</v>
      </c>
      <c r="AZ581" s="237">
        <f t="shared" si="152"/>
        <v>0</v>
      </c>
      <c r="BA581" s="236">
        <f t="shared" si="153"/>
        <v>0</v>
      </c>
      <c r="BB581" s="50">
        <f t="shared" si="156"/>
        <v>0</v>
      </c>
    </row>
    <row r="582" spans="2:54" ht="15" customHeight="1" x14ac:dyDescent="0.25">
      <c r="B582" s="153"/>
      <c r="C582" s="124"/>
      <c r="D582" s="124"/>
      <c r="E582" s="124"/>
      <c r="F582" s="124"/>
      <c r="G582" s="143"/>
      <c r="H582" s="143"/>
      <c r="I582" s="85"/>
      <c r="J582" s="144"/>
      <c r="K582" s="32"/>
      <c r="L582" s="145"/>
      <c r="M582" s="35"/>
      <c r="N582" s="35"/>
      <c r="O582" s="83"/>
      <c r="P582" s="83"/>
      <c r="Q582" s="146"/>
      <c r="R582" s="204"/>
      <c r="S582" s="147"/>
      <c r="T582" s="148"/>
      <c r="U582" s="94"/>
      <c r="W582" s="94"/>
      <c r="X582" s="96"/>
      <c r="Y582" s="97"/>
      <c r="Z582" s="45" t="str">
        <f t="shared" si="138"/>
        <v>goed</v>
      </c>
      <c r="AA582" s="46">
        <f t="shared" si="139"/>
        <v>0</v>
      </c>
      <c r="AB582" s="47">
        <f t="shared" si="140"/>
        <v>0</v>
      </c>
      <c r="AC582" s="48">
        <f>IF(ISERROR(VLOOKUP($B582,'[7]Overzicht uitlevering'!$J:$V,AC$3+1,0)),0,VLOOKUP($B582,'[7]Overzicht uitlevering'!$J:$V,AC$3+1,0))</f>
        <v>0</v>
      </c>
      <c r="AD582" s="48">
        <f>IF(ISERROR(VLOOKUP($B582,'[7]Overzicht uitlevering'!$J:$V,AD$3+1,0)),0,VLOOKUP($B582,'[7]Overzicht uitlevering'!$J:$V,AD$3+1,0))</f>
        <v>0</v>
      </c>
      <c r="AE582" s="48">
        <f>IF(ISERROR(VLOOKUP($B582,'[7]Overzicht uitlevering'!$J:$V,AE$3+1,0)),0,VLOOKUP($B582,'[7]Overzicht uitlevering'!$J:$V,AE$3+1,0))</f>
        <v>0</v>
      </c>
      <c r="AF582" s="48">
        <f>IF(ISERROR(VLOOKUP($B582,'[7]Overzicht uitlevering'!$J:$V,AF$3+1,0)),0,VLOOKUP($B582,'[7]Overzicht uitlevering'!$J:$V,AF$3+1,0))</f>
        <v>0</v>
      </c>
      <c r="AG582" s="48">
        <f>IF(ISERROR(VLOOKUP($B582,'[7]Overzicht uitlevering'!$J:$V,AG$3+1,0)),0,VLOOKUP($B582,'[7]Overzicht uitlevering'!$J:$V,AG$3+1,0))</f>
        <v>0</v>
      </c>
      <c r="AH582" s="48">
        <f>IF(ISERROR(VLOOKUP($B582,'[7]Overzicht uitlevering'!$J:$V,AH$3+1,0)),0,VLOOKUP($B582,'[7]Overzicht uitlevering'!$J:$V,AH$3+1,0))</f>
        <v>0</v>
      </c>
      <c r="AI582" s="48">
        <f>IF(ISERROR(VLOOKUP($B582,'[7]Overzicht uitlevering'!$J:$V,AI$3+1,0)),0,VLOOKUP($B582,'[7]Overzicht uitlevering'!$J:$V,AI$3+1,0))</f>
        <v>0</v>
      </c>
      <c r="AJ582" s="48">
        <f>IF(ISERROR(VLOOKUP($B582,'[7]Overzicht uitlevering'!$J:$V,AJ$3+1,0)),0,VLOOKUP($B582,'[7]Overzicht uitlevering'!$J:$V,AJ$3+1,0))</f>
        <v>0</v>
      </c>
      <c r="AK582" s="48">
        <f>IF(ISERROR(VLOOKUP($B582,'[7]Overzicht uitlevering'!$J:$V,AK$3+1,0)),0,VLOOKUP($B582,'[7]Overzicht uitlevering'!$J:$V,AK$3+1,0))</f>
        <v>0</v>
      </c>
      <c r="AL582" s="48">
        <f>IF(ISERROR(VLOOKUP($B582,'[7]Overzicht uitlevering'!$J:$V,AL$3+1,0)),0,VLOOKUP($B582,'[7]Overzicht uitlevering'!$J:$V,AL$3+1,0))</f>
        <v>0</v>
      </c>
      <c r="AM582" s="48">
        <f>IF(ISERROR(VLOOKUP($B582,'[7]Overzicht uitlevering'!$J:$V,AM$3+1,0)),0,VLOOKUP($B582,'[7]Overzicht uitlevering'!$J:$V,AM$3+1,0))</f>
        <v>0</v>
      </c>
      <c r="AN582" s="48">
        <f>IF(ISERROR(VLOOKUP($B582,'[7]Overzicht uitlevering'!$J:$V,AN$3+1,0)),0,VLOOKUP($B582,'[7]Overzicht uitlevering'!$J:$V,AN$3+1,0))</f>
        <v>0</v>
      </c>
      <c r="AO582" s="49">
        <f t="shared" si="141"/>
        <v>0</v>
      </c>
      <c r="AP582" s="235">
        <f t="shared" si="142"/>
        <v>0</v>
      </c>
      <c r="AQ582" s="236">
        <f t="shared" si="143"/>
        <v>0</v>
      </c>
      <c r="AR582" s="235">
        <f t="shared" si="144"/>
        <v>0</v>
      </c>
      <c r="AS582" s="236">
        <f t="shared" si="145"/>
        <v>0</v>
      </c>
      <c r="AT582" s="235">
        <f t="shared" si="146"/>
        <v>0</v>
      </c>
      <c r="AU582" s="236">
        <f t="shared" si="147"/>
        <v>0</v>
      </c>
      <c r="AV582" s="237">
        <f t="shared" si="148"/>
        <v>0</v>
      </c>
      <c r="AW582" s="236">
        <f t="shared" si="149"/>
        <v>0</v>
      </c>
      <c r="AX582" s="237">
        <f t="shared" si="150"/>
        <v>0</v>
      </c>
      <c r="AY582" s="236">
        <f t="shared" si="151"/>
        <v>0</v>
      </c>
      <c r="AZ582" s="237">
        <f t="shared" si="152"/>
        <v>0</v>
      </c>
      <c r="BA582" s="236">
        <f t="shared" si="153"/>
        <v>0</v>
      </c>
      <c r="BB582" s="50">
        <f t="shared" si="156"/>
        <v>0</v>
      </c>
    </row>
    <row r="583" spans="2:54" ht="15" customHeight="1" x14ac:dyDescent="0.25">
      <c r="B583" s="153"/>
      <c r="C583" s="124"/>
      <c r="D583" s="124"/>
      <c r="E583" s="124"/>
      <c r="F583" s="124"/>
      <c r="G583" s="143"/>
      <c r="H583" s="143"/>
      <c r="I583" s="85"/>
      <c r="J583" s="144"/>
      <c r="K583" s="32"/>
      <c r="L583" s="145"/>
      <c r="M583" s="35"/>
      <c r="N583" s="35"/>
      <c r="O583" s="83"/>
      <c r="P583" s="83"/>
      <c r="Q583" s="146"/>
      <c r="R583" s="204"/>
      <c r="S583" s="147"/>
      <c r="T583" s="148"/>
      <c r="U583" s="94"/>
      <c r="W583" s="94"/>
      <c r="X583" s="96"/>
      <c r="Y583" s="97"/>
      <c r="Z583" s="45" t="str">
        <f t="shared" si="138"/>
        <v>goed</v>
      </c>
      <c r="AA583" s="46">
        <f t="shared" si="139"/>
        <v>0</v>
      </c>
      <c r="AB583" s="47">
        <f t="shared" si="140"/>
        <v>0</v>
      </c>
      <c r="AC583" s="48">
        <f>IF(ISERROR(VLOOKUP($B583,'[7]Overzicht uitlevering'!$J:$V,AC$3+1,0)),0,VLOOKUP($B583,'[7]Overzicht uitlevering'!$J:$V,AC$3+1,0))</f>
        <v>0</v>
      </c>
      <c r="AD583" s="48">
        <f>IF(ISERROR(VLOOKUP($B583,'[7]Overzicht uitlevering'!$J:$V,AD$3+1,0)),0,VLOOKUP($B583,'[7]Overzicht uitlevering'!$J:$V,AD$3+1,0))</f>
        <v>0</v>
      </c>
      <c r="AE583" s="48">
        <f>IF(ISERROR(VLOOKUP($B583,'[7]Overzicht uitlevering'!$J:$V,AE$3+1,0)),0,VLOOKUP($B583,'[7]Overzicht uitlevering'!$J:$V,AE$3+1,0))</f>
        <v>0</v>
      </c>
      <c r="AF583" s="48">
        <f>IF(ISERROR(VLOOKUP($B583,'[7]Overzicht uitlevering'!$J:$V,AF$3+1,0)),0,VLOOKUP($B583,'[7]Overzicht uitlevering'!$J:$V,AF$3+1,0))</f>
        <v>0</v>
      </c>
      <c r="AG583" s="48">
        <f>IF(ISERROR(VLOOKUP($B583,'[7]Overzicht uitlevering'!$J:$V,AG$3+1,0)),0,VLOOKUP($B583,'[7]Overzicht uitlevering'!$J:$V,AG$3+1,0))</f>
        <v>0</v>
      </c>
      <c r="AH583" s="48">
        <f>IF(ISERROR(VLOOKUP($B583,'[7]Overzicht uitlevering'!$J:$V,AH$3+1,0)),0,VLOOKUP($B583,'[7]Overzicht uitlevering'!$J:$V,AH$3+1,0))</f>
        <v>0</v>
      </c>
      <c r="AI583" s="48">
        <f>IF(ISERROR(VLOOKUP($B583,'[7]Overzicht uitlevering'!$J:$V,AI$3+1,0)),0,VLOOKUP($B583,'[7]Overzicht uitlevering'!$J:$V,AI$3+1,0))</f>
        <v>0</v>
      </c>
      <c r="AJ583" s="48">
        <f>IF(ISERROR(VLOOKUP($B583,'[7]Overzicht uitlevering'!$J:$V,AJ$3+1,0)),0,VLOOKUP($B583,'[7]Overzicht uitlevering'!$J:$V,AJ$3+1,0))</f>
        <v>0</v>
      </c>
      <c r="AK583" s="48">
        <f>IF(ISERROR(VLOOKUP($B583,'[7]Overzicht uitlevering'!$J:$V,AK$3+1,0)),0,VLOOKUP($B583,'[7]Overzicht uitlevering'!$J:$V,AK$3+1,0))</f>
        <v>0</v>
      </c>
      <c r="AL583" s="48">
        <f>IF(ISERROR(VLOOKUP($B583,'[7]Overzicht uitlevering'!$J:$V,AL$3+1,0)),0,VLOOKUP($B583,'[7]Overzicht uitlevering'!$J:$V,AL$3+1,0))</f>
        <v>0</v>
      </c>
      <c r="AM583" s="48">
        <f>IF(ISERROR(VLOOKUP($B583,'[7]Overzicht uitlevering'!$J:$V,AM$3+1,0)),0,VLOOKUP($B583,'[7]Overzicht uitlevering'!$J:$V,AM$3+1,0))</f>
        <v>0</v>
      </c>
      <c r="AN583" s="48">
        <f>IF(ISERROR(VLOOKUP($B583,'[7]Overzicht uitlevering'!$J:$V,AN$3+1,0)),0,VLOOKUP($B583,'[7]Overzicht uitlevering'!$J:$V,AN$3+1,0))</f>
        <v>0</v>
      </c>
      <c r="AO583" s="49">
        <f t="shared" si="141"/>
        <v>0</v>
      </c>
      <c r="AP583" s="235">
        <f t="shared" si="142"/>
        <v>0</v>
      </c>
      <c r="AQ583" s="236">
        <f t="shared" si="143"/>
        <v>0</v>
      </c>
      <c r="AR583" s="235">
        <f t="shared" si="144"/>
        <v>0</v>
      </c>
      <c r="AS583" s="236">
        <f t="shared" si="145"/>
        <v>0</v>
      </c>
      <c r="AT583" s="235">
        <f t="shared" si="146"/>
        <v>0</v>
      </c>
      <c r="AU583" s="236">
        <f t="shared" si="147"/>
        <v>0</v>
      </c>
      <c r="AV583" s="237">
        <f t="shared" si="148"/>
        <v>0</v>
      </c>
      <c r="AW583" s="236">
        <f t="shared" si="149"/>
        <v>0</v>
      </c>
      <c r="AX583" s="237">
        <f t="shared" si="150"/>
        <v>0</v>
      </c>
      <c r="AY583" s="236">
        <f t="shared" si="151"/>
        <v>0</v>
      </c>
      <c r="AZ583" s="237">
        <f t="shared" si="152"/>
        <v>0</v>
      </c>
      <c r="BA583" s="236">
        <f t="shared" si="153"/>
        <v>0</v>
      </c>
      <c r="BB583" s="50">
        <f t="shared" si="156"/>
        <v>0</v>
      </c>
    </row>
    <row r="584" spans="2:54" ht="15" customHeight="1" x14ac:dyDescent="0.25">
      <c r="B584" s="153"/>
      <c r="C584" s="124"/>
      <c r="D584" s="124"/>
      <c r="E584" s="124"/>
      <c r="F584" s="124"/>
      <c r="G584" s="143"/>
      <c r="H584" s="143"/>
      <c r="I584" s="85"/>
      <c r="J584" s="144"/>
      <c r="K584" s="32"/>
      <c r="L584" s="145"/>
      <c r="M584" s="35"/>
      <c r="N584" s="35"/>
      <c r="O584" s="83"/>
      <c r="P584" s="83"/>
      <c r="Q584" s="146"/>
      <c r="R584" s="204"/>
      <c r="S584" s="147"/>
      <c r="T584" s="148"/>
      <c r="U584" s="94"/>
      <c r="W584" s="94"/>
      <c r="X584" s="96"/>
      <c r="Y584" s="97"/>
      <c r="Z584" s="45" t="str">
        <f t="shared" ref="Z584:Z647" si="157">IF(BB584&lt;=M584,"goed", "fout")</f>
        <v>goed</v>
      </c>
      <c r="AA584" s="46">
        <f t="shared" ref="AA584:AA647" si="158">IF(Z584="fout",(BB584-M584)/L584*1000,0)</f>
        <v>0</v>
      </c>
      <c r="AB584" s="47">
        <f t="shared" ref="AB584:AB647" si="159">SUM((AO584/1000)*L584)-AA584</f>
        <v>0</v>
      </c>
      <c r="AC584" s="48">
        <f>IF(ISERROR(VLOOKUP($B584,'[7]Overzicht uitlevering'!$J:$V,AC$3+1,0)),0,VLOOKUP($B584,'[7]Overzicht uitlevering'!$J:$V,AC$3+1,0))</f>
        <v>0</v>
      </c>
      <c r="AD584" s="48">
        <f>IF(ISERROR(VLOOKUP($B584,'[7]Overzicht uitlevering'!$J:$V,AD$3+1,0)),0,VLOOKUP($B584,'[7]Overzicht uitlevering'!$J:$V,AD$3+1,0))</f>
        <v>0</v>
      </c>
      <c r="AE584" s="48">
        <f>IF(ISERROR(VLOOKUP($B584,'[7]Overzicht uitlevering'!$J:$V,AE$3+1,0)),0,VLOOKUP($B584,'[7]Overzicht uitlevering'!$J:$V,AE$3+1,0))</f>
        <v>0</v>
      </c>
      <c r="AF584" s="48">
        <f>IF(ISERROR(VLOOKUP($B584,'[7]Overzicht uitlevering'!$J:$V,AF$3+1,0)),0,VLOOKUP($B584,'[7]Overzicht uitlevering'!$J:$V,AF$3+1,0))</f>
        <v>0</v>
      </c>
      <c r="AG584" s="48">
        <f>IF(ISERROR(VLOOKUP($B584,'[7]Overzicht uitlevering'!$J:$V,AG$3+1,0)),0,VLOOKUP($B584,'[7]Overzicht uitlevering'!$J:$V,AG$3+1,0))</f>
        <v>0</v>
      </c>
      <c r="AH584" s="48">
        <f>IF(ISERROR(VLOOKUP($B584,'[7]Overzicht uitlevering'!$J:$V,AH$3+1,0)),0,VLOOKUP($B584,'[7]Overzicht uitlevering'!$J:$V,AH$3+1,0))</f>
        <v>0</v>
      </c>
      <c r="AI584" s="48">
        <f>IF(ISERROR(VLOOKUP($B584,'[7]Overzicht uitlevering'!$J:$V,AI$3+1,0)),0,VLOOKUP($B584,'[7]Overzicht uitlevering'!$J:$V,AI$3+1,0))</f>
        <v>0</v>
      </c>
      <c r="AJ584" s="48">
        <f>IF(ISERROR(VLOOKUP($B584,'[7]Overzicht uitlevering'!$J:$V,AJ$3+1,0)),0,VLOOKUP($B584,'[7]Overzicht uitlevering'!$J:$V,AJ$3+1,0))</f>
        <v>0</v>
      </c>
      <c r="AK584" s="48">
        <f>IF(ISERROR(VLOOKUP($B584,'[7]Overzicht uitlevering'!$J:$V,AK$3+1,0)),0,VLOOKUP($B584,'[7]Overzicht uitlevering'!$J:$V,AK$3+1,0))</f>
        <v>0</v>
      </c>
      <c r="AL584" s="48">
        <f>IF(ISERROR(VLOOKUP($B584,'[7]Overzicht uitlevering'!$J:$V,AL$3+1,0)),0,VLOOKUP($B584,'[7]Overzicht uitlevering'!$J:$V,AL$3+1,0))</f>
        <v>0</v>
      </c>
      <c r="AM584" s="48">
        <f>IF(ISERROR(VLOOKUP($B584,'[7]Overzicht uitlevering'!$J:$V,AM$3+1,0)),0,VLOOKUP($B584,'[7]Overzicht uitlevering'!$J:$V,AM$3+1,0))</f>
        <v>0</v>
      </c>
      <c r="AN584" s="48">
        <f>IF(ISERROR(VLOOKUP($B584,'[7]Overzicht uitlevering'!$J:$V,AN$3+1,0)),0,VLOOKUP($B584,'[7]Overzicht uitlevering'!$J:$V,AN$3+1,0))</f>
        <v>0</v>
      </c>
      <c r="AO584" s="49">
        <f t="shared" ref="AO584:AO647" si="160">SUM(AC584:AN584)</f>
        <v>0</v>
      </c>
      <c r="AP584" s="235">
        <f t="shared" ref="AP584:AP647" si="161">SUM(AC584/1000)*L584</f>
        <v>0</v>
      </c>
      <c r="AQ584" s="236">
        <f t="shared" ref="AQ584:AQ647" si="162">SUM(AD584/1000)*L584</f>
        <v>0</v>
      </c>
      <c r="AR584" s="235">
        <f t="shared" ref="AR584:AR647" si="163">SUM(AE584/1000)*L584</f>
        <v>0</v>
      </c>
      <c r="AS584" s="236">
        <f t="shared" ref="AS584:AS647" si="164">SUM(AF584/1000)*L584</f>
        <v>0</v>
      </c>
      <c r="AT584" s="235">
        <f t="shared" ref="AT584:AT647" si="165">SUM(AG584/1000)*L584</f>
        <v>0</v>
      </c>
      <c r="AU584" s="236">
        <f t="shared" ref="AU584:AU647" si="166">SUM(AH584/1000)*L584</f>
        <v>0</v>
      </c>
      <c r="AV584" s="237">
        <f t="shared" ref="AV584:AV647" si="167">SUM(AI584/1000)*L584</f>
        <v>0</v>
      </c>
      <c r="AW584" s="236">
        <f t="shared" ref="AW584:AW647" si="168">SUM(AJ584/1000)*L584</f>
        <v>0</v>
      </c>
      <c r="AX584" s="237">
        <f t="shared" ref="AX584:AX647" si="169">SUM(AK584/1000)*L584</f>
        <v>0</v>
      </c>
      <c r="AY584" s="236">
        <f t="shared" ref="AY584:AY647" si="170">SUM(AL584/1000)*L584</f>
        <v>0</v>
      </c>
      <c r="AZ584" s="237">
        <f t="shared" ref="AZ584:AZ647" si="171">SUM(AM584/1000)*L584</f>
        <v>0</v>
      </c>
      <c r="BA584" s="236">
        <f t="shared" ref="BA584:BA647" si="172">SUM(AN584/1000)*L584</f>
        <v>0</v>
      </c>
      <c r="BB584" s="50">
        <f t="shared" si="156"/>
        <v>0</v>
      </c>
    </row>
    <row r="585" spans="2:54" ht="15" customHeight="1" x14ac:dyDescent="0.25">
      <c r="B585" s="153"/>
      <c r="C585" s="124"/>
      <c r="D585" s="124"/>
      <c r="E585" s="124"/>
      <c r="F585" s="124"/>
      <c r="G585" s="143"/>
      <c r="H585" s="143"/>
      <c r="I585" s="85"/>
      <c r="J585" s="144"/>
      <c r="K585" s="32"/>
      <c r="L585" s="145"/>
      <c r="M585" s="35"/>
      <c r="N585" s="35"/>
      <c r="O585" s="83"/>
      <c r="P585" s="83"/>
      <c r="Q585" s="146"/>
      <c r="R585" s="204"/>
      <c r="S585" s="147"/>
      <c r="T585" s="148"/>
      <c r="U585" s="94"/>
      <c r="W585" s="94"/>
      <c r="X585" s="96"/>
      <c r="Y585" s="97"/>
      <c r="Z585" s="45" t="str">
        <f t="shared" si="157"/>
        <v>goed</v>
      </c>
      <c r="AA585" s="46">
        <f t="shared" si="158"/>
        <v>0</v>
      </c>
      <c r="AB585" s="47">
        <f t="shared" si="159"/>
        <v>0</v>
      </c>
      <c r="AC585" s="48">
        <f>IF(ISERROR(VLOOKUP($B585,'[7]Overzicht uitlevering'!$J:$V,AC$3+1,0)),0,VLOOKUP($B585,'[7]Overzicht uitlevering'!$J:$V,AC$3+1,0))</f>
        <v>0</v>
      </c>
      <c r="AD585" s="48">
        <f>IF(ISERROR(VLOOKUP($B585,'[7]Overzicht uitlevering'!$J:$V,AD$3+1,0)),0,VLOOKUP($B585,'[7]Overzicht uitlevering'!$J:$V,AD$3+1,0))</f>
        <v>0</v>
      </c>
      <c r="AE585" s="48">
        <f>IF(ISERROR(VLOOKUP($B585,'[7]Overzicht uitlevering'!$J:$V,AE$3+1,0)),0,VLOOKUP($B585,'[7]Overzicht uitlevering'!$J:$V,AE$3+1,0))</f>
        <v>0</v>
      </c>
      <c r="AF585" s="48">
        <f>IF(ISERROR(VLOOKUP($B585,'[7]Overzicht uitlevering'!$J:$V,AF$3+1,0)),0,VLOOKUP($B585,'[7]Overzicht uitlevering'!$J:$V,AF$3+1,0))</f>
        <v>0</v>
      </c>
      <c r="AG585" s="48">
        <f>IF(ISERROR(VLOOKUP($B585,'[7]Overzicht uitlevering'!$J:$V,AG$3+1,0)),0,VLOOKUP($B585,'[7]Overzicht uitlevering'!$J:$V,AG$3+1,0))</f>
        <v>0</v>
      </c>
      <c r="AH585" s="48">
        <f>IF(ISERROR(VLOOKUP($B585,'[7]Overzicht uitlevering'!$J:$V,AH$3+1,0)),0,VLOOKUP($B585,'[7]Overzicht uitlevering'!$J:$V,AH$3+1,0))</f>
        <v>0</v>
      </c>
      <c r="AI585" s="48">
        <f>IF(ISERROR(VLOOKUP($B585,'[7]Overzicht uitlevering'!$J:$V,AI$3+1,0)),0,VLOOKUP($B585,'[7]Overzicht uitlevering'!$J:$V,AI$3+1,0))</f>
        <v>0</v>
      </c>
      <c r="AJ585" s="48">
        <f>IF(ISERROR(VLOOKUP($B585,'[7]Overzicht uitlevering'!$J:$V,AJ$3+1,0)),0,VLOOKUP($B585,'[7]Overzicht uitlevering'!$J:$V,AJ$3+1,0))</f>
        <v>0</v>
      </c>
      <c r="AK585" s="48">
        <f>IF(ISERROR(VLOOKUP($B585,'[7]Overzicht uitlevering'!$J:$V,AK$3+1,0)),0,VLOOKUP($B585,'[7]Overzicht uitlevering'!$J:$V,AK$3+1,0))</f>
        <v>0</v>
      </c>
      <c r="AL585" s="48">
        <f>IF(ISERROR(VLOOKUP($B585,'[7]Overzicht uitlevering'!$J:$V,AL$3+1,0)),0,VLOOKUP($B585,'[7]Overzicht uitlevering'!$J:$V,AL$3+1,0))</f>
        <v>0</v>
      </c>
      <c r="AM585" s="48">
        <f>IF(ISERROR(VLOOKUP($B585,'[7]Overzicht uitlevering'!$J:$V,AM$3+1,0)),0,VLOOKUP($B585,'[7]Overzicht uitlevering'!$J:$V,AM$3+1,0))</f>
        <v>0</v>
      </c>
      <c r="AN585" s="48">
        <f>IF(ISERROR(VLOOKUP($B585,'[7]Overzicht uitlevering'!$J:$V,AN$3+1,0)),0,VLOOKUP($B585,'[7]Overzicht uitlevering'!$J:$V,AN$3+1,0))</f>
        <v>0</v>
      </c>
      <c r="AO585" s="49">
        <f t="shared" si="160"/>
        <v>0</v>
      </c>
      <c r="AP585" s="235">
        <f t="shared" si="161"/>
        <v>0</v>
      </c>
      <c r="AQ585" s="236">
        <f t="shared" si="162"/>
        <v>0</v>
      </c>
      <c r="AR585" s="235">
        <f t="shared" si="163"/>
        <v>0</v>
      </c>
      <c r="AS585" s="236">
        <f t="shared" si="164"/>
        <v>0</v>
      </c>
      <c r="AT585" s="235">
        <f t="shared" si="165"/>
        <v>0</v>
      </c>
      <c r="AU585" s="236">
        <f t="shared" si="166"/>
        <v>0</v>
      </c>
      <c r="AV585" s="237">
        <f t="shared" si="167"/>
        <v>0</v>
      </c>
      <c r="AW585" s="236">
        <f t="shared" si="168"/>
        <v>0</v>
      </c>
      <c r="AX585" s="237">
        <f t="shared" si="169"/>
        <v>0</v>
      </c>
      <c r="AY585" s="236">
        <f t="shared" si="170"/>
        <v>0</v>
      </c>
      <c r="AZ585" s="237">
        <f t="shared" si="171"/>
        <v>0</v>
      </c>
      <c r="BA585" s="236">
        <f t="shared" si="172"/>
        <v>0</v>
      </c>
      <c r="BB585" s="50">
        <f t="shared" si="156"/>
        <v>0</v>
      </c>
    </row>
    <row r="586" spans="2:54" ht="15" customHeight="1" x14ac:dyDescent="0.25">
      <c r="B586" s="153"/>
      <c r="C586" s="124"/>
      <c r="D586" s="124"/>
      <c r="E586" s="124"/>
      <c r="F586" s="124"/>
      <c r="G586" s="143"/>
      <c r="H586" s="143"/>
      <c r="I586" s="85"/>
      <c r="J586" s="144"/>
      <c r="K586" s="32"/>
      <c r="L586" s="145"/>
      <c r="M586" s="35"/>
      <c r="N586" s="35"/>
      <c r="O586" s="83"/>
      <c r="P586" s="83"/>
      <c r="Q586" s="146"/>
      <c r="R586" s="204"/>
      <c r="S586" s="147"/>
      <c r="T586" s="148"/>
      <c r="U586" s="94"/>
      <c r="W586" s="94"/>
      <c r="X586" s="96"/>
      <c r="Y586" s="97"/>
      <c r="Z586" s="45" t="str">
        <f t="shared" si="157"/>
        <v>goed</v>
      </c>
      <c r="AA586" s="46">
        <f t="shared" si="158"/>
        <v>0</v>
      </c>
      <c r="AB586" s="47">
        <f t="shared" si="159"/>
        <v>0</v>
      </c>
      <c r="AC586" s="48">
        <f>IF(ISERROR(VLOOKUP($B586,'[7]Overzicht uitlevering'!$J:$V,AC$3+1,0)),0,VLOOKUP($B586,'[7]Overzicht uitlevering'!$J:$V,AC$3+1,0))</f>
        <v>0</v>
      </c>
      <c r="AD586" s="48">
        <f>IF(ISERROR(VLOOKUP($B586,'[7]Overzicht uitlevering'!$J:$V,AD$3+1,0)),0,VLOOKUP($B586,'[7]Overzicht uitlevering'!$J:$V,AD$3+1,0))</f>
        <v>0</v>
      </c>
      <c r="AE586" s="48">
        <f>IF(ISERROR(VLOOKUP($B586,'[7]Overzicht uitlevering'!$J:$V,AE$3+1,0)),0,VLOOKUP($B586,'[7]Overzicht uitlevering'!$J:$V,AE$3+1,0))</f>
        <v>0</v>
      </c>
      <c r="AF586" s="48">
        <f>IF(ISERROR(VLOOKUP($B586,'[7]Overzicht uitlevering'!$J:$V,AF$3+1,0)),0,VLOOKUP($B586,'[7]Overzicht uitlevering'!$J:$V,AF$3+1,0))</f>
        <v>0</v>
      </c>
      <c r="AG586" s="48">
        <f>IF(ISERROR(VLOOKUP($B586,'[7]Overzicht uitlevering'!$J:$V,AG$3+1,0)),0,VLOOKUP($B586,'[7]Overzicht uitlevering'!$J:$V,AG$3+1,0))</f>
        <v>0</v>
      </c>
      <c r="AH586" s="48">
        <f>IF(ISERROR(VLOOKUP($B586,'[7]Overzicht uitlevering'!$J:$V,AH$3+1,0)),0,VLOOKUP($B586,'[7]Overzicht uitlevering'!$J:$V,AH$3+1,0))</f>
        <v>0</v>
      </c>
      <c r="AI586" s="48">
        <f>IF(ISERROR(VLOOKUP($B586,'[7]Overzicht uitlevering'!$J:$V,AI$3+1,0)),0,VLOOKUP($B586,'[7]Overzicht uitlevering'!$J:$V,AI$3+1,0))</f>
        <v>0</v>
      </c>
      <c r="AJ586" s="48">
        <f>IF(ISERROR(VLOOKUP($B586,'[7]Overzicht uitlevering'!$J:$V,AJ$3+1,0)),0,VLOOKUP($B586,'[7]Overzicht uitlevering'!$J:$V,AJ$3+1,0))</f>
        <v>0</v>
      </c>
      <c r="AK586" s="48">
        <f>IF(ISERROR(VLOOKUP($B586,'[7]Overzicht uitlevering'!$J:$V,AK$3+1,0)),0,VLOOKUP($B586,'[7]Overzicht uitlevering'!$J:$V,AK$3+1,0))</f>
        <v>0</v>
      </c>
      <c r="AL586" s="48">
        <f>IF(ISERROR(VLOOKUP($B586,'[7]Overzicht uitlevering'!$J:$V,AL$3+1,0)),0,VLOOKUP($B586,'[7]Overzicht uitlevering'!$J:$V,AL$3+1,0))</f>
        <v>0</v>
      </c>
      <c r="AM586" s="48">
        <f>IF(ISERROR(VLOOKUP($B586,'[7]Overzicht uitlevering'!$J:$V,AM$3+1,0)),0,VLOOKUP($B586,'[7]Overzicht uitlevering'!$J:$V,AM$3+1,0))</f>
        <v>0</v>
      </c>
      <c r="AN586" s="48">
        <f>IF(ISERROR(VLOOKUP($B586,'[7]Overzicht uitlevering'!$J:$V,AN$3+1,0)),0,VLOOKUP($B586,'[7]Overzicht uitlevering'!$J:$V,AN$3+1,0))</f>
        <v>0</v>
      </c>
      <c r="AO586" s="49">
        <f t="shared" si="160"/>
        <v>0</v>
      </c>
      <c r="AP586" s="235">
        <f t="shared" si="161"/>
        <v>0</v>
      </c>
      <c r="AQ586" s="236">
        <f t="shared" si="162"/>
        <v>0</v>
      </c>
      <c r="AR586" s="235">
        <f t="shared" si="163"/>
        <v>0</v>
      </c>
      <c r="AS586" s="236">
        <f t="shared" si="164"/>
        <v>0</v>
      </c>
      <c r="AT586" s="235">
        <f t="shared" si="165"/>
        <v>0</v>
      </c>
      <c r="AU586" s="236">
        <f t="shared" si="166"/>
        <v>0</v>
      </c>
      <c r="AV586" s="237">
        <f t="shared" si="167"/>
        <v>0</v>
      </c>
      <c r="AW586" s="236">
        <f t="shared" si="168"/>
        <v>0</v>
      </c>
      <c r="AX586" s="237">
        <f t="shared" si="169"/>
        <v>0</v>
      </c>
      <c r="AY586" s="236">
        <f t="shared" si="170"/>
        <v>0</v>
      </c>
      <c r="AZ586" s="237">
        <f t="shared" si="171"/>
        <v>0</v>
      </c>
      <c r="BA586" s="236">
        <f t="shared" si="172"/>
        <v>0</v>
      </c>
      <c r="BB586" s="50">
        <f t="shared" si="156"/>
        <v>0</v>
      </c>
    </row>
    <row r="587" spans="2:54" ht="15" customHeight="1" x14ac:dyDescent="0.25">
      <c r="B587" s="142"/>
      <c r="C587" s="124"/>
      <c r="D587" s="124"/>
      <c r="E587" s="124"/>
      <c r="F587" s="124"/>
      <c r="G587" s="143"/>
      <c r="H587" s="143"/>
      <c r="I587" s="85"/>
      <c r="J587" s="144"/>
      <c r="K587" s="32"/>
      <c r="L587" s="145"/>
      <c r="M587" s="35"/>
      <c r="N587" s="35"/>
      <c r="O587" s="83"/>
      <c r="P587" s="83"/>
      <c r="Q587" s="146"/>
      <c r="R587" s="204"/>
      <c r="S587" s="147"/>
      <c r="T587" s="148"/>
      <c r="U587" s="94"/>
      <c r="W587" s="94"/>
      <c r="X587" s="96"/>
      <c r="Y587" s="97"/>
      <c r="Z587" s="45" t="str">
        <f t="shared" si="157"/>
        <v>goed</v>
      </c>
      <c r="AA587" s="46">
        <f t="shared" si="158"/>
        <v>0</v>
      </c>
      <c r="AB587" s="47">
        <f t="shared" si="159"/>
        <v>0</v>
      </c>
      <c r="AC587" s="48">
        <f>IF(ISERROR(VLOOKUP($B587,'[7]Overzicht uitlevering'!$J:$V,AC$3+1,0)),0,VLOOKUP($B587,'[7]Overzicht uitlevering'!$J:$V,AC$3+1,0))</f>
        <v>0</v>
      </c>
      <c r="AD587" s="48">
        <f>IF(ISERROR(VLOOKUP($B587,'[7]Overzicht uitlevering'!$J:$V,AD$3+1,0)),0,VLOOKUP($B587,'[7]Overzicht uitlevering'!$J:$V,AD$3+1,0))</f>
        <v>0</v>
      </c>
      <c r="AE587" s="48">
        <f>IF(ISERROR(VLOOKUP($B587,'[7]Overzicht uitlevering'!$J:$V,AE$3+1,0)),0,VLOOKUP($B587,'[7]Overzicht uitlevering'!$J:$V,AE$3+1,0))</f>
        <v>0</v>
      </c>
      <c r="AF587" s="48">
        <f>IF(ISERROR(VLOOKUP($B587,'[7]Overzicht uitlevering'!$J:$V,AF$3+1,0)),0,VLOOKUP($B587,'[7]Overzicht uitlevering'!$J:$V,AF$3+1,0))</f>
        <v>0</v>
      </c>
      <c r="AG587" s="48">
        <f>IF(ISERROR(VLOOKUP($B587,'[7]Overzicht uitlevering'!$J:$V,AG$3+1,0)),0,VLOOKUP($B587,'[7]Overzicht uitlevering'!$J:$V,AG$3+1,0))</f>
        <v>0</v>
      </c>
      <c r="AH587" s="48">
        <f>IF(ISERROR(VLOOKUP($B587,'[7]Overzicht uitlevering'!$J:$V,AH$3+1,0)),0,VLOOKUP($B587,'[7]Overzicht uitlevering'!$J:$V,AH$3+1,0))</f>
        <v>0</v>
      </c>
      <c r="AI587" s="48">
        <f>IF(ISERROR(VLOOKUP($B587,'[7]Overzicht uitlevering'!$J:$V,AI$3+1,0)),0,VLOOKUP($B587,'[7]Overzicht uitlevering'!$J:$V,AI$3+1,0))</f>
        <v>0</v>
      </c>
      <c r="AJ587" s="48">
        <f>IF(ISERROR(VLOOKUP($B587,'[7]Overzicht uitlevering'!$J:$V,AJ$3+1,0)),0,VLOOKUP($B587,'[7]Overzicht uitlevering'!$J:$V,AJ$3+1,0))</f>
        <v>0</v>
      </c>
      <c r="AK587" s="48">
        <f>IF(ISERROR(VLOOKUP($B587,'[7]Overzicht uitlevering'!$J:$V,AK$3+1,0)),0,VLOOKUP($B587,'[7]Overzicht uitlevering'!$J:$V,AK$3+1,0))</f>
        <v>0</v>
      </c>
      <c r="AL587" s="48">
        <f>IF(ISERROR(VLOOKUP($B587,'[7]Overzicht uitlevering'!$J:$V,AL$3+1,0)),0,VLOOKUP($B587,'[7]Overzicht uitlevering'!$J:$V,AL$3+1,0))</f>
        <v>0</v>
      </c>
      <c r="AM587" s="48">
        <f>IF(ISERROR(VLOOKUP($B587,'[7]Overzicht uitlevering'!$J:$V,AM$3+1,0)),0,VLOOKUP($B587,'[7]Overzicht uitlevering'!$J:$V,AM$3+1,0))</f>
        <v>0</v>
      </c>
      <c r="AN587" s="48">
        <f>IF(ISERROR(VLOOKUP($B587,'[7]Overzicht uitlevering'!$J:$V,AN$3+1,0)),0,VLOOKUP($B587,'[7]Overzicht uitlevering'!$J:$V,AN$3+1,0))</f>
        <v>0</v>
      </c>
      <c r="AO587" s="49">
        <f t="shared" si="160"/>
        <v>0</v>
      </c>
      <c r="AP587" s="235">
        <f t="shared" si="161"/>
        <v>0</v>
      </c>
      <c r="AQ587" s="236">
        <f t="shared" si="162"/>
        <v>0</v>
      </c>
      <c r="AR587" s="235">
        <f t="shared" si="163"/>
        <v>0</v>
      </c>
      <c r="AS587" s="236">
        <f t="shared" si="164"/>
        <v>0</v>
      </c>
      <c r="AT587" s="235">
        <f t="shared" si="165"/>
        <v>0</v>
      </c>
      <c r="AU587" s="236">
        <f t="shared" si="166"/>
        <v>0</v>
      </c>
      <c r="AV587" s="237">
        <f t="shared" si="167"/>
        <v>0</v>
      </c>
      <c r="AW587" s="236">
        <f t="shared" si="168"/>
        <v>0</v>
      </c>
      <c r="AX587" s="237">
        <f t="shared" si="169"/>
        <v>0</v>
      </c>
      <c r="AY587" s="236">
        <f t="shared" si="170"/>
        <v>0</v>
      </c>
      <c r="AZ587" s="237">
        <f t="shared" si="171"/>
        <v>0</v>
      </c>
      <c r="BA587" s="236">
        <f t="shared" si="172"/>
        <v>0</v>
      </c>
      <c r="BB587" s="50">
        <f t="shared" si="156"/>
        <v>0</v>
      </c>
    </row>
    <row r="588" spans="2:54" ht="15" customHeight="1" x14ac:dyDescent="0.25">
      <c r="B588" s="142"/>
      <c r="C588" s="124"/>
      <c r="D588" s="124"/>
      <c r="E588" s="124"/>
      <c r="F588" s="124"/>
      <c r="G588" s="143"/>
      <c r="H588" s="143"/>
      <c r="I588" s="85"/>
      <c r="J588" s="144"/>
      <c r="K588" s="32"/>
      <c r="L588" s="145"/>
      <c r="M588" s="35"/>
      <c r="N588" s="35"/>
      <c r="O588" s="83"/>
      <c r="P588" s="83"/>
      <c r="Q588" s="146"/>
      <c r="R588" s="204"/>
      <c r="S588" s="147"/>
      <c r="T588" s="148"/>
      <c r="U588" s="94"/>
      <c r="W588" s="94"/>
      <c r="X588" s="96"/>
      <c r="Y588" s="97"/>
      <c r="Z588" s="45" t="str">
        <f t="shared" si="157"/>
        <v>goed</v>
      </c>
      <c r="AA588" s="46">
        <f t="shared" si="158"/>
        <v>0</v>
      </c>
      <c r="AB588" s="47">
        <f t="shared" si="159"/>
        <v>0</v>
      </c>
      <c r="AC588" s="48">
        <f>IF(ISERROR(VLOOKUP($B588,'[7]Overzicht uitlevering'!$J:$V,AC$3+1,0)),0,VLOOKUP($B588,'[7]Overzicht uitlevering'!$J:$V,AC$3+1,0))</f>
        <v>0</v>
      </c>
      <c r="AD588" s="48">
        <f>IF(ISERROR(VLOOKUP($B588,'[7]Overzicht uitlevering'!$J:$V,AD$3+1,0)),0,VLOOKUP($B588,'[7]Overzicht uitlevering'!$J:$V,AD$3+1,0))</f>
        <v>0</v>
      </c>
      <c r="AE588" s="48">
        <f>IF(ISERROR(VLOOKUP($B588,'[7]Overzicht uitlevering'!$J:$V,AE$3+1,0)),0,VLOOKUP($B588,'[7]Overzicht uitlevering'!$J:$V,AE$3+1,0))</f>
        <v>0</v>
      </c>
      <c r="AF588" s="48">
        <f>IF(ISERROR(VLOOKUP($B588,'[7]Overzicht uitlevering'!$J:$V,AF$3+1,0)),0,VLOOKUP($B588,'[7]Overzicht uitlevering'!$J:$V,AF$3+1,0))</f>
        <v>0</v>
      </c>
      <c r="AG588" s="48">
        <f>IF(ISERROR(VLOOKUP($B588,'[7]Overzicht uitlevering'!$J:$V,AG$3+1,0)),0,VLOOKUP($B588,'[7]Overzicht uitlevering'!$J:$V,AG$3+1,0))</f>
        <v>0</v>
      </c>
      <c r="AH588" s="48">
        <f>IF(ISERROR(VLOOKUP($B588,'[7]Overzicht uitlevering'!$J:$V,AH$3+1,0)),0,VLOOKUP($B588,'[7]Overzicht uitlevering'!$J:$V,AH$3+1,0))</f>
        <v>0</v>
      </c>
      <c r="AI588" s="48">
        <f>IF(ISERROR(VLOOKUP($B588,'[7]Overzicht uitlevering'!$J:$V,AI$3+1,0)),0,VLOOKUP($B588,'[7]Overzicht uitlevering'!$J:$V,AI$3+1,0))</f>
        <v>0</v>
      </c>
      <c r="AJ588" s="48">
        <f>IF(ISERROR(VLOOKUP($B588,'[7]Overzicht uitlevering'!$J:$V,AJ$3+1,0)),0,VLOOKUP($B588,'[7]Overzicht uitlevering'!$J:$V,AJ$3+1,0))</f>
        <v>0</v>
      </c>
      <c r="AK588" s="48">
        <f>IF(ISERROR(VLOOKUP($B588,'[7]Overzicht uitlevering'!$J:$V,AK$3+1,0)),0,VLOOKUP($B588,'[7]Overzicht uitlevering'!$J:$V,AK$3+1,0))</f>
        <v>0</v>
      </c>
      <c r="AL588" s="48">
        <f>IF(ISERROR(VLOOKUP($B588,'[7]Overzicht uitlevering'!$J:$V,AL$3+1,0)),0,VLOOKUP($B588,'[7]Overzicht uitlevering'!$J:$V,AL$3+1,0))</f>
        <v>0</v>
      </c>
      <c r="AM588" s="48">
        <f>IF(ISERROR(VLOOKUP($B588,'[7]Overzicht uitlevering'!$J:$V,AM$3+1,0)),0,VLOOKUP($B588,'[7]Overzicht uitlevering'!$J:$V,AM$3+1,0))</f>
        <v>0</v>
      </c>
      <c r="AN588" s="48">
        <f>IF(ISERROR(VLOOKUP($B588,'[7]Overzicht uitlevering'!$J:$V,AN$3+1,0)),0,VLOOKUP($B588,'[7]Overzicht uitlevering'!$J:$V,AN$3+1,0))</f>
        <v>0</v>
      </c>
      <c r="AO588" s="49">
        <f t="shared" si="160"/>
        <v>0</v>
      </c>
      <c r="AP588" s="235">
        <f t="shared" si="161"/>
        <v>0</v>
      </c>
      <c r="AQ588" s="236">
        <f t="shared" si="162"/>
        <v>0</v>
      </c>
      <c r="AR588" s="235">
        <f t="shared" si="163"/>
        <v>0</v>
      </c>
      <c r="AS588" s="236">
        <f t="shared" si="164"/>
        <v>0</v>
      </c>
      <c r="AT588" s="235">
        <f t="shared" si="165"/>
        <v>0</v>
      </c>
      <c r="AU588" s="236">
        <f t="shared" si="166"/>
        <v>0</v>
      </c>
      <c r="AV588" s="237">
        <f t="shared" si="167"/>
        <v>0</v>
      </c>
      <c r="AW588" s="236">
        <f t="shared" si="168"/>
        <v>0</v>
      </c>
      <c r="AX588" s="237">
        <f t="shared" si="169"/>
        <v>0</v>
      </c>
      <c r="AY588" s="236">
        <f t="shared" si="170"/>
        <v>0</v>
      </c>
      <c r="AZ588" s="237">
        <f t="shared" si="171"/>
        <v>0</v>
      </c>
      <c r="BA588" s="236">
        <f t="shared" si="172"/>
        <v>0</v>
      </c>
      <c r="BB588" s="50">
        <f t="shared" si="156"/>
        <v>0</v>
      </c>
    </row>
    <row r="589" spans="2:54" ht="15" customHeight="1" x14ac:dyDescent="0.25">
      <c r="B589" s="153"/>
      <c r="C589" s="124"/>
      <c r="D589" s="124"/>
      <c r="E589" s="124"/>
      <c r="F589" s="124"/>
      <c r="G589" s="143"/>
      <c r="H589" s="143"/>
      <c r="I589" s="85"/>
      <c r="J589" s="210"/>
      <c r="K589" s="32"/>
      <c r="L589" s="145"/>
      <c r="M589" s="35"/>
      <c r="N589" s="35"/>
      <c r="O589" s="83"/>
      <c r="P589" s="83"/>
      <c r="Q589" s="146"/>
      <c r="R589" s="204"/>
      <c r="S589" s="147"/>
      <c r="T589" s="148"/>
      <c r="U589" s="94"/>
      <c r="W589" s="94"/>
      <c r="X589" s="96"/>
      <c r="Y589" s="97"/>
      <c r="Z589" s="45" t="str">
        <f t="shared" si="157"/>
        <v>goed</v>
      </c>
      <c r="AA589" s="46">
        <f t="shared" si="158"/>
        <v>0</v>
      </c>
      <c r="AB589" s="47">
        <f t="shared" si="159"/>
        <v>0</v>
      </c>
      <c r="AC589" s="48">
        <f>IF(ISERROR(VLOOKUP($B589,'[7]Overzicht uitlevering'!$J:$V,AC$3+1,0)),0,VLOOKUP($B589,'[7]Overzicht uitlevering'!$J:$V,AC$3+1,0))</f>
        <v>0</v>
      </c>
      <c r="AD589" s="48">
        <f>IF(ISERROR(VLOOKUP($B589,'[7]Overzicht uitlevering'!$J:$V,AD$3+1,0)),0,VLOOKUP($B589,'[7]Overzicht uitlevering'!$J:$V,AD$3+1,0))</f>
        <v>0</v>
      </c>
      <c r="AE589" s="48">
        <f>IF(ISERROR(VLOOKUP($B589,'[7]Overzicht uitlevering'!$J:$V,AE$3+1,0)),0,VLOOKUP($B589,'[7]Overzicht uitlevering'!$J:$V,AE$3+1,0))</f>
        <v>0</v>
      </c>
      <c r="AF589" s="48">
        <f>IF(ISERROR(VLOOKUP($B589,'[7]Overzicht uitlevering'!$J:$V,AF$3+1,0)),0,VLOOKUP($B589,'[7]Overzicht uitlevering'!$J:$V,AF$3+1,0))</f>
        <v>0</v>
      </c>
      <c r="AG589" s="48">
        <f>IF(ISERROR(VLOOKUP($B589,'[7]Overzicht uitlevering'!$J:$V,AG$3+1,0)),0,VLOOKUP($B589,'[7]Overzicht uitlevering'!$J:$V,AG$3+1,0))</f>
        <v>0</v>
      </c>
      <c r="AH589" s="48">
        <f>IF(ISERROR(VLOOKUP($B589,'[7]Overzicht uitlevering'!$J:$V,AH$3+1,0)),0,VLOOKUP($B589,'[7]Overzicht uitlevering'!$J:$V,AH$3+1,0))</f>
        <v>0</v>
      </c>
      <c r="AI589" s="48">
        <f>IF(ISERROR(VLOOKUP($B589,'[7]Overzicht uitlevering'!$J:$V,AI$3+1,0)),0,VLOOKUP($B589,'[7]Overzicht uitlevering'!$J:$V,AI$3+1,0))</f>
        <v>0</v>
      </c>
      <c r="AJ589" s="48">
        <f>IF(ISERROR(VLOOKUP($B589,'[7]Overzicht uitlevering'!$J:$V,AJ$3+1,0)),0,VLOOKUP($B589,'[7]Overzicht uitlevering'!$J:$V,AJ$3+1,0))</f>
        <v>0</v>
      </c>
      <c r="AK589" s="48">
        <f>IF(ISERROR(VLOOKUP($B589,'[7]Overzicht uitlevering'!$J:$V,AK$3+1,0)),0,VLOOKUP($B589,'[7]Overzicht uitlevering'!$J:$V,AK$3+1,0))</f>
        <v>0</v>
      </c>
      <c r="AL589" s="48">
        <f>IF(ISERROR(VLOOKUP($B589,'[7]Overzicht uitlevering'!$J:$V,AL$3+1,0)),0,VLOOKUP($B589,'[7]Overzicht uitlevering'!$J:$V,AL$3+1,0))</f>
        <v>0</v>
      </c>
      <c r="AM589" s="48">
        <f>IF(ISERROR(VLOOKUP($B589,'[7]Overzicht uitlevering'!$J:$V,AM$3+1,0)),0,VLOOKUP($B589,'[7]Overzicht uitlevering'!$J:$V,AM$3+1,0))</f>
        <v>0</v>
      </c>
      <c r="AN589" s="48">
        <f>IF(ISERROR(VLOOKUP($B589,'[7]Overzicht uitlevering'!$J:$V,AN$3+1,0)),0,VLOOKUP($B589,'[7]Overzicht uitlevering'!$J:$V,AN$3+1,0))</f>
        <v>0</v>
      </c>
      <c r="AO589" s="49">
        <f t="shared" si="160"/>
        <v>0</v>
      </c>
      <c r="AP589" s="235">
        <f t="shared" si="161"/>
        <v>0</v>
      </c>
      <c r="AQ589" s="236">
        <f t="shared" si="162"/>
        <v>0</v>
      </c>
      <c r="AR589" s="235">
        <f t="shared" si="163"/>
        <v>0</v>
      </c>
      <c r="AS589" s="236">
        <f t="shared" si="164"/>
        <v>0</v>
      </c>
      <c r="AT589" s="235">
        <f t="shared" si="165"/>
        <v>0</v>
      </c>
      <c r="AU589" s="236">
        <f t="shared" si="166"/>
        <v>0</v>
      </c>
      <c r="AV589" s="237">
        <f t="shared" si="167"/>
        <v>0</v>
      </c>
      <c r="AW589" s="236">
        <f t="shared" si="168"/>
        <v>0</v>
      </c>
      <c r="AX589" s="237">
        <f t="shared" si="169"/>
        <v>0</v>
      </c>
      <c r="AY589" s="236">
        <f t="shared" si="170"/>
        <v>0</v>
      </c>
      <c r="AZ589" s="237">
        <f t="shared" si="171"/>
        <v>0</v>
      </c>
      <c r="BA589" s="236">
        <f t="shared" si="172"/>
        <v>0</v>
      </c>
      <c r="BB589" s="50">
        <f t="shared" si="156"/>
        <v>0</v>
      </c>
    </row>
    <row r="590" spans="2:54" ht="15" customHeight="1" x14ac:dyDescent="0.25">
      <c r="B590" s="142"/>
      <c r="C590" s="124"/>
      <c r="D590" s="124"/>
      <c r="E590" s="124"/>
      <c r="F590" s="124"/>
      <c r="G590" s="143"/>
      <c r="H590" s="143"/>
      <c r="I590" s="85"/>
      <c r="J590" s="144"/>
      <c r="K590" s="32"/>
      <c r="L590" s="145"/>
      <c r="M590" s="35"/>
      <c r="N590" s="35"/>
      <c r="O590" s="83"/>
      <c r="P590" s="83"/>
      <c r="Q590" s="146"/>
      <c r="R590" s="204"/>
      <c r="S590" s="147"/>
      <c r="T590" s="148"/>
      <c r="U590" s="94"/>
      <c r="W590" s="94"/>
      <c r="X590" s="96"/>
      <c r="Y590" s="97"/>
      <c r="Z590" s="45" t="str">
        <f t="shared" si="157"/>
        <v>goed</v>
      </c>
      <c r="AA590" s="46">
        <f t="shared" si="158"/>
        <v>0</v>
      </c>
      <c r="AB590" s="47">
        <f t="shared" si="159"/>
        <v>0</v>
      </c>
      <c r="AC590" s="48">
        <f>IF(ISERROR(VLOOKUP($B590,'[7]Overzicht uitlevering'!$J:$V,AC$3+1,0)),0,VLOOKUP($B590,'[7]Overzicht uitlevering'!$J:$V,AC$3+1,0))</f>
        <v>0</v>
      </c>
      <c r="AD590" s="48">
        <f>IF(ISERROR(VLOOKUP($B590,'[7]Overzicht uitlevering'!$J:$V,AD$3+1,0)),0,VLOOKUP($B590,'[7]Overzicht uitlevering'!$J:$V,AD$3+1,0))</f>
        <v>0</v>
      </c>
      <c r="AE590" s="48">
        <f>IF(ISERROR(VLOOKUP($B590,'[7]Overzicht uitlevering'!$J:$V,AE$3+1,0)),0,VLOOKUP($B590,'[7]Overzicht uitlevering'!$J:$V,AE$3+1,0))</f>
        <v>0</v>
      </c>
      <c r="AF590" s="48">
        <f>IF(ISERROR(VLOOKUP($B590,'[7]Overzicht uitlevering'!$J:$V,AF$3+1,0)),0,VLOOKUP($B590,'[7]Overzicht uitlevering'!$J:$V,AF$3+1,0))</f>
        <v>0</v>
      </c>
      <c r="AG590" s="48">
        <f>IF(ISERROR(VLOOKUP($B590,'[7]Overzicht uitlevering'!$J:$V,AG$3+1,0)),0,VLOOKUP($B590,'[7]Overzicht uitlevering'!$J:$V,AG$3+1,0))</f>
        <v>0</v>
      </c>
      <c r="AH590" s="48">
        <f>IF(ISERROR(VLOOKUP($B590,'[7]Overzicht uitlevering'!$J:$V,AH$3+1,0)),0,VLOOKUP($B590,'[7]Overzicht uitlevering'!$J:$V,AH$3+1,0))</f>
        <v>0</v>
      </c>
      <c r="AI590" s="48">
        <f>IF(ISERROR(VLOOKUP($B590,'[7]Overzicht uitlevering'!$J:$V,AI$3+1,0)),0,VLOOKUP($B590,'[7]Overzicht uitlevering'!$J:$V,AI$3+1,0))</f>
        <v>0</v>
      </c>
      <c r="AJ590" s="48">
        <f>IF(ISERROR(VLOOKUP($B590,'[7]Overzicht uitlevering'!$J:$V,AJ$3+1,0)),0,VLOOKUP($B590,'[7]Overzicht uitlevering'!$J:$V,AJ$3+1,0))</f>
        <v>0</v>
      </c>
      <c r="AK590" s="48">
        <f>IF(ISERROR(VLOOKUP($B590,'[7]Overzicht uitlevering'!$J:$V,AK$3+1,0)),0,VLOOKUP($B590,'[7]Overzicht uitlevering'!$J:$V,AK$3+1,0))</f>
        <v>0</v>
      </c>
      <c r="AL590" s="48">
        <f>IF(ISERROR(VLOOKUP($B590,'[7]Overzicht uitlevering'!$J:$V,AL$3+1,0)),0,VLOOKUP($B590,'[7]Overzicht uitlevering'!$J:$V,AL$3+1,0))</f>
        <v>0</v>
      </c>
      <c r="AM590" s="48">
        <f>IF(ISERROR(VLOOKUP($B590,'[7]Overzicht uitlevering'!$J:$V,AM$3+1,0)),0,VLOOKUP($B590,'[7]Overzicht uitlevering'!$J:$V,AM$3+1,0))</f>
        <v>0</v>
      </c>
      <c r="AN590" s="48">
        <f>IF(ISERROR(VLOOKUP($B590,'[7]Overzicht uitlevering'!$J:$V,AN$3+1,0)),0,VLOOKUP($B590,'[7]Overzicht uitlevering'!$J:$V,AN$3+1,0))</f>
        <v>0</v>
      </c>
      <c r="AO590" s="49">
        <f t="shared" si="160"/>
        <v>0</v>
      </c>
      <c r="AP590" s="235">
        <f t="shared" si="161"/>
        <v>0</v>
      </c>
      <c r="AQ590" s="236">
        <f t="shared" si="162"/>
        <v>0</v>
      </c>
      <c r="AR590" s="235">
        <f t="shared" si="163"/>
        <v>0</v>
      </c>
      <c r="AS590" s="236">
        <f t="shared" si="164"/>
        <v>0</v>
      </c>
      <c r="AT590" s="235">
        <f t="shared" si="165"/>
        <v>0</v>
      </c>
      <c r="AU590" s="236">
        <f t="shared" si="166"/>
        <v>0</v>
      </c>
      <c r="AV590" s="237">
        <f t="shared" si="167"/>
        <v>0</v>
      </c>
      <c r="AW590" s="236">
        <f t="shared" si="168"/>
        <v>0</v>
      </c>
      <c r="AX590" s="237">
        <f t="shared" si="169"/>
        <v>0</v>
      </c>
      <c r="AY590" s="236">
        <f t="shared" si="170"/>
        <v>0</v>
      </c>
      <c r="AZ590" s="237">
        <f t="shared" si="171"/>
        <v>0</v>
      </c>
      <c r="BA590" s="236">
        <f t="shared" si="172"/>
        <v>0</v>
      </c>
      <c r="BB590" s="50">
        <f t="shared" si="156"/>
        <v>0</v>
      </c>
    </row>
    <row r="591" spans="2:54" ht="15" customHeight="1" x14ac:dyDescent="0.25">
      <c r="B591" s="142"/>
      <c r="C591" s="124"/>
      <c r="D591" s="124"/>
      <c r="E591" s="124"/>
      <c r="F591" s="124"/>
      <c r="G591" s="143"/>
      <c r="H591" s="143"/>
      <c r="I591" s="85"/>
      <c r="J591" s="144"/>
      <c r="K591" s="32"/>
      <c r="L591" s="145"/>
      <c r="M591" s="35"/>
      <c r="N591" s="35"/>
      <c r="O591" s="83"/>
      <c r="P591" s="83"/>
      <c r="Q591" s="146"/>
      <c r="R591" s="204"/>
      <c r="S591" s="147"/>
      <c r="T591" s="148"/>
      <c r="U591" s="94"/>
      <c r="W591" s="94"/>
      <c r="X591" s="96"/>
      <c r="Y591" s="97"/>
      <c r="Z591" s="45" t="str">
        <f t="shared" si="157"/>
        <v>goed</v>
      </c>
      <c r="AA591" s="46">
        <f t="shared" si="158"/>
        <v>0</v>
      </c>
      <c r="AB591" s="47">
        <f t="shared" si="159"/>
        <v>0</v>
      </c>
      <c r="AC591" s="48">
        <f>IF(ISERROR(VLOOKUP($B591,'[7]Overzicht uitlevering'!$J:$V,AC$3+1,0)),0,VLOOKUP($B591,'[7]Overzicht uitlevering'!$J:$V,AC$3+1,0))</f>
        <v>0</v>
      </c>
      <c r="AD591" s="48">
        <f>IF(ISERROR(VLOOKUP($B591,'[7]Overzicht uitlevering'!$J:$V,AD$3+1,0)),0,VLOOKUP($B591,'[7]Overzicht uitlevering'!$J:$V,AD$3+1,0))</f>
        <v>0</v>
      </c>
      <c r="AE591" s="48">
        <f>IF(ISERROR(VLOOKUP($B591,'[7]Overzicht uitlevering'!$J:$V,AE$3+1,0)),0,VLOOKUP($B591,'[7]Overzicht uitlevering'!$J:$V,AE$3+1,0))</f>
        <v>0</v>
      </c>
      <c r="AF591" s="48">
        <f>IF(ISERROR(VLOOKUP($B591,'[7]Overzicht uitlevering'!$J:$V,AF$3+1,0)),0,VLOOKUP($B591,'[7]Overzicht uitlevering'!$J:$V,AF$3+1,0))</f>
        <v>0</v>
      </c>
      <c r="AG591" s="48">
        <f>IF(ISERROR(VLOOKUP($B591,'[7]Overzicht uitlevering'!$J:$V,AG$3+1,0)),0,VLOOKUP($B591,'[7]Overzicht uitlevering'!$J:$V,AG$3+1,0))</f>
        <v>0</v>
      </c>
      <c r="AH591" s="48">
        <f>IF(ISERROR(VLOOKUP($B591,'[7]Overzicht uitlevering'!$J:$V,AH$3+1,0)),0,VLOOKUP($B591,'[7]Overzicht uitlevering'!$J:$V,AH$3+1,0))</f>
        <v>0</v>
      </c>
      <c r="AI591" s="48">
        <f>IF(ISERROR(VLOOKUP($B591,'[7]Overzicht uitlevering'!$J:$V,AI$3+1,0)),0,VLOOKUP($B591,'[7]Overzicht uitlevering'!$J:$V,AI$3+1,0))</f>
        <v>0</v>
      </c>
      <c r="AJ591" s="48">
        <f>IF(ISERROR(VLOOKUP($B591,'[7]Overzicht uitlevering'!$J:$V,AJ$3+1,0)),0,VLOOKUP($B591,'[7]Overzicht uitlevering'!$J:$V,AJ$3+1,0))</f>
        <v>0</v>
      </c>
      <c r="AK591" s="48">
        <f>IF(ISERROR(VLOOKUP($B591,'[7]Overzicht uitlevering'!$J:$V,AK$3+1,0)),0,VLOOKUP($B591,'[7]Overzicht uitlevering'!$J:$V,AK$3+1,0))</f>
        <v>0</v>
      </c>
      <c r="AL591" s="48">
        <f>IF(ISERROR(VLOOKUP($B591,'[7]Overzicht uitlevering'!$J:$V,AL$3+1,0)),0,VLOOKUP($B591,'[7]Overzicht uitlevering'!$J:$V,AL$3+1,0))</f>
        <v>0</v>
      </c>
      <c r="AM591" s="48">
        <f>IF(ISERROR(VLOOKUP($B591,'[7]Overzicht uitlevering'!$J:$V,AM$3+1,0)),0,VLOOKUP($B591,'[7]Overzicht uitlevering'!$J:$V,AM$3+1,0))</f>
        <v>0</v>
      </c>
      <c r="AN591" s="48">
        <f>IF(ISERROR(VLOOKUP($B591,'[7]Overzicht uitlevering'!$J:$V,AN$3+1,0)),0,VLOOKUP($B591,'[7]Overzicht uitlevering'!$J:$V,AN$3+1,0))</f>
        <v>0</v>
      </c>
      <c r="AO591" s="49">
        <f t="shared" si="160"/>
        <v>0</v>
      </c>
      <c r="AP591" s="235">
        <f t="shared" si="161"/>
        <v>0</v>
      </c>
      <c r="AQ591" s="236">
        <f t="shared" si="162"/>
        <v>0</v>
      </c>
      <c r="AR591" s="235">
        <f t="shared" si="163"/>
        <v>0</v>
      </c>
      <c r="AS591" s="236">
        <f t="shared" si="164"/>
        <v>0</v>
      </c>
      <c r="AT591" s="235">
        <f t="shared" si="165"/>
        <v>0</v>
      </c>
      <c r="AU591" s="236">
        <f t="shared" si="166"/>
        <v>0</v>
      </c>
      <c r="AV591" s="237">
        <f t="shared" si="167"/>
        <v>0</v>
      </c>
      <c r="AW591" s="236">
        <f t="shared" si="168"/>
        <v>0</v>
      </c>
      <c r="AX591" s="237">
        <f t="shared" si="169"/>
        <v>0</v>
      </c>
      <c r="AY591" s="236">
        <f t="shared" si="170"/>
        <v>0</v>
      </c>
      <c r="AZ591" s="237">
        <f t="shared" si="171"/>
        <v>0</v>
      </c>
      <c r="BA591" s="236">
        <f t="shared" si="172"/>
        <v>0</v>
      </c>
      <c r="BB591" s="50">
        <f t="shared" si="156"/>
        <v>0</v>
      </c>
    </row>
    <row r="592" spans="2:54" ht="15" customHeight="1" x14ac:dyDescent="0.25">
      <c r="B592" s="142"/>
      <c r="C592" s="124"/>
      <c r="D592" s="124"/>
      <c r="E592" s="124"/>
      <c r="F592" s="124"/>
      <c r="G592" s="143"/>
      <c r="H592" s="143"/>
      <c r="I592" s="85"/>
      <c r="J592" s="144"/>
      <c r="K592" s="32"/>
      <c r="L592" s="145"/>
      <c r="M592" s="35"/>
      <c r="N592" s="35"/>
      <c r="O592" s="83"/>
      <c r="P592" s="83"/>
      <c r="Q592" s="146"/>
      <c r="R592" s="204"/>
      <c r="S592" s="147"/>
      <c r="T592" s="148"/>
      <c r="U592" s="94"/>
      <c r="W592" s="94"/>
      <c r="X592" s="96"/>
      <c r="Y592" s="97"/>
      <c r="Z592" s="45" t="str">
        <f t="shared" si="157"/>
        <v>goed</v>
      </c>
      <c r="AA592" s="46">
        <f t="shared" si="158"/>
        <v>0</v>
      </c>
      <c r="AB592" s="47">
        <f t="shared" si="159"/>
        <v>0</v>
      </c>
      <c r="AC592" s="48">
        <f>IF(ISERROR(VLOOKUP($B592,'[7]Overzicht uitlevering'!$J:$V,AC$3+1,0)),0,VLOOKUP($B592,'[7]Overzicht uitlevering'!$J:$V,AC$3+1,0))</f>
        <v>0</v>
      </c>
      <c r="AD592" s="48">
        <f>IF(ISERROR(VLOOKUP($B592,'[7]Overzicht uitlevering'!$J:$V,AD$3+1,0)),0,VLOOKUP($B592,'[7]Overzicht uitlevering'!$J:$V,AD$3+1,0))</f>
        <v>0</v>
      </c>
      <c r="AE592" s="48">
        <f>IF(ISERROR(VLOOKUP($B592,'[7]Overzicht uitlevering'!$J:$V,AE$3+1,0)),0,VLOOKUP($B592,'[7]Overzicht uitlevering'!$J:$V,AE$3+1,0))</f>
        <v>0</v>
      </c>
      <c r="AF592" s="48">
        <f>IF(ISERROR(VLOOKUP($B592,'[7]Overzicht uitlevering'!$J:$V,AF$3+1,0)),0,VLOOKUP($B592,'[7]Overzicht uitlevering'!$J:$V,AF$3+1,0))</f>
        <v>0</v>
      </c>
      <c r="AG592" s="48">
        <f>IF(ISERROR(VLOOKUP($B592,'[7]Overzicht uitlevering'!$J:$V,AG$3+1,0)),0,VLOOKUP($B592,'[7]Overzicht uitlevering'!$J:$V,AG$3+1,0))</f>
        <v>0</v>
      </c>
      <c r="AH592" s="48">
        <f>IF(ISERROR(VLOOKUP($B592,'[7]Overzicht uitlevering'!$J:$V,AH$3+1,0)),0,VLOOKUP($B592,'[7]Overzicht uitlevering'!$J:$V,AH$3+1,0))</f>
        <v>0</v>
      </c>
      <c r="AI592" s="48">
        <f>IF(ISERROR(VLOOKUP($B592,'[7]Overzicht uitlevering'!$J:$V,AI$3+1,0)),0,VLOOKUP($B592,'[7]Overzicht uitlevering'!$J:$V,AI$3+1,0))</f>
        <v>0</v>
      </c>
      <c r="AJ592" s="48">
        <f>IF(ISERROR(VLOOKUP($B592,'[7]Overzicht uitlevering'!$J:$V,AJ$3+1,0)),0,VLOOKUP($B592,'[7]Overzicht uitlevering'!$J:$V,AJ$3+1,0))</f>
        <v>0</v>
      </c>
      <c r="AK592" s="48">
        <f>IF(ISERROR(VLOOKUP($B592,'[7]Overzicht uitlevering'!$J:$V,AK$3+1,0)),0,VLOOKUP($B592,'[7]Overzicht uitlevering'!$J:$V,AK$3+1,0))</f>
        <v>0</v>
      </c>
      <c r="AL592" s="48">
        <f>IF(ISERROR(VLOOKUP($B592,'[7]Overzicht uitlevering'!$J:$V,AL$3+1,0)),0,VLOOKUP($B592,'[7]Overzicht uitlevering'!$J:$V,AL$3+1,0))</f>
        <v>0</v>
      </c>
      <c r="AM592" s="48">
        <f>IF(ISERROR(VLOOKUP($B592,'[7]Overzicht uitlevering'!$J:$V,AM$3+1,0)),0,VLOOKUP($B592,'[7]Overzicht uitlevering'!$J:$V,AM$3+1,0))</f>
        <v>0</v>
      </c>
      <c r="AN592" s="48">
        <f>IF(ISERROR(VLOOKUP($B592,'[7]Overzicht uitlevering'!$J:$V,AN$3+1,0)),0,VLOOKUP($B592,'[7]Overzicht uitlevering'!$J:$V,AN$3+1,0))</f>
        <v>0</v>
      </c>
      <c r="AO592" s="49">
        <f t="shared" si="160"/>
        <v>0</v>
      </c>
      <c r="AP592" s="235">
        <f t="shared" si="161"/>
        <v>0</v>
      </c>
      <c r="AQ592" s="236">
        <f t="shared" si="162"/>
        <v>0</v>
      </c>
      <c r="AR592" s="235">
        <f t="shared" si="163"/>
        <v>0</v>
      </c>
      <c r="AS592" s="236">
        <f t="shared" si="164"/>
        <v>0</v>
      </c>
      <c r="AT592" s="235">
        <f t="shared" si="165"/>
        <v>0</v>
      </c>
      <c r="AU592" s="236">
        <f t="shared" si="166"/>
        <v>0</v>
      </c>
      <c r="AV592" s="237">
        <f t="shared" si="167"/>
        <v>0</v>
      </c>
      <c r="AW592" s="236">
        <f t="shared" si="168"/>
        <v>0</v>
      </c>
      <c r="AX592" s="237">
        <f t="shared" si="169"/>
        <v>0</v>
      </c>
      <c r="AY592" s="236">
        <f t="shared" si="170"/>
        <v>0</v>
      </c>
      <c r="AZ592" s="237">
        <f t="shared" si="171"/>
        <v>0</v>
      </c>
      <c r="BA592" s="236">
        <f t="shared" si="172"/>
        <v>0</v>
      </c>
      <c r="BB592" s="50">
        <f t="shared" si="156"/>
        <v>0</v>
      </c>
    </row>
    <row r="593" spans="2:54" ht="15" customHeight="1" x14ac:dyDescent="0.25">
      <c r="B593" s="153"/>
      <c r="C593" s="124"/>
      <c r="D593" s="124"/>
      <c r="E593" s="124"/>
      <c r="F593" s="124"/>
      <c r="G593" s="143"/>
      <c r="H593" s="143"/>
      <c r="I593" s="85"/>
      <c r="J593" s="144"/>
      <c r="K593" s="32"/>
      <c r="L593" s="145"/>
      <c r="M593" s="35"/>
      <c r="N593" s="35"/>
      <c r="O593" s="83"/>
      <c r="P593" s="83"/>
      <c r="Q593" s="146"/>
      <c r="R593" s="204"/>
      <c r="S593" s="147"/>
      <c r="T593" s="148"/>
      <c r="U593" s="94"/>
      <c r="W593" s="94"/>
      <c r="X593" s="96"/>
      <c r="Y593" s="97"/>
      <c r="Z593" s="45" t="str">
        <f t="shared" si="157"/>
        <v>goed</v>
      </c>
      <c r="AA593" s="46">
        <f t="shared" si="158"/>
        <v>0</v>
      </c>
      <c r="AB593" s="47">
        <f t="shared" si="159"/>
        <v>0</v>
      </c>
      <c r="AC593" s="48">
        <f>IF(ISERROR(VLOOKUP($B593,'[7]Overzicht uitlevering'!$J:$V,AC$3+1,0)),0,VLOOKUP($B593,'[7]Overzicht uitlevering'!$J:$V,AC$3+1,0))</f>
        <v>0</v>
      </c>
      <c r="AD593" s="48">
        <f>IF(ISERROR(VLOOKUP($B593,'[7]Overzicht uitlevering'!$J:$V,AD$3+1,0)),0,VLOOKUP($B593,'[7]Overzicht uitlevering'!$J:$V,AD$3+1,0))</f>
        <v>0</v>
      </c>
      <c r="AE593" s="48">
        <f>IF(ISERROR(VLOOKUP($B593,'[7]Overzicht uitlevering'!$J:$V,AE$3+1,0)),0,VLOOKUP($B593,'[7]Overzicht uitlevering'!$J:$V,AE$3+1,0))</f>
        <v>0</v>
      </c>
      <c r="AF593" s="48">
        <f>IF(ISERROR(VLOOKUP($B593,'[7]Overzicht uitlevering'!$J:$V,AF$3+1,0)),0,VLOOKUP($B593,'[7]Overzicht uitlevering'!$J:$V,AF$3+1,0))</f>
        <v>0</v>
      </c>
      <c r="AG593" s="48">
        <f>IF(ISERROR(VLOOKUP($B593,'[7]Overzicht uitlevering'!$J:$V,AG$3+1,0)),0,VLOOKUP($B593,'[7]Overzicht uitlevering'!$J:$V,AG$3+1,0))</f>
        <v>0</v>
      </c>
      <c r="AH593" s="48">
        <f>IF(ISERROR(VLOOKUP($B593,'[7]Overzicht uitlevering'!$J:$V,AH$3+1,0)),0,VLOOKUP($B593,'[7]Overzicht uitlevering'!$J:$V,AH$3+1,0))</f>
        <v>0</v>
      </c>
      <c r="AI593" s="48">
        <f>IF(ISERROR(VLOOKUP($B593,'[7]Overzicht uitlevering'!$J:$V,AI$3+1,0)),0,VLOOKUP($B593,'[7]Overzicht uitlevering'!$J:$V,AI$3+1,0))</f>
        <v>0</v>
      </c>
      <c r="AJ593" s="48">
        <f>IF(ISERROR(VLOOKUP($B593,'[7]Overzicht uitlevering'!$J:$V,AJ$3+1,0)),0,VLOOKUP($B593,'[7]Overzicht uitlevering'!$J:$V,AJ$3+1,0))</f>
        <v>0</v>
      </c>
      <c r="AK593" s="48">
        <f>IF(ISERROR(VLOOKUP($B593,'[7]Overzicht uitlevering'!$J:$V,AK$3+1,0)),0,VLOOKUP($B593,'[7]Overzicht uitlevering'!$J:$V,AK$3+1,0))</f>
        <v>0</v>
      </c>
      <c r="AL593" s="48">
        <f>IF(ISERROR(VLOOKUP($B593,'[7]Overzicht uitlevering'!$J:$V,AL$3+1,0)),0,VLOOKUP($B593,'[7]Overzicht uitlevering'!$J:$V,AL$3+1,0))</f>
        <v>0</v>
      </c>
      <c r="AM593" s="48">
        <f>IF(ISERROR(VLOOKUP($B593,'[7]Overzicht uitlevering'!$J:$V,AM$3+1,0)),0,VLOOKUP($B593,'[7]Overzicht uitlevering'!$J:$V,AM$3+1,0))</f>
        <v>0</v>
      </c>
      <c r="AN593" s="48">
        <f>IF(ISERROR(VLOOKUP($B593,'[7]Overzicht uitlevering'!$J:$V,AN$3+1,0)),0,VLOOKUP($B593,'[7]Overzicht uitlevering'!$J:$V,AN$3+1,0))</f>
        <v>0</v>
      </c>
      <c r="AO593" s="49">
        <f t="shared" si="160"/>
        <v>0</v>
      </c>
      <c r="AP593" s="235">
        <f t="shared" si="161"/>
        <v>0</v>
      </c>
      <c r="AQ593" s="236">
        <f t="shared" si="162"/>
        <v>0</v>
      </c>
      <c r="AR593" s="235">
        <f t="shared" si="163"/>
        <v>0</v>
      </c>
      <c r="AS593" s="236">
        <f t="shared" si="164"/>
        <v>0</v>
      </c>
      <c r="AT593" s="235">
        <f t="shared" si="165"/>
        <v>0</v>
      </c>
      <c r="AU593" s="236">
        <f t="shared" si="166"/>
        <v>0</v>
      </c>
      <c r="AV593" s="237">
        <f t="shared" si="167"/>
        <v>0</v>
      </c>
      <c r="AW593" s="236">
        <f t="shared" si="168"/>
        <v>0</v>
      </c>
      <c r="AX593" s="237">
        <f t="shared" si="169"/>
        <v>0</v>
      </c>
      <c r="AY593" s="236">
        <f t="shared" si="170"/>
        <v>0</v>
      </c>
      <c r="AZ593" s="237">
        <f t="shared" si="171"/>
        <v>0</v>
      </c>
      <c r="BA593" s="236">
        <f t="shared" si="172"/>
        <v>0</v>
      </c>
      <c r="BB593" s="50">
        <f t="shared" si="156"/>
        <v>0</v>
      </c>
    </row>
    <row r="594" spans="2:54" ht="15" customHeight="1" x14ac:dyDescent="0.25">
      <c r="B594" s="153"/>
      <c r="C594" s="124"/>
      <c r="D594" s="124"/>
      <c r="E594" s="124"/>
      <c r="F594" s="124"/>
      <c r="G594" s="143"/>
      <c r="H594" s="143"/>
      <c r="I594" s="85"/>
      <c r="J594" s="144"/>
      <c r="K594" s="32"/>
      <c r="L594" s="145"/>
      <c r="M594" s="35"/>
      <c r="N594" s="35"/>
      <c r="O594" s="83"/>
      <c r="P594" s="83"/>
      <c r="Q594" s="146"/>
      <c r="R594" s="204"/>
      <c r="S594" s="147"/>
      <c r="T594" s="148"/>
      <c r="U594" s="94"/>
      <c r="W594" s="94"/>
      <c r="X594" s="96"/>
      <c r="Y594" s="97"/>
      <c r="Z594" s="45" t="str">
        <f t="shared" si="157"/>
        <v>goed</v>
      </c>
      <c r="AA594" s="46">
        <f t="shared" si="158"/>
        <v>0</v>
      </c>
      <c r="AB594" s="47">
        <f t="shared" si="159"/>
        <v>0</v>
      </c>
      <c r="AC594" s="48">
        <f>IF(ISERROR(VLOOKUP($B594,'[7]Overzicht uitlevering'!$J:$V,AC$3+1,0)),0,VLOOKUP($B594,'[7]Overzicht uitlevering'!$J:$V,AC$3+1,0))</f>
        <v>0</v>
      </c>
      <c r="AD594" s="48">
        <f>IF(ISERROR(VLOOKUP($B594,'[7]Overzicht uitlevering'!$J:$V,AD$3+1,0)),0,VLOOKUP($B594,'[7]Overzicht uitlevering'!$J:$V,AD$3+1,0))</f>
        <v>0</v>
      </c>
      <c r="AE594" s="48">
        <f>IF(ISERROR(VLOOKUP($B594,'[7]Overzicht uitlevering'!$J:$V,AE$3+1,0)),0,VLOOKUP($B594,'[7]Overzicht uitlevering'!$J:$V,AE$3+1,0))</f>
        <v>0</v>
      </c>
      <c r="AF594" s="48">
        <f>IF(ISERROR(VLOOKUP($B594,'[7]Overzicht uitlevering'!$J:$V,AF$3+1,0)),0,VLOOKUP($B594,'[7]Overzicht uitlevering'!$J:$V,AF$3+1,0))</f>
        <v>0</v>
      </c>
      <c r="AG594" s="48">
        <f>IF(ISERROR(VLOOKUP($B594,'[7]Overzicht uitlevering'!$J:$V,AG$3+1,0)),0,VLOOKUP($B594,'[7]Overzicht uitlevering'!$J:$V,AG$3+1,0))</f>
        <v>0</v>
      </c>
      <c r="AH594" s="48">
        <f>IF(ISERROR(VLOOKUP($B594,'[7]Overzicht uitlevering'!$J:$V,AH$3+1,0)),0,VLOOKUP($B594,'[7]Overzicht uitlevering'!$J:$V,AH$3+1,0))</f>
        <v>0</v>
      </c>
      <c r="AI594" s="48">
        <f>IF(ISERROR(VLOOKUP($B594,'[7]Overzicht uitlevering'!$J:$V,AI$3+1,0)),0,VLOOKUP($B594,'[7]Overzicht uitlevering'!$J:$V,AI$3+1,0))</f>
        <v>0</v>
      </c>
      <c r="AJ594" s="48">
        <f>IF(ISERROR(VLOOKUP($B594,'[7]Overzicht uitlevering'!$J:$V,AJ$3+1,0)),0,VLOOKUP($B594,'[7]Overzicht uitlevering'!$J:$V,AJ$3+1,0))</f>
        <v>0</v>
      </c>
      <c r="AK594" s="48">
        <f>IF(ISERROR(VLOOKUP($B594,'[7]Overzicht uitlevering'!$J:$V,AK$3+1,0)),0,VLOOKUP($B594,'[7]Overzicht uitlevering'!$J:$V,AK$3+1,0))</f>
        <v>0</v>
      </c>
      <c r="AL594" s="48">
        <f>IF(ISERROR(VLOOKUP($B594,'[7]Overzicht uitlevering'!$J:$V,AL$3+1,0)),0,VLOOKUP($B594,'[7]Overzicht uitlevering'!$J:$V,AL$3+1,0))</f>
        <v>0</v>
      </c>
      <c r="AM594" s="48">
        <f>IF(ISERROR(VLOOKUP($B594,'[7]Overzicht uitlevering'!$J:$V,AM$3+1,0)),0,VLOOKUP($B594,'[7]Overzicht uitlevering'!$J:$V,AM$3+1,0))</f>
        <v>0</v>
      </c>
      <c r="AN594" s="48">
        <f>IF(ISERROR(VLOOKUP($B594,'[7]Overzicht uitlevering'!$J:$V,AN$3+1,0)),0,VLOOKUP($B594,'[7]Overzicht uitlevering'!$J:$V,AN$3+1,0))</f>
        <v>0</v>
      </c>
      <c r="AO594" s="49">
        <f t="shared" si="160"/>
        <v>0</v>
      </c>
      <c r="AP594" s="235">
        <f t="shared" si="161"/>
        <v>0</v>
      </c>
      <c r="AQ594" s="236">
        <f t="shared" si="162"/>
        <v>0</v>
      </c>
      <c r="AR594" s="235">
        <f t="shared" si="163"/>
        <v>0</v>
      </c>
      <c r="AS594" s="236">
        <f t="shared" si="164"/>
        <v>0</v>
      </c>
      <c r="AT594" s="235">
        <f t="shared" si="165"/>
        <v>0</v>
      </c>
      <c r="AU594" s="236">
        <f t="shared" si="166"/>
        <v>0</v>
      </c>
      <c r="AV594" s="237">
        <f t="shared" si="167"/>
        <v>0</v>
      </c>
      <c r="AW594" s="236">
        <f t="shared" si="168"/>
        <v>0</v>
      </c>
      <c r="AX594" s="237">
        <f t="shared" si="169"/>
        <v>0</v>
      </c>
      <c r="AY594" s="236">
        <f t="shared" si="170"/>
        <v>0</v>
      </c>
      <c r="AZ594" s="237">
        <f t="shared" si="171"/>
        <v>0</v>
      </c>
      <c r="BA594" s="236">
        <f t="shared" si="172"/>
        <v>0</v>
      </c>
      <c r="BB594" s="50">
        <f t="shared" si="156"/>
        <v>0</v>
      </c>
    </row>
    <row r="595" spans="2:54" ht="15" customHeight="1" x14ac:dyDescent="0.25">
      <c r="B595" s="142"/>
      <c r="C595" s="124"/>
      <c r="D595" s="124"/>
      <c r="E595" s="124"/>
      <c r="F595" s="124"/>
      <c r="G595" s="143"/>
      <c r="H595" s="143"/>
      <c r="I595" s="85"/>
      <c r="J595" s="144"/>
      <c r="K595" s="32"/>
      <c r="L595" s="145"/>
      <c r="M595" s="35"/>
      <c r="N595" s="35"/>
      <c r="O595" s="83"/>
      <c r="P595" s="83"/>
      <c r="Q595" s="146"/>
      <c r="R595" s="204"/>
      <c r="S595" s="147"/>
      <c r="T595" s="148"/>
      <c r="U595" s="94"/>
      <c r="W595" s="94"/>
      <c r="X595" s="96"/>
      <c r="Y595" s="97"/>
      <c r="Z595" s="45" t="str">
        <f t="shared" si="157"/>
        <v>goed</v>
      </c>
      <c r="AA595" s="46">
        <f t="shared" si="158"/>
        <v>0</v>
      </c>
      <c r="AB595" s="47">
        <f t="shared" si="159"/>
        <v>0</v>
      </c>
      <c r="AC595" s="48">
        <f>IF(ISERROR(VLOOKUP($B595,'[7]Overzicht uitlevering'!$J:$V,AC$3+1,0)),0,VLOOKUP($B595,'[7]Overzicht uitlevering'!$J:$V,AC$3+1,0))</f>
        <v>0</v>
      </c>
      <c r="AD595" s="48">
        <f>IF(ISERROR(VLOOKUP($B595,'[7]Overzicht uitlevering'!$J:$V,AD$3+1,0)),0,VLOOKUP($B595,'[7]Overzicht uitlevering'!$J:$V,AD$3+1,0))</f>
        <v>0</v>
      </c>
      <c r="AE595" s="48">
        <f>IF(ISERROR(VLOOKUP($B595,'[7]Overzicht uitlevering'!$J:$V,AE$3+1,0)),0,VLOOKUP($B595,'[7]Overzicht uitlevering'!$J:$V,AE$3+1,0))</f>
        <v>0</v>
      </c>
      <c r="AF595" s="48">
        <f>IF(ISERROR(VLOOKUP($B595,'[7]Overzicht uitlevering'!$J:$V,AF$3+1,0)),0,VLOOKUP($B595,'[7]Overzicht uitlevering'!$J:$V,AF$3+1,0))</f>
        <v>0</v>
      </c>
      <c r="AG595" s="48">
        <f>IF(ISERROR(VLOOKUP($B595,'[7]Overzicht uitlevering'!$J:$V,AG$3+1,0)),0,VLOOKUP($B595,'[7]Overzicht uitlevering'!$J:$V,AG$3+1,0))</f>
        <v>0</v>
      </c>
      <c r="AH595" s="48">
        <f>IF(ISERROR(VLOOKUP($B595,'[7]Overzicht uitlevering'!$J:$V,AH$3+1,0)),0,VLOOKUP($B595,'[7]Overzicht uitlevering'!$J:$V,AH$3+1,0))</f>
        <v>0</v>
      </c>
      <c r="AI595" s="48">
        <f>IF(ISERROR(VLOOKUP($B595,'[7]Overzicht uitlevering'!$J:$V,AI$3+1,0)),0,VLOOKUP($B595,'[7]Overzicht uitlevering'!$J:$V,AI$3+1,0))</f>
        <v>0</v>
      </c>
      <c r="AJ595" s="48">
        <f>IF(ISERROR(VLOOKUP($B595,'[7]Overzicht uitlevering'!$J:$V,AJ$3+1,0)),0,VLOOKUP($B595,'[7]Overzicht uitlevering'!$J:$V,AJ$3+1,0))</f>
        <v>0</v>
      </c>
      <c r="AK595" s="48">
        <f>IF(ISERROR(VLOOKUP($B595,'[7]Overzicht uitlevering'!$J:$V,AK$3+1,0)),0,VLOOKUP($B595,'[7]Overzicht uitlevering'!$J:$V,AK$3+1,0))</f>
        <v>0</v>
      </c>
      <c r="AL595" s="48">
        <f>IF(ISERROR(VLOOKUP($B595,'[7]Overzicht uitlevering'!$J:$V,AL$3+1,0)),0,VLOOKUP($B595,'[7]Overzicht uitlevering'!$J:$V,AL$3+1,0))</f>
        <v>0</v>
      </c>
      <c r="AM595" s="48">
        <f>IF(ISERROR(VLOOKUP($B595,'[7]Overzicht uitlevering'!$J:$V,AM$3+1,0)),0,VLOOKUP($B595,'[7]Overzicht uitlevering'!$J:$V,AM$3+1,0))</f>
        <v>0</v>
      </c>
      <c r="AN595" s="48">
        <f>IF(ISERROR(VLOOKUP($B595,'[7]Overzicht uitlevering'!$J:$V,AN$3+1,0)),0,VLOOKUP($B595,'[7]Overzicht uitlevering'!$J:$V,AN$3+1,0))</f>
        <v>0</v>
      </c>
      <c r="AO595" s="49">
        <f t="shared" si="160"/>
        <v>0</v>
      </c>
      <c r="AP595" s="235">
        <f t="shared" si="161"/>
        <v>0</v>
      </c>
      <c r="AQ595" s="236">
        <f t="shared" si="162"/>
        <v>0</v>
      </c>
      <c r="AR595" s="235">
        <f t="shared" si="163"/>
        <v>0</v>
      </c>
      <c r="AS595" s="236">
        <f t="shared" si="164"/>
        <v>0</v>
      </c>
      <c r="AT595" s="235">
        <f t="shared" si="165"/>
        <v>0</v>
      </c>
      <c r="AU595" s="236">
        <f t="shared" si="166"/>
        <v>0</v>
      </c>
      <c r="AV595" s="237">
        <f t="shared" si="167"/>
        <v>0</v>
      </c>
      <c r="AW595" s="236">
        <f t="shared" si="168"/>
        <v>0</v>
      </c>
      <c r="AX595" s="237">
        <f t="shared" si="169"/>
        <v>0</v>
      </c>
      <c r="AY595" s="236">
        <f t="shared" si="170"/>
        <v>0</v>
      </c>
      <c r="AZ595" s="237">
        <f t="shared" si="171"/>
        <v>0</v>
      </c>
      <c r="BA595" s="236">
        <f t="shared" si="172"/>
        <v>0</v>
      </c>
      <c r="BB595" s="50">
        <f t="shared" si="156"/>
        <v>0</v>
      </c>
    </row>
    <row r="596" spans="2:54" ht="15" customHeight="1" x14ac:dyDescent="0.25">
      <c r="B596" s="142"/>
      <c r="C596" s="124"/>
      <c r="D596" s="124"/>
      <c r="E596" s="124"/>
      <c r="F596" s="124"/>
      <c r="G596" s="143"/>
      <c r="H596" s="143"/>
      <c r="I596" s="85"/>
      <c r="J596" s="214"/>
      <c r="K596" s="215"/>
      <c r="L596" s="216"/>
      <c r="M596" s="217"/>
      <c r="N596" s="217"/>
      <c r="O596" s="83"/>
      <c r="P596" s="83"/>
      <c r="Q596" s="146"/>
      <c r="R596" s="204"/>
      <c r="S596" s="147"/>
      <c r="T596" s="148"/>
      <c r="U596" s="94"/>
      <c r="W596" s="94"/>
      <c r="X596" s="96"/>
      <c r="Y596" s="97"/>
      <c r="Z596" s="45" t="str">
        <f t="shared" si="157"/>
        <v>goed</v>
      </c>
      <c r="AA596" s="46">
        <f t="shared" si="158"/>
        <v>0</v>
      </c>
      <c r="AB596" s="47">
        <f t="shared" si="159"/>
        <v>0</v>
      </c>
      <c r="AC596" s="48">
        <f>IF(ISERROR(VLOOKUP($B596,'[7]Overzicht uitlevering'!$J:$V,AC$3+1,0)),0,VLOOKUP($B596,'[7]Overzicht uitlevering'!$J:$V,AC$3+1,0))</f>
        <v>0</v>
      </c>
      <c r="AD596" s="48">
        <f>IF(ISERROR(VLOOKUP($B596,'[7]Overzicht uitlevering'!$J:$V,AD$3+1,0)),0,VLOOKUP($B596,'[7]Overzicht uitlevering'!$J:$V,AD$3+1,0))</f>
        <v>0</v>
      </c>
      <c r="AE596" s="48">
        <f>IF(ISERROR(VLOOKUP($B596,'[7]Overzicht uitlevering'!$J:$V,AE$3+1,0)),0,VLOOKUP($B596,'[7]Overzicht uitlevering'!$J:$V,AE$3+1,0))</f>
        <v>0</v>
      </c>
      <c r="AF596" s="48">
        <f>IF(ISERROR(VLOOKUP($B596,'[7]Overzicht uitlevering'!$J:$V,AF$3+1,0)),0,VLOOKUP($B596,'[7]Overzicht uitlevering'!$J:$V,AF$3+1,0))</f>
        <v>0</v>
      </c>
      <c r="AG596" s="48">
        <f>IF(ISERROR(VLOOKUP($B596,'[7]Overzicht uitlevering'!$J:$V,AG$3+1,0)),0,VLOOKUP($B596,'[7]Overzicht uitlevering'!$J:$V,AG$3+1,0))</f>
        <v>0</v>
      </c>
      <c r="AH596" s="48">
        <f>IF(ISERROR(VLOOKUP($B596,'[7]Overzicht uitlevering'!$J:$V,AH$3+1,0)),0,VLOOKUP($B596,'[7]Overzicht uitlevering'!$J:$V,AH$3+1,0))</f>
        <v>0</v>
      </c>
      <c r="AI596" s="48">
        <f>IF(ISERROR(VLOOKUP($B596,'[7]Overzicht uitlevering'!$J:$V,AI$3+1,0)),0,VLOOKUP($B596,'[7]Overzicht uitlevering'!$J:$V,AI$3+1,0))</f>
        <v>0</v>
      </c>
      <c r="AJ596" s="48">
        <f>IF(ISERROR(VLOOKUP($B596,'[7]Overzicht uitlevering'!$J:$V,AJ$3+1,0)),0,VLOOKUP($B596,'[7]Overzicht uitlevering'!$J:$V,AJ$3+1,0))</f>
        <v>0</v>
      </c>
      <c r="AK596" s="48">
        <f>IF(ISERROR(VLOOKUP($B596,'[7]Overzicht uitlevering'!$J:$V,AK$3+1,0)),0,VLOOKUP($B596,'[7]Overzicht uitlevering'!$J:$V,AK$3+1,0))</f>
        <v>0</v>
      </c>
      <c r="AL596" s="48">
        <f>IF(ISERROR(VLOOKUP($B596,'[7]Overzicht uitlevering'!$J:$V,AL$3+1,0)),0,VLOOKUP($B596,'[7]Overzicht uitlevering'!$J:$V,AL$3+1,0))</f>
        <v>0</v>
      </c>
      <c r="AM596" s="48">
        <f>IF(ISERROR(VLOOKUP($B596,'[7]Overzicht uitlevering'!$J:$V,AM$3+1,0)),0,VLOOKUP($B596,'[7]Overzicht uitlevering'!$J:$V,AM$3+1,0))</f>
        <v>0</v>
      </c>
      <c r="AN596" s="48">
        <f>IF(ISERROR(VLOOKUP($B596,'[7]Overzicht uitlevering'!$J:$V,AN$3+1,0)),0,VLOOKUP($B596,'[7]Overzicht uitlevering'!$J:$V,AN$3+1,0))</f>
        <v>0</v>
      </c>
      <c r="AO596" s="49">
        <f t="shared" si="160"/>
        <v>0</v>
      </c>
      <c r="AP596" s="235">
        <f t="shared" si="161"/>
        <v>0</v>
      </c>
      <c r="AQ596" s="236">
        <f t="shared" si="162"/>
        <v>0</v>
      </c>
      <c r="AR596" s="235">
        <f t="shared" si="163"/>
        <v>0</v>
      </c>
      <c r="AS596" s="236">
        <f t="shared" si="164"/>
        <v>0</v>
      </c>
      <c r="AT596" s="235">
        <f t="shared" si="165"/>
        <v>0</v>
      </c>
      <c r="AU596" s="236">
        <f t="shared" si="166"/>
        <v>0</v>
      </c>
      <c r="AV596" s="237">
        <f t="shared" si="167"/>
        <v>0</v>
      </c>
      <c r="AW596" s="236">
        <f t="shared" si="168"/>
        <v>0</v>
      </c>
      <c r="AX596" s="237">
        <f t="shared" si="169"/>
        <v>0</v>
      </c>
      <c r="AY596" s="236">
        <f t="shared" si="170"/>
        <v>0</v>
      </c>
      <c r="AZ596" s="237">
        <f t="shared" si="171"/>
        <v>0</v>
      </c>
      <c r="BA596" s="236">
        <f t="shared" si="172"/>
        <v>0</v>
      </c>
      <c r="BB596" s="50">
        <f t="shared" si="156"/>
        <v>0</v>
      </c>
    </row>
    <row r="597" spans="2:54" ht="15" customHeight="1" x14ac:dyDescent="0.25">
      <c r="B597" s="142"/>
      <c r="C597" s="124"/>
      <c r="D597" s="124"/>
      <c r="E597" s="124"/>
      <c r="F597" s="124"/>
      <c r="G597" s="143"/>
      <c r="H597" s="143"/>
      <c r="I597" s="85"/>
      <c r="J597" s="144"/>
      <c r="K597" s="32"/>
      <c r="L597" s="145"/>
      <c r="M597" s="35"/>
      <c r="N597" s="35"/>
      <c r="O597" s="83"/>
      <c r="P597" s="83"/>
      <c r="Q597" s="146"/>
      <c r="R597" s="204"/>
      <c r="S597" s="147"/>
      <c r="T597" s="148"/>
      <c r="U597" s="94"/>
      <c r="W597" s="94"/>
      <c r="X597" s="96"/>
      <c r="Y597" s="97"/>
      <c r="Z597" s="45" t="str">
        <f t="shared" si="157"/>
        <v>goed</v>
      </c>
      <c r="AA597" s="46">
        <f t="shared" si="158"/>
        <v>0</v>
      </c>
      <c r="AB597" s="47">
        <f t="shared" si="159"/>
        <v>0</v>
      </c>
      <c r="AC597" s="48">
        <f>IF(ISERROR(VLOOKUP($B597,'[7]Overzicht uitlevering'!$J:$V,AC$3+1,0)),0,VLOOKUP($B597,'[7]Overzicht uitlevering'!$J:$V,AC$3+1,0))</f>
        <v>0</v>
      </c>
      <c r="AD597" s="48">
        <f>IF(ISERROR(VLOOKUP($B597,'[7]Overzicht uitlevering'!$J:$V,AD$3+1,0)),0,VLOOKUP($B597,'[7]Overzicht uitlevering'!$J:$V,AD$3+1,0))</f>
        <v>0</v>
      </c>
      <c r="AE597" s="48">
        <f>IF(ISERROR(VLOOKUP($B597,'[7]Overzicht uitlevering'!$J:$V,AE$3+1,0)),0,VLOOKUP($B597,'[7]Overzicht uitlevering'!$J:$V,AE$3+1,0))</f>
        <v>0</v>
      </c>
      <c r="AF597" s="48">
        <f>IF(ISERROR(VLOOKUP($B597,'[7]Overzicht uitlevering'!$J:$V,AF$3+1,0)),0,VLOOKUP($B597,'[7]Overzicht uitlevering'!$J:$V,AF$3+1,0))</f>
        <v>0</v>
      </c>
      <c r="AG597" s="48">
        <f>IF(ISERROR(VLOOKUP($B597,'[7]Overzicht uitlevering'!$J:$V,AG$3+1,0)),0,VLOOKUP($B597,'[7]Overzicht uitlevering'!$J:$V,AG$3+1,0))</f>
        <v>0</v>
      </c>
      <c r="AH597" s="48">
        <f>IF(ISERROR(VLOOKUP($B597,'[7]Overzicht uitlevering'!$J:$V,AH$3+1,0)),0,VLOOKUP($B597,'[7]Overzicht uitlevering'!$J:$V,AH$3+1,0))</f>
        <v>0</v>
      </c>
      <c r="AI597" s="48">
        <f>IF(ISERROR(VLOOKUP($B597,'[7]Overzicht uitlevering'!$J:$V,AI$3+1,0)),0,VLOOKUP($B597,'[7]Overzicht uitlevering'!$J:$V,AI$3+1,0))</f>
        <v>0</v>
      </c>
      <c r="AJ597" s="48">
        <f>IF(ISERROR(VLOOKUP($B597,'[7]Overzicht uitlevering'!$J:$V,AJ$3+1,0)),0,VLOOKUP($B597,'[7]Overzicht uitlevering'!$J:$V,AJ$3+1,0))</f>
        <v>0</v>
      </c>
      <c r="AK597" s="48">
        <f>IF(ISERROR(VLOOKUP($B597,'[7]Overzicht uitlevering'!$J:$V,AK$3+1,0)),0,VLOOKUP($B597,'[7]Overzicht uitlevering'!$J:$V,AK$3+1,0))</f>
        <v>0</v>
      </c>
      <c r="AL597" s="48">
        <f>IF(ISERROR(VLOOKUP($B597,'[7]Overzicht uitlevering'!$J:$V,AL$3+1,0)),0,VLOOKUP($B597,'[7]Overzicht uitlevering'!$J:$V,AL$3+1,0))</f>
        <v>0</v>
      </c>
      <c r="AM597" s="48">
        <f>IF(ISERROR(VLOOKUP($B597,'[7]Overzicht uitlevering'!$J:$V,AM$3+1,0)),0,VLOOKUP($B597,'[7]Overzicht uitlevering'!$J:$V,AM$3+1,0))</f>
        <v>0</v>
      </c>
      <c r="AN597" s="48">
        <f>IF(ISERROR(VLOOKUP($B597,'[7]Overzicht uitlevering'!$J:$V,AN$3+1,0)),0,VLOOKUP($B597,'[7]Overzicht uitlevering'!$J:$V,AN$3+1,0))</f>
        <v>0</v>
      </c>
      <c r="AO597" s="49">
        <f t="shared" si="160"/>
        <v>0</v>
      </c>
      <c r="AP597" s="235">
        <f t="shared" si="161"/>
        <v>0</v>
      </c>
      <c r="AQ597" s="236">
        <f t="shared" si="162"/>
        <v>0</v>
      </c>
      <c r="AR597" s="235">
        <f t="shared" si="163"/>
        <v>0</v>
      </c>
      <c r="AS597" s="236">
        <f t="shared" si="164"/>
        <v>0</v>
      </c>
      <c r="AT597" s="235">
        <f t="shared" si="165"/>
        <v>0</v>
      </c>
      <c r="AU597" s="236">
        <f t="shared" si="166"/>
        <v>0</v>
      </c>
      <c r="AV597" s="237">
        <f t="shared" si="167"/>
        <v>0</v>
      </c>
      <c r="AW597" s="236">
        <f t="shared" si="168"/>
        <v>0</v>
      </c>
      <c r="AX597" s="237">
        <f t="shared" si="169"/>
        <v>0</v>
      </c>
      <c r="AY597" s="236">
        <f t="shared" si="170"/>
        <v>0</v>
      </c>
      <c r="AZ597" s="237">
        <f t="shared" si="171"/>
        <v>0</v>
      </c>
      <c r="BA597" s="236">
        <f t="shared" si="172"/>
        <v>0</v>
      </c>
      <c r="BB597" s="50">
        <f t="shared" si="156"/>
        <v>0</v>
      </c>
    </row>
    <row r="598" spans="2:54" ht="15" customHeight="1" x14ac:dyDescent="0.25">
      <c r="B598" s="153"/>
      <c r="C598" s="124"/>
      <c r="D598" s="124"/>
      <c r="E598" s="124"/>
      <c r="F598" s="186"/>
      <c r="G598" s="143"/>
      <c r="H598" s="143"/>
      <c r="I598" s="85"/>
      <c r="J598" s="218"/>
      <c r="K598" s="32"/>
      <c r="L598" s="145"/>
      <c r="M598" s="35"/>
      <c r="N598" s="35"/>
      <c r="O598" s="83"/>
      <c r="P598" s="83"/>
      <c r="Q598" s="146"/>
      <c r="R598" s="204"/>
      <c r="S598" s="147"/>
      <c r="T598" s="148"/>
      <c r="U598" s="94"/>
      <c r="W598" s="94"/>
      <c r="X598" s="96"/>
      <c r="Y598" s="97"/>
      <c r="Z598" s="45" t="str">
        <f t="shared" si="157"/>
        <v>goed</v>
      </c>
      <c r="AA598" s="46">
        <f t="shared" si="158"/>
        <v>0</v>
      </c>
      <c r="AB598" s="47">
        <f t="shared" si="159"/>
        <v>0</v>
      </c>
      <c r="AC598" s="48">
        <f>IF(ISERROR(VLOOKUP($B598,'[7]Overzicht uitlevering'!$J:$V,AC$3+1,0)),0,VLOOKUP($B598,'[7]Overzicht uitlevering'!$J:$V,AC$3+1,0))</f>
        <v>0</v>
      </c>
      <c r="AD598" s="48">
        <f>IF(ISERROR(VLOOKUP($B598,'[7]Overzicht uitlevering'!$J:$V,AD$3+1,0)),0,VLOOKUP($B598,'[7]Overzicht uitlevering'!$J:$V,AD$3+1,0))</f>
        <v>0</v>
      </c>
      <c r="AE598" s="48">
        <f>IF(ISERROR(VLOOKUP($B598,'[7]Overzicht uitlevering'!$J:$V,AE$3+1,0)),0,VLOOKUP($B598,'[7]Overzicht uitlevering'!$J:$V,AE$3+1,0))</f>
        <v>0</v>
      </c>
      <c r="AF598" s="48">
        <f>IF(ISERROR(VLOOKUP($B598,'[7]Overzicht uitlevering'!$J:$V,AF$3+1,0)),0,VLOOKUP($B598,'[7]Overzicht uitlevering'!$J:$V,AF$3+1,0))</f>
        <v>0</v>
      </c>
      <c r="AG598" s="48">
        <f>IF(ISERROR(VLOOKUP($B598,'[7]Overzicht uitlevering'!$J:$V,AG$3+1,0)),0,VLOOKUP($B598,'[7]Overzicht uitlevering'!$J:$V,AG$3+1,0))</f>
        <v>0</v>
      </c>
      <c r="AH598" s="48">
        <f>IF(ISERROR(VLOOKUP($B598,'[7]Overzicht uitlevering'!$J:$V,AH$3+1,0)),0,VLOOKUP($B598,'[7]Overzicht uitlevering'!$J:$V,AH$3+1,0))</f>
        <v>0</v>
      </c>
      <c r="AI598" s="48">
        <f>IF(ISERROR(VLOOKUP($B598,'[7]Overzicht uitlevering'!$J:$V,AI$3+1,0)),0,VLOOKUP($B598,'[7]Overzicht uitlevering'!$J:$V,AI$3+1,0))</f>
        <v>0</v>
      </c>
      <c r="AJ598" s="48">
        <f>IF(ISERROR(VLOOKUP($B598,'[7]Overzicht uitlevering'!$J:$V,AJ$3+1,0)),0,VLOOKUP($B598,'[7]Overzicht uitlevering'!$J:$V,AJ$3+1,0))</f>
        <v>0</v>
      </c>
      <c r="AK598" s="48">
        <f>IF(ISERROR(VLOOKUP($B598,'[7]Overzicht uitlevering'!$J:$V,AK$3+1,0)),0,VLOOKUP($B598,'[7]Overzicht uitlevering'!$J:$V,AK$3+1,0))</f>
        <v>0</v>
      </c>
      <c r="AL598" s="48">
        <f>IF(ISERROR(VLOOKUP($B598,'[7]Overzicht uitlevering'!$J:$V,AL$3+1,0)),0,VLOOKUP($B598,'[7]Overzicht uitlevering'!$J:$V,AL$3+1,0))</f>
        <v>0</v>
      </c>
      <c r="AM598" s="48">
        <f>IF(ISERROR(VLOOKUP($B598,'[7]Overzicht uitlevering'!$J:$V,AM$3+1,0)),0,VLOOKUP($B598,'[7]Overzicht uitlevering'!$J:$V,AM$3+1,0))</f>
        <v>0</v>
      </c>
      <c r="AN598" s="48">
        <f>IF(ISERROR(VLOOKUP($B598,'[7]Overzicht uitlevering'!$J:$V,AN$3+1,0)),0,VLOOKUP($B598,'[7]Overzicht uitlevering'!$J:$V,AN$3+1,0))</f>
        <v>0</v>
      </c>
      <c r="AO598" s="49">
        <f t="shared" si="160"/>
        <v>0</v>
      </c>
      <c r="AP598" s="235">
        <f t="shared" si="161"/>
        <v>0</v>
      </c>
      <c r="AQ598" s="236">
        <f t="shared" si="162"/>
        <v>0</v>
      </c>
      <c r="AR598" s="235">
        <f t="shared" si="163"/>
        <v>0</v>
      </c>
      <c r="AS598" s="236">
        <f t="shared" si="164"/>
        <v>0</v>
      </c>
      <c r="AT598" s="235">
        <f t="shared" si="165"/>
        <v>0</v>
      </c>
      <c r="AU598" s="236">
        <f t="shared" si="166"/>
        <v>0</v>
      </c>
      <c r="AV598" s="237">
        <f t="shared" si="167"/>
        <v>0</v>
      </c>
      <c r="AW598" s="236">
        <f t="shared" si="168"/>
        <v>0</v>
      </c>
      <c r="AX598" s="237">
        <f t="shared" si="169"/>
        <v>0</v>
      </c>
      <c r="AY598" s="236">
        <f t="shared" si="170"/>
        <v>0</v>
      </c>
      <c r="AZ598" s="237">
        <f t="shared" si="171"/>
        <v>0</v>
      </c>
      <c r="BA598" s="236">
        <f t="shared" si="172"/>
        <v>0</v>
      </c>
      <c r="BB598" s="50">
        <f t="shared" si="156"/>
        <v>0</v>
      </c>
    </row>
    <row r="599" spans="2:54" ht="15" customHeight="1" x14ac:dyDescent="0.25">
      <c r="B599" s="153"/>
      <c r="C599" s="124"/>
      <c r="D599" s="124"/>
      <c r="E599" s="124"/>
      <c r="F599" s="186"/>
      <c r="G599" s="143"/>
      <c r="H599" s="143"/>
      <c r="I599" s="85"/>
      <c r="J599" s="144"/>
      <c r="K599" s="32"/>
      <c r="L599" s="145"/>
      <c r="M599" s="35"/>
      <c r="N599" s="35"/>
      <c r="O599" s="83"/>
      <c r="P599" s="83"/>
      <c r="Q599" s="146"/>
      <c r="R599" s="204"/>
      <c r="S599" s="147"/>
      <c r="T599" s="148"/>
      <c r="U599" s="94"/>
      <c r="W599" s="94"/>
      <c r="X599" s="96"/>
      <c r="Y599" s="97"/>
      <c r="Z599" s="45" t="str">
        <f t="shared" si="157"/>
        <v>goed</v>
      </c>
      <c r="AA599" s="46">
        <f t="shared" si="158"/>
        <v>0</v>
      </c>
      <c r="AB599" s="47">
        <f t="shared" si="159"/>
        <v>0</v>
      </c>
      <c r="AC599" s="48">
        <f>IF(ISERROR(VLOOKUP($B599,'[7]Overzicht uitlevering'!$J:$V,AC$3+1,0)),0,VLOOKUP($B599,'[7]Overzicht uitlevering'!$J:$V,AC$3+1,0))</f>
        <v>0</v>
      </c>
      <c r="AD599" s="48">
        <f>IF(ISERROR(VLOOKUP($B599,'[7]Overzicht uitlevering'!$J:$V,AD$3+1,0)),0,VLOOKUP($B599,'[7]Overzicht uitlevering'!$J:$V,AD$3+1,0))</f>
        <v>0</v>
      </c>
      <c r="AE599" s="48">
        <f>IF(ISERROR(VLOOKUP($B599,'[7]Overzicht uitlevering'!$J:$V,AE$3+1,0)),0,VLOOKUP($B599,'[7]Overzicht uitlevering'!$J:$V,AE$3+1,0))</f>
        <v>0</v>
      </c>
      <c r="AF599" s="48">
        <f>IF(ISERROR(VLOOKUP($B599,'[7]Overzicht uitlevering'!$J:$V,AF$3+1,0)),0,VLOOKUP($B599,'[7]Overzicht uitlevering'!$J:$V,AF$3+1,0))</f>
        <v>0</v>
      </c>
      <c r="AG599" s="48">
        <f>IF(ISERROR(VLOOKUP($B599,'[7]Overzicht uitlevering'!$J:$V,AG$3+1,0)),0,VLOOKUP($B599,'[7]Overzicht uitlevering'!$J:$V,AG$3+1,0))</f>
        <v>0</v>
      </c>
      <c r="AH599" s="48">
        <f>IF(ISERROR(VLOOKUP($B599,'[7]Overzicht uitlevering'!$J:$V,AH$3+1,0)),0,VLOOKUP($B599,'[7]Overzicht uitlevering'!$J:$V,AH$3+1,0))</f>
        <v>0</v>
      </c>
      <c r="AI599" s="48">
        <f>IF(ISERROR(VLOOKUP($B599,'[7]Overzicht uitlevering'!$J:$V,AI$3+1,0)),0,VLOOKUP($B599,'[7]Overzicht uitlevering'!$J:$V,AI$3+1,0))</f>
        <v>0</v>
      </c>
      <c r="AJ599" s="48">
        <f>IF(ISERROR(VLOOKUP($B599,'[7]Overzicht uitlevering'!$J:$V,AJ$3+1,0)),0,VLOOKUP($B599,'[7]Overzicht uitlevering'!$J:$V,AJ$3+1,0))</f>
        <v>0</v>
      </c>
      <c r="AK599" s="48">
        <f>IF(ISERROR(VLOOKUP($B599,'[7]Overzicht uitlevering'!$J:$V,AK$3+1,0)),0,VLOOKUP($B599,'[7]Overzicht uitlevering'!$J:$V,AK$3+1,0))</f>
        <v>0</v>
      </c>
      <c r="AL599" s="48">
        <f>IF(ISERROR(VLOOKUP($B599,'[7]Overzicht uitlevering'!$J:$V,AL$3+1,0)),0,VLOOKUP($B599,'[7]Overzicht uitlevering'!$J:$V,AL$3+1,0))</f>
        <v>0</v>
      </c>
      <c r="AM599" s="48">
        <f>IF(ISERROR(VLOOKUP($B599,'[7]Overzicht uitlevering'!$J:$V,AM$3+1,0)),0,VLOOKUP($B599,'[7]Overzicht uitlevering'!$J:$V,AM$3+1,0))</f>
        <v>0</v>
      </c>
      <c r="AN599" s="48">
        <f>IF(ISERROR(VLOOKUP($B599,'[7]Overzicht uitlevering'!$J:$V,AN$3+1,0)),0,VLOOKUP($B599,'[7]Overzicht uitlevering'!$J:$V,AN$3+1,0))</f>
        <v>0</v>
      </c>
      <c r="AO599" s="49">
        <f t="shared" si="160"/>
        <v>0</v>
      </c>
      <c r="AP599" s="235">
        <f t="shared" si="161"/>
        <v>0</v>
      </c>
      <c r="AQ599" s="236">
        <f t="shared" si="162"/>
        <v>0</v>
      </c>
      <c r="AR599" s="235">
        <f t="shared" si="163"/>
        <v>0</v>
      </c>
      <c r="AS599" s="236">
        <f t="shared" si="164"/>
        <v>0</v>
      </c>
      <c r="AT599" s="235">
        <f t="shared" si="165"/>
        <v>0</v>
      </c>
      <c r="AU599" s="236">
        <f t="shared" si="166"/>
        <v>0</v>
      </c>
      <c r="AV599" s="237">
        <f t="shared" si="167"/>
        <v>0</v>
      </c>
      <c r="AW599" s="236">
        <f t="shared" si="168"/>
        <v>0</v>
      </c>
      <c r="AX599" s="237">
        <f t="shared" si="169"/>
        <v>0</v>
      </c>
      <c r="AY599" s="236">
        <f t="shared" si="170"/>
        <v>0</v>
      </c>
      <c r="AZ599" s="237">
        <f t="shared" si="171"/>
        <v>0</v>
      </c>
      <c r="BA599" s="236">
        <f t="shared" si="172"/>
        <v>0</v>
      </c>
      <c r="BB599" s="50">
        <f t="shared" si="156"/>
        <v>0</v>
      </c>
    </row>
    <row r="600" spans="2:54" ht="15" customHeight="1" x14ac:dyDescent="0.25">
      <c r="B600" s="142"/>
      <c r="C600" s="124"/>
      <c r="D600" s="124"/>
      <c r="E600" s="124"/>
      <c r="F600" s="124"/>
      <c r="G600" s="143"/>
      <c r="H600" s="143"/>
      <c r="I600" s="85"/>
      <c r="J600" s="144"/>
      <c r="K600" s="32"/>
      <c r="L600" s="145"/>
      <c r="M600" s="35"/>
      <c r="N600" s="35"/>
      <c r="O600" s="83"/>
      <c r="P600" s="83"/>
      <c r="Q600" s="146"/>
      <c r="R600" s="204"/>
      <c r="S600" s="147"/>
      <c r="T600" s="148"/>
      <c r="U600" s="94"/>
      <c r="W600" s="94"/>
      <c r="X600" s="96"/>
      <c r="Y600" s="97"/>
      <c r="Z600" s="45" t="str">
        <f t="shared" si="157"/>
        <v>goed</v>
      </c>
      <c r="AA600" s="46">
        <f t="shared" si="158"/>
        <v>0</v>
      </c>
      <c r="AB600" s="47">
        <f t="shared" si="159"/>
        <v>0</v>
      </c>
      <c r="AC600" s="48">
        <f>IF(ISERROR(VLOOKUP($B600,'[7]Overzicht uitlevering'!$J:$V,AC$3+1,0)),0,VLOOKUP($B600,'[7]Overzicht uitlevering'!$J:$V,AC$3+1,0))</f>
        <v>0</v>
      </c>
      <c r="AD600" s="48">
        <f>IF(ISERROR(VLOOKUP($B600,'[7]Overzicht uitlevering'!$J:$V,AD$3+1,0)),0,VLOOKUP($B600,'[7]Overzicht uitlevering'!$J:$V,AD$3+1,0))</f>
        <v>0</v>
      </c>
      <c r="AE600" s="48">
        <f>IF(ISERROR(VLOOKUP($B600,'[7]Overzicht uitlevering'!$J:$V,AE$3+1,0)),0,VLOOKUP($B600,'[7]Overzicht uitlevering'!$J:$V,AE$3+1,0))</f>
        <v>0</v>
      </c>
      <c r="AF600" s="48">
        <f>IF(ISERROR(VLOOKUP($B600,'[7]Overzicht uitlevering'!$J:$V,AF$3+1,0)),0,VLOOKUP($B600,'[7]Overzicht uitlevering'!$J:$V,AF$3+1,0))</f>
        <v>0</v>
      </c>
      <c r="AG600" s="48">
        <f>IF(ISERROR(VLOOKUP($B600,'[7]Overzicht uitlevering'!$J:$V,AG$3+1,0)),0,VLOOKUP($B600,'[7]Overzicht uitlevering'!$J:$V,AG$3+1,0))</f>
        <v>0</v>
      </c>
      <c r="AH600" s="48">
        <f>IF(ISERROR(VLOOKUP($B600,'[7]Overzicht uitlevering'!$J:$V,AH$3+1,0)),0,VLOOKUP($B600,'[7]Overzicht uitlevering'!$J:$V,AH$3+1,0))</f>
        <v>0</v>
      </c>
      <c r="AI600" s="48">
        <f>IF(ISERROR(VLOOKUP($B600,'[7]Overzicht uitlevering'!$J:$V,AI$3+1,0)),0,VLOOKUP($B600,'[7]Overzicht uitlevering'!$J:$V,AI$3+1,0))</f>
        <v>0</v>
      </c>
      <c r="AJ600" s="48">
        <f>IF(ISERROR(VLOOKUP($B600,'[7]Overzicht uitlevering'!$J:$V,AJ$3+1,0)),0,VLOOKUP($B600,'[7]Overzicht uitlevering'!$J:$V,AJ$3+1,0))</f>
        <v>0</v>
      </c>
      <c r="AK600" s="48">
        <f>IF(ISERROR(VLOOKUP($B600,'[7]Overzicht uitlevering'!$J:$V,AK$3+1,0)),0,VLOOKUP($B600,'[7]Overzicht uitlevering'!$J:$V,AK$3+1,0))</f>
        <v>0</v>
      </c>
      <c r="AL600" s="48">
        <f>IF(ISERROR(VLOOKUP($B600,'[7]Overzicht uitlevering'!$J:$V,AL$3+1,0)),0,VLOOKUP($B600,'[7]Overzicht uitlevering'!$J:$V,AL$3+1,0))</f>
        <v>0</v>
      </c>
      <c r="AM600" s="48">
        <f>IF(ISERROR(VLOOKUP($B600,'[7]Overzicht uitlevering'!$J:$V,AM$3+1,0)),0,VLOOKUP($B600,'[7]Overzicht uitlevering'!$J:$V,AM$3+1,0))</f>
        <v>0</v>
      </c>
      <c r="AN600" s="48">
        <f>IF(ISERROR(VLOOKUP($B600,'[7]Overzicht uitlevering'!$J:$V,AN$3+1,0)),0,VLOOKUP($B600,'[7]Overzicht uitlevering'!$J:$V,AN$3+1,0))</f>
        <v>0</v>
      </c>
      <c r="AO600" s="49">
        <f t="shared" si="160"/>
        <v>0</v>
      </c>
      <c r="AP600" s="235">
        <f t="shared" si="161"/>
        <v>0</v>
      </c>
      <c r="AQ600" s="236">
        <f t="shared" si="162"/>
        <v>0</v>
      </c>
      <c r="AR600" s="235">
        <f t="shared" si="163"/>
        <v>0</v>
      </c>
      <c r="AS600" s="236">
        <f t="shared" si="164"/>
        <v>0</v>
      </c>
      <c r="AT600" s="235">
        <f t="shared" si="165"/>
        <v>0</v>
      </c>
      <c r="AU600" s="236">
        <f t="shared" si="166"/>
        <v>0</v>
      </c>
      <c r="AV600" s="237">
        <f t="shared" si="167"/>
        <v>0</v>
      </c>
      <c r="AW600" s="236">
        <f t="shared" si="168"/>
        <v>0</v>
      </c>
      <c r="AX600" s="237">
        <f t="shared" si="169"/>
        <v>0</v>
      </c>
      <c r="AY600" s="236">
        <f t="shared" si="170"/>
        <v>0</v>
      </c>
      <c r="AZ600" s="237">
        <f t="shared" si="171"/>
        <v>0</v>
      </c>
      <c r="BA600" s="236">
        <f t="shared" si="172"/>
        <v>0</v>
      </c>
      <c r="BB600" s="50">
        <f t="shared" si="156"/>
        <v>0</v>
      </c>
    </row>
    <row r="601" spans="2:54" ht="15" customHeight="1" x14ac:dyDescent="0.25">
      <c r="B601" s="142"/>
      <c r="C601" s="124"/>
      <c r="D601" s="124"/>
      <c r="E601" s="124"/>
      <c r="F601" s="124"/>
      <c r="G601" s="143"/>
      <c r="H601" s="143"/>
      <c r="I601" s="85"/>
      <c r="J601" s="144"/>
      <c r="K601" s="32"/>
      <c r="L601" s="145"/>
      <c r="M601" s="35"/>
      <c r="N601" s="35"/>
      <c r="O601" s="83"/>
      <c r="P601" s="83"/>
      <c r="Q601" s="146"/>
      <c r="R601" s="204"/>
      <c r="S601" s="147"/>
      <c r="T601" s="148"/>
      <c r="U601" s="94"/>
      <c r="W601" s="94"/>
      <c r="X601" s="96"/>
      <c r="Y601" s="97"/>
      <c r="Z601" s="45" t="str">
        <f t="shared" si="157"/>
        <v>goed</v>
      </c>
      <c r="AA601" s="46">
        <f t="shared" si="158"/>
        <v>0</v>
      </c>
      <c r="AB601" s="47">
        <f t="shared" si="159"/>
        <v>0</v>
      </c>
      <c r="AC601" s="48">
        <f>IF(ISERROR(VLOOKUP($B601,'[7]Overzicht uitlevering'!$J:$V,AC$3+1,0)),0,VLOOKUP($B601,'[7]Overzicht uitlevering'!$J:$V,AC$3+1,0))</f>
        <v>0</v>
      </c>
      <c r="AD601" s="48">
        <f>IF(ISERROR(VLOOKUP($B601,'[7]Overzicht uitlevering'!$J:$V,AD$3+1,0)),0,VLOOKUP($B601,'[7]Overzicht uitlevering'!$J:$V,AD$3+1,0))</f>
        <v>0</v>
      </c>
      <c r="AE601" s="48">
        <f>IF(ISERROR(VLOOKUP($B601,'[7]Overzicht uitlevering'!$J:$V,AE$3+1,0)),0,VLOOKUP($B601,'[7]Overzicht uitlevering'!$J:$V,AE$3+1,0))</f>
        <v>0</v>
      </c>
      <c r="AF601" s="48">
        <f>IF(ISERROR(VLOOKUP($B601,'[7]Overzicht uitlevering'!$J:$V,AF$3+1,0)),0,VLOOKUP($B601,'[7]Overzicht uitlevering'!$J:$V,AF$3+1,0))</f>
        <v>0</v>
      </c>
      <c r="AG601" s="48">
        <f>IF(ISERROR(VLOOKUP($B601,'[7]Overzicht uitlevering'!$J:$V,AG$3+1,0)),0,VLOOKUP($B601,'[7]Overzicht uitlevering'!$J:$V,AG$3+1,0))</f>
        <v>0</v>
      </c>
      <c r="AH601" s="48">
        <f>IF(ISERROR(VLOOKUP($B601,'[7]Overzicht uitlevering'!$J:$V,AH$3+1,0)),0,VLOOKUP($B601,'[7]Overzicht uitlevering'!$J:$V,AH$3+1,0))</f>
        <v>0</v>
      </c>
      <c r="AI601" s="48">
        <f>IF(ISERROR(VLOOKUP($B601,'[7]Overzicht uitlevering'!$J:$V,AI$3+1,0)),0,VLOOKUP($B601,'[7]Overzicht uitlevering'!$J:$V,AI$3+1,0))</f>
        <v>0</v>
      </c>
      <c r="AJ601" s="48">
        <f>IF(ISERROR(VLOOKUP($B601,'[7]Overzicht uitlevering'!$J:$V,AJ$3+1,0)),0,VLOOKUP($B601,'[7]Overzicht uitlevering'!$J:$V,AJ$3+1,0))</f>
        <v>0</v>
      </c>
      <c r="AK601" s="48">
        <f>IF(ISERROR(VLOOKUP($B601,'[7]Overzicht uitlevering'!$J:$V,AK$3+1,0)),0,VLOOKUP($B601,'[7]Overzicht uitlevering'!$J:$V,AK$3+1,0))</f>
        <v>0</v>
      </c>
      <c r="AL601" s="48">
        <f>IF(ISERROR(VLOOKUP($B601,'[7]Overzicht uitlevering'!$J:$V,AL$3+1,0)),0,VLOOKUP($B601,'[7]Overzicht uitlevering'!$J:$V,AL$3+1,0))</f>
        <v>0</v>
      </c>
      <c r="AM601" s="48">
        <f>IF(ISERROR(VLOOKUP($B601,'[7]Overzicht uitlevering'!$J:$V,AM$3+1,0)),0,VLOOKUP($B601,'[7]Overzicht uitlevering'!$J:$V,AM$3+1,0))</f>
        <v>0</v>
      </c>
      <c r="AN601" s="48">
        <f>IF(ISERROR(VLOOKUP($B601,'[7]Overzicht uitlevering'!$J:$V,AN$3+1,0)),0,VLOOKUP($B601,'[7]Overzicht uitlevering'!$J:$V,AN$3+1,0))</f>
        <v>0</v>
      </c>
      <c r="AO601" s="49">
        <f t="shared" si="160"/>
        <v>0</v>
      </c>
      <c r="AP601" s="235">
        <f t="shared" si="161"/>
        <v>0</v>
      </c>
      <c r="AQ601" s="236">
        <f t="shared" si="162"/>
        <v>0</v>
      </c>
      <c r="AR601" s="235">
        <f t="shared" si="163"/>
        <v>0</v>
      </c>
      <c r="AS601" s="236">
        <f t="shared" si="164"/>
        <v>0</v>
      </c>
      <c r="AT601" s="235">
        <f t="shared" si="165"/>
        <v>0</v>
      </c>
      <c r="AU601" s="236">
        <f t="shared" si="166"/>
        <v>0</v>
      </c>
      <c r="AV601" s="237">
        <f t="shared" si="167"/>
        <v>0</v>
      </c>
      <c r="AW601" s="236">
        <f t="shared" si="168"/>
        <v>0</v>
      </c>
      <c r="AX601" s="237">
        <f t="shared" si="169"/>
        <v>0</v>
      </c>
      <c r="AY601" s="236">
        <f t="shared" si="170"/>
        <v>0</v>
      </c>
      <c r="AZ601" s="237">
        <f t="shared" si="171"/>
        <v>0</v>
      </c>
      <c r="BA601" s="236">
        <f t="shared" si="172"/>
        <v>0</v>
      </c>
      <c r="BB601" s="50">
        <f t="shared" si="156"/>
        <v>0</v>
      </c>
    </row>
    <row r="602" spans="2:54" ht="15" customHeight="1" x14ac:dyDescent="0.25">
      <c r="B602" s="142"/>
      <c r="C602" s="124"/>
      <c r="D602" s="124"/>
      <c r="E602" s="124"/>
      <c r="F602" s="124"/>
      <c r="G602" s="143"/>
      <c r="H602" s="143"/>
      <c r="I602" s="85"/>
      <c r="J602" s="144"/>
      <c r="K602" s="32"/>
      <c r="L602" s="145"/>
      <c r="M602" s="35"/>
      <c r="N602" s="35"/>
      <c r="O602" s="83"/>
      <c r="P602" s="83"/>
      <c r="Q602" s="146"/>
      <c r="R602" s="204"/>
      <c r="S602" s="147"/>
      <c r="T602" s="148"/>
      <c r="U602" s="94"/>
      <c r="W602" s="94"/>
      <c r="X602" s="96"/>
      <c r="Y602" s="97"/>
      <c r="Z602" s="45" t="str">
        <f t="shared" si="157"/>
        <v>goed</v>
      </c>
      <c r="AA602" s="46">
        <f t="shared" si="158"/>
        <v>0</v>
      </c>
      <c r="AB602" s="47">
        <f t="shared" si="159"/>
        <v>0</v>
      </c>
      <c r="AC602" s="48">
        <f>IF(ISERROR(VLOOKUP($B602,'[7]Overzicht uitlevering'!$J:$V,AC$3+1,0)),0,VLOOKUP($B602,'[7]Overzicht uitlevering'!$J:$V,AC$3+1,0))</f>
        <v>0</v>
      </c>
      <c r="AD602" s="48">
        <f>IF(ISERROR(VLOOKUP($B602,'[7]Overzicht uitlevering'!$J:$V,AD$3+1,0)),0,VLOOKUP($B602,'[7]Overzicht uitlevering'!$J:$V,AD$3+1,0))</f>
        <v>0</v>
      </c>
      <c r="AE602" s="48">
        <f>IF(ISERROR(VLOOKUP($B602,'[7]Overzicht uitlevering'!$J:$V,AE$3+1,0)),0,VLOOKUP($B602,'[7]Overzicht uitlevering'!$J:$V,AE$3+1,0))</f>
        <v>0</v>
      </c>
      <c r="AF602" s="48">
        <f>IF(ISERROR(VLOOKUP($B602,'[7]Overzicht uitlevering'!$J:$V,AF$3+1,0)),0,VLOOKUP($B602,'[7]Overzicht uitlevering'!$J:$V,AF$3+1,0))</f>
        <v>0</v>
      </c>
      <c r="AG602" s="48">
        <f>IF(ISERROR(VLOOKUP($B602,'[7]Overzicht uitlevering'!$J:$V,AG$3+1,0)),0,VLOOKUP($B602,'[7]Overzicht uitlevering'!$J:$V,AG$3+1,0))</f>
        <v>0</v>
      </c>
      <c r="AH602" s="48">
        <f>IF(ISERROR(VLOOKUP($B602,'[7]Overzicht uitlevering'!$J:$V,AH$3+1,0)),0,VLOOKUP($B602,'[7]Overzicht uitlevering'!$J:$V,AH$3+1,0))</f>
        <v>0</v>
      </c>
      <c r="AI602" s="48">
        <f>IF(ISERROR(VLOOKUP($B602,'[7]Overzicht uitlevering'!$J:$V,AI$3+1,0)),0,VLOOKUP($B602,'[7]Overzicht uitlevering'!$J:$V,AI$3+1,0))</f>
        <v>0</v>
      </c>
      <c r="AJ602" s="48">
        <f>IF(ISERROR(VLOOKUP($B602,'[7]Overzicht uitlevering'!$J:$V,AJ$3+1,0)),0,VLOOKUP($B602,'[7]Overzicht uitlevering'!$J:$V,AJ$3+1,0))</f>
        <v>0</v>
      </c>
      <c r="AK602" s="48">
        <f>IF(ISERROR(VLOOKUP($B602,'[7]Overzicht uitlevering'!$J:$V,AK$3+1,0)),0,VLOOKUP($B602,'[7]Overzicht uitlevering'!$J:$V,AK$3+1,0))</f>
        <v>0</v>
      </c>
      <c r="AL602" s="48">
        <f>IF(ISERROR(VLOOKUP($B602,'[7]Overzicht uitlevering'!$J:$V,AL$3+1,0)),0,VLOOKUP($B602,'[7]Overzicht uitlevering'!$J:$V,AL$3+1,0))</f>
        <v>0</v>
      </c>
      <c r="AM602" s="48">
        <f>IF(ISERROR(VLOOKUP($B602,'[7]Overzicht uitlevering'!$J:$V,AM$3+1,0)),0,VLOOKUP($B602,'[7]Overzicht uitlevering'!$J:$V,AM$3+1,0))</f>
        <v>0</v>
      </c>
      <c r="AN602" s="48">
        <f>IF(ISERROR(VLOOKUP($B602,'[7]Overzicht uitlevering'!$J:$V,AN$3+1,0)),0,VLOOKUP($B602,'[7]Overzicht uitlevering'!$J:$V,AN$3+1,0))</f>
        <v>0</v>
      </c>
      <c r="AO602" s="49">
        <f t="shared" si="160"/>
        <v>0</v>
      </c>
      <c r="AP602" s="235">
        <f t="shared" si="161"/>
        <v>0</v>
      </c>
      <c r="AQ602" s="236">
        <f t="shared" si="162"/>
        <v>0</v>
      </c>
      <c r="AR602" s="235">
        <f t="shared" si="163"/>
        <v>0</v>
      </c>
      <c r="AS602" s="236">
        <f t="shared" si="164"/>
        <v>0</v>
      </c>
      <c r="AT602" s="235">
        <f t="shared" si="165"/>
        <v>0</v>
      </c>
      <c r="AU602" s="236">
        <f t="shared" si="166"/>
        <v>0</v>
      </c>
      <c r="AV602" s="237">
        <f t="shared" si="167"/>
        <v>0</v>
      </c>
      <c r="AW602" s="236">
        <f t="shared" si="168"/>
        <v>0</v>
      </c>
      <c r="AX602" s="237">
        <f t="shared" si="169"/>
        <v>0</v>
      </c>
      <c r="AY602" s="236">
        <f t="shared" si="170"/>
        <v>0</v>
      </c>
      <c r="AZ602" s="237">
        <f t="shared" si="171"/>
        <v>0</v>
      </c>
      <c r="BA602" s="236">
        <f t="shared" si="172"/>
        <v>0</v>
      </c>
      <c r="BB602" s="50">
        <f t="shared" si="156"/>
        <v>0</v>
      </c>
    </row>
    <row r="603" spans="2:54" ht="15" customHeight="1" x14ac:dyDescent="0.25">
      <c r="B603" s="142"/>
      <c r="C603" s="124"/>
      <c r="D603" s="124"/>
      <c r="E603" s="124"/>
      <c r="F603" s="124"/>
      <c r="G603" s="143"/>
      <c r="H603" s="143"/>
      <c r="I603" s="85"/>
      <c r="J603" s="144"/>
      <c r="K603" s="32"/>
      <c r="L603" s="145"/>
      <c r="M603" s="35"/>
      <c r="N603" s="35"/>
      <c r="O603" s="83"/>
      <c r="P603" s="83"/>
      <c r="Q603" s="146"/>
      <c r="R603" s="204"/>
      <c r="S603" s="147"/>
      <c r="T603" s="148"/>
      <c r="U603" s="94"/>
      <c r="W603" s="94"/>
      <c r="X603" s="96"/>
      <c r="Y603" s="97"/>
      <c r="Z603" s="45" t="str">
        <f t="shared" si="157"/>
        <v>goed</v>
      </c>
      <c r="AA603" s="46">
        <f t="shared" si="158"/>
        <v>0</v>
      </c>
      <c r="AB603" s="47">
        <f t="shared" si="159"/>
        <v>0</v>
      </c>
      <c r="AC603" s="48">
        <f>IF(ISERROR(VLOOKUP($B603,'[7]Overzicht uitlevering'!$J:$V,AC$3+1,0)),0,VLOOKUP($B603,'[7]Overzicht uitlevering'!$J:$V,AC$3+1,0))</f>
        <v>0</v>
      </c>
      <c r="AD603" s="48">
        <f>IF(ISERROR(VLOOKUP($B603,'[7]Overzicht uitlevering'!$J:$V,AD$3+1,0)),0,VLOOKUP($B603,'[7]Overzicht uitlevering'!$J:$V,AD$3+1,0))</f>
        <v>0</v>
      </c>
      <c r="AE603" s="48">
        <f>IF(ISERROR(VLOOKUP($B603,'[7]Overzicht uitlevering'!$J:$V,AE$3+1,0)),0,VLOOKUP($B603,'[7]Overzicht uitlevering'!$J:$V,AE$3+1,0))</f>
        <v>0</v>
      </c>
      <c r="AF603" s="48">
        <f>IF(ISERROR(VLOOKUP($B603,'[7]Overzicht uitlevering'!$J:$V,AF$3+1,0)),0,VLOOKUP($B603,'[7]Overzicht uitlevering'!$J:$V,AF$3+1,0))</f>
        <v>0</v>
      </c>
      <c r="AG603" s="48">
        <f>IF(ISERROR(VLOOKUP($B603,'[7]Overzicht uitlevering'!$J:$V,AG$3+1,0)),0,VLOOKUP($B603,'[7]Overzicht uitlevering'!$J:$V,AG$3+1,0))</f>
        <v>0</v>
      </c>
      <c r="AH603" s="48">
        <f>IF(ISERROR(VLOOKUP($B603,'[7]Overzicht uitlevering'!$J:$V,AH$3+1,0)),0,VLOOKUP($B603,'[7]Overzicht uitlevering'!$J:$V,AH$3+1,0))</f>
        <v>0</v>
      </c>
      <c r="AI603" s="48">
        <f>IF(ISERROR(VLOOKUP($B603,'[7]Overzicht uitlevering'!$J:$V,AI$3+1,0)),0,VLOOKUP($B603,'[7]Overzicht uitlevering'!$J:$V,AI$3+1,0))</f>
        <v>0</v>
      </c>
      <c r="AJ603" s="48">
        <f>IF(ISERROR(VLOOKUP($B603,'[7]Overzicht uitlevering'!$J:$V,AJ$3+1,0)),0,VLOOKUP($B603,'[7]Overzicht uitlevering'!$J:$V,AJ$3+1,0))</f>
        <v>0</v>
      </c>
      <c r="AK603" s="48">
        <f>IF(ISERROR(VLOOKUP($B603,'[7]Overzicht uitlevering'!$J:$V,AK$3+1,0)),0,VLOOKUP($B603,'[7]Overzicht uitlevering'!$J:$V,AK$3+1,0))</f>
        <v>0</v>
      </c>
      <c r="AL603" s="48">
        <f>IF(ISERROR(VLOOKUP($B603,'[7]Overzicht uitlevering'!$J:$V,AL$3+1,0)),0,VLOOKUP($B603,'[7]Overzicht uitlevering'!$J:$V,AL$3+1,0))</f>
        <v>0</v>
      </c>
      <c r="AM603" s="48">
        <f>IF(ISERROR(VLOOKUP($B603,'[7]Overzicht uitlevering'!$J:$V,AM$3+1,0)),0,VLOOKUP($B603,'[7]Overzicht uitlevering'!$J:$V,AM$3+1,0))</f>
        <v>0</v>
      </c>
      <c r="AN603" s="48">
        <f>IF(ISERROR(VLOOKUP($B603,'[7]Overzicht uitlevering'!$J:$V,AN$3+1,0)),0,VLOOKUP($B603,'[7]Overzicht uitlevering'!$J:$V,AN$3+1,0))</f>
        <v>0</v>
      </c>
      <c r="AO603" s="49">
        <f t="shared" si="160"/>
        <v>0</v>
      </c>
      <c r="AP603" s="235">
        <f t="shared" si="161"/>
        <v>0</v>
      </c>
      <c r="AQ603" s="236">
        <f t="shared" si="162"/>
        <v>0</v>
      </c>
      <c r="AR603" s="235">
        <f t="shared" si="163"/>
        <v>0</v>
      </c>
      <c r="AS603" s="236">
        <f t="shared" si="164"/>
        <v>0</v>
      </c>
      <c r="AT603" s="235">
        <f t="shared" si="165"/>
        <v>0</v>
      </c>
      <c r="AU603" s="236">
        <f t="shared" si="166"/>
        <v>0</v>
      </c>
      <c r="AV603" s="237">
        <f t="shared" si="167"/>
        <v>0</v>
      </c>
      <c r="AW603" s="236">
        <f t="shared" si="168"/>
        <v>0</v>
      </c>
      <c r="AX603" s="237">
        <f t="shared" si="169"/>
        <v>0</v>
      </c>
      <c r="AY603" s="236">
        <f t="shared" si="170"/>
        <v>0</v>
      </c>
      <c r="AZ603" s="237">
        <f t="shared" si="171"/>
        <v>0</v>
      </c>
      <c r="BA603" s="236">
        <f t="shared" si="172"/>
        <v>0</v>
      </c>
      <c r="BB603" s="50">
        <f t="shared" si="156"/>
        <v>0</v>
      </c>
    </row>
    <row r="604" spans="2:54" ht="15" customHeight="1" x14ac:dyDescent="0.25">
      <c r="B604" s="153"/>
      <c r="C604" s="124"/>
      <c r="D604" s="124"/>
      <c r="E604" s="124"/>
      <c r="F604" s="124"/>
      <c r="G604" s="143"/>
      <c r="H604" s="143"/>
      <c r="I604" s="85"/>
      <c r="J604" s="144"/>
      <c r="K604" s="32"/>
      <c r="L604" s="145"/>
      <c r="M604" s="35"/>
      <c r="N604" s="35"/>
      <c r="O604" s="83"/>
      <c r="P604" s="83"/>
      <c r="Q604" s="146"/>
      <c r="R604" s="204"/>
      <c r="S604" s="147"/>
      <c r="T604" s="148"/>
      <c r="U604" s="94"/>
      <c r="W604" s="94"/>
      <c r="X604" s="96"/>
      <c r="Y604" s="97"/>
      <c r="Z604" s="45" t="str">
        <f t="shared" si="157"/>
        <v>goed</v>
      </c>
      <c r="AA604" s="46">
        <f t="shared" si="158"/>
        <v>0</v>
      </c>
      <c r="AB604" s="47">
        <f t="shared" si="159"/>
        <v>0</v>
      </c>
      <c r="AC604" s="48">
        <f>IF(ISERROR(VLOOKUP($B604,'[7]Overzicht uitlevering'!$J:$V,AC$3+1,0)),0,VLOOKUP($B604,'[7]Overzicht uitlevering'!$J:$V,AC$3+1,0))</f>
        <v>0</v>
      </c>
      <c r="AD604" s="48">
        <f>IF(ISERROR(VLOOKUP($B604,'[7]Overzicht uitlevering'!$J:$V,AD$3+1,0)),0,VLOOKUP($B604,'[7]Overzicht uitlevering'!$J:$V,AD$3+1,0))</f>
        <v>0</v>
      </c>
      <c r="AE604" s="48">
        <f>IF(ISERROR(VLOOKUP($B604,'[7]Overzicht uitlevering'!$J:$V,AE$3+1,0)),0,VLOOKUP($B604,'[7]Overzicht uitlevering'!$J:$V,AE$3+1,0))</f>
        <v>0</v>
      </c>
      <c r="AF604" s="48">
        <f>IF(ISERROR(VLOOKUP($B604,'[7]Overzicht uitlevering'!$J:$V,AF$3+1,0)),0,VLOOKUP($B604,'[7]Overzicht uitlevering'!$J:$V,AF$3+1,0))</f>
        <v>0</v>
      </c>
      <c r="AG604" s="48">
        <f>IF(ISERROR(VLOOKUP($B604,'[7]Overzicht uitlevering'!$J:$V,AG$3+1,0)),0,VLOOKUP($B604,'[7]Overzicht uitlevering'!$J:$V,AG$3+1,0))</f>
        <v>0</v>
      </c>
      <c r="AH604" s="48">
        <f>IF(ISERROR(VLOOKUP($B604,'[7]Overzicht uitlevering'!$J:$V,AH$3+1,0)),0,VLOOKUP($B604,'[7]Overzicht uitlevering'!$J:$V,AH$3+1,0))</f>
        <v>0</v>
      </c>
      <c r="AI604" s="48">
        <f>IF(ISERROR(VLOOKUP($B604,'[7]Overzicht uitlevering'!$J:$V,AI$3+1,0)),0,VLOOKUP($B604,'[7]Overzicht uitlevering'!$J:$V,AI$3+1,0))</f>
        <v>0</v>
      </c>
      <c r="AJ604" s="48">
        <f>IF(ISERROR(VLOOKUP($B604,'[7]Overzicht uitlevering'!$J:$V,AJ$3+1,0)),0,VLOOKUP($B604,'[7]Overzicht uitlevering'!$J:$V,AJ$3+1,0))</f>
        <v>0</v>
      </c>
      <c r="AK604" s="48">
        <f>IF(ISERROR(VLOOKUP($B604,'[7]Overzicht uitlevering'!$J:$V,AK$3+1,0)),0,VLOOKUP($B604,'[7]Overzicht uitlevering'!$J:$V,AK$3+1,0))</f>
        <v>0</v>
      </c>
      <c r="AL604" s="48">
        <f>IF(ISERROR(VLOOKUP($B604,'[7]Overzicht uitlevering'!$J:$V,AL$3+1,0)),0,VLOOKUP($B604,'[7]Overzicht uitlevering'!$J:$V,AL$3+1,0))</f>
        <v>0</v>
      </c>
      <c r="AM604" s="48">
        <f>IF(ISERROR(VLOOKUP($B604,'[7]Overzicht uitlevering'!$J:$V,AM$3+1,0)),0,VLOOKUP($B604,'[7]Overzicht uitlevering'!$J:$V,AM$3+1,0))</f>
        <v>0</v>
      </c>
      <c r="AN604" s="48">
        <f>IF(ISERROR(VLOOKUP($B604,'[7]Overzicht uitlevering'!$J:$V,AN$3+1,0)),0,VLOOKUP($B604,'[7]Overzicht uitlevering'!$J:$V,AN$3+1,0))</f>
        <v>0</v>
      </c>
      <c r="AO604" s="49">
        <f t="shared" si="160"/>
        <v>0</v>
      </c>
      <c r="AP604" s="235">
        <f t="shared" si="161"/>
        <v>0</v>
      </c>
      <c r="AQ604" s="236">
        <f t="shared" si="162"/>
        <v>0</v>
      </c>
      <c r="AR604" s="235">
        <f t="shared" si="163"/>
        <v>0</v>
      </c>
      <c r="AS604" s="236">
        <f t="shared" si="164"/>
        <v>0</v>
      </c>
      <c r="AT604" s="235">
        <f t="shared" si="165"/>
        <v>0</v>
      </c>
      <c r="AU604" s="236">
        <f t="shared" si="166"/>
        <v>0</v>
      </c>
      <c r="AV604" s="237">
        <f t="shared" si="167"/>
        <v>0</v>
      </c>
      <c r="AW604" s="236">
        <f t="shared" si="168"/>
        <v>0</v>
      </c>
      <c r="AX604" s="237">
        <f t="shared" si="169"/>
        <v>0</v>
      </c>
      <c r="AY604" s="236">
        <f t="shared" si="170"/>
        <v>0</v>
      </c>
      <c r="AZ604" s="237">
        <f t="shared" si="171"/>
        <v>0</v>
      </c>
      <c r="BA604" s="236">
        <f t="shared" si="172"/>
        <v>0</v>
      </c>
      <c r="BB604" s="50">
        <f t="shared" si="156"/>
        <v>0</v>
      </c>
    </row>
    <row r="605" spans="2:54" ht="15" customHeight="1" x14ac:dyDescent="0.25">
      <c r="B605" s="153"/>
      <c r="C605" s="124"/>
      <c r="D605" s="124"/>
      <c r="E605" s="124"/>
      <c r="F605" s="124"/>
      <c r="G605" s="143"/>
      <c r="H605" s="143"/>
      <c r="I605" s="85"/>
      <c r="J605" s="144"/>
      <c r="K605" s="32"/>
      <c r="L605" s="145"/>
      <c r="M605" s="35"/>
      <c r="N605" s="35"/>
      <c r="O605" s="83"/>
      <c r="P605" s="83"/>
      <c r="Q605" s="146"/>
      <c r="R605" s="204"/>
      <c r="S605" s="147"/>
      <c r="T605" s="148"/>
      <c r="U605" s="94"/>
      <c r="W605" s="94"/>
      <c r="X605" s="96"/>
      <c r="Y605" s="97"/>
      <c r="Z605" s="45" t="str">
        <f t="shared" si="157"/>
        <v>goed</v>
      </c>
      <c r="AA605" s="46">
        <f t="shared" si="158"/>
        <v>0</v>
      </c>
      <c r="AB605" s="47">
        <f t="shared" si="159"/>
        <v>0</v>
      </c>
      <c r="AC605" s="48">
        <f>IF(ISERROR(VLOOKUP($B605,'[7]Overzicht uitlevering'!$J:$V,AC$3+1,0)),0,VLOOKUP($B605,'[7]Overzicht uitlevering'!$J:$V,AC$3+1,0))</f>
        <v>0</v>
      </c>
      <c r="AD605" s="48">
        <f>IF(ISERROR(VLOOKUP($B605,'[7]Overzicht uitlevering'!$J:$V,AD$3+1,0)),0,VLOOKUP($B605,'[7]Overzicht uitlevering'!$J:$V,AD$3+1,0))</f>
        <v>0</v>
      </c>
      <c r="AE605" s="48">
        <f>IF(ISERROR(VLOOKUP($B605,'[7]Overzicht uitlevering'!$J:$V,AE$3+1,0)),0,VLOOKUP($B605,'[7]Overzicht uitlevering'!$J:$V,AE$3+1,0))</f>
        <v>0</v>
      </c>
      <c r="AF605" s="48">
        <f>IF(ISERROR(VLOOKUP($B605,'[7]Overzicht uitlevering'!$J:$V,AF$3+1,0)),0,VLOOKUP($B605,'[7]Overzicht uitlevering'!$J:$V,AF$3+1,0))</f>
        <v>0</v>
      </c>
      <c r="AG605" s="48">
        <f>IF(ISERROR(VLOOKUP($B605,'[7]Overzicht uitlevering'!$J:$V,AG$3+1,0)),0,VLOOKUP($B605,'[7]Overzicht uitlevering'!$J:$V,AG$3+1,0))</f>
        <v>0</v>
      </c>
      <c r="AH605" s="48">
        <f>IF(ISERROR(VLOOKUP($B605,'[7]Overzicht uitlevering'!$J:$V,AH$3+1,0)),0,VLOOKUP($B605,'[7]Overzicht uitlevering'!$J:$V,AH$3+1,0))</f>
        <v>0</v>
      </c>
      <c r="AI605" s="48">
        <f>IF(ISERROR(VLOOKUP($B605,'[7]Overzicht uitlevering'!$J:$V,AI$3+1,0)),0,VLOOKUP($B605,'[7]Overzicht uitlevering'!$J:$V,AI$3+1,0))</f>
        <v>0</v>
      </c>
      <c r="AJ605" s="48">
        <f>IF(ISERROR(VLOOKUP($B605,'[7]Overzicht uitlevering'!$J:$V,AJ$3+1,0)),0,VLOOKUP($B605,'[7]Overzicht uitlevering'!$J:$V,AJ$3+1,0))</f>
        <v>0</v>
      </c>
      <c r="AK605" s="48">
        <f>IF(ISERROR(VLOOKUP($B605,'[7]Overzicht uitlevering'!$J:$V,AK$3+1,0)),0,VLOOKUP($B605,'[7]Overzicht uitlevering'!$J:$V,AK$3+1,0))</f>
        <v>0</v>
      </c>
      <c r="AL605" s="48">
        <f>IF(ISERROR(VLOOKUP($B605,'[7]Overzicht uitlevering'!$J:$V,AL$3+1,0)),0,VLOOKUP($B605,'[7]Overzicht uitlevering'!$J:$V,AL$3+1,0))</f>
        <v>0</v>
      </c>
      <c r="AM605" s="48">
        <f>IF(ISERROR(VLOOKUP($B605,'[7]Overzicht uitlevering'!$J:$V,AM$3+1,0)),0,VLOOKUP($B605,'[7]Overzicht uitlevering'!$J:$V,AM$3+1,0))</f>
        <v>0</v>
      </c>
      <c r="AN605" s="48">
        <f>IF(ISERROR(VLOOKUP($B605,'[7]Overzicht uitlevering'!$J:$V,AN$3+1,0)),0,VLOOKUP($B605,'[7]Overzicht uitlevering'!$J:$V,AN$3+1,0))</f>
        <v>0</v>
      </c>
      <c r="AO605" s="49">
        <f t="shared" si="160"/>
        <v>0</v>
      </c>
      <c r="AP605" s="235">
        <f t="shared" si="161"/>
        <v>0</v>
      </c>
      <c r="AQ605" s="236">
        <f t="shared" si="162"/>
        <v>0</v>
      </c>
      <c r="AR605" s="235">
        <f t="shared" si="163"/>
        <v>0</v>
      </c>
      <c r="AS605" s="236">
        <f t="shared" si="164"/>
        <v>0</v>
      </c>
      <c r="AT605" s="235">
        <f t="shared" si="165"/>
        <v>0</v>
      </c>
      <c r="AU605" s="236">
        <f t="shared" si="166"/>
        <v>0</v>
      </c>
      <c r="AV605" s="237">
        <f t="shared" si="167"/>
        <v>0</v>
      </c>
      <c r="AW605" s="236">
        <f t="shared" si="168"/>
        <v>0</v>
      </c>
      <c r="AX605" s="237">
        <f t="shared" si="169"/>
        <v>0</v>
      </c>
      <c r="AY605" s="236">
        <f t="shared" si="170"/>
        <v>0</v>
      </c>
      <c r="AZ605" s="237">
        <f t="shared" si="171"/>
        <v>0</v>
      </c>
      <c r="BA605" s="236">
        <f t="shared" si="172"/>
        <v>0</v>
      </c>
      <c r="BB605" s="50">
        <f t="shared" si="156"/>
        <v>0</v>
      </c>
    </row>
    <row r="606" spans="2:54" ht="15" customHeight="1" x14ac:dyDescent="0.25">
      <c r="B606" s="142"/>
      <c r="C606" s="124"/>
      <c r="D606" s="124"/>
      <c r="E606" s="124"/>
      <c r="F606" s="124"/>
      <c r="G606" s="143"/>
      <c r="H606" s="143"/>
      <c r="I606" s="85"/>
      <c r="J606" s="144"/>
      <c r="K606" s="32"/>
      <c r="L606" s="145"/>
      <c r="M606" s="35"/>
      <c r="N606" s="35"/>
      <c r="O606" s="83"/>
      <c r="P606" s="83"/>
      <c r="Q606" s="146"/>
      <c r="R606" s="204"/>
      <c r="S606" s="147"/>
      <c r="T606" s="148"/>
      <c r="U606" s="94"/>
      <c r="W606" s="94"/>
      <c r="X606" s="96"/>
      <c r="Y606" s="97"/>
      <c r="Z606" s="45" t="str">
        <f t="shared" si="157"/>
        <v>goed</v>
      </c>
      <c r="AA606" s="46">
        <f t="shared" si="158"/>
        <v>0</v>
      </c>
      <c r="AB606" s="47">
        <f t="shared" si="159"/>
        <v>0</v>
      </c>
      <c r="AC606" s="48">
        <f>IF(ISERROR(VLOOKUP($B606,'[7]Overzicht uitlevering'!$J:$V,AC$3+1,0)),0,VLOOKUP($B606,'[7]Overzicht uitlevering'!$J:$V,AC$3+1,0))</f>
        <v>0</v>
      </c>
      <c r="AD606" s="48">
        <f>IF(ISERROR(VLOOKUP($B606,'[7]Overzicht uitlevering'!$J:$V,AD$3+1,0)),0,VLOOKUP($B606,'[7]Overzicht uitlevering'!$J:$V,AD$3+1,0))</f>
        <v>0</v>
      </c>
      <c r="AE606" s="48">
        <f>IF(ISERROR(VLOOKUP($B606,'[7]Overzicht uitlevering'!$J:$V,AE$3+1,0)),0,VLOOKUP($B606,'[7]Overzicht uitlevering'!$J:$V,AE$3+1,0))</f>
        <v>0</v>
      </c>
      <c r="AF606" s="48">
        <f>IF(ISERROR(VLOOKUP($B606,'[7]Overzicht uitlevering'!$J:$V,AF$3+1,0)),0,VLOOKUP($B606,'[7]Overzicht uitlevering'!$J:$V,AF$3+1,0))</f>
        <v>0</v>
      </c>
      <c r="AG606" s="48">
        <f>IF(ISERROR(VLOOKUP($B606,'[7]Overzicht uitlevering'!$J:$V,AG$3+1,0)),0,VLOOKUP($B606,'[7]Overzicht uitlevering'!$J:$V,AG$3+1,0))</f>
        <v>0</v>
      </c>
      <c r="AH606" s="48">
        <f>IF(ISERROR(VLOOKUP($B606,'[7]Overzicht uitlevering'!$J:$V,AH$3+1,0)),0,VLOOKUP($B606,'[7]Overzicht uitlevering'!$J:$V,AH$3+1,0))</f>
        <v>0</v>
      </c>
      <c r="AI606" s="48">
        <f>IF(ISERROR(VLOOKUP($B606,'[7]Overzicht uitlevering'!$J:$V,AI$3+1,0)),0,VLOOKUP($B606,'[7]Overzicht uitlevering'!$J:$V,AI$3+1,0))</f>
        <v>0</v>
      </c>
      <c r="AJ606" s="48">
        <f>IF(ISERROR(VLOOKUP($B606,'[7]Overzicht uitlevering'!$J:$V,AJ$3+1,0)),0,VLOOKUP($B606,'[7]Overzicht uitlevering'!$J:$V,AJ$3+1,0))</f>
        <v>0</v>
      </c>
      <c r="AK606" s="48">
        <f>IF(ISERROR(VLOOKUP($B606,'[7]Overzicht uitlevering'!$J:$V,AK$3+1,0)),0,VLOOKUP($B606,'[7]Overzicht uitlevering'!$J:$V,AK$3+1,0))</f>
        <v>0</v>
      </c>
      <c r="AL606" s="48">
        <f>IF(ISERROR(VLOOKUP($B606,'[7]Overzicht uitlevering'!$J:$V,AL$3+1,0)),0,VLOOKUP($B606,'[7]Overzicht uitlevering'!$J:$V,AL$3+1,0))</f>
        <v>0</v>
      </c>
      <c r="AM606" s="48">
        <f>IF(ISERROR(VLOOKUP($B606,'[7]Overzicht uitlevering'!$J:$V,AM$3+1,0)),0,VLOOKUP($B606,'[7]Overzicht uitlevering'!$J:$V,AM$3+1,0))</f>
        <v>0</v>
      </c>
      <c r="AN606" s="48">
        <f>IF(ISERROR(VLOOKUP($B606,'[7]Overzicht uitlevering'!$J:$V,AN$3+1,0)),0,VLOOKUP($B606,'[7]Overzicht uitlevering'!$J:$V,AN$3+1,0))</f>
        <v>0</v>
      </c>
      <c r="AO606" s="49">
        <f t="shared" si="160"/>
        <v>0</v>
      </c>
      <c r="AP606" s="235">
        <f t="shared" si="161"/>
        <v>0</v>
      </c>
      <c r="AQ606" s="236">
        <f t="shared" si="162"/>
        <v>0</v>
      </c>
      <c r="AR606" s="235">
        <f t="shared" si="163"/>
        <v>0</v>
      </c>
      <c r="AS606" s="236">
        <f t="shared" si="164"/>
        <v>0</v>
      </c>
      <c r="AT606" s="235">
        <f t="shared" si="165"/>
        <v>0</v>
      </c>
      <c r="AU606" s="236">
        <f t="shared" si="166"/>
        <v>0</v>
      </c>
      <c r="AV606" s="237">
        <f t="shared" si="167"/>
        <v>0</v>
      </c>
      <c r="AW606" s="236">
        <f t="shared" si="168"/>
        <v>0</v>
      </c>
      <c r="AX606" s="237">
        <f t="shared" si="169"/>
        <v>0</v>
      </c>
      <c r="AY606" s="236">
        <f t="shared" si="170"/>
        <v>0</v>
      </c>
      <c r="AZ606" s="237">
        <f t="shared" si="171"/>
        <v>0</v>
      </c>
      <c r="BA606" s="236">
        <f t="shared" si="172"/>
        <v>0</v>
      </c>
      <c r="BB606" s="50">
        <f t="shared" si="156"/>
        <v>0</v>
      </c>
    </row>
    <row r="607" spans="2:54" ht="15" customHeight="1" x14ac:dyDescent="0.25">
      <c r="B607" s="142"/>
      <c r="C607" s="124"/>
      <c r="D607" s="124"/>
      <c r="E607" s="124"/>
      <c r="F607" s="124"/>
      <c r="G607" s="143"/>
      <c r="H607" s="143"/>
      <c r="I607" s="85"/>
      <c r="J607" s="144"/>
      <c r="K607" s="32"/>
      <c r="L607" s="145"/>
      <c r="M607" s="35"/>
      <c r="N607" s="35"/>
      <c r="O607" s="83"/>
      <c r="P607" s="83"/>
      <c r="Q607" s="146"/>
      <c r="R607" s="204"/>
      <c r="S607" s="147"/>
      <c r="T607" s="148"/>
      <c r="U607" s="94"/>
      <c r="W607" s="94"/>
      <c r="X607" s="96"/>
      <c r="Y607" s="97"/>
      <c r="Z607" s="45" t="str">
        <f t="shared" si="157"/>
        <v>goed</v>
      </c>
      <c r="AA607" s="46">
        <f t="shared" si="158"/>
        <v>0</v>
      </c>
      <c r="AB607" s="47">
        <f t="shared" si="159"/>
        <v>0</v>
      </c>
      <c r="AC607" s="48">
        <f>IF(ISERROR(VLOOKUP($B607,'[7]Overzicht uitlevering'!$J:$V,AC$3+1,0)),0,VLOOKUP($B607,'[7]Overzicht uitlevering'!$J:$V,AC$3+1,0))</f>
        <v>0</v>
      </c>
      <c r="AD607" s="48">
        <f>IF(ISERROR(VLOOKUP($B607,'[7]Overzicht uitlevering'!$J:$V,AD$3+1,0)),0,VLOOKUP($B607,'[7]Overzicht uitlevering'!$J:$V,AD$3+1,0))</f>
        <v>0</v>
      </c>
      <c r="AE607" s="48">
        <f>IF(ISERROR(VLOOKUP($B607,'[7]Overzicht uitlevering'!$J:$V,AE$3+1,0)),0,VLOOKUP($B607,'[7]Overzicht uitlevering'!$J:$V,AE$3+1,0))</f>
        <v>0</v>
      </c>
      <c r="AF607" s="48">
        <f>IF(ISERROR(VLOOKUP($B607,'[7]Overzicht uitlevering'!$J:$V,AF$3+1,0)),0,VLOOKUP($B607,'[7]Overzicht uitlevering'!$J:$V,AF$3+1,0))</f>
        <v>0</v>
      </c>
      <c r="AG607" s="48">
        <f>IF(ISERROR(VLOOKUP($B607,'[7]Overzicht uitlevering'!$J:$V,AG$3+1,0)),0,VLOOKUP($B607,'[7]Overzicht uitlevering'!$J:$V,AG$3+1,0))</f>
        <v>0</v>
      </c>
      <c r="AH607" s="48">
        <f>IF(ISERROR(VLOOKUP($B607,'[7]Overzicht uitlevering'!$J:$V,AH$3+1,0)),0,VLOOKUP($B607,'[7]Overzicht uitlevering'!$J:$V,AH$3+1,0))</f>
        <v>0</v>
      </c>
      <c r="AI607" s="48">
        <f>IF(ISERROR(VLOOKUP($B607,'[7]Overzicht uitlevering'!$J:$V,AI$3+1,0)),0,VLOOKUP($B607,'[7]Overzicht uitlevering'!$J:$V,AI$3+1,0))</f>
        <v>0</v>
      </c>
      <c r="AJ607" s="48">
        <f>IF(ISERROR(VLOOKUP($B607,'[7]Overzicht uitlevering'!$J:$V,AJ$3+1,0)),0,VLOOKUP($B607,'[7]Overzicht uitlevering'!$J:$V,AJ$3+1,0))</f>
        <v>0</v>
      </c>
      <c r="AK607" s="48">
        <f>IF(ISERROR(VLOOKUP($B607,'[7]Overzicht uitlevering'!$J:$V,AK$3+1,0)),0,VLOOKUP($B607,'[7]Overzicht uitlevering'!$J:$V,AK$3+1,0))</f>
        <v>0</v>
      </c>
      <c r="AL607" s="48">
        <f>IF(ISERROR(VLOOKUP($B607,'[7]Overzicht uitlevering'!$J:$V,AL$3+1,0)),0,VLOOKUP($B607,'[7]Overzicht uitlevering'!$J:$V,AL$3+1,0))</f>
        <v>0</v>
      </c>
      <c r="AM607" s="48">
        <f>IF(ISERROR(VLOOKUP($B607,'[7]Overzicht uitlevering'!$J:$V,AM$3+1,0)),0,VLOOKUP($B607,'[7]Overzicht uitlevering'!$J:$V,AM$3+1,0))</f>
        <v>0</v>
      </c>
      <c r="AN607" s="48">
        <f>IF(ISERROR(VLOOKUP($B607,'[7]Overzicht uitlevering'!$J:$V,AN$3+1,0)),0,VLOOKUP($B607,'[7]Overzicht uitlevering'!$J:$V,AN$3+1,0))</f>
        <v>0</v>
      </c>
      <c r="AO607" s="49">
        <f t="shared" si="160"/>
        <v>0</v>
      </c>
      <c r="AP607" s="235">
        <f t="shared" si="161"/>
        <v>0</v>
      </c>
      <c r="AQ607" s="236">
        <f t="shared" si="162"/>
        <v>0</v>
      </c>
      <c r="AR607" s="235">
        <f t="shared" si="163"/>
        <v>0</v>
      </c>
      <c r="AS607" s="236">
        <f t="shared" si="164"/>
        <v>0</v>
      </c>
      <c r="AT607" s="235">
        <f t="shared" si="165"/>
        <v>0</v>
      </c>
      <c r="AU607" s="236">
        <f t="shared" si="166"/>
        <v>0</v>
      </c>
      <c r="AV607" s="237">
        <f t="shared" si="167"/>
        <v>0</v>
      </c>
      <c r="AW607" s="236">
        <f t="shared" si="168"/>
        <v>0</v>
      </c>
      <c r="AX607" s="237">
        <f t="shared" si="169"/>
        <v>0</v>
      </c>
      <c r="AY607" s="236">
        <f t="shared" si="170"/>
        <v>0</v>
      </c>
      <c r="AZ607" s="237">
        <f t="shared" si="171"/>
        <v>0</v>
      </c>
      <c r="BA607" s="236">
        <f t="shared" si="172"/>
        <v>0</v>
      </c>
      <c r="BB607" s="50">
        <f t="shared" si="156"/>
        <v>0</v>
      </c>
    </row>
    <row r="608" spans="2:54" ht="15" customHeight="1" x14ac:dyDescent="0.25">
      <c r="B608" s="142"/>
      <c r="C608" s="124"/>
      <c r="D608" s="124"/>
      <c r="E608" s="124"/>
      <c r="F608" s="124"/>
      <c r="G608" s="143"/>
      <c r="H608" s="143"/>
      <c r="I608" s="85"/>
      <c r="J608" s="144"/>
      <c r="K608" s="32"/>
      <c r="L608" s="145"/>
      <c r="M608" s="35"/>
      <c r="N608" s="35"/>
      <c r="O608" s="83"/>
      <c r="P608" s="83"/>
      <c r="Q608" s="146"/>
      <c r="R608" s="204"/>
      <c r="S608" s="147"/>
      <c r="T608" s="148"/>
      <c r="U608" s="94"/>
      <c r="W608" s="94"/>
      <c r="X608" s="96"/>
      <c r="Y608" s="97"/>
      <c r="Z608" s="45" t="str">
        <f t="shared" si="157"/>
        <v>goed</v>
      </c>
      <c r="AA608" s="46">
        <f t="shared" si="158"/>
        <v>0</v>
      </c>
      <c r="AB608" s="47">
        <f t="shared" si="159"/>
        <v>0</v>
      </c>
      <c r="AC608" s="48">
        <f>IF(ISERROR(VLOOKUP($B608,'[7]Overzicht uitlevering'!$J:$V,AC$3+1,0)),0,VLOOKUP($B608,'[7]Overzicht uitlevering'!$J:$V,AC$3+1,0))</f>
        <v>0</v>
      </c>
      <c r="AD608" s="48">
        <f>IF(ISERROR(VLOOKUP($B608,'[7]Overzicht uitlevering'!$J:$V,AD$3+1,0)),0,VLOOKUP($B608,'[7]Overzicht uitlevering'!$J:$V,AD$3+1,0))</f>
        <v>0</v>
      </c>
      <c r="AE608" s="48">
        <f>IF(ISERROR(VLOOKUP($B608,'[7]Overzicht uitlevering'!$J:$V,AE$3+1,0)),0,VLOOKUP($B608,'[7]Overzicht uitlevering'!$J:$V,AE$3+1,0))</f>
        <v>0</v>
      </c>
      <c r="AF608" s="48">
        <f>IF(ISERROR(VLOOKUP($B608,'[7]Overzicht uitlevering'!$J:$V,AF$3+1,0)),0,VLOOKUP($B608,'[7]Overzicht uitlevering'!$J:$V,AF$3+1,0))</f>
        <v>0</v>
      </c>
      <c r="AG608" s="48">
        <f>IF(ISERROR(VLOOKUP($B608,'[7]Overzicht uitlevering'!$J:$V,AG$3+1,0)),0,VLOOKUP($B608,'[7]Overzicht uitlevering'!$J:$V,AG$3+1,0))</f>
        <v>0</v>
      </c>
      <c r="AH608" s="48">
        <f>IF(ISERROR(VLOOKUP($B608,'[7]Overzicht uitlevering'!$J:$V,AH$3+1,0)),0,VLOOKUP($B608,'[7]Overzicht uitlevering'!$J:$V,AH$3+1,0))</f>
        <v>0</v>
      </c>
      <c r="AI608" s="48">
        <f>IF(ISERROR(VLOOKUP($B608,'[7]Overzicht uitlevering'!$J:$V,AI$3+1,0)),0,VLOOKUP($B608,'[7]Overzicht uitlevering'!$J:$V,AI$3+1,0))</f>
        <v>0</v>
      </c>
      <c r="AJ608" s="48">
        <f>IF(ISERROR(VLOOKUP($B608,'[7]Overzicht uitlevering'!$J:$V,AJ$3+1,0)),0,VLOOKUP($B608,'[7]Overzicht uitlevering'!$J:$V,AJ$3+1,0))</f>
        <v>0</v>
      </c>
      <c r="AK608" s="48">
        <f>IF(ISERROR(VLOOKUP($B608,'[7]Overzicht uitlevering'!$J:$V,AK$3+1,0)),0,VLOOKUP($B608,'[7]Overzicht uitlevering'!$J:$V,AK$3+1,0))</f>
        <v>0</v>
      </c>
      <c r="AL608" s="48">
        <f>IF(ISERROR(VLOOKUP($B608,'[7]Overzicht uitlevering'!$J:$V,AL$3+1,0)),0,VLOOKUP($B608,'[7]Overzicht uitlevering'!$J:$V,AL$3+1,0))</f>
        <v>0</v>
      </c>
      <c r="AM608" s="48">
        <f>IF(ISERROR(VLOOKUP($B608,'[7]Overzicht uitlevering'!$J:$V,AM$3+1,0)),0,VLOOKUP($B608,'[7]Overzicht uitlevering'!$J:$V,AM$3+1,0))</f>
        <v>0</v>
      </c>
      <c r="AN608" s="48">
        <f>IF(ISERROR(VLOOKUP($B608,'[7]Overzicht uitlevering'!$J:$V,AN$3+1,0)),0,VLOOKUP($B608,'[7]Overzicht uitlevering'!$J:$V,AN$3+1,0))</f>
        <v>0</v>
      </c>
      <c r="AO608" s="49">
        <f t="shared" si="160"/>
        <v>0</v>
      </c>
      <c r="AP608" s="235">
        <f t="shared" si="161"/>
        <v>0</v>
      </c>
      <c r="AQ608" s="236">
        <f t="shared" si="162"/>
        <v>0</v>
      </c>
      <c r="AR608" s="235">
        <f t="shared" si="163"/>
        <v>0</v>
      </c>
      <c r="AS608" s="236">
        <f t="shared" si="164"/>
        <v>0</v>
      </c>
      <c r="AT608" s="235">
        <f t="shared" si="165"/>
        <v>0</v>
      </c>
      <c r="AU608" s="236">
        <f t="shared" si="166"/>
        <v>0</v>
      </c>
      <c r="AV608" s="237">
        <f t="shared" si="167"/>
        <v>0</v>
      </c>
      <c r="AW608" s="236">
        <f t="shared" si="168"/>
        <v>0</v>
      </c>
      <c r="AX608" s="237">
        <f t="shared" si="169"/>
        <v>0</v>
      </c>
      <c r="AY608" s="236">
        <f t="shared" si="170"/>
        <v>0</v>
      </c>
      <c r="AZ608" s="237">
        <f t="shared" si="171"/>
        <v>0</v>
      </c>
      <c r="BA608" s="236">
        <f t="shared" si="172"/>
        <v>0</v>
      </c>
      <c r="BB608" s="50">
        <f t="shared" si="156"/>
        <v>0</v>
      </c>
    </row>
    <row r="609" spans="2:54" ht="15" customHeight="1" x14ac:dyDescent="0.25">
      <c r="B609" s="153"/>
      <c r="C609" s="124"/>
      <c r="D609" s="124"/>
      <c r="E609" s="124"/>
      <c r="F609" s="124"/>
      <c r="G609" s="143"/>
      <c r="H609" s="143"/>
      <c r="I609" s="85"/>
      <c r="J609" s="144"/>
      <c r="K609" s="32"/>
      <c r="L609" s="145"/>
      <c r="M609" s="35"/>
      <c r="N609" s="35"/>
      <c r="O609" s="83"/>
      <c r="P609" s="83"/>
      <c r="Q609" s="146"/>
      <c r="R609" s="204"/>
      <c r="S609" s="147"/>
      <c r="T609" s="148"/>
      <c r="U609" s="94"/>
      <c r="W609" s="94"/>
      <c r="X609" s="96"/>
      <c r="Y609" s="97"/>
      <c r="Z609" s="45" t="str">
        <f t="shared" si="157"/>
        <v>goed</v>
      </c>
      <c r="AA609" s="46">
        <f t="shared" si="158"/>
        <v>0</v>
      </c>
      <c r="AB609" s="47">
        <f t="shared" si="159"/>
        <v>0</v>
      </c>
      <c r="AC609" s="48">
        <f>IF(ISERROR(VLOOKUP($B609,'[7]Overzicht uitlevering'!$J:$V,AC$3+1,0)),0,VLOOKUP($B609,'[7]Overzicht uitlevering'!$J:$V,AC$3+1,0))</f>
        <v>0</v>
      </c>
      <c r="AD609" s="48">
        <f>IF(ISERROR(VLOOKUP($B609,'[7]Overzicht uitlevering'!$J:$V,AD$3+1,0)),0,VLOOKUP($B609,'[7]Overzicht uitlevering'!$J:$V,AD$3+1,0))</f>
        <v>0</v>
      </c>
      <c r="AE609" s="48">
        <f>IF(ISERROR(VLOOKUP($B609,'[7]Overzicht uitlevering'!$J:$V,AE$3+1,0)),0,VLOOKUP($B609,'[7]Overzicht uitlevering'!$J:$V,AE$3+1,0))</f>
        <v>0</v>
      </c>
      <c r="AF609" s="48">
        <f>IF(ISERROR(VLOOKUP($B609,'[7]Overzicht uitlevering'!$J:$V,AF$3+1,0)),0,VLOOKUP($B609,'[7]Overzicht uitlevering'!$J:$V,AF$3+1,0))</f>
        <v>0</v>
      </c>
      <c r="AG609" s="48">
        <f>IF(ISERROR(VLOOKUP($B609,'[7]Overzicht uitlevering'!$J:$V,AG$3+1,0)),0,VLOOKUP($B609,'[7]Overzicht uitlevering'!$J:$V,AG$3+1,0))</f>
        <v>0</v>
      </c>
      <c r="AH609" s="48">
        <f>IF(ISERROR(VLOOKUP($B609,'[7]Overzicht uitlevering'!$J:$V,AH$3+1,0)),0,VLOOKUP($B609,'[7]Overzicht uitlevering'!$J:$V,AH$3+1,0))</f>
        <v>0</v>
      </c>
      <c r="AI609" s="48">
        <f>IF(ISERROR(VLOOKUP($B609,'[7]Overzicht uitlevering'!$J:$V,AI$3+1,0)),0,VLOOKUP($B609,'[7]Overzicht uitlevering'!$J:$V,AI$3+1,0))</f>
        <v>0</v>
      </c>
      <c r="AJ609" s="48">
        <f>IF(ISERROR(VLOOKUP($B609,'[7]Overzicht uitlevering'!$J:$V,AJ$3+1,0)),0,VLOOKUP($B609,'[7]Overzicht uitlevering'!$J:$V,AJ$3+1,0))</f>
        <v>0</v>
      </c>
      <c r="AK609" s="48">
        <f>IF(ISERROR(VLOOKUP($B609,'[7]Overzicht uitlevering'!$J:$V,AK$3+1,0)),0,VLOOKUP($B609,'[7]Overzicht uitlevering'!$J:$V,AK$3+1,0))</f>
        <v>0</v>
      </c>
      <c r="AL609" s="48">
        <f>IF(ISERROR(VLOOKUP($B609,'[7]Overzicht uitlevering'!$J:$V,AL$3+1,0)),0,VLOOKUP($B609,'[7]Overzicht uitlevering'!$J:$V,AL$3+1,0))</f>
        <v>0</v>
      </c>
      <c r="AM609" s="48">
        <f>IF(ISERROR(VLOOKUP($B609,'[7]Overzicht uitlevering'!$J:$V,AM$3+1,0)),0,VLOOKUP($B609,'[7]Overzicht uitlevering'!$J:$V,AM$3+1,0))</f>
        <v>0</v>
      </c>
      <c r="AN609" s="48">
        <f>IF(ISERROR(VLOOKUP($B609,'[7]Overzicht uitlevering'!$J:$V,AN$3+1,0)),0,VLOOKUP($B609,'[7]Overzicht uitlevering'!$J:$V,AN$3+1,0))</f>
        <v>0</v>
      </c>
      <c r="AO609" s="49">
        <f t="shared" si="160"/>
        <v>0</v>
      </c>
      <c r="AP609" s="235">
        <f t="shared" si="161"/>
        <v>0</v>
      </c>
      <c r="AQ609" s="236">
        <f t="shared" si="162"/>
        <v>0</v>
      </c>
      <c r="AR609" s="235">
        <f t="shared" si="163"/>
        <v>0</v>
      </c>
      <c r="AS609" s="236">
        <f t="shared" si="164"/>
        <v>0</v>
      </c>
      <c r="AT609" s="235">
        <f t="shared" si="165"/>
        <v>0</v>
      </c>
      <c r="AU609" s="236">
        <f t="shared" si="166"/>
        <v>0</v>
      </c>
      <c r="AV609" s="237">
        <f t="shared" si="167"/>
        <v>0</v>
      </c>
      <c r="AW609" s="236">
        <f t="shared" si="168"/>
        <v>0</v>
      </c>
      <c r="AX609" s="237">
        <f t="shared" si="169"/>
        <v>0</v>
      </c>
      <c r="AY609" s="236">
        <f t="shared" si="170"/>
        <v>0</v>
      </c>
      <c r="AZ609" s="237">
        <f t="shared" si="171"/>
        <v>0</v>
      </c>
      <c r="BA609" s="236">
        <f t="shared" si="172"/>
        <v>0</v>
      </c>
      <c r="BB609" s="50">
        <f t="shared" si="156"/>
        <v>0</v>
      </c>
    </row>
    <row r="610" spans="2:54" ht="15" customHeight="1" x14ac:dyDescent="0.25">
      <c r="B610" s="153"/>
      <c r="C610" s="124"/>
      <c r="D610" s="124"/>
      <c r="E610" s="124"/>
      <c r="F610" s="124"/>
      <c r="G610" s="143"/>
      <c r="H610" s="143"/>
      <c r="I610" s="85"/>
      <c r="J610" s="144"/>
      <c r="K610" s="32"/>
      <c r="L610" s="145"/>
      <c r="M610" s="35"/>
      <c r="N610" s="35"/>
      <c r="O610" s="83"/>
      <c r="P610" s="83"/>
      <c r="Q610" s="146"/>
      <c r="R610" s="204"/>
      <c r="S610" s="147"/>
      <c r="T610" s="148"/>
      <c r="U610" s="94"/>
      <c r="W610" s="94"/>
      <c r="X610" s="96"/>
      <c r="Y610" s="97"/>
      <c r="Z610" s="45" t="str">
        <f t="shared" si="157"/>
        <v>goed</v>
      </c>
      <c r="AA610" s="46">
        <f t="shared" si="158"/>
        <v>0</v>
      </c>
      <c r="AB610" s="47">
        <f t="shared" si="159"/>
        <v>0</v>
      </c>
      <c r="AC610" s="48">
        <f>IF(ISERROR(VLOOKUP($B610,'[7]Overzicht uitlevering'!$J:$V,AC$3+1,0)),0,VLOOKUP($B610,'[7]Overzicht uitlevering'!$J:$V,AC$3+1,0))</f>
        <v>0</v>
      </c>
      <c r="AD610" s="48">
        <f>IF(ISERROR(VLOOKUP($B610,'[7]Overzicht uitlevering'!$J:$V,AD$3+1,0)),0,VLOOKUP($B610,'[7]Overzicht uitlevering'!$J:$V,AD$3+1,0))</f>
        <v>0</v>
      </c>
      <c r="AE610" s="48">
        <f>IF(ISERROR(VLOOKUP($B610,'[7]Overzicht uitlevering'!$J:$V,AE$3+1,0)),0,VLOOKUP($B610,'[7]Overzicht uitlevering'!$J:$V,AE$3+1,0))</f>
        <v>0</v>
      </c>
      <c r="AF610" s="48">
        <f>IF(ISERROR(VLOOKUP($B610,'[7]Overzicht uitlevering'!$J:$V,AF$3+1,0)),0,VLOOKUP($B610,'[7]Overzicht uitlevering'!$J:$V,AF$3+1,0))</f>
        <v>0</v>
      </c>
      <c r="AG610" s="48">
        <f>IF(ISERROR(VLOOKUP($B610,'[7]Overzicht uitlevering'!$J:$V,AG$3+1,0)),0,VLOOKUP($B610,'[7]Overzicht uitlevering'!$J:$V,AG$3+1,0))</f>
        <v>0</v>
      </c>
      <c r="AH610" s="48">
        <f>IF(ISERROR(VLOOKUP($B610,'[7]Overzicht uitlevering'!$J:$V,AH$3+1,0)),0,VLOOKUP($B610,'[7]Overzicht uitlevering'!$J:$V,AH$3+1,0))</f>
        <v>0</v>
      </c>
      <c r="AI610" s="48">
        <f>IF(ISERROR(VLOOKUP($B610,'[7]Overzicht uitlevering'!$J:$V,AI$3+1,0)),0,VLOOKUP($B610,'[7]Overzicht uitlevering'!$J:$V,AI$3+1,0))</f>
        <v>0</v>
      </c>
      <c r="AJ610" s="48">
        <f>IF(ISERROR(VLOOKUP($B610,'[7]Overzicht uitlevering'!$J:$V,AJ$3+1,0)),0,VLOOKUP($B610,'[7]Overzicht uitlevering'!$J:$V,AJ$3+1,0))</f>
        <v>0</v>
      </c>
      <c r="AK610" s="48">
        <f>IF(ISERROR(VLOOKUP($B610,'[7]Overzicht uitlevering'!$J:$V,AK$3+1,0)),0,VLOOKUP($B610,'[7]Overzicht uitlevering'!$J:$V,AK$3+1,0))</f>
        <v>0</v>
      </c>
      <c r="AL610" s="48">
        <f>IF(ISERROR(VLOOKUP($B610,'[7]Overzicht uitlevering'!$J:$V,AL$3+1,0)),0,VLOOKUP($B610,'[7]Overzicht uitlevering'!$J:$V,AL$3+1,0))</f>
        <v>0</v>
      </c>
      <c r="AM610" s="48">
        <f>IF(ISERROR(VLOOKUP($B610,'[7]Overzicht uitlevering'!$J:$V,AM$3+1,0)),0,VLOOKUP($B610,'[7]Overzicht uitlevering'!$J:$V,AM$3+1,0))</f>
        <v>0</v>
      </c>
      <c r="AN610" s="48">
        <f>IF(ISERROR(VLOOKUP($B610,'[7]Overzicht uitlevering'!$J:$V,AN$3+1,0)),0,VLOOKUP($B610,'[7]Overzicht uitlevering'!$J:$V,AN$3+1,0))</f>
        <v>0</v>
      </c>
      <c r="AO610" s="49">
        <f t="shared" si="160"/>
        <v>0</v>
      </c>
      <c r="AP610" s="235">
        <f t="shared" si="161"/>
        <v>0</v>
      </c>
      <c r="AQ610" s="236">
        <f t="shared" si="162"/>
        <v>0</v>
      </c>
      <c r="AR610" s="235">
        <f t="shared" si="163"/>
        <v>0</v>
      </c>
      <c r="AS610" s="236">
        <f t="shared" si="164"/>
        <v>0</v>
      </c>
      <c r="AT610" s="235">
        <f t="shared" si="165"/>
        <v>0</v>
      </c>
      <c r="AU610" s="236">
        <f t="shared" si="166"/>
        <v>0</v>
      </c>
      <c r="AV610" s="237">
        <f t="shared" si="167"/>
        <v>0</v>
      </c>
      <c r="AW610" s="236">
        <f t="shared" si="168"/>
        <v>0</v>
      </c>
      <c r="AX610" s="237">
        <f t="shared" si="169"/>
        <v>0</v>
      </c>
      <c r="AY610" s="236">
        <f t="shared" si="170"/>
        <v>0</v>
      </c>
      <c r="AZ610" s="237">
        <f t="shared" si="171"/>
        <v>0</v>
      </c>
      <c r="BA610" s="236">
        <f t="shared" si="172"/>
        <v>0</v>
      </c>
      <c r="BB610" s="50">
        <f t="shared" si="156"/>
        <v>0</v>
      </c>
    </row>
    <row r="611" spans="2:54" ht="15" customHeight="1" x14ac:dyDescent="0.25">
      <c r="B611" s="153"/>
      <c r="C611" s="124"/>
      <c r="D611" s="124"/>
      <c r="E611" s="124"/>
      <c r="F611" s="124"/>
      <c r="G611" s="143"/>
      <c r="H611" s="143"/>
      <c r="I611" s="85"/>
      <c r="J611" s="144"/>
      <c r="K611" s="32"/>
      <c r="L611" s="145"/>
      <c r="M611" s="35"/>
      <c r="N611" s="35"/>
      <c r="O611" s="83"/>
      <c r="P611" s="83"/>
      <c r="Q611" s="146"/>
      <c r="R611" s="204"/>
      <c r="S611" s="147"/>
      <c r="T611" s="148"/>
      <c r="U611" s="94"/>
      <c r="W611" s="94"/>
      <c r="X611" s="96"/>
      <c r="Y611" s="97"/>
      <c r="Z611" s="45" t="str">
        <f t="shared" si="157"/>
        <v>goed</v>
      </c>
      <c r="AA611" s="46">
        <f t="shared" si="158"/>
        <v>0</v>
      </c>
      <c r="AB611" s="47">
        <f t="shared" si="159"/>
        <v>0</v>
      </c>
      <c r="AC611" s="48">
        <f>IF(ISERROR(VLOOKUP($B611,'[7]Overzicht uitlevering'!$J:$V,AC$3+1,0)),0,VLOOKUP($B611,'[7]Overzicht uitlevering'!$J:$V,AC$3+1,0))</f>
        <v>0</v>
      </c>
      <c r="AD611" s="48">
        <f>IF(ISERROR(VLOOKUP($B611,'[7]Overzicht uitlevering'!$J:$V,AD$3+1,0)),0,VLOOKUP($B611,'[7]Overzicht uitlevering'!$J:$V,AD$3+1,0))</f>
        <v>0</v>
      </c>
      <c r="AE611" s="48">
        <f>IF(ISERROR(VLOOKUP($B611,'[7]Overzicht uitlevering'!$J:$V,AE$3+1,0)),0,VLOOKUP($B611,'[7]Overzicht uitlevering'!$J:$V,AE$3+1,0))</f>
        <v>0</v>
      </c>
      <c r="AF611" s="48">
        <f>IF(ISERROR(VLOOKUP($B611,'[7]Overzicht uitlevering'!$J:$V,AF$3+1,0)),0,VLOOKUP($B611,'[7]Overzicht uitlevering'!$J:$V,AF$3+1,0))</f>
        <v>0</v>
      </c>
      <c r="AG611" s="48">
        <f>IF(ISERROR(VLOOKUP($B611,'[7]Overzicht uitlevering'!$J:$V,AG$3+1,0)),0,VLOOKUP($B611,'[7]Overzicht uitlevering'!$J:$V,AG$3+1,0))</f>
        <v>0</v>
      </c>
      <c r="AH611" s="48">
        <f>IF(ISERROR(VLOOKUP($B611,'[7]Overzicht uitlevering'!$J:$V,AH$3+1,0)),0,VLOOKUP($B611,'[7]Overzicht uitlevering'!$J:$V,AH$3+1,0))</f>
        <v>0</v>
      </c>
      <c r="AI611" s="48">
        <f>IF(ISERROR(VLOOKUP($B611,'[7]Overzicht uitlevering'!$J:$V,AI$3+1,0)),0,VLOOKUP($B611,'[7]Overzicht uitlevering'!$J:$V,AI$3+1,0))</f>
        <v>0</v>
      </c>
      <c r="AJ611" s="48">
        <f>IF(ISERROR(VLOOKUP($B611,'[7]Overzicht uitlevering'!$J:$V,AJ$3+1,0)),0,VLOOKUP($B611,'[7]Overzicht uitlevering'!$J:$V,AJ$3+1,0))</f>
        <v>0</v>
      </c>
      <c r="AK611" s="48">
        <f>IF(ISERROR(VLOOKUP($B611,'[7]Overzicht uitlevering'!$J:$V,AK$3+1,0)),0,VLOOKUP($B611,'[7]Overzicht uitlevering'!$J:$V,AK$3+1,0))</f>
        <v>0</v>
      </c>
      <c r="AL611" s="48">
        <f>IF(ISERROR(VLOOKUP($B611,'[7]Overzicht uitlevering'!$J:$V,AL$3+1,0)),0,VLOOKUP($B611,'[7]Overzicht uitlevering'!$J:$V,AL$3+1,0))</f>
        <v>0</v>
      </c>
      <c r="AM611" s="48">
        <f>IF(ISERROR(VLOOKUP($B611,'[7]Overzicht uitlevering'!$J:$V,AM$3+1,0)),0,VLOOKUP($B611,'[7]Overzicht uitlevering'!$J:$V,AM$3+1,0))</f>
        <v>0</v>
      </c>
      <c r="AN611" s="48">
        <f>IF(ISERROR(VLOOKUP($B611,'[7]Overzicht uitlevering'!$J:$V,AN$3+1,0)),0,VLOOKUP($B611,'[7]Overzicht uitlevering'!$J:$V,AN$3+1,0))</f>
        <v>0</v>
      </c>
      <c r="AO611" s="49">
        <f t="shared" si="160"/>
        <v>0</v>
      </c>
      <c r="AP611" s="235">
        <f t="shared" si="161"/>
        <v>0</v>
      </c>
      <c r="AQ611" s="236">
        <f t="shared" si="162"/>
        <v>0</v>
      </c>
      <c r="AR611" s="235">
        <f t="shared" si="163"/>
        <v>0</v>
      </c>
      <c r="AS611" s="236">
        <f t="shared" si="164"/>
        <v>0</v>
      </c>
      <c r="AT611" s="235">
        <f t="shared" si="165"/>
        <v>0</v>
      </c>
      <c r="AU611" s="236">
        <f t="shared" si="166"/>
        <v>0</v>
      </c>
      <c r="AV611" s="237">
        <f t="shared" si="167"/>
        <v>0</v>
      </c>
      <c r="AW611" s="236">
        <f t="shared" si="168"/>
        <v>0</v>
      </c>
      <c r="AX611" s="237">
        <f t="shared" si="169"/>
        <v>0</v>
      </c>
      <c r="AY611" s="236">
        <f t="shared" si="170"/>
        <v>0</v>
      </c>
      <c r="AZ611" s="237">
        <f t="shared" si="171"/>
        <v>0</v>
      </c>
      <c r="BA611" s="236">
        <f t="shared" si="172"/>
        <v>0</v>
      </c>
      <c r="BB611" s="50">
        <f t="shared" si="156"/>
        <v>0</v>
      </c>
    </row>
    <row r="612" spans="2:54" ht="15" customHeight="1" x14ac:dyDescent="0.25">
      <c r="B612" s="142"/>
      <c r="C612" s="124"/>
      <c r="D612" s="124"/>
      <c r="E612" s="124"/>
      <c r="F612" s="124"/>
      <c r="G612" s="143"/>
      <c r="H612" s="143"/>
      <c r="I612" s="85"/>
      <c r="J612" s="210"/>
      <c r="K612" s="32"/>
      <c r="L612" s="145"/>
      <c r="M612" s="35"/>
      <c r="N612" s="35"/>
      <c r="O612" s="83"/>
      <c r="P612" s="83"/>
      <c r="Q612" s="146"/>
      <c r="R612" s="204"/>
      <c r="S612" s="147"/>
      <c r="T612" s="148"/>
      <c r="U612" s="94"/>
      <c r="W612" s="94"/>
      <c r="X612" s="96"/>
      <c r="Y612" s="97"/>
      <c r="Z612" s="45" t="str">
        <f t="shared" si="157"/>
        <v>goed</v>
      </c>
      <c r="AA612" s="46">
        <f t="shared" si="158"/>
        <v>0</v>
      </c>
      <c r="AB612" s="47">
        <f t="shared" si="159"/>
        <v>0</v>
      </c>
      <c r="AC612" s="48">
        <f>IF(ISERROR(VLOOKUP($B612,'[7]Overzicht uitlevering'!$J:$V,AC$3+1,0)),0,VLOOKUP($B612,'[7]Overzicht uitlevering'!$J:$V,AC$3+1,0))</f>
        <v>0</v>
      </c>
      <c r="AD612" s="48">
        <f>IF(ISERROR(VLOOKUP($B612,'[7]Overzicht uitlevering'!$J:$V,AD$3+1,0)),0,VLOOKUP($B612,'[7]Overzicht uitlevering'!$J:$V,AD$3+1,0))</f>
        <v>0</v>
      </c>
      <c r="AE612" s="48">
        <f>IF(ISERROR(VLOOKUP($B612,'[7]Overzicht uitlevering'!$J:$V,AE$3+1,0)),0,VLOOKUP($B612,'[7]Overzicht uitlevering'!$J:$V,AE$3+1,0))</f>
        <v>0</v>
      </c>
      <c r="AF612" s="48">
        <f>IF(ISERROR(VLOOKUP($B612,'[7]Overzicht uitlevering'!$J:$V,AF$3+1,0)),0,VLOOKUP($B612,'[7]Overzicht uitlevering'!$J:$V,AF$3+1,0))</f>
        <v>0</v>
      </c>
      <c r="AG612" s="48">
        <f>IF(ISERROR(VLOOKUP($B612,'[7]Overzicht uitlevering'!$J:$V,AG$3+1,0)),0,VLOOKUP($B612,'[7]Overzicht uitlevering'!$J:$V,AG$3+1,0))</f>
        <v>0</v>
      </c>
      <c r="AH612" s="48">
        <f>IF(ISERROR(VLOOKUP($B612,'[7]Overzicht uitlevering'!$J:$V,AH$3+1,0)),0,VLOOKUP($B612,'[7]Overzicht uitlevering'!$J:$V,AH$3+1,0))</f>
        <v>0</v>
      </c>
      <c r="AI612" s="48">
        <f>IF(ISERROR(VLOOKUP($B612,'[7]Overzicht uitlevering'!$J:$V,AI$3+1,0)),0,VLOOKUP($B612,'[7]Overzicht uitlevering'!$J:$V,AI$3+1,0))</f>
        <v>0</v>
      </c>
      <c r="AJ612" s="48">
        <f>IF(ISERROR(VLOOKUP($B612,'[7]Overzicht uitlevering'!$J:$V,AJ$3+1,0)),0,VLOOKUP($B612,'[7]Overzicht uitlevering'!$J:$V,AJ$3+1,0))</f>
        <v>0</v>
      </c>
      <c r="AK612" s="48">
        <f>IF(ISERROR(VLOOKUP($B612,'[7]Overzicht uitlevering'!$J:$V,AK$3+1,0)),0,VLOOKUP($B612,'[7]Overzicht uitlevering'!$J:$V,AK$3+1,0))</f>
        <v>0</v>
      </c>
      <c r="AL612" s="48">
        <f>IF(ISERROR(VLOOKUP($B612,'[7]Overzicht uitlevering'!$J:$V,AL$3+1,0)),0,VLOOKUP($B612,'[7]Overzicht uitlevering'!$J:$V,AL$3+1,0))</f>
        <v>0</v>
      </c>
      <c r="AM612" s="48">
        <f>IF(ISERROR(VLOOKUP($B612,'[7]Overzicht uitlevering'!$J:$V,AM$3+1,0)),0,VLOOKUP($B612,'[7]Overzicht uitlevering'!$J:$V,AM$3+1,0))</f>
        <v>0</v>
      </c>
      <c r="AN612" s="48">
        <f>IF(ISERROR(VLOOKUP($B612,'[7]Overzicht uitlevering'!$J:$V,AN$3+1,0)),0,VLOOKUP($B612,'[7]Overzicht uitlevering'!$J:$V,AN$3+1,0))</f>
        <v>0</v>
      </c>
      <c r="AO612" s="49">
        <f t="shared" si="160"/>
        <v>0</v>
      </c>
      <c r="AP612" s="235">
        <f t="shared" si="161"/>
        <v>0</v>
      </c>
      <c r="AQ612" s="236">
        <f t="shared" si="162"/>
        <v>0</v>
      </c>
      <c r="AR612" s="235">
        <f t="shared" si="163"/>
        <v>0</v>
      </c>
      <c r="AS612" s="236">
        <f t="shared" si="164"/>
        <v>0</v>
      </c>
      <c r="AT612" s="235">
        <f t="shared" si="165"/>
        <v>0</v>
      </c>
      <c r="AU612" s="236">
        <f t="shared" si="166"/>
        <v>0</v>
      </c>
      <c r="AV612" s="237">
        <f t="shared" si="167"/>
        <v>0</v>
      </c>
      <c r="AW612" s="236">
        <f t="shared" si="168"/>
        <v>0</v>
      </c>
      <c r="AX612" s="237">
        <f t="shared" si="169"/>
        <v>0</v>
      </c>
      <c r="AY612" s="236">
        <f t="shared" si="170"/>
        <v>0</v>
      </c>
      <c r="AZ612" s="237">
        <f t="shared" si="171"/>
        <v>0</v>
      </c>
      <c r="BA612" s="236">
        <f t="shared" si="172"/>
        <v>0</v>
      </c>
      <c r="BB612" s="50">
        <f t="shared" si="156"/>
        <v>0</v>
      </c>
    </row>
    <row r="613" spans="2:54" ht="15" customHeight="1" x14ac:dyDescent="0.25">
      <c r="B613" s="142"/>
      <c r="C613" s="124"/>
      <c r="D613" s="124"/>
      <c r="E613" s="124"/>
      <c r="F613" s="124"/>
      <c r="G613" s="143"/>
      <c r="H613" s="143"/>
      <c r="I613" s="85"/>
      <c r="J613" s="144"/>
      <c r="K613" s="32"/>
      <c r="L613" s="145"/>
      <c r="M613" s="35"/>
      <c r="N613" s="35"/>
      <c r="O613" s="83"/>
      <c r="P613" s="83"/>
      <c r="Q613" s="146"/>
      <c r="R613" s="204"/>
      <c r="S613" s="147"/>
      <c r="T613" s="148"/>
      <c r="U613" s="94"/>
      <c r="W613" s="94"/>
      <c r="X613" s="96"/>
      <c r="Y613" s="97"/>
      <c r="Z613" s="45" t="str">
        <f t="shared" si="157"/>
        <v>goed</v>
      </c>
      <c r="AA613" s="46">
        <f t="shared" si="158"/>
        <v>0</v>
      </c>
      <c r="AB613" s="47">
        <f t="shared" si="159"/>
        <v>0</v>
      </c>
      <c r="AC613" s="48">
        <f>IF(ISERROR(VLOOKUP($B613,'[7]Overzicht uitlevering'!$J:$V,AC$3+1,0)),0,VLOOKUP($B613,'[7]Overzicht uitlevering'!$J:$V,AC$3+1,0))</f>
        <v>0</v>
      </c>
      <c r="AD613" s="48">
        <f>IF(ISERROR(VLOOKUP($B613,'[7]Overzicht uitlevering'!$J:$V,AD$3+1,0)),0,VLOOKUP($B613,'[7]Overzicht uitlevering'!$J:$V,AD$3+1,0))</f>
        <v>0</v>
      </c>
      <c r="AE613" s="48">
        <f>IF(ISERROR(VLOOKUP($B613,'[7]Overzicht uitlevering'!$J:$V,AE$3+1,0)),0,VLOOKUP($B613,'[7]Overzicht uitlevering'!$J:$V,AE$3+1,0))</f>
        <v>0</v>
      </c>
      <c r="AF613" s="48">
        <f>IF(ISERROR(VLOOKUP($B613,'[7]Overzicht uitlevering'!$J:$V,AF$3+1,0)),0,VLOOKUP($B613,'[7]Overzicht uitlevering'!$J:$V,AF$3+1,0))</f>
        <v>0</v>
      </c>
      <c r="AG613" s="48">
        <f>IF(ISERROR(VLOOKUP($B613,'[7]Overzicht uitlevering'!$J:$V,AG$3+1,0)),0,VLOOKUP($B613,'[7]Overzicht uitlevering'!$J:$V,AG$3+1,0))</f>
        <v>0</v>
      </c>
      <c r="AH613" s="48">
        <f>IF(ISERROR(VLOOKUP($B613,'[7]Overzicht uitlevering'!$J:$V,AH$3+1,0)),0,VLOOKUP($B613,'[7]Overzicht uitlevering'!$J:$V,AH$3+1,0))</f>
        <v>0</v>
      </c>
      <c r="AI613" s="48">
        <f>IF(ISERROR(VLOOKUP($B613,'[7]Overzicht uitlevering'!$J:$V,AI$3+1,0)),0,VLOOKUP($B613,'[7]Overzicht uitlevering'!$J:$V,AI$3+1,0))</f>
        <v>0</v>
      </c>
      <c r="AJ613" s="48">
        <f>IF(ISERROR(VLOOKUP($B613,'[7]Overzicht uitlevering'!$J:$V,AJ$3+1,0)),0,VLOOKUP($B613,'[7]Overzicht uitlevering'!$J:$V,AJ$3+1,0))</f>
        <v>0</v>
      </c>
      <c r="AK613" s="48">
        <f>IF(ISERROR(VLOOKUP($B613,'[7]Overzicht uitlevering'!$J:$V,AK$3+1,0)),0,VLOOKUP($B613,'[7]Overzicht uitlevering'!$J:$V,AK$3+1,0))</f>
        <v>0</v>
      </c>
      <c r="AL613" s="48">
        <f>IF(ISERROR(VLOOKUP($B613,'[7]Overzicht uitlevering'!$J:$V,AL$3+1,0)),0,VLOOKUP($B613,'[7]Overzicht uitlevering'!$J:$V,AL$3+1,0))</f>
        <v>0</v>
      </c>
      <c r="AM613" s="48">
        <f>IF(ISERROR(VLOOKUP($B613,'[7]Overzicht uitlevering'!$J:$V,AM$3+1,0)),0,VLOOKUP($B613,'[7]Overzicht uitlevering'!$J:$V,AM$3+1,0))</f>
        <v>0</v>
      </c>
      <c r="AN613" s="48">
        <f>IF(ISERROR(VLOOKUP($B613,'[7]Overzicht uitlevering'!$J:$V,AN$3+1,0)),0,VLOOKUP($B613,'[7]Overzicht uitlevering'!$J:$V,AN$3+1,0))</f>
        <v>0</v>
      </c>
      <c r="AO613" s="49">
        <f t="shared" si="160"/>
        <v>0</v>
      </c>
      <c r="AP613" s="235">
        <f t="shared" si="161"/>
        <v>0</v>
      </c>
      <c r="AQ613" s="236">
        <f t="shared" si="162"/>
        <v>0</v>
      </c>
      <c r="AR613" s="235">
        <f t="shared" si="163"/>
        <v>0</v>
      </c>
      <c r="AS613" s="236">
        <f t="shared" si="164"/>
        <v>0</v>
      </c>
      <c r="AT613" s="235">
        <f t="shared" si="165"/>
        <v>0</v>
      </c>
      <c r="AU613" s="236">
        <f t="shared" si="166"/>
        <v>0</v>
      </c>
      <c r="AV613" s="237">
        <f t="shared" si="167"/>
        <v>0</v>
      </c>
      <c r="AW613" s="236">
        <f t="shared" si="168"/>
        <v>0</v>
      </c>
      <c r="AX613" s="237">
        <f t="shared" si="169"/>
        <v>0</v>
      </c>
      <c r="AY613" s="236">
        <f t="shared" si="170"/>
        <v>0</v>
      </c>
      <c r="AZ613" s="237">
        <f t="shared" si="171"/>
        <v>0</v>
      </c>
      <c r="BA613" s="236">
        <f t="shared" si="172"/>
        <v>0</v>
      </c>
      <c r="BB613" s="50">
        <f t="shared" si="156"/>
        <v>0</v>
      </c>
    </row>
    <row r="614" spans="2:54" ht="15" customHeight="1" x14ac:dyDescent="0.25">
      <c r="B614" s="153"/>
      <c r="C614" s="124"/>
      <c r="D614" s="124"/>
      <c r="E614" s="124"/>
      <c r="F614" s="124"/>
      <c r="G614" s="143"/>
      <c r="H614" s="143"/>
      <c r="I614" s="85"/>
      <c r="J614" s="144"/>
      <c r="K614" s="32"/>
      <c r="L614" s="145"/>
      <c r="M614" s="35"/>
      <c r="N614" s="35"/>
      <c r="O614" s="83"/>
      <c r="P614" s="83"/>
      <c r="Q614" s="146"/>
      <c r="R614" s="204"/>
      <c r="S614" s="147"/>
      <c r="T614" s="148"/>
      <c r="U614" s="94"/>
      <c r="W614" s="94"/>
      <c r="X614" s="96"/>
      <c r="Y614" s="97"/>
      <c r="Z614" s="45" t="str">
        <f t="shared" si="157"/>
        <v>goed</v>
      </c>
      <c r="AA614" s="46">
        <f t="shared" si="158"/>
        <v>0</v>
      </c>
      <c r="AB614" s="47">
        <f t="shared" si="159"/>
        <v>0</v>
      </c>
      <c r="AC614" s="48">
        <f>IF(ISERROR(VLOOKUP($B614,'[7]Overzicht uitlevering'!$J:$V,AC$3+1,0)),0,VLOOKUP($B614,'[7]Overzicht uitlevering'!$J:$V,AC$3+1,0))</f>
        <v>0</v>
      </c>
      <c r="AD614" s="48">
        <f>IF(ISERROR(VLOOKUP($B614,'[7]Overzicht uitlevering'!$J:$V,AD$3+1,0)),0,VLOOKUP($B614,'[7]Overzicht uitlevering'!$J:$V,AD$3+1,0))</f>
        <v>0</v>
      </c>
      <c r="AE614" s="48">
        <f>IF(ISERROR(VLOOKUP($B614,'[7]Overzicht uitlevering'!$J:$V,AE$3+1,0)),0,VLOOKUP($B614,'[7]Overzicht uitlevering'!$J:$V,AE$3+1,0))</f>
        <v>0</v>
      </c>
      <c r="AF614" s="48">
        <f>IF(ISERROR(VLOOKUP($B614,'[7]Overzicht uitlevering'!$J:$V,AF$3+1,0)),0,VLOOKUP($B614,'[7]Overzicht uitlevering'!$J:$V,AF$3+1,0))</f>
        <v>0</v>
      </c>
      <c r="AG614" s="48">
        <f>IF(ISERROR(VLOOKUP($B614,'[7]Overzicht uitlevering'!$J:$V,AG$3+1,0)),0,VLOOKUP($B614,'[7]Overzicht uitlevering'!$J:$V,AG$3+1,0))</f>
        <v>0</v>
      </c>
      <c r="AH614" s="48">
        <f>IF(ISERROR(VLOOKUP($B614,'[7]Overzicht uitlevering'!$J:$V,AH$3+1,0)),0,VLOOKUP($B614,'[7]Overzicht uitlevering'!$J:$V,AH$3+1,0))</f>
        <v>0</v>
      </c>
      <c r="AI614" s="48">
        <f>IF(ISERROR(VLOOKUP($B614,'[7]Overzicht uitlevering'!$J:$V,AI$3+1,0)),0,VLOOKUP($B614,'[7]Overzicht uitlevering'!$J:$V,AI$3+1,0))</f>
        <v>0</v>
      </c>
      <c r="AJ614" s="48">
        <f>IF(ISERROR(VLOOKUP($B614,'[7]Overzicht uitlevering'!$J:$V,AJ$3+1,0)),0,VLOOKUP($B614,'[7]Overzicht uitlevering'!$J:$V,AJ$3+1,0))</f>
        <v>0</v>
      </c>
      <c r="AK614" s="48">
        <f>IF(ISERROR(VLOOKUP($B614,'[7]Overzicht uitlevering'!$J:$V,AK$3+1,0)),0,VLOOKUP($B614,'[7]Overzicht uitlevering'!$J:$V,AK$3+1,0))</f>
        <v>0</v>
      </c>
      <c r="AL614" s="48">
        <f>IF(ISERROR(VLOOKUP($B614,'[7]Overzicht uitlevering'!$J:$V,AL$3+1,0)),0,VLOOKUP($B614,'[7]Overzicht uitlevering'!$J:$V,AL$3+1,0))</f>
        <v>0</v>
      </c>
      <c r="AM614" s="48">
        <f>IF(ISERROR(VLOOKUP($B614,'[7]Overzicht uitlevering'!$J:$V,AM$3+1,0)),0,VLOOKUP($B614,'[7]Overzicht uitlevering'!$J:$V,AM$3+1,0))</f>
        <v>0</v>
      </c>
      <c r="AN614" s="48">
        <f>IF(ISERROR(VLOOKUP($B614,'[7]Overzicht uitlevering'!$J:$V,AN$3+1,0)),0,VLOOKUP($B614,'[7]Overzicht uitlevering'!$J:$V,AN$3+1,0))</f>
        <v>0</v>
      </c>
      <c r="AO614" s="49">
        <f t="shared" si="160"/>
        <v>0</v>
      </c>
      <c r="AP614" s="235">
        <f t="shared" si="161"/>
        <v>0</v>
      </c>
      <c r="AQ614" s="236">
        <f t="shared" si="162"/>
        <v>0</v>
      </c>
      <c r="AR614" s="235">
        <f t="shared" si="163"/>
        <v>0</v>
      </c>
      <c r="AS614" s="236">
        <f t="shared" si="164"/>
        <v>0</v>
      </c>
      <c r="AT614" s="235">
        <f t="shared" si="165"/>
        <v>0</v>
      </c>
      <c r="AU614" s="236">
        <f t="shared" si="166"/>
        <v>0</v>
      </c>
      <c r="AV614" s="237">
        <f t="shared" si="167"/>
        <v>0</v>
      </c>
      <c r="AW614" s="236">
        <f t="shared" si="168"/>
        <v>0</v>
      </c>
      <c r="AX614" s="237">
        <f t="shared" si="169"/>
        <v>0</v>
      </c>
      <c r="AY614" s="236">
        <f t="shared" si="170"/>
        <v>0</v>
      </c>
      <c r="AZ614" s="237">
        <f t="shared" si="171"/>
        <v>0</v>
      </c>
      <c r="BA614" s="236">
        <f t="shared" si="172"/>
        <v>0</v>
      </c>
      <c r="BB614" s="50">
        <f t="shared" si="156"/>
        <v>0</v>
      </c>
    </row>
    <row r="615" spans="2:54" ht="15" customHeight="1" x14ac:dyDescent="0.25">
      <c r="B615" s="142"/>
      <c r="C615" s="124"/>
      <c r="D615" s="124"/>
      <c r="E615" s="124"/>
      <c r="F615" s="124"/>
      <c r="G615" s="143"/>
      <c r="H615" s="143"/>
      <c r="I615" s="85"/>
      <c r="J615" s="144"/>
      <c r="K615" s="32"/>
      <c r="L615" s="145"/>
      <c r="M615" s="35"/>
      <c r="N615" s="35"/>
      <c r="O615" s="83"/>
      <c r="P615" s="83"/>
      <c r="Q615" s="146"/>
      <c r="R615" s="204"/>
      <c r="S615" s="147"/>
      <c r="T615" s="148"/>
      <c r="U615" s="94"/>
      <c r="W615" s="94"/>
      <c r="X615" s="96"/>
      <c r="Y615" s="97"/>
      <c r="Z615" s="45" t="str">
        <f t="shared" si="157"/>
        <v>goed</v>
      </c>
      <c r="AA615" s="46">
        <f t="shared" si="158"/>
        <v>0</v>
      </c>
      <c r="AB615" s="47">
        <f t="shared" si="159"/>
        <v>0</v>
      </c>
      <c r="AC615" s="48">
        <f>IF(ISERROR(VLOOKUP($B615,'[7]Overzicht uitlevering'!$J:$V,AC$3+1,0)),0,VLOOKUP($B615,'[7]Overzicht uitlevering'!$J:$V,AC$3+1,0))</f>
        <v>0</v>
      </c>
      <c r="AD615" s="48">
        <f>IF(ISERROR(VLOOKUP($B615,'[7]Overzicht uitlevering'!$J:$V,AD$3+1,0)),0,VLOOKUP($B615,'[7]Overzicht uitlevering'!$J:$V,AD$3+1,0))</f>
        <v>0</v>
      </c>
      <c r="AE615" s="48">
        <f>IF(ISERROR(VLOOKUP($B615,'[7]Overzicht uitlevering'!$J:$V,AE$3+1,0)),0,VLOOKUP($B615,'[7]Overzicht uitlevering'!$J:$V,AE$3+1,0))</f>
        <v>0</v>
      </c>
      <c r="AF615" s="48">
        <f>IF(ISERROR(VLOOKUP($B615,'[7]Overzicht uitlevering'!$J:$V,AF$3+1,0)),0,VLOOKUP($B615,'[7]Overzicht uitlevering'!$J:$V,AF$3+1,0))</f>
        <v>0</v>
      </c>
      <c r="AG615" s="48">
        <f>IF(ISERROR(VLOOKUP($B615,'[7]Overzicht uitlevering'!$J:$V,AG$3+1,0)),0,VLOOKUP($B615,'[7]Overzicht uitlevering'!$J:$V,AG$3+1,0))</f>
        <v>0</v>
      </c>
      <c r="AH615" s="48">
        <f>IF(ISERROR(VLOOKUP($B615,'[7]Overzicht uitlevering'!$J:$V,AH$3+1,0)),0,VLOOKUP($B615,'[7]Overzicht uitlevering'!$J:$V,AH$3+1,0))</f>
        <v>0</v>
      </c>
      <c r="AI615" s="48">
        <f>IF(ISERROR(VLOOKUP($B615,'[7]Overzicht uitlevering'!$J:$V,AI$3+1,0)),0,VLOOKUP($B615,'[7]Overzicht uitlevering'!$J:$V,AI$3+1,0))</f>
        <v>0</v>
      </c>
      <c r="AJ615" s="48">
        <f>IF(ISERROR(VLOOKUP($B615,'[7]Overzicht uitlevering'!$J:$V,AJ$3+1,0)),0,VLOOKUP($B615,'[7]Overzicht uitlevering'!$J:$V,AJ$3+1,0))</f>
        <v>0</v>
      </c>
      <c r="AK615" s="48">
        <f>IF(ISERROR(VLOOKUP($B615,'[7]Overzicht uitlevering'!$J:$V,AK$3+1,0)),0,VLOOKUP($B615,'[7]Overzicht uitlevering'!$J:$V,AK$3+1,0))</f>
        <v>0</v>
      </c>
      <c r="AL615" s="48">
        <f>IF(ISERROR(VLOOKUP($B615,'[7]Overzicht uitlevering'!$J:$V,AL$3+1,0)),0,VLOOKUP($B615,'[7]Overzicht uitlevering'!$J:$V,AL$3+1,0))</f>
        <v>0</v>
      </c>
      <c r="AM615" s="48">
        <f>IF(ISERROR(VLOOKUP($B615,'[7]Overzicht uitlevering'!$J:$V,AM$3+1,0)),0,VLOOKUP($B615,'[7]Overzicht uitlevering'!$J:$V,AM$3+1,0))</f>
        <v>0</v>
      </c>
      <c r="AN615" s="48">
        <f>IF(ISERROR(VLOOKUP($B615,'[7]Overzicht uitlevering'!$J:$V,AN$3+1,0)),0,VLOOKUP($B615,'[7]Overzicht uitlevering'!$J:$V,AN$3+1,0))</f>
        <v>0</v>
      </c>
      <c r="AO615" s="49">
        <f t="shared" si="160"/>
        <v>0</v>
      </c>
      <c r="AP615" s="235">
        <f t="shared" si="161"/>
        <v>0</v>
      </c>
      <c r="AQ615" s="236">
        <f t="shared" si="162"/>
        <v>0</v>
      </c>
      <c r="AR615" s="235">
        <f t="shared" si="163"/>
        <v>0</v>
      </c>
      <c r="AS615" s="236">
        <f t="shared" si="164"/>
        <v>0</v>
      </c>
      <c r="AT615" s="235">
        <f t="shared" si="165"/>
        <v>0</v>
      </c>
      <c r="AU615" s="236">
        <f t="shared" si="166"/>
        <v>0</v>
      </c>
      <c r="AV615" s="237">
        <f t="shared" si="167"/>
        <v>0</v>
      </c>
      <c r="AW615" s="236">
        <f t="shared" si="168"/>
        <v>0</v>
      </c>
      <c r="AX615" s="237">
        <f t="shared" si="169"/>
        <v>0</v>
      </c>
      <c r="AY615" s="236">
        <f t="shared" si="170"/>
        <v>0</v>
      </c>
      <c r="AZ615" s="237">
        <f t="shared" si="171"/>
        <v>0</v>
      </c>
      <c r="BA615" s="236">
        <f t="shared" si="172"/>
        <v>0</v>
      </c>
      <c r="BB615" s="50">
        <f t="shared" si="156"/>
        <v>0</v>
      </c>
    </row>
    <row r="616" spans="2:54" ht="15" customHeight="1" x14ac:dyDescent="0.25">
      <c r="B616" s="142"/>
      <c r="C616" s="124"/>
      <c r="D616" s="124"/>
      <c r="E616" s="124"/>
      <c r="F616" s="124"/>
      <c r="G616" s="143"/>
      <c r="H616" s="143"/>
      <c r="I616" s="85"/>
      <c r="J616" s="117"/>
      <c r="K616" s="118"/>
      <c r="L616" s="119"/>
      <c r="M616" s="120"/>
      <c r="N616" s="120"/>
      <c r="O616" s="83"/>
      <c r="P616" s="83"/>
      <c r="Q616" s="146"/>
      <c r="R616" s="204"/>
      <c r="S616" s="147"/>
      <c r="T616" s="148"/>
      <c r="U616" s="94"/>
      <c r="W616" s="94"/>
      <c r="X616" s="96"/>
      <c r="Y616" s="97"/>
      <c r="Z616" s="45" t="str">
        <f t="shared" si="157"/>
        <v>goed</v>
      </c>
      <c r="AA616" s="46">
        <f t="shared" si="158"/>
        <v>0</v>
      </c>
      <c r="AB616" s="47">
        <f t="shared" si="159"/>
        <v>0</v>
      </c>
      <c r="AC616" s="48">
        <f>IF(ISERROR(VLOOKUP($B616,'[7]Overzicht uitlevering'!$J:$V,AC$3+1,0)),0,VLOOKUP($B616,'[7]Overzicht uitlevering'!$J:$V,AC$3+1,0))</f>
        <v>0</v>
      </c>
      <c r="AD616" s="48">
        <f>IF(ISERROR(VLOOKUP($B616,'[7]Overzicht uitlevering'!$J:$V,AD$3+1,0)),0,VLOOKUP($B616,'[7]Overzicht uitlevering'!$J:$V,AD$3+1,0))</f>
        <v>0</v>
      </c>
      <c r="AE616" s="48">
        <f>IF(ISERROR(VLOOKUP($B616,'[7]Overzicht uitlevering'!$J:$V,AE$3+1,0)),0,VLOOKUP($B616,'[7]Overzicht uitlevering'!$J:$V,AE$3+1,0))</f>
        <v>0</v>
      </c>
      <c r="AF616" s="48">
        <f>IF(ISERROR(VLOOKUP($B616,'[7]Overzicht uitlevering'!$J:$V,AF$3+1,0)),0,VLOOKUP($B616,'[7]Overzicht uitlevering'!$J:$V,AF$3+1,0))</f>
        <v>0</v>
      </c>
      <c r="AG616" s="48">
        <f>IF(ISERROR(VLOOKUP($B616,'[7]Overzicht uitlevering'!$J:$V,AG$3+1,0)),0,VLOOKUP($B616,'[7]Overzicht uitlevering'!$J:$V,AG$3+1,0))</f>
        <v>0</v>
      </c>
      <c r="AH616" s="48">
        <f>IF(ISERROR(VLOOKUP($B616,'[7]Overzicht uitlevering'!$J:$V,AH$3+1,0)),0,VLOOKUP($B616,'[7]Overzicht uitlevering'!$J:$V,AH$3+1,0))</f>
        <v>0</v>
      </c>
      <c r="AI616" s="48">
        <f>IF(ISERROR(VLOOKUP($B616,'[7]Overzicht uitlevering'!$J:$V,AI$3+1,0)),0,VLOOKUP($B616,'[7]Overzicht uitlevering'!$J:$V,AI$3+1,0))</f>
        <v>0</v>
      </c>
      <c r="AJ616" s="48">
        <f>IF(ISERROR(VLOOKUP($B616,'[7]Overzicht uitlevering'!$J:$V,AJ$3+1,0)),0,VLOOKUP($B616,'[7]Overzicht uitlevering'!$J:$V,AJ$3+1,0))</f>
        <v>0</v>
      </c>
      <c r="AK616" s="48">
        <f>IF(ISERROR(VLOOKUP($B616,'[7]Overzicht uitlevering'!$J:$V,AK$3+1,0)),0,VLOOKUP($B616,'[7]Overzicht uitlevering'!$J:$V,AK$3+1,0))</f>
        <v>0</v>
      </c>
      <c r="AL616" s="48">
        <f>IF(ISERROR(VLOOKUP($B616,'[7]Overzicht uitlevering'!$J:$V,AL$3+1,0)),0,VLOOKUP($B616,'[7]Overzicht uitlevering'!$J:$V,AL$3+1,0))</f>
        <v>0</v>
      </c>
      <c r="AM616" s="48">
        <f>IF(ISERROR(VLOOKUP($B616,'[7]Overzicht uitlevering'!$J:$V,AM$3+1,0)),0,VLOOKUP($B616,'[7]Overzicht uitlevering'!$J:$V,AM$3+1,0))</f>
        <v>0</v>
      </c>
      <c r="AN616" s="48">
        <f>IF(ISERROR(VLOOKUP($B616,'[7]Overzicht uitlevering'!$J:$V,AN$3+1,0)),0,VLOOKUP($B616,'[7]Overzicht uitlevering'!$J:$V,AN$3+1,0))</f>
        <v>0</v>
      </c>
      <c r="AO616" s="49">
        <f t="shared" si="160"/>
        <v>0</v>
      </c>
      <c r="AP616" s="235">
        <f t="shared" si="161"/>
        <v>0</v>
      </c>
      <c r="AQ616" s="236">
        <f t="shared" si="162"/>
        <v>0</v>
      </c>
      <c r="AR616" s="235">
        <f t="shared" si="163"/>
        <v>0</v>
      </c>
      <c r="AS616" s="236">
        <f t="shared" si="164"/>
        <v>0</v>
      </c>
      <c r="AT616" s="235">
        <f t="shared" si="165"/>
        <v>0</v>
      </c>
      <c r="AU616" s="236">
        <f t="shared" si="166"/>
        <v>0</v>
      </c>
      <c r="AV616" s="237">
        <f t="shared" si="167"/>
        <v>0</v>
      </c>
      <c r="AW616" s="236">
        <f t="shared" si="168"/>
        <v>0</v>
      </c>
      <c r="AX616" s="237">
        <f t="shared" si="169"/>
        <v>0</v>
      </c>
      <c r="AY616" s="236">
        <f t="shared" si="170"/>
        <v>0</v>
      </c>
      <c r="AZ616" s="237">
        <f t="shared" si="171"/>
        <v>0</v>
      </c>
      <c r="BA616" s="236">
        <f t="shared" si="172"/>
        <v>0</v>
      </c>
      <c r="BB616" s="50">
        <f t="shared" si="156"/>
        <v>0</v>
      </c>
    </row>
    <row r="617" spans="2:54" ht="15" customHeight="1" x14ac:dyDescent="0.25">
      <c r="B617" s="142"/>
      <c r="C617" s="124"/>
      <c r="D617" s="124"/>
      <c r="E617" s="124"/>
      <c r="F617" s="124"/>
      <c r="G617" s="143"/>
      <c r="H617" s="143"/>
      <c r="I617" s="85"/>
      <c r="J617" s="156"/>
      <c r="K617" s="219"/>
      <c r="L617" s="220"/>
      <c r="M617" s="34"/>
      <c r="N617" s="34"/>
      <c r="O617" s="83"/>
      <c r="P617" s="83"/>
      <c r="Q617" s="146"/>
      <c r="R617" s="204"/>
      <c r="S617" s="147"/>
      <c r="T617" s="148"/>
      <c r="U617" s="94"/>
      <c r="W617" s="94"/>
      <c r="X617" s="96"/>
      <c r="Y617" s="97"/>
      <c r="Z617" s="45" t="str">
        <f t="shared" si="157"/>
        <v>goed</v>
      </c>
      <c r="AA617" s="46">
        <f t="shared" si="158"/>
        <v>0</v>
      </c>
      <c r="AB617" s="47">
        <f t="shared" si="159"/>
        <v>0</v>
      </c>
      <c r="AC617" s="48">
        <f>IF(ISERROR(VLOOKUP($B617,'[7]Overzicht uitlevering'!$J:$V,AC$3+1,0)),0,VLOOKUP($B617,'[7]Overzicht uitlevering'!$J:$V,AC$3+1,0))</f>
        <v>0</v>
      </c>
      <c r="AD617" s="48">
        <f>IF(ISERROR(VLOOKUP($B617,'[7]Overzicht uitlevering'!$J:$V,AD$3+1,0)),0,VLOOKUP($B617,'[7]Overzicht uitlevering'!$J:$V,AD$3+1,0))</f>
        <v>0</v>
      </c>
      <c r="AE617" s="48">
        <f>IF(ISERROR(VLOOKUP($B617,'[7]Overzicht uitlevering'!$J:$V,AE$3+1,0)),0,VLOOKUP($B617,'[7]Overzicht uitlevering'!$J:$V,AE$3+1,0))</f>
        <v>0</v>
      </c>
      <c r="AF617" s="48">
        <f>IF(ISERROR(VLOOKUP($B617,'[7]Overzicht uitlevering'!$J:$V,AF$3+1,0)),0,VLOOKUP($B617,'[7]Overzicht uitlevering'!$J:$V,AF$3+1,0))</f>
        <v>0</v>
      </c>
      <c r="AG617" s="48">
        <f>IF(ISERROR(VLOOKUP($B617,'[7]Overzicht uitlevering'!$J:$V,AG$3+1,0)),0,VLOOKUP($B617,'[7]Overzicht uitlevering'!$J:$V,AG$3+1,0))</f>
        <v>0</v>
      </c>
      <c r="AH617" s="48">
        <f>IF(ISERROR(VLOOKUP($B617,'[7]Overzicht uitlevering'!$J:$V,AH$3+1,0)),0,VLOOKUP($B617,'[7]Overzicht uitlevering'!$J:$V,AH$3+1,0))</f>
        <v>0</v>
      </c>
      <c r="AI617" s="48">
        <f>IF(ISERROR(VLOOKUP($B617,'[7]Overzicht uitlevering'!$J:$V,AI$3+1,0)),0,VLOOKUP($B617,'[7]Overzicht uitlevering'!$J:$V,AI$3+1,0))</f>
        <v>0</v>
      </c>
      <c r="AJ617" s="48">
        <f>IF(ISERROR(VLOOKUP($B617,'[7]Overzicht uitlevering'!$J:$V,AJ$3+1,0)),0,VLOOKUP($B617,'[7]Overzicht uitlevering'!$J:$V,AJ$3+1,0))</f>
        <v>0</v>
      </c>
      <c r="AK617" s="48">
        <f>IF(ISERROR(VLOOKUP($B617,'[7]Overzicht uitlevering'!$J:$V,AK$3+1,0)),0,VLOOKUP($B617,'[7]Overzicht uitlevering'!$J:$V,AK$3+1,0))</f>
        <v>0</v>
      </c>
      <c r="AL617" s="48">
        <f>IF(ISERROR(VLOOKUP($B617,'[7]Overzicht uitlevering'!$J:$V,AL$3+1,0)),0,VLOOKUP($B617,'[7]Overzicht uitlevering'!$J:$V,AL$3+1,0))</f>
        <v>0</v>
      </c>
      <c r="AM617" s="48">
        <f>IF(ISERROR(VLOOKUP($B617,'[7]Overzicht uitlevering'!$J:$V,AM$3+1,0)),0,VLOOKUP($B617,'[7]Overzicht uitlevering'!$J:$V,AM$3+1,0))</f>
        <v>0</v>
      </c>
      <c r="AN617" s="48">
        <f>IF(ISERROR(VLOOKUP($B617,'[7]Overzicht uitlevering'!$J:$V,AN$3+1,0)),0,VLOOKUP($B617,'[7]Overzicht uitlevering'!$J:$V,AN$3+1,0))</f>
        <v>0</v>
      </c>
      <c r="AO617" s="49">
        <f t="shared" si="160"/>
        <v>0</v>
      </c>
      <c r="AP617" s="235">
        <f t="shared" si="161"/>
        <v>0</v>
      </c>
      <c r="AQ617" s="236">
        <f t="shared" si="162"/>
        <v>0</v>
      </c>
      <c r="AR617" s="235">
        <f t="shared" si="163"/>
        <v>0</v>
      </c>
      <c r="AS617" s="236">
        <f t="shared" si="164"/>
        <v>0</v>
      </c>
      <c r="AT617" s="235">
        <f t="shared" si="165"/>
        <v>0</v>
      </c>
      <c r="AU617" s="236">
        <f t="shared" si="166"/>
        <v>0</v>
      </c>
      <c r="AV617" s="237">
        <f t="shared" si="167"/>
        <v>0</v>
      </c>
      <c r="AW617" s="236">
        <f t="shared" si="168"/>
        <v>0</v>
      </c>
      <c r="AX617" s="237">
        <f t="shared" si="169"/>
        <v>0</v>
      </c>
      <c r="AY617" s="236">
        <f t="shared" si="170"/>
        <v>0</v>
      </c>
      <c r="AZ617" s="237">
        <f t="shared" si="171"/>
        <v>0</v>
      </c>
      <c r="BA617" s="236">
        <f t="shared" si="172"/>
        <v>0</v>
      </c>
      <c r="BB617" s="50">
        <f t="shared" si="156"/>
        <v>0</v>
      </c>
    </row>
    <row r="618" spans="2:54" ht="15" customHeight="1" x14ac:dyDescent="0.25">
      <c r="B618" s="142"/>
      <c r="C618" s="124"/>
      <c r="D618" s="124"/>
      <c r="E618" s="124"/>
      <c r="F618" s="124"/>
      <c r="G618" s="143"/>
      <c r="H618" s="143"/>
      <c r="I618" s="85"/>
      <c r="J618" s="156"/>
      <c r="K618" s="219"/>
      <c r="L618" s="220"/>
      <c r="M618" s="34"/>
      <c r="N618" s="34"/>
      <c r="O618" s="83"/>
      <c r="P618" s="83"/>
      <c r="Q618" s="146"/>
      <c r="R618" s="204"/>
      <c r="S618" s="147"/>
      <c r="T618" s="148"/>
      <c r="U618" s="94"/>
      <c r="W618" s="94"/>
      <c r="X618" s="96"/>
      <c r="Y618" s="97"/>
      <c r="Z618" s="45" t="str">
        <f t="shared" si="157"/>
        <v>goed</v>
      </c>
      <c r="AA618" s="46">
        <f t="shared" si="158"/>
        <v>0</v>
      </c>
      <c r="AB618" s="47">
        <f t="shared" si="159"/>
        <v>0</v>
      </c>
      <c r="AC618" s="48">
        <f>IF(ISERROR(VLOOKUP($B618,'[7]Overzicht uitlevering'!$J:$V,AC$3+1,0)),0,VLOOKUP($B618,'[7]Overzicht uitlevering'!$J:$V,AC$3+1,0))</f>
        <v>0</v>
      </c>
      <c r="AD618" s="48">
        <f>IF(ISERROR(VLOOKUP($B618,'[7]Overzicht uitlevering'!$J:$V,AD$3+1,0)),0,VLOOKUP($B618,'[7]Overzicht uitlevering'!$J:$V,AD$3+1,0))</f>
        <v>0</v>
      </c>
      <c r="AE618" s="48">
        <f>IF(ISERROR(VLOOKUP($B618,'[7]Overzicht uitlevering'!$J:$V,AE$3+1,0)),0,VLOOKUP($B618,'[7]Overzicht uitlevering'!$J:$V,AE$3+1,0))</f>
        <v>0</v>
      </c>
      <c r="AF618" s="48">
        <f>IF(ISERROR(VLOOKUP($B618,'[7]Overzicht uitlevering'!$J:$V,AF$3+1,0)),0,VLOOKUP($B618,'[7]Overzicht uitlevering'!$J:$V,AF$3+1,0))</f>
        <v>0</v>
      </c>
      <c r="AG618" s="48">
        <f>IF(ISERROR(VLOOKUP($B618,'[7]Overzicht uitlevering'!$J:$V,AG$3+1,0)),0,VLOOKUP($B618,'[7]Overzicht uitlevering'!$J:$V,AG$3+1,0))</f>
        <v>0</v>
      </c>
      <c r="AH618" s="48">
        <f>IF(ISERROR(VLOOKUP($B618,'[7]Overzicht uitlevering'!$J:$V,AH$3+1,0)),0,VLOOKUP($B618,'[7]Overzicht uitlevering'!$J:$V,AH$3+1,0))</f>
        <v>0</v>
      </c>
      <c r="AI618" s="48">
        <f>IF(ISERROR(VLOOKUP($B618,'[7]Overzicht uitlevering'!$J:$V,AI$3+1,0)),0,VLOOKUP($B618,'[7]Overzicht uitlevering'!$J:$V,AI$3+1,0))</f>
        <v>0</v>
      </c>
      <c r="AJ618" s="48">
        <f>IF(ISERROR(VLOOKUP($B618,'[7]Overzicht uitlevering'!$J:$V,AJ$3+1,0)),0,VLOOKUP($B618,'[7]Overzicht uitlevering'!$J:$V,AJ$3+1,0))</f>
        <v>0</v>
      </c>
      <c r="AK618" s="48">
        <f>IF(ISERROR(VLOOKUP($B618,'[7]Overzicht uitlevering'!$J:$V,AK$3+1,0)),0,VLOOKUP($B618,'[7]Overzicht uitlevering'!$J:$V,AK$3+1,0))</f>
        <v>0</v>
      </c>
      <c r="AL618" s="48">
        <f>IF(ISERROR(VLOOKUP($B618,'[7]Overzicht uitlevering'!$J:$V,AL$3+1,0)),0,VLOOKUP($B618,'[7]Overzicht uitlevering'!$J:$V,AL$3+1,0))</f>
        <v>0</v>
      </c>
      <c r="AM618" s="48">
        <f>IF(ISERROR(VLOOKUP($B618,'[7]Overzicht uitlevering'!$J:$V,AM$3+1,0)),0,VLOOKUP($B618,'[7]Overzicht uitlevering'!$J:$V,AM$3+1,0))</f>
        <v>0</v>
      </c>
      <c r="AN618" s="48">
        <f>IF(ISERROR(VLOOKUP($B618,'[7]Overzicht uitlevering'!$J:$V,AN$3+1,0)),0,VLOOKUP($B618,'[7]Overzicht uitlevering'!$J:$V,AN$3+1,0))</f>
        <v>0</v>
      </c>
      <c r="AO618" s="49">
        <f t="shared" si="160"/>
        <v>0</v>
      </c>
      <c r="AP618" s="235">
        <f t="shared" si="161"/>
        <v>0</v>
      </c>
      <c r="AQ618" s="236">
        <f t="shared" si="162"/>
        <v>0</v>
      </c>
      <c r="AR618" s="235">
        <f t="shared" si="163"/>
        <v>0</v>
      </c>
      <c r="AS618" s="236">
        <f t="shared" si="164"/>
        <v>0</v>
      </c>
      <c r="AT618" s="235">
        <f t="shared" si="165"/>
        <v>0</v>
      </c>
      <c r="AU618" s="236">
        <f t="shared" si="166"/>
        <v>0</v>
      </c>
      <c r="AV618" s="237">
        <f t="shared" si="167"/>
        <v>0</v>
      </c>
      <c r="AW618" s="236">
        <f t="shared" si="168"/>
        <v>0</v>
      </c>
      <c r="AX618" s="237">
        <f t="shared" si="169"/>
        <v>0</v>
      </c>
      <c r="AY618" s="236">
        <f t="shared" si="170"/>
        <v>0</v>
      </c>
      <c r="AZ618" s="237">
        <f t="shared" si="171"/>
        <v>0</v>
      </c>
      <c r="BA618" s="236">
        <f t="shared" si="172"/>
        <v>0</v>
      </c>
      <c r="BB618" s="50">
        <f t="shared" si="156"/>
        <v>0</v>
      </c>
    </row>
    <row r="619" spans="2:54" ht="15" customHeight="1" x14ac:dyDescent="0.25">
      <c r="B619" s="142"/>
      <c r="C619" s="124"/>
      <c r="D619" s="124"/>
      <c r="E619" s="124"/>
      <c r="F619" s="124"/>
      <c r="G619" s="143"/>
      <c r="H619" s="143"/>
      <c r="I619" s="85"/>
      <c r="J619" s="144"/>
      <c r="K619" s="32"/>
      <c r="L619" s="145"/>
      <c r="M619" s="35"/>
      <c r="N619" s="35"/>
      <c r="O619" s="83"/>
      <c r="P619" s="83"/>
      <c r="Q619" s="146"/>
      <c r="R619" s="204"/>
      <c r="S619" s="147"/>
      <c r="T619" s="148"/>
      <c r="U619" s="94"/>
      <c r="W619" s="94"/>
      <c r="X619" s="96"/>
      <c r="Y619" s="97"/>
      <c r="Z619" s="45" t="str">
        <f t="shared" si="157"/>
        <v>goed</v>
      </c>
      <c r="AA619" s="46">
        <f t="shared" si="158"/>
        <v>0</v>
      </c>
      <c r="AB619" s="47">
        <f t="shared" si="159"/>
        <v>0</v>
      </c>
      <c r="AC619" s="48">
        <f>IF(ISERROR(VLOOKUP($B619,'[7]Overzicht uitlevering'!$J:$V,AC$3+1,0)),0,VLOOKUP($B619,'[7]Overzicht uitlevering'!$J:$V,AC$3+1,0))</f>
        <v>0</v>
      </c>
      <c r="AD619" s="48">
        <f>IF(ISERROR(VLOOKUP($B619,'[7]Overzicht uitlevering'!$J:$V,AD$3+1,0)),0,VLOOKUP($B619,'[7]Overzicht uitlevering'!$J:$V,AD$3+1,0))</f>
        <v>0</v>
      </c>
      <c r="AE619" s="48">
        <f>IF(ISERROR(VLOOKUP($B619,'[7]Overzicht uitlevering'!$J:$V,AE$3+1,0)),0,VLOOKUP($B619,'[7]Overzicht uitlevering'!$J:$V,AE$3+1,0))</f>
        <v>0</v>
      </c>
      <c r="AF619" s="48">
        <f>IF(ISERROR(VLOOKUP($B619,'[7]Overzicht uitlevering'!$J:$V,AF$3+1,0)),0,VLOOKUP($B619,'[7]Overzicht uitlevering'!$J:$V,AF$3+1,0))</f>
        <v>0</v>
      </c>
      <c r="AG619" s="48">
        <f>IF(ISERROR(VLOOKUP($B619,'[7]Overzicht uitlevering'!$J:$V,AG$3+1,0)),0,VLOOKUP($B619,'[7]Overzicht uitlevering'!$J:$V,AG$3+1,0))</f>
        <v>0</v>
      </c>
      <c r="AH619" s="48">
        <f>IF(ISERROR(VLOOKUP($B619,'[7]Overzicht uitlevering'!$J:$V,AH$3+1,0)),0,VLOOKUP($B619,'[7]Overzicht uitlevering'!$J:$V,AH$3+1,0))</f>
        <v>0</v>
      </c>
      <c r="AI619" s="48">
        <f>IF(ISERROR(VLOOKUP($B619,'[7]Overzicht uitlevering'!$J:$V,AI$3+1,0)),0,VLOOKUP($B619,'[7]Overzicht uitlevering'!$J:$V,AI$3+1,0))</f>
        <v>0</v>
      </c>
      <c r="AJ619" s="48">
        <f>IF(ISERROR(VLOOKUP($B619,'[7]Overzicht uitlevering'!$J:$V,AJ$3+1,0)),0,VLOOKUP($B619,'[7]Overzicht uitlevering'!$J:$V,AJ$3+1,0))</f>
        <v>0</v>
      </c>
      <c r="AK619" s="48">
        <f>IF(ISERROR(VLOOKUP($B619,'[7]Overzicht uitlevering'!$J:$V,AK$3+1,0)),0,VLOOKUP($B619,'[7]Overzicht uitlevering'!$J:$V,AK$3+1,0))</f>
        <v>0</v>
      </c>
      <c r="AL619" s="48">
        <f>IF(ISERROR(VLOOKUP($B619,'[7]Overzicht uitlevering'!$J:$V,AL$3+1,0)),0,VLOOKUP($B619,'[7]Overzicht uitlevering'!$J:$V,AL$3+1,0))</f>
        <v>0</v>
      </c>
      <c r="AM619" s="48">
        <f>IF(ISERROR(VLOOKUP($B619,'[7]Overzicht uitlevering'!$J:$V,AM$3+1,0)),0,VLOOKUP($B619,'[7]Overzicht uitlevering'!$J:$V,AM$3+1,0))</f>
        <v>0</v>
      </c>
      <c r="AN619" s="48">
        <f>IF(ISERROR(VLOOKUP($B619,'[7]Overzicht uitlevering'!$J:$V,AN$3+1,0)),0,VLOOKUP($B619,'[7]Overzicht uitlevering'!$J:$V,AN$3+1,0))</f>
        <v>0</v>
      </c>
      <c r="AO619" s="49">
        <f t="shared" si="160"/>
        <v>0</v>
      </c>
      <c r="AP619" s="235">
        <f t="shared" si="161"/>
        <v>0</v>
      </c>
      <c r="AQ619" s="236">
        <f t="shared" si="162"/>
        <v>0</v>
      </c>
      <c r="AR619" s="235">
        <f t="shared" si="163"/>
        <v>0</v>
      </c>
      <c r="AS619" s="236">
        <f t="shared" si="164"/>
        <v>0</v>
      </c>
      <c r="AT619" s="235">
        <f t="shared" si="165"/>
        <v>0</v>
      </c>
      <c r="AU619" s="236">
        <f t="shared" si="166"/>
        <v>0</v>
      </c>
      <c r="AV619" s="237">
        <f t="shared" si="167"/>
        <v>0</v>
      </c>
      <c r="AW619" s="236">
        <f t="shared" si="168"/>
        <v>0</v>
      </c>
      <c r="AX619" s="237">
        <f t="shared" si="169"/>
        <v>0</v>
      </c>
      <c r="AY619" s="236">
        <f t="shared" si="170"/>
        <v>0</v>
      </c>
      <c r="AZ619" s="237">
        <f t="shared" si="171"/>
        <v>0</v>
      </c>
      <c r="BA619" s="236">
        <f t="shared" si="172"/>
        <v>0</v>
      </c>
      <c r="BB619" s="50">
        <f t="shared" si="156"/>
        <v>0</v>
      </c>
    </row>
    <row r="620" spans="2:54" ht="15" customHeight="1" x14ac:dyDescent="0.25">
      <c r="B620" s="142"/>
      <c r="C620" s="124"/>
      <c r="D620" s="124"/>
      <c r="E620" s="124"/>
      <c r="F620" s="124"/>
      <c r="G620" s="143"/>
      <c r="H620" s="143"/>
      <c r="I620" s="85"/>
      <c r="J620" s="144"/>
      <c r="K620" s="32"/>
      <c r="L620" s="145"/>
      <c r="M620" s="35"/>
      <c r="N620" s="35"/>
      <c r="O620" s="83"/>
      <c r="P620" s="83"/>
      <c r="Q620" s="146"/>
      <c r="R620" s="204"/>
      <c r="S620" s="147"/>
      <c r="T620" s="148"/>
      <c r="U620" s="94"/>
      <c r="W620" s="94"/>
      <c r="X620" s="96"/>
      <c r="Y620" s="97"/>
      <c r="Z620" s="45" t="str">
        <f t="shared" si="157"/>
        <v>goed</v>
      </c>
      <c r="AA620" s="46">
        <f t="shared" si="158"/>
        <v>0</v>
      </c>
      <c r="AB620" s="47">
        <f t="shared" si="159"/>
        <v>0</v>
      </c>
      <c r="AC620" s="48">
        <f>IF(ISERROR(VLOOKUP($B620,'[7]Overzicht uitlevering'!$J:$V,AC$3+1,0)),0,VLOOKUP($B620,'[7]Overzicht uitlevering'!$J:$V,AC$3+1,0))</f>
        <v>0</v>
      </c>
      <c r="AD620" s="48">
        <f>IF(ISERROR(VLOOKUP($B620,'[7]Overzicht uitlevering'!$J:$V,AD$3+1,0)),0,VLOOKUP($B620,'[7]Overzicht uitlevering'!$J:$V,AD$3+1,0))</f>
        <v>0</v>
      </c>
      <c r="AE620" s="48">
        <f>IF(ISERROR(VLOOKUP($B620,'[7]Overzicht uitlevering'!$J:$V,AE$3+1,0)),0,VLOOKUP($B620,'[7]Overzicht uitlevering'!$J:$V,AE$3+1,0))</f>
        <v>0</v>
      </c>
      <c r="AF620" s="48">
        <f>IF(ISERROR(VLOOKUP($B620,'[7]Overzicht uitlevering'!$J:$V,AF$3+1,0)),0,VLOOKUP($B620,'[7]Overzicht uitlevering'!$J:$V,AF$3+1,0))</f>
        <v>0</v>
      </c>
      <c r="AG620" s="48">
        <f>IF(ISERROR(VLOOKUP($B620,'[7]Overzicht uitlevering'!$J:$V,AG$3+1,0)),0,VLOOKUP($B620,'[7]Overzicht uitlevering'!$J:$V,AG$3+1,0))</f>
        <v>0</v>
      </c>
      <c r="AH620" s="48">
        <f>IF(ISERROR(VLOOKUP($B620,'[7]Overzicht uitlevering'!$J:$V,AH$3+1,0)),0,VLOOKUP($B620,'[7]Overzicht uitlevering'!$J:$V,AH$3+1,0))</f>
        <v>0</v>
      </c>
      <c r="AI620" s="48">
        <f>IF(ISERROR(VLOOKUP($B620,'[7]Overzicht uitlevering'!$J:$V,AI$3+1,0)),0,VLOOKUP($B620,'[7]Overzicht uitlevering'!$J:$V,AI$3+1,0))</f>
        <v>0</v>
      </c>
      <c r="AJ620" s="48">
        <f>IF(ISERROR(VLOOKUP($B620,'[7]Overzicht uitlevering'!$J:$V,AJ$3+1,0)),0,VLOOKUP($B620,'[7]Overzicht uitlevering'!$J:$V,AJ$3+1,0))</f>
        <v>0</v>
      </c>
      <c r="AK620" s="48">
        <f>IF(ISERROR(VLOOKUP($B620,'[7]Overzicht uitlevering'!$J:$V,AK$3+1,0)),0,VLOOKUP($B620,'[7]Overzicht uitlevering'!$J:$V,AK$3+1,0))</f>
        <v>0</v>
      </c>
      <c r="AL620" s="48">
        <f>IF(ISERROR(VLOOKUP($B620,'[7]Overzicht uitlevering'!$J:$V,AL$3+1,0)),0,VLOOKUP($B620,'[7]Overzicht uitlevering'!$J:$V,AL$3+1,0))</f>
        <v>0</v>
      </c>
      <c r="AM620" s="48">
        <f>IF(ISERROR(VLOOKUP($B620,'[7]Overzicht uitlevering'!$J:$V,AM$3+1,0)),0,VLOOKUP($B620,'[7]Overzicht uitlevering'!$J:$V,AM$3+1,0))</f>
        <v>0</v>
      </c>
      <c r="AN620" s="48">
        <f>IF(ISERROR(VLOOKUP($B620,'[7]Overzicht uitlevering'!$J:$V,AN$3+1,0)),0,VLOOKUP($B620,'[7]Overzicht uitlevering'!$J:$V,AN$3+1,0))</f>
        <v>0</v>
      </c>
      <c r="AO620" s="49">
        <f t="shared" si="160"/>
        <v>0</v>
      </c>
      <c r="AP620" s="235">
        <f t="shared" si="161"/>
        <v>0</v>
      </c>
      <c r="AQ620" s="236">
        <f t="shared" si="162"/>
        <v>0</v>
      </c>
      <c r="AR620" s="235">
        <f t="shared" si="163"/>
        <v>0</v>
      </c>
      <c r="AS620" s="236">
        <f t="shared" si="164"/>
        <v>0</v>
      </c>
      <c r="AT620" s="235">
        <f t="shared" si="165"/>
        <v>0</v>
      </c>
      <c r="AU620" s="236">
        <f t="shared" si="166"/>
        <v>0</v>
      </c>
      <c r="AV620" s="237">
        <f t="shared" si="167"/>
        <v>0</v>
      </c>
      <c r="AW620" s="236">
        <f t="shared" si="168"/>
        <v>0</v>
      </c>
      <c r="AX620" s="237">
        <f t="shared" si="169"/>
        <v>0</v>
      </c>
      <c r="AY620" s="236">
        <f t="shared" si="170"/>
        <v>0</v>
      </c>
      <c r="AZ620" s="237">
        <f t="shared" si="171"/>
        <v>0</v>
      </c>
      <c r="BA620" s="236">
        <f t="shared" si="172"/>
        <v>0</v>
      </c>
      <c r="BB620" s="50">
        <f t="shared" si="156"/>
        <v>0</v>
      </c>
    </row>
    <row r="621" spans="2:54" x14ac:dyDescent="0.25">
      <c r="B621" s="153"/>
      <c r="C621" s="124"/>
      <c r="D621" s="124"/>
      <c r="E621" s="124"/>
      <c r="F621" s="124"/>
      <c r="G621" s="143"/>
      <c r="H621" s="143"/>
      <c r="I621" s="85"/>
      <c r="J621" s="144"/>
      <c r="K621" s="32"/>
      <c r="L621" s="145"/>
      <c r="M621" s="35"/>
      <c r="N621" s="35"/>
      <c r="O621" s="83"/>
      <c r="P621" s="83"/>
      <c r="Q621" s="146"/>
      <c r="R621" s="204"/>
      <c r="S621" s="147"/>
      <c r="T621" s="148"/>
      <c r="U621" s="94"/>
      <c r="W621" s="94"/>
      <c r="X621" s="96"/>
      <c r="Y621" s="97"/>
      <c r="Z621" s="45" t="str">
        <f t="shared" si="157"/>
        <v>goed</v>
      </c>
      <c r="AA621" s="46">
        <f t="shared" si="158"/>
        <v>0</v>
      </c>
      <c r="AB621" s="47">
        <f t="shared" si="159"/>
        <v>0</v>
      </c>
      <c r="AC621" s="48">
        <f>IF(ISERROR(VLOOKUP($B621,'[7]Overzicht uitlevering'!$J:$V,AC$3+1,0)),0,VLOOKUP($B621,'[7]Overzicht uitlevering'!$J:$V,AC$3+1,0))</f>
        <v>0</v>
      </c>
      <c r="AD621" s="48">
        <f>IF(ISERROR(VLOOKUP($B621,'[7]Overzicht uitlevering'!$J:$V,AD$3+1,0)),0,VLOOKUP($B621,'[7]Overzicht uitlevering'!$J:$V,AD$3+1,0))</f>
        <v>0</v>
      </c>
      <c r="AE621" s="48">
        <f>IF(ISERROR(VLOOKUP($B621,'[7]Overzicht uitlevering'!$J:$V,AE$3+1,0)),0,VLOOKUP($B621,'[7]Overzicht uitlevering'!$J:$V,AE$3+1,0))</f>
        <v>0</v>
      </c>
      <c r="AF621" s="48">
        <f>IF(ISERROR(VLOOKUP($B621,'[7]Overzicht uitlevering'!$J:$V,AF$3+1,0)),0,VLOOKUP($B621,'[7]Overzicht uitlevering'!$J:$V,AF$3+1,0))</f>
        <v>0</v>
      </c>
      <c r="AG621" s="48">
        <f>IF(ISERROR(VLOOKUP($B621,'[7]Overzicht uitlevering'!$J:$V,AG$3+1,0)),0,VLOOKUP($B621,'[7]Overzicht uitlevering'!$J:$V,AG$3+1,0))</f>
        <v>0</v>
      </c>
      <c r="AH621" s="48">
        <f>IF(ISERROR(VLOOKUP($B621,'[7]Overzicht uitlevering'!$J:$V,AH$3+1,0)),0,VLOOKUP($B621,'[7]Overzicht uitlevering'!$J:$V,AH$3+1,0))</f>
        <v>0</v>
      </c>
      <c r="AI621" s="48">
        <f>IF(ISERROR(VLOOKUP($B621,'[7]Overzicht uitlevering'!$J:$V,AI$3+1,0)),0,VLOOKUP($B621,'[7]Overzicht uitlevering'!$J:$V,AI$3+1,0))</f>
        <v>0</v>
      </c>
      <c r="AJ621" s="48">
        <f>IF(ISERROR(VLOOKUP($B621,'[7]Overzicht uitlevering'!$J:$V,AJ$3+1,0)),0,VLOOKUP($B621,'[7]Overzicht uitlevering'!$J:$V,AJ$3+1,0))</f>
        <v>0</v>
      </c>
      <c r="AK621" s="48">
        <f>IF(ISERROR(VLOOKUP($B621,'[7]Overzicht uitlevering'!$J:$V,AK$3+1,0)),0,VLOOKUP($B621,'[7]Overzicht uitlevering'!$J:$V,AK$3+1,0))</f>
        <v>0</v>
      </c>
      <c r="AL621" s="48">
        <f>IF(ISERROR(VLOOKUP($B621,'[7]Overzicht uitlevering'!$J:$V,AL$3+1,0)),0,VLOOKUP($B621,'[7]Overzicht uitlevering'!$J:$V,AL$3+1,0))</f>
        <v>0</v>
      </c>
      <c r="AM621" s="48">
        <f>IF(ISERROR(VLOOKUP($B621,'[7]Overzicht uitlevering'!$J:$V,AM$3+1,0)),0,VLOOKUP($B621,'[7]Overzicht uitlevering'!$J:$V,AM$3+1,0))</f>
        <v>0</v>
      </c>
      <c r="AN621" s="48">
        <f>IF(ISERROR(VLOOKUP($B621,'[7]Overzicht uitlevering'!$J:$V,AN$3+1,0)),0,VLOOKUP($B621,'[7]Overzicht uitlevering'!$J:$V,AN$3+1,0))</f>
        <v>0</v>
      </c>
      <c r="AO621" s="49">
        <f t="shared" si="160"/>
        <v>0</v>
      </c>
      <c r="AP621" s="235">
        <f t="shared" si="161"/>
        <v>0</v>
      </c>
      <c r="AQ621" s="236">
        <f t="shared" si="162"/>
        <v>0</v>
      </c>
      <c r="AR621" s="235">
        <f t="shared" si="163"/>
        <v>0</v>
      </c>
      <c r="AS621" s="236">
        <f t="shared" si="164"/>
        <v>0</v>
      </c>
      <c r="AT621" s="235">
        <f t="shared" si="165"/>
        <v>0</v>
      </c>
      <c r="AU621" s="236">
        <f t="shared" si="166"/>
        <v>0</v>
      </c>
      <c r="AV621" s="237">
        <f t="shared" si="167"/>
        <v>0</v>
      </c>
      <c r="AW621" s="236">
        <f t="shared" si="168"/>
        <v>0</v>
      </c>
      <c r="AX621" s="237">
        <f t="shared" si="169"/>
        <v>0</v>
      </c>
      <c r="AY621" s="236">
        <f t="shared" si="170"/>
        <v>0</v>
      </c>
      <c r="AZ621" s="237">
        <f t="shared" si="171"/>
        <v>0</v>
      </c>
      <c r="BA621" s="236">
        <f t="shared" si="172"/>
        <v>0</v>
      </c>
      <c r="BB621" s="50">
        <f t="shared" si="156"/>
        <v>0</v>
      </c>
    </row>
    <row r="622" spans="2:54" x14ac:dyDescent="0.25">
      <c r="B622" s="142"/>
      <c r="C622" s="124"/>
      <c r="D622" s="124"/>
      <c r="E622" s="124"/>
      <c r="F622" s="124"/>
      <c r="G622" s="143"/>
      <c r="H622" s="143"/>
      <c r="I622" s="85"/>
      <c r="J622" s="144"/>
      <c r="K622" s="32"/>
      <c r="L622" s="145"/>
      <c r="M622" s="35"/>
      <c r="N622" s="35"/>
      <c r="O622" s="83"/>
      <c r="P622" s="83"/>
      <c r="Q622" s="146"/>
      <c r="R622" s="204"/>
      <c r="S622" s="147"/>
      <c r="T622" s="148"/>
      <c r="U622" s="94"/>
      <c r="W622" s="94"/>
      <c r="X622" s="96"/>
      <c r="Y622" s="97"/>
      <c r="Z622" s="45" t="str">
        <f t="shared" si="157"/>
        <v>goed</v>
      </c>
      <c r="AA622" s="46">
        <f t="shared" si="158"/>
        <v>0</v>
      </c>
      <c r="AB622" s="47">
        <f t="shared" si="159"/>
        <v>0</v>
      </c>
      <c r="AC622" s="48">
        <f>IF(ISERROR(VLOOKUP($B622,'[7]Overzicht uitlevering'!$J:$V,AC$3+1,0)),0,VLOOKUP($B622,'[7]Overzicht uitlevering'!$J:$V,AC$3+1,0))</f>
        <v>0</v>
      </c>
      <c r="AD622" s="48">
        <f>IF(ISERROR(VLOOKUP($B622,'[7]Overzicht uitlevering'!$J:$V,AD$3+1,0)),0,VLOOKUP($B622,'[7]Overzicht uitlevering'!$J:$V,AD$3+1,0))</f>
        <v>0</v>
      </c>
      <c r="AE622" s="48">
        <f>IF(ISERROR(VLOOKUP($B622,'[7]Overzicht uitlevering'!$J:$V,AE$3+1,0)),0,VLOOKUP($B622,'[7]Overzicht uitlevering'!$J:$V,AE$3+1,0))</f>
        <v>0</v>
      </c>
      <c r="AF622" s="48">
        <f>IF(ISERROR(VLOOKUP($B622,'[7]Overzicht uitlevering'!$J:$V,AF$3+1,0)),0,VLOOKUP($B622,'[7]Overzicht uitlevering'!$J:$V,AF$3+1,0))</f>
        <v>0</v>
      </c>
      <c r="AG622" s="48">
        <f>IF(ISERROR(VLOOKUP($B622,'[7]Overzicht uitlevering'!$J:$V,AG$3+1,0)),0,VLOOKUP($B622,'[7]Overzicht uitlevering'!$J:$V,AG$3+1,0))</f>
        <v>0</v>
      </c>
      <c r="AH622" s="48">
        <f>IF(ISERROR(VLOOKUP($B622,'[7]Overzicht uitlevering'!$J:$V,AH$3+1,0)),0,VLOOKUP($B622,'[7]Overzicht uitlevering'!$J:$V,AH$3+1,0))</f>
        <v>0</v>
      </c>
      <c r="AI622" s="48">
        <f>IF(ISERROR(VLOOKUP($B622,'[7]Overzicht uitlevering'!$J:$V,AI$3+1,0)),0,VLOOKUP($B622,'[7]Overzicht uitlevering'!$J:$V,AI$3+1,0))</f>
        <v>0</v>
      </c>
      <c r="AJ622" s="48">
        <f>IF(ISERROR(VLOOKUP($B622,'[7]Overzicht uitlevering'!$J:$V,AJ$3+1,0)),0,VLOOKUP($B622,'[7]Overzicht uitlevering'!$J:$V,AJ$3+1,0))</f>
        <v>0</v>
      </c>
      <c r="AK622" s="48">
        <f>IF(ISERROR(VLOOKUP($B622,'[7]Overzicht uitlevering'!$J:$V,AK$3+1,0)),0,VLOOKUP($B622,'[7]Overzicht uitlevering'!$J:$V,AK$3+1,0))</f>
        <v>0</v>
      </c>
      <c r="AL622" s="48">
        <f>IF(ISERROR(VLOOKUP($B622,'[7]Overzicht uitlevering'!$J:$V,AL$3+1,0)),0,VLOOKUP($B622,'[7]Overzicht uitlevering'!$J:$V,AL$3+1,0))</f>
        <v>0</v>
      </c>
      <c r="AM622" s="48">
        <f>IF(ISERROR(VLOOKUP($B622,'[7]Overzicht uitlevering'!$J:$V,AM$3+1,0)),0,VLOOKUP($B622,'[7]Overzicht uitlevering'!$J:$V,AM$3+1,0))</f>
        <v>0</v>
      </c>
      <c r="AN622" s="48">
        <f>IF(ISERROR(VLOOKUP($B622,'[7]Overzicht uitlevering'!$J:$V,AN$3+1,0)),0,VLOOKUP($B622,'[7]Overzicht uitlevering'!$J:$V,AN$3+1,0))</f>
        <v>0</v>
      </c>
      <c r="AO622" s="49">
        <f t="shared" si="160"/>
        <v>0</v>
      </c>
      <c r="AP622" s="235">
        <f t="shared" si="161"/>
        <v>0</v>
      </c>
      <c r="AQ622" s="236">
        <f t="shared" si="162"/>
        <v>0</v>
      </c>
      <c r="AR622" s="235">
        <f t="shared" si="163"/>
        <v>0</v>
      </c>
      <c r="AS622" s="236">
        <f t="shared" si="164"/>
        <v>0</v>
      </c>
      <c r="AT622" s="235">
        <f t="shared" si="165"/>
        <v>0</v>
      </c>
      <c r="AU622" s="236">
        <f t="shared" si="166"/>
        <v>0</v>
      </c>
      <c r="AV622" s="237">
        <f t="shared" si="167"/>
        <v>0</v>
      </c>
      <c r="AW622" s="236">
        <f t="shared" si="168"/>
        <v>0</v>
      </c>
      <c r="AX622" s="237">
        <f t="shared" si="169"/>
        <v>0</v>
      </c>
      <c r="AY622" s="236">
        <f t="shared" si="170"/>
        <v>0</v>
      </c>
      <c r="AZ622" s="237">
        <f t="shared" si="171"/>
        <v>0</v>
      </c>
      <c r="BA622" s="236">
        <f t="shared" si="172"/>
        <v>0</v>
      </c>
      <c r="BB622" s="50">
        <f t="shared" si="156"/>
        <v>0</v>
      </c>
    </row>
    <row r="623" spans="2:54" x14ac:dyDescent="0.25">
      <c r="B623" s="153"/>
      <c r="C623" s="124"/>
      <c r="D623" s="124"/>
      <c r="E623" s="124"/>
      <c r="F623" s="124"/>
      <c r="G623" s="143"/>
      <c r="H623" s="143"/>
      <c r="I623" s="85"/>
      <c r="J623" s="144"/>
      <c r="K623" s="32"/>
      <c r="L623" s="145"/>
      <c r="M623" s="35"/>
      <c r="N623" s="35"/>
      <c r="O623" s="83"/>
      <c r="P623" s="83"/>
      <c r="Q623" s="146"/>
      <c r="R623" s="134"/>
      <c r="S623" s="204"/>
      <c r="T623" s="147"/>
      <c r="U623" s="148"/>
      <c r="V623" s="94"/>
      <c r="W623" s="94"/>
      <c r="X623" s="96"/>
      <c r="Y623" s="97"/>
      <c r="Z623" s="45" t="str">
        <f t="shared" si="157"/>
        <v>goed</v>
      </c>
      <c r="AA623" s="46">
        <f t="shared" si="158"/>
        <v>0</v>
      </c>
      <c r="AB623" s="47">
        <f t="shared" si="159"/>
        <v>0</v>
      </c>
      <c r="AC623" s="48">
        <f>IF(ISERROR(VLOOKUP($B623,'[7]Overzicht uitlevering'!$J:$V,AC$3+1,0)),0,VLOOKUP($B623,'[7]Overzicht uitlevering'!$J:$V,AC$3+1,0))</f>
        <v>0</v>
      </c>
      <c r="AD623" s="48">
        <f>IF(ISERROR(VLOOKUP($B623,'[7]Overzicht uitlevering'!$J:$V,AD$3+1,0)),0,VLOOKUP($B623,'[7]Overzicht uitlevering'!$J:$V,AD$3+1,0))</f>
        <v>0</v>
      </c>
      <c r="AE623" s="48">
        <f>IF(ISERROR(VLOOKUP($B623,'[7]Overzicht uitlevering'!$J:$V,AE$3+1,0)),0,VLOOKUP($B623,'[7]Overzicht uitlevering'!$J:$V,AE$3+1,0))</f>
        <v>0</v>
      </c>
      <c r="AF623" s="48">
        <f>IF(ISERROR(VLOOKUP($B623,'[7]Overzicht uitlevering'!$J:$V,AF$3+1,0)),0,VLOOKUP($B623,'[7]Overzicht uitlevering'!$J:$V,AF$3+1,0))</f>
        <v>0</v>
      </c>
      <c r="AG623" s="48">
        <f>IF(ISERROR(VLOOKUP($B623,'[7]Overzicht uitlevering'!$J:$V,AG$3+1,0)),0,VLOOKUP($B623,'[7]Overzicht uitlevering'!$J:$V,AG$3+1,0))</f>
        <v>0</v>
      </c>
      <c r="AH623" s="48">
        <f>IF(ISERROR(VLOOKUP($B623,'[7]Overzicht uitlevering'!$J:$V,AH$3+1,0)),0,VLOOKUP($B623,'[7]Overzicht uitlevering'!$J:$V,AH$3+1,0))</f>
        <v>0</v>
      </c>
      <c r="AI623" s="48">
        <f>IF(ISERROR(VLOOKUP($B623,'[7]Overzicht uitlevering'!$J:$V,AI$3+1,0)),0,VLOOKUP($B623,'[7]Overzicht uitlevering'!$J:$V,AI$3+1,0))</f>
        <v>0</v>
      </c>
      <c r="AJ623" s="48">
        <f>IF(ISERROR(VLOOKUP($B623,'[7]Overzicht uitlevering'!$J:$V,AJ$3+1,0)),0,VLOOKUP($B623,'[7]Overzicht uitlevering'!$J:$V,AJ$3+1,0))</f>
        <v>0</v>
      </c>
      <c r="AK623" s="48">
        <f>IF(ISERROR(VLOOKUP($B623,'[7]Overzicht uitlevering'!$J:$V,AK$3+1,0)),0,VLOOKUP($B623,'[7]Overzicht uitlevering'!$J:$V,AK$3+1,0))</f>
        <v>0</v>
      </c>
      <c r="AL623" s="48">
        <f>IF(ISERROR(VLOOKUP($B623,'[7]Overzicht uitlevering'!$J:$V,AL$3+1,0)),0,VLOOKUP($B623,'[7]Overzicht uitlevering'!$J:$V,AL$3+1,0))</f>
        <v>0</v>
      </c>
      <c r="AM623" s="48">
        <f>IF(ISERROR(VLOOKUP($B623,'[7]Overzicht uitlevering'!$J:$V,AM$3+1,0)),0,VLOOKUP($B623,'[7]Overzicht uitlevering'!$J:$V,AM$3+1,0))</f>
        <v>0</v>
      </c>
      <c r="AN623" s="48">
        <f>IF(ISERROR(VLOOKUP($B623,'[7]Overzicht uitlevering'!$J:$V,AN$3+1,0)),0,VLOOKUP($B623,'[7]Overzicht uitlevering'!$J:$V,AN$3+1,0))</f>
        <v>0</v>
      </c>
      <c r="AO623" s="49">
        <f t="shared" si="160"/>
        <v>0</v>
      </c>
      <c r="AP623" s="235">
        <f t="shared" si="161"/>
        <v>0</v>
      </c>
      <c r="AQ623" s="236">
        <f t="shared" si="162"/>
        <v>0</v>
      </c>
      <c r="AR623" s="235">
        <f t="shared" si="163"/>
        <v>0</v>
      </c>
      <c r="AS623" s="236">
        <f t="shared" si="164"/>
        <v>0</v>
      </c>
      <c r="AT623" s="235">
        <f t="shared" si="165"/>
        <v>0</v>
      </c>
      <c r="AU623" s="236">
        <f t="shared" si="166"/>
        <v>0</v>
      </c>
      <c r="AV623" s="237">
        <f t="shared" si="167"/>
        <v>0</v>
      </c>
      <c r="AW623" s="236">
        <f t="shared" si="168"/>
        <v>0</v>
      </c>
      <c r="AX623" s="237">
        <f t="shared" si="169"/>
        <v>0</v>
      </c>
      <c r="AY623" s="236">
        <f t="shared" si="170"/>
        <v>0</v>
      </c>
      <c r="AZ623" s="237">
        <f t="shared" si="171"/>
        <v>0</v>
      </c>
      <c r="BA623" s="236">
        <f t="shared" si="172"/>
        <v>0</v>
      </c>
      <c r="BB623" s="50">
        <f t="shared" si="156"/>
        <v>0</v>
      </c>
    </row>
    <row r="624" spans="2:54" x14ac:dyDescent="0.25">
      <c r="B624" s="153"/>
      <c r="C624" s="124"/>
      <c r="D624" s="124"/>
      <c r="E624" s="124"/>
      <c r="F624" s="124"/>
      <c r="G624" s="143"/>
      <c r="H624" s="143"/>
      <c r="I624" s="85"/>
      <c r="J624" s="144"/>
      <c r="K624" s="32"/>
      <c r="L624" s="145"/>
      <c r="M624" s="35"/>
      <c r="N624" s="35"/>
      <c r="O624" s="83"/>
      <c r="P624" s="83"/>
      <c r="Q624" s="146"/>
      <c r="R624" s="134"/>
      <c r="S624" s="204"/>
      <c r="T624" s="147"/>
      <c r="U624" s="148"/>
      <c r="V624" s="94"/>
      <c r="W624" s="94"/>
      <c r="X624" s="96"/>
      <c r="Y624" s="97"/>
      <c r="Z624" s="45" t="str">
        <f t="shared" si="157"/>
        <v>goed</v>
      </c>
      <c r="AA624" s="46">
        <f t="shared" si="158"/>
        <v>0</v>
      </c>
      <c r="AB624" s="47">
        <f t="shared" si="159"/>
        <v>0</v>
      </c>
      <c r="AC624" s="48">
        <f>IF(ISERROR(VLOOKUP($B624,'[7]Overzicht uitlevering'!$J:$V,AC$3+1,0)),0,VLOOKUP($B624,'[7]Overzicht uitlevering'!$J:$V,AC$3+1,0))</f>
        <v>0</v>
      </c>
      <c r="AD624" s="48">
        <f>IF(ISERROR(VLOOKUP($B624,'[7]Overzicht uitlevering'!$J:$V,AD$3+1,0)),0,VLOOKUP($B624,'[7]Overzicht uitlevering'!$J:$V,AD$3+1,0))</f>
        <v>0</v>
      </c>
      <c r="AE624" s="48">
        <f>IF(ISERROR(VLOOKUP($B624,'[7]Overzicht uitlevering'!$J:$V,AE$3+1,0)),0,VLOOKUP($B624,'[7]Overzicht uitlevering'!$J:$V,AE$3+1,0))</f>
        <v>0</v>
      </c>
      <c r="AF624" s="48">
        <f>IF(ISERROR(VLOOKUP($B624,'[7]Overzicht uitlevering'!$J:$V,AF$3+1,0)),0,VLOOKUP($B624,'[7]Overzicht uitlevering'!$J:$V,AF$3+1,0))</f>
        <v>0</v>
      </c>
      <c r="AG624" s="48">
        <f>IF(ISERROR(VLOOKUP($B624,'[7]Overzicht uitlevering'!$J:$V,AG$3+1,0)),0,VLOOKUP($B624,'[7]Overzicht uitlevering'!$J:$V,AG$3+1,0))</f>
        <v>0</v>
      </c>
      <c r="AH624" s="48">
        <f>IF(ISERROR(VLOOKUP($B624,'[7]Overzicht uitlevering'!$J:$V,AH$3+1,0)),0,VLOOKUP($B624,'[7]Overzicht uitlevering'!$J:$V,AH$3+1,0))</f>
        <v>0</v>
      </c>
      <c r="AI624" s="48">
        <f>IF(ISERROR(VLOOKUP($B624,'[7]Overzicht uitlevering'!$J:$V,AI$3+1,0)),0,VLOOKUP($B624,'[7]Overzicht uitlevering'!$J:$V,AI$3+1,0))</f>
        <v>0</v>
      </c>
      <c r="AJ624" s="48">
        <f>IF(ISERROR(VLOOKUP($B624,'[7]Overzicht uitlevering'!$J:$V,AJ$3+1,0)),0,VLOOKUP($B624,'[7]Overzicht uitlevering'!$J:$V,AJ$3+1,0))</f>
        <v>0</v>
      </c>
      <c r="AK624" s="48">
        <f>IF(ISERROR(VLOOKUP($B624,'[7]Overzicht uitlevering'!$J:$V,AK$3+1,0)),0,VLOOKUP($B624,'[7]Overzicht uitlevering'!$J:$V,AK$3+1,0))</f>
        <v>0</v>
      </c>
      <c r="AL624" s="48">
        <f>IF(ISERROR(VLOOKUP($B624,'[7]Overzicht uitlevering'!$J:$V,AL$3+1,0)),0,VLOOKUP($B624,'[7]Overzicht uitlevering'!$J:$V,AL$3+1,0))</f>
        <v>0</v>
      </c>
      <c r="AM624" s="48">
        <f>IF(ISERROR(VLOOKUP($B624,'[7]Overzicht uitlevering'!$J:$V,AM$3+1,0)),0,VLOOKUP($B624,'[7]Overzicht uitlevering'!$J:$V,AM$3+1,0))</f>
        <v>0</v>
      </c>
      <c r="AN624" s="48">
        <f>IF(ISERROR(VLOOKUP($B624,'[7]Overzicht uitlevering'!$J:$V,AN$3+1,0)),0,VLOOKUP($B624,'[7]Overzicht uitlevering'!$J:$V,AN$3+1,0))</f>
        <v>0</v>
      </c>
      <c r="AO624" s="49">
        <f t="shared" si="160"/>
        <v>0</v>
      </c>
      <c r="AP624" s="235">
        <f t="shared" si="161"/>
        <v>0</v>
      </c>
      <c r="AQ624" s="236">
        <f t="shared" si="162"/>
        <v>0</v>
      </c>
      <c r="AR624" s="235">
        <f t="shared" si="163"/>
        <v>0</v>
      </c>
      <c r="AS624" s="236">
        <f t="shared" si="164"/>
        <v>0</v>
      </c>
      <c r="AT624" s="235">
        <f t="shared" si="165"/>
        <v>0</v>
      </c>
      <c r="AU624" s="236">
        <f t="shared" si="166"/>
        <v>0</v>
      </c>
      <c r="AV624" s="237">
        <f t="shared" si="167"/>
        <v>0</v>
      </c>
      <c r="AW624" s="236">
        <f t="shared" si="168"/>
        <v>0</v>
      </c>
      <c r="AX624" s="237">
        <f t="shared" si="169"/>
        <v>0</v>
      </c>
      <c r="AY624" s="236">
        <f t="shared" si="170"/>
        <v>0</v>
      </c>
      <c r="AZ624" s="237">
        <f t="shared" si="171"/>
        <v>0</v>
      </c>
      <c r="BA624" s="236">
        <f t="shared" si="172"/>
        <v>0</v>
      </c>
      <c r="BB624" s="50">
        <f t="shared" si="156"/>
        <v>0</v>
      </c>
    </row>
    <row r="625" spans="2:54" x14ac:dyDescent="0.25">
      <c r="B625" s="153"/>
      <c r="C625" s="124"/>
      <c r="D625" s="124"/>
      <c r="E625" s="124"/>
      <c r="F625" s="124"/>
      <c r="G625" s="143"/>
      <c r="H625" s="143"/>
      <c r="I625" s="85"/>
      <c r="J625" s="144"/>
      <c r="K625" s="32"/>
      <c r="L625" s="145"/>
      <c r="M625" s="35"/>
      <c r="N625" s="35"/>
      <c r="O625" s="83"/>
      <c r="P625" s="83"/>
      <c r="Q625" s="146"/>
      <c r="R625" s="134"/>
      <c r="S625" s="204"/>
      <c r="T625" s="147"/>
      <c r="U625" s="148"/>
      <c r="V625" s="94"/>
      <c r="W625" s="94"/>
      <c r="X625" s="96"/>
      <c r="Y625" s="97"/>
      <c r="Z625" s="45" t="str">
        <f t="shared" si="157"/>
        <v>goed</v>
      </c>
      <c r="AA625" s="46">
        <f t="shared" si="158"/>
        <v>0</v>
      </c>
      <c r="AB625" s="47">
        <f t="shared" si="159"/>
        <v>0</v>
      </c>
      <c r="AC625" s="48">
        <f>IF(ISERROR(VLOOKUP($B625,'[7]Overzicht uitlevering'!$J:$V,AC$3+1,0)),0,VLOOKUP($B625,'[7]Overzicht uitlevering'!$J:$V,AC$3+1,0))</f>
        <v>0</v>
      </c>
      <c r="AD625" s="48">
        <f>IF(ISERROR(VLOOKUP($B625,'[7]Overzicht uitlevering'!$J:$V,AD$3+1,0)),0,VLOOKUP($B625,'[7]Overzicht uitlevering'!$J:$V,AD$3+1,0))</f>
        <v>0</v>
      </c>
      <c r="AE625" s="48">
        <f>IF(ISERROR(VLOOKUP($B625,'[7]Overzicht uitlevering'!$J:$V,AE$3+1,0)),0,VLOOKUP($B625,'[7]Overzicht uitlevering'!$J:$V,AE$3+1,0))</f>
        <v>0</v>
      </c>
      <c r="AF625" s="48">
        <f>IF(ISERROR(VLOOKUP($B625,'[7]Overzicht uitlevering'!$J:$V,AF$3+1,0)),0,VLOOKUP($B625,'[7]Overzicht uitlevering'!$J:$V,AF$3+1,0))</f>
        <v>0</v>
      </c>
      <c r="AG625" s="48">
        <f>IF(ISERROR(VLOOKUP($B625,'[7]Overzicht uitlevering'!$J:$V,AG$3+1,0)),0,VLOOKUP($B625,'[7]Overzicht uitlevering'!$J:$V,AG$3+1,0))</f>
        <v>0</v>
      </c>
      <c r="AH625" s="48">
        <f>IF(ISERROR(VLOOKUP($B625,'[7]Overzicht uitlevering'!$J:$V,AH$3+1,0)),0,VLOOKUP($B625,'[7]Overzicht uitlevering'!$J:$V,AH$3+1,0))</f>
        <v>0</v>
      </c>
      <c r="AI625" s="48">
        <f>IF(ISERROR(VLOOKUP($B625,'[7]Overzicht uitlevering'!$J:$V,AI$3+1,0)),0,VLOOKUP($B625,'[7]Overzicht uitlevering'!$J:$V,AI$3+1,0))</f>
        <v>0</v>
      </c>
      <c r="AJ625" s="48">
        <f>IF(ISERROR(VLOOKUP($B625,'[7]Overzicht uitlevering'!$J:$V,AJ$3+1,0)),0,VLOOKUP($B625,'[7]Overzicht uitlevering'!$J:$V,AJ$3+1,0))</f>
        <v>0</v>
      </c>
      <c r="AK625" s="48">
        <f>IF(ISERROR(VLOOKUP($B625,'[7]Overzicht uitlevering'!$J:$V,AK$3+1,0)),0,VLOOKUP($B625,'[7]Overzicht uitlevering'!$J:$V,AK$3+1,0))</f>
        <v>0</v>
      </c>
      <c r="AL625" s="48">
        <f>IF(ISERROR(VLOOKUP($B625,'[7]Overzicht uitlevering'!$J:$V,AL$3+1,0)),0,VLOOKUP($B625,'[7]Overzicht uitlevering'!$J:$V,AL$3+1,0))</f>
        <v>0</v>
      </c>
      <c r="AM625" s="48">
        <f>IF(ISERROR(VLOOKUP($B625,'[7]Overzicht uitlevering'!$J:$V,AM$3+1,0)),0,VLOOKUP($B625,'[7]Overzicht uitlevering'!$J:$V,AM$3+1,0))</f>
        <v>0</v>
      </c>
      <c r="AN625" s="48">
        <f>IF(ISERROR(VLOOKUP($B625,'[7]Overzicht uitlevering'!$J:$V,AN$3+1,0)),0,VLOOKUP($B625,'[7]Overzicht uitlevering'!$J:$V,AN$3+1,0))</f>
        <v>0</v>
      </c>
      <c r="AO625" s="49">
        <f t="shared" si="160"/>
        <v>0</v>
      </c>
      <c r="AP625" s="235">
        <f t="shared" si="161"/>
        <v>0</v>
      </c>
      <c r="AQ625" s="236">
        <f t="shared" si="162"/>
        <v>0</v>
      </c>
      <c r="AR625" s="235">
        <f t="shared" si="163"/>
        <v>0</v>
      </c>
      <c r="AS625" s="236">
        <f t="shared" si="164"/>
        <v>0</v>
      </c>
      <c r="AT625" s="235">
        <f t="shared" si="165"/>
        <v>0</v>
      </c>
      <c r="AU625" s="236">
        <f t="shared" si="166"/>
        <v>0</v>
      </c>
      <c r="AV625" s="237">
        <f t="shared" si="167"/>
        <v>0</v>
      </c>
      <c r="AW625" s="236">
        <f t="shared" si="168"/>
        <v>0</v>
      </c>
      <c r="AX625" s="237">
        <f t="shared" si="169"/>
        <v>0</v>
      </c>
      <c r="AY625" s="236">
        <f t="shared" si="170"/>
        <v>0</v>
      </c>
      <c r="AZ625" s="237">
        <f t="shared" si="171"/>
        <v>0</v>
      </c>
      <c r="BA625" s="236">
        <f t="shared" si="172"/>
        <v>0</v>
      </c>
      <c r="BB625" s="50">
        <f t="shared" si="156"/>
        <v>0</v>
      </c>
    </row>
    <row r="626" spans="2:54" x14ac:dyDescent="0.25">
      <c r="B626" s="142"/>
      <c r="C626" s="124"/>
      <c r="D626" s="124"/>
      <c r="E626" s="124"/>
      <c r="F626" s="124"/>
      <c r="G626" s="143"/>
      <c r="H626" s="143"/>
      <c r="I626" s="85"/>
      <c r="J626" s="144"/>
      <c r="K626" s="32"/>
      <c r="L626" s="145"/>
      <c r="M626" s="35"/>
      <c r="N626" s="35"/>
      <c r="O626" s="83"/>
      <c r="P626" s="83"/>
      <c r="Q626" s="146"/>
      <c r="R626" s="134"/>
      <c r="S626" s="204"/>
      <c r="T626" s="147"/>
      <c r="U626" s="148"/>
      <c r="V626" s="94"/>
      <c r="W626" s="94"/>
      <c r="X626" s="96"/>
      <c r="Y626" s="97"/>
      <c r="Z626" s="45" t="str">
        <f t="shared" si="157"/>
        <v>goed</v>
      </c>
      <c r="AA626" s="46">
        <f t="shared" si="158"/>
        <v>0</v>
      </c>
      <c r="AB626" s="47">
        <f t="shared" si="159"/>
        <v>0</v>
      </c>
      <c r="AC626" s="48">
        <f>IF(ISERROR(VLOOKUP($B626,'[7]Overzicht uitlevering'!$J:$V,AC$3+1,0)),0,VLOOKUP($B626,'[7]Overzicht uitlevering'!$J:$V,AC$3+1,0))</f>
        <v>0</v>
      </c>
      <c r="AD626" s="48">
        <f>IF(ISERROR(VLOOKUP($B626,'[7]Overzicht uitlevering'!$J:$V,AD$3+1,0)),0,VLOOKUP($B626,'[7]Overzicht uitlevering'!$J:$V,AD$3+1,0))</f>
        <v>0</v>
      </c>
      <c r="AE626" s="48">
        <f>IF(ISERROR(VLOOKUP($B626,'[7]Overzicht uitlevering'!$J:$V,AE$3+1,0)),0,VLOOKUP($B626,'[7]Overzicht uitlevering'!$J:$V,AE$3+1,0))</f>
        <v>0</v>
      </c>
      <c r="AF626" s="48">
        <f>IF(ISERROR(VLOOKUP($B626,'[7]Overzicht uitlevering'!$J:$V,AF$3+1,0)),0,VLOOKUP($B626,'[7]Overzicht uitlevering'!$J:$V,AF$3+1,0))</f>
        <v>0</v>
      </c>
      <c r="AG626" s="48">
        <f>IF(ISERROR(VLOOKUP($B626,'[7]Overzicht uitlevering'!$J:$V,AG$3+1,0)),0,VLOOKUP($B626,'[7]Overzicht uitlevering'!$J:$V,AG$3+1,0))</f>
        <v>0</v>
      </c>
      <c r="AH626" s="48">
        <f>IF(ISERROR(VLOOKUP($B626,'[7]Overzicht uitlevering'!$J:$V,AH$3+1,0)),0,VLOOKUP($B626,'[7]Overzicht uitlevering'!$J:$V,AH$3+1,0))</f>
        <v>0</v>
      </c>
      <c r="AI626" s="48">
        <f>IF(ISERROR(VLOOKUP($B626,'[7]Overzicht uitlevering'!$J:$V,AI$3+1,0)),0,VLOOKUP($B626,'[7]Overzicht uitlevering'!$J:$V,AI$3+1,0))</f>
        <v>0</v>
      </c>
      <c r="AJ626" s="48">
        <f>IF(ISERROR(VLOOKUP($B626,'[7]Overzicht uitlevering'!$J:$V,AJ$3+1,0)),0,VLOOKUP($B626,'[7]Overzicht uitlevering'!$J:$V,AJ$3+1,0))</f>
        <v>0</v>
      </c>
      <c r="AK626" s="48">
        <f>IF(ISERROR(VLOOKUP($B626,'[7]Overzicht uitlevering'!$J:$V,AK$3+1,0)),0,VLOOKUP($B626,'[7]Overzicht uitlevering'!$J:$V,AK$3+1,0))</f>
        <v>0</v>
      </c>
      <c r="AL626" s="48">
        <f>IF(ISERROR(VLOOKUP($B626,'[7]Overzicht uitlevering'!$J:$V,AL$3+1,0)),0,VLOOKUP($B626,'[7]Overzicht uitlevering'!$J:$V,AL$3+1,0))</f>
        <v>0</v>
      </c>
      <c r="AM626" s="48">
        <f>IF(ISERROR(VLOOKUP($B626,'[7]Overzicht uitlevering'!$J:$V,AM$3+1,0)),0,VLOOKUP($B626,'[7]Overzicht uitlevering'!$J:$V,AM$3+1,0))</f>
        <v>0</v>
      </c>
      <c r="AN626" s="48">
        <f>IF(ISERROR(VLOOKUP($B626,'[7]Overzicht uitlevering'!$J:$V,AN$3+1,0)),0,VLOOKUP($B626,'[7]Overzicht uitlevering'!$J:$V,AN$3+1,0))</f>
        <v>0</v>
      </c>
      <c r="AO626" s="49">
        <f t="shared" si="160"/>
        <v>0</v>
      </c>
      <c r="AP626" s="235">
        <f t="shared" si="161"/>
        <v>0</v>
      </c>
      <c r="AQ626" s="236">
        <f t="shared" si="162"/>
        <v>0</v>
      </c>
      <c r="AR626" s="235">
        <f t="shared" si="163"/>
        <v>0</v>
      </c>
      <c r="AS626" s="236">
        <f t="shared" si="164"/>
        <v>0</v>
      </c>
      <c r="AT626" s="235">
        <f t="shared" si="165"/>
        <v>0</v>
      </c>
      <c r="AU626" s="236">
        <f t="shared" si="166"/>
        <v>0</v>
      </c>
      <c r="AV626" s="237">
        <f t="shared" si="167"/>
        <v>0</v>
      </c>
      <c r="AW626" s="236">
        <f t="shared" si="168"/>
        <v>0</v>
      </c>
      <c r="AX626" s="237">
        <f t="shared" si="169"/>
        <v>0</v>
      </c>
      <c r="AY626" s="236">
        <f t="shared" si="170"/>
        <v>0</v>
      </c>
      <c r="AZ626" s="237">
        <f t="shared" si="171"/>
        <v>0</v>
      </c>
      <c r="BA626" s="236">
        <f t="shared" si="172"/>
        <v>0</v>
      </c>
      <c r="BB626" s="50">
        <f t="shared" si="156"/>
        <v>0</v>
      </c>
    </row>
    <row r="627" spans="2:54" x14ac:dyDescent="0.25">
      <c r="B627" s="142"/>
      <c r="C627" s="124"/>
      <c r="D627" s="124"/>
      <c r="E627" s="124"/>
      <c r="F627" s="124"/>
      <c r="G627" s="143"/>
      <c r="H627" s="143"/>
      <c r="I627" s="85"/>
      <c r="J627" s="144"/>
      <c r="K627" s="32"/>
      <c r="L627" s="145"/>
      <c r="M627" s="35"/>
      <c r="N627" s="35"/>
      <c r="O627" s="83"/>
      <c r="P627" s="83"/>
      <c r="Q627" s="146"/>
      <c r="R627" s="134"/>
      <c r="S627" s="204"/>
      <c r="T627" s="147"/>
      <c r="U627" s="148"/>
      <c r="V627" s="94"/>
      <c r="W627" s="94"/>
      <c r="X627" s="96"/>
      <c r="Y627" s="97"/>
      <c r="Z627" s="45" t="str">
        <f t="shared" si="157"/>
        <v>goed</v>
      </c>
      <c r="AA627" s="46">
        <f t="shared" si="158"/>
        <v>0</v>
      </c>
      <c r="AB627" s="47">
        <f t="shared" si="159"/>
        <v>0</v>
      </c>
      <c r="AC627" s="48">
        <f>IF(ISERROR(VLOOKUP($B627,'[7]Overzicht uitlevering'!$J:$V,AC$3+1,0)),0,VLOOKUP($B627,'[7]Overzicht uitlevering'!$J:$V,AC$3+1,0))</f>
        <v>0</v>
      </c>
      <c r="AD627" s="48">
        <f>IF(ISERROR(VLOOKUP($B627,'[7]Overzicht uitlevering'!$J:$V,AD$3+1,0)),0,VLOOKUP($B627,'[7]Overzicht uitlevering'!$J:$V,AD$3+1,0))</f>
        <v>0</v>
      </c>
      <c r="AE627" s="48">
        <f>IF(ISERROR(VLOOKUP($B627,'[7]Overzicht uitlevering'!$J:$V,AE$3+1,0)),0,VLOOKUP($B627,'[7]Overzicht uitlevering'!$J:$V,AE$3+1,0))</f>
        <v>0</v>
      </c>
      <c r="AF627" s="48">
        <f>IF(ISERROR(VLOOKUP($B627,'[7]Overzicht uitlevering'!$J:$V,AF$3+1,0)),0,VLOOKUP($B627,'[7]Overzicht uitlevering'!$J:$V,AF$3+1,0))</f>
        <v>0</v>
      </c>
      <c r="AG627" s="48">
        <f>IF(ISERROR(VLOOKUP($B627,'[7]Overzicht uitlevering'!$J:$V,AG$3+1,0)),0,VLOOKUP($B627,'[7]Overzicht uitlevering'!$J:$V,AG$3+1,0))</f>
        <v>0</v>
      </c>
      <c r="AH627" s="48">
        <f>IF(ISERROR(VLOOKUP($B627,'[7]Overzicht uitlevering'!$J:$V,AH$3+1,0)),0,VLOOKUP($B627,'[7]Overzicht uitlevering'!$J:$V,AH$3+1,0))</f>
        <v>0</v>
      </c>
      <c r="AI627" s="48">
        <f>IF(ISERROR(VLOOKUP($B627,'[7]Overzicht uitlevering'!$J:$V,AI$3+1,0)),0,VLOOKUP($B627,'[7]Overzicht uitlevering'!$J:$V,AI$3+1,0))</f>
        <v>0</v>
      </c>
      <c r="AJ627" s="48">
        <f>IF(ISERROR(VLOOKUP($B627,'[7]Overzicht uitlevering'!$J:$V,AJ$3+1,0)),0,VLOOKUP($B627,'[7]Overzicht uitlevering'!$J:$V,AJ$3+1,0))</f>
        <v>0</v>
      </c>
      <c r="AK627" s="48">
        <f>IF(ISERROR(VLOOKUP($B627,'[7]Overzicht uitlevering'!$J:$V,AK$3+1,0)),0,VLOOKUP($B627,'[7]Overzicht uitlevering'!$J:$V,AK$3+1,0))</f>
        <v>0</v>
      </c>
      <c r="AL627" s="48">
        <f>IF(ISERROR(VLOOKUP($B627,'[7]Overzicht uitlevering'!$J:$V,AL$3+1,0)),0,VLOOKUP($B627,'[7]Overzicht uitlevering'!$J:$V,AL$3+1,0))</f>
        <v>0</v>
      </c>
      <c r="AM627" s="48">
        <f>IF(ISERROR(VLOOKUP($B627,'[7]Overzicht uitlevering'!$J:$V,AM$3+1,0)),0,VLOOKUP($B627,'[7]Overzicht uitlevering'!$J:$V,AM$3+1,0))</f>
        <v>0</v>
      </c>
      <c r="AN627" s="48">
        <f>IF(ISERROR(VLOOKUP($B627,'[7]Overzicht uitlevering'!$J:$V,AN$3+1,0)),0,VLOOKUP($B627,'[7]Overzicht uitlevering'!$J:$V,AN$3+1,0))</f>
        <v>0</v>
      </c>
      <c r="AO627" s="49">
        <f t="shared" si="160"/>
        <v>0</v>
      </c>
      <c r="AP627" s="235">
        <f t="shared" si="161"/>
        <v>0</v>
      </c>
      <c r="AQ627" s="236">
        <f t="shared" si="162"/>
        <v>0</v>
      </c>
      <c r="AR627" s="235">
        <f t="shared" si="163"/>
        <v>0</v>
      </c>
      <c r="AS627" s="236">
        <f t="shared" si="164"/>
        <v>0</v>
      </c>
      <c r="AT627" s="235">
        <f t="shared" si="165"/>
        <v>0</v>
      </c>
      <c r="AU627" s="236">
        <f t="shared" si="166"/>
        <v>0</v>
      </c>
      <c r="AV627" s="237">
        <f t="shared" si="167"/>
        <v>0</v>
      </c>
      <c r="AW627" s="236">
        <f t="shared" si="168"/>
        <v>0</v>
      </c>
      <c r="AX627" s="237">
        <f t="shared" si="169"/>
        <v>0</v>
      </c>
      <c r="AY627" s="236">
        <f t="shared" si="170"/>
        <v>0</v>
      </c>
      <c r="AZ627" s="237">
        <f t="shared" si="171"/>
        <v>0</v>
      </c>
      <c r="BA627" s="236">
        <f t="shared" si="172"/>
        <v>0</v>
      </c>
      <c r="BB627" s="50">
        <f t="shared" si="156"/>
        <v>0</v>
      </c>
    </row>
    <row r="628" spans="2:54" x14ac:dyDescent="0.25">
      <c r="B628" s="142"/>
      <c r="C628" s="124"/>
      <c r="D628" s="124"/>
      <c r="E628" s="124"/>
      <c r="F628" s="124"/>
      <c r="G628" s="143"/>
      <c r="H628" s="143"/>
      <c r="I628" s="85"/>
      <c r="J628" s="144"/>
      <c r="K628" s="32"/>
      <c r="L628" s="145"/>
      <c r="M628" s="35"/>
      <c r="N628" s="35"/>
      <c r="O628" s="83"/>
      <c r="P628" s="83"/>
      <c r="Q628" s="146"/>
      <c r="R628" s="134"/>
      <c r="S628" s="204"/>
      <c r="T628" s="147"/>
      <c r="U628" s="148"/>
      <c r="V628" s="94"/>
      <c r="W628" s="94"/>
      <c r="X628" s="96"/>
      <c r="Y628" s="97"/>
      <c r="Z628" s="45" t="str">
        <f t="shared" si="157"/>
        <v>goed</v>
      </c>
      <c r="AA628" s="46">
        <f t="shared" si="158"/>
        <v>0</v>
      </c>
      <c r="AB628" s="47">
        <f t="shared" si="159"/>
        <v>0</v>
      </c>
      <c r="AC628" s="48">
        <f>IF(ISERROR(VLOOKUP($B628,'[7]Overzicht uitlevering'!$J:$V,AC$3+1,0)),0,VLOOKUP($B628,'[7]Overzicht uitlevering'!$J:$V,AC$3+1,0))</f>
        <v>0</v>
      </c>
      <c r="AD628" s="48">
        <f>IF(ISERROR(VLOOKUP($B628,'[7]Overzicht uitlevering'!$J:$V,AD$3+1,0)),0,VLOOKUP($B628,'[7]Overzicht uitlevering'!$J:$V,AD$3+1,0))</f>
        <v>0</v>
      </c>
      <c r="AE628" s="48">
        <f>IF(ISERROR(VLOOKUP($B628,'[7]Overzicht uitlevering'!$J:$V,AE$3+1,0)),0,VLOOKUP($B628,'[7]Overzicht uitlevering'!$J:$V,AE$3+1,0))</f>
        <v>0</v>
      </c>
      <c r="AF628" s="48">
        <f>IF(ISERROR(VLOOKUP($B628,'[7]Overzicht uitlevering'!$J:$V,AF$3+1,0)),0,VLOOKUP($B628,'[7]Overzicht uitlevering'!$J:$V,AF$3+1,0))</f>
        <v>0</v>
      </c>
      <c r="AG628" s="48">
        <f>IF(ISERROR(VLOOKUP($B628,'[7]Overzicht uitlevering'!$J:$V,AG$3+1,0)),0,VLOOKUP($B628,'[7]Overzicht uitlevering'!$J:$V,AG$3+1,0))</f>
        <v>0</v>
      </c>
      <c r="AH628" s="48">
        <f>IF(ISERROR(VLOOKUP($B628,'[7]Overzicht uitlevering'!$J:$V,AH$3+1,0)),0,VLOOKUP($B628,'[7]Overzicht uitlevering'!$J:$V,AH$3+1,0))</f>
        <v>0</v>
      </c>
      <c r="AI628" s="48">
        <f>IF(ISERROR(VLOOKUP($B628,'[7]Overzicht uitlevering'!$J:$V,AI$3+1,0)),0,VLOOKUP($B628,'[7]Overzicht uitlevering'!$J:$V,AI$3+1,0))</f>
        <v>0</v>
      </c>
      <c r="AJ628" s="48">
        <f>IF(ISERROR(VLOOKUP($B628,'[7]Overzicht uitlevering'!$J:$V,AJ$3+1,0)),0,VLOOKUP($B628,'[7]Overzicht uitlevering'!$J:$V,AJ$3+1,0))</f>
        <v>0</v>
      </c>
      <c r="AK628" s="48">
        <f>IF(ISERROR(VLOOKUP($B628,'[7]Overzicht uitlevering'!$J:$V,AK$3+1,0)),0,VLOOKUP($B628,'[7]Overzicht uitlevering'!$J:$V,AK$3+1,0))</f>
        <v>0</v>
      </c>
      <c r="AL628" s="48">
        <f>IF(ISERROR(VLOOKUP($B628,'[7]Overzicht uitlevering'!$J:$V,AL$3+1,0)),0,VLOOKUP($B628,'[7]Overzicht uitlevering'!$J:$V,AL$3+1,0))</f>
        <v>0</v>
      </c>
      <c r="AM628" s="48">
        <f>IF(ISERROR(VLOOKUP($B628,'[7]Overzicht uitlevering'!$J:$V,AM$3+1,0)),0,VLOOKUP($B628,'[7]Overzicht uitlevering'!$J:$V,AM$3+1,0))</f>
        <v>0</v>
      </c>
      <c r="AN628" s="48">
        <f>IF(ISERROR(VLOOKUP($B628,'[7]Overzicht uitlevering'!$J:$V,AN$3+1,0)),0,VLOOKUP($B628,'[7]Overzicht uitlevering'!$J:$V,AN$3+1,0))</f>
        <v>0</v>
      </c>
      <c r="AO628" s="49">
        <f t="shared" si="160"/>
        <v>0</v>
      </c>
      <c r="AP628" s="235">
        <f t="shared" si="161"/>
        <v>0</v>
      </c>
      <c r="AQ628" s="236">
        <f t="shared" si="162"/>
        <v>0</v>
      </c>
      <c r="AR628" s="235">
        <f t="shared" si="163"/>
        <v>0</v>
      </c>
      <c r="AS628" s="236">
        <f t="shared" si="164"/>
        <v>0</v>
      </c>
      <c r="AT628" s="235">
        <f t="shared" si="165"/>
        <v>0</v>
      </c>
      <c r="AU628" s="236">
        <f t="shared" si="166"/>
        <v>0</v>
      </c>
      <c r="AV628" s="237">
        <f t="shared" si="167"/>
        <v>0</v>
      </c>
      <c r="AW628" s="236">
        <f t="shared" si="168"/>
        <v>0</v>
      </c>
      <c r="AX628" s="237">
        <f t="shared" si="169"/>
        <v>0</v>
      </c>
      <c r="AY628" s="236">
        <f t="shared" si="170"/>
        <v>0</v>
      </c>
      <c r="AZ628" s="237">
        <f t="shared" si="171"/>
        <v>0</v>
      </c>
      <c r="BA628" s="236">
        <f t="shared" si="172"/>
        <v>0</v>
      </c>
      <c r="BB628" s="50">
        <f t="shared" si="156"/>
        <v>0</v>
      </c>
    </row>
    <row r="629" spans="2:54" x14ac:dyDescent="0.25">
      <c r="B629" s="142"/>
      <c r="C629" s="124"/>
      <c r="D629" s="124"/>
      <c r="E629" s="124"/>
      <c r="F629" s="124"/>
      <c r="G629" s="143"/>
      <c r="H629" s="143"/>
      <c r="I629" s="85"/>
      <c r="J629" s="144"/>
      <c r="K629" s="32"/>
      <c r="L629" s="145"/>
      <c r="M629" s="35"/>
      <c r="N629" s="35"/>
      <c r="O629" s="83"/>
      <c r="P629" s="83"/>
      <c r="Q629" s="146"/>
      <c r="R629" s="134"/>
      <c r="S629" s="204"/>
      <c r="T629" s="147"/>
      <c r="U629" s="148"/>
      <c r="V629" s="94"/>
      <c r="W629" s="94"/>
      <c r="X629" s="96"/>
      <c r="Y629" s="97"/>
      <c r="Z629" s="45" t="str">
        <f t="shared" si="157"/>
        <v>goed</v>
      </c>
      <c r="AA629" s="46">
        <f t="shared" si="158"/>
        <v>0</v>
      </c>
      <c r="AB629" s="47">
        <f t="shared" si="159"/>
        <v>0</v>
      </c>
      <c r="AC629" s="48">
        <f>IF(ISERROR(VLOOKUP($B629,'[7]Overzicht uitlevering'!$J:$V,AC$3+1,0)),0,VLOOKUP($B629,'[7]Overzicht uitlevering'!$J:$V,AC$3+1,0))</f>
        <v>0</v>
      </c>
      <c r="AD629" s="48">
        <f>IF(ISERROR(VLOOKUP($B629,'[7]Overzicht uitlevering'!$J:$V,AD$3+1,0)),0,VLOOKUP($B629,'[7]Overzicht uitlevering'!$J:$V,AD$3+1,0))</f>
        <v>0</v>
      </c>
      <c r="AE629" s="48">
        <f>IF(ISERROR(VLOOKUP($B629,'[7]Overzicht uitlevering'!$J:$V,AE$3+1,0)),0,VLOOKUP($B629,'[7]Overzicht uitlevering'!$J:$V,AE$3+1,0))</f>
        <v>0</v>
      </c>
      <c r="AF629" s="48">
        <f>IF(ISERROR(VLOOKUP($B629,'[7]Overzicht uitlevering'!$J:$V,AF$3+1,0)),0,VLOOKUP($B629,'[7]Overzicht uitlevering'!$J:$V,AF$3+1,0))</f>
        <v>0</v>
      </c>
      <c r="AG629" s="48">
        <f>IF(ISERROR(VLOOKUP($B629,'[7]Overzicht uitlevering'!$J:$V,AG$3+1,0)),0,VLOOKUP($B629,'[7]Overzicht uitlevering'!$J:$V,AG$3+1,0))</f>
        <v>0</v>
      </c>
      <c r="AH629" s="48">
        <f>IF(ISERROR(VLOOKUP($B629,'[7]Overzicht uitlevering'!$J:$V,AH$3+1,0)),0,VLOOKUP($B629,'[7]Overzicht uitlevering'!$J:$V,AH$3+1,0))</f>
        <v>0</v>
      </c>
      <c r="AI629" s="48">
        <f>IF(ISERROR(VLOOKUP($B629,'[7]Overzicht uitlevering'!$J:$V,AI$3+1,0)),0,VLOOKUP($B629,'[7]Overzicht uitlevering'!$J:$V,AI$3+1,0))</f>
        <v>0</v>
      </c>
      <c r="AJ629" s="48">
        <f>IF(ISERROR(VLOOKUP($B629,'[7]Overzicht uitlevering'!$J:$V,AJ$3+1,0)),0,VLOOKUP($B629,'[7]Overzicht uitlevering'!$J:$V,AJ$3+1,0))</f>
        <v>0</v>
      </c>
      <c r="AK629" s="48">
        <f>IF(ISERROR(VLOOKUP($B629,'[7]Overzicht uitlevering'!$J:$V,AK$3+1,0)),0,VLOOKUP($B629,'[7]Overzicht uitlevering'!$J:$V,AK$3+1,0))</f>
        <v>0</v>
      </c>
      <c r="AL629" s="48">
        <f>IF(ISERROR(VLOOKUP($B629,'[7]Overzicht uitlevering'!$J:$V,AL$3+1,0)),0,VLOOKUP($B629,'[7]Overzicht uitlevering'!$J:$V,AL$3+1,0))</f>
        <v>0</v>
      </c>
      <c r="AM629" s="48">
        <f>IF(ISERROR(VLOOKUP($B629,'[7]Overzicht uitlevering'!$J:$V,AM$3+1,0)),0,VLOOKUP($B629,'[7]Overzicht uitlevering'!$J:$V,AM$3+1,0))</f>
        <v>0</v>
      </c>
      <c r="AN629" s="48">
        <f>IF(ISERROR(VLOOKUP($B629,'[7]Overzicht uitlevering'!$J:$V,AN$3+1,0)),0,VLOOKUP($B629,'[7]Overzicht uitlevering'!$J:$V,AN$3+1,0))</f>
        <v>0</v>
      </c>
      <c r="AO629" s="49">
        <f t="shared" si="160"/>
        <v>0</v>
      </c>
      <c r="AP629" s="235">
        <f t="shared" si="161"/>
        <v>0</v>
      </c>
      <c r="AQ629" s="236">
        <f t="shared" si="162"/>
        <v>0</v>
      </c>
      <c r="AR629" s="235">
        <f t="shared" si="163"/>
        <v>0</v>
      </c>
      <c r="AS629" s="236">
        <f t="shared" si="164"/>
        <v>0</v>
      </c>
      <c r="AT629" s="235">
        <f t="shared" si="165"/>
        <v>0</v>
      </c>
      <c r="AU629" s="236">
        <f t="shared" si="166"/>
        <v>0</v>
      </c>
      <c r="AV629" s="237">
        <f t="shared" si="167"/>
        <v>0</v>
      </c>
      <c r="AW629" s="236">
        <f t="shared" si="168"/>
        <v>0</v>
      </c>
      <c r="AX629" s="237">
        <f t="shared" si="169"/>
        <v>0</v>
      </c>
      <c r="AY629" s="236">
        <f t="shared" si="170"/>
        <v>0</v>
      </c>
      <c r="AZ629" s="237">
        <f t="shared" si="171"/>
        <v>0</v>
      </c>
      <c r="BA629" s="236">
        <f t="shared" si="172"/>
        <v>0</v>
      </c>
      <c r="BB629" s="50">
        <f t="shared" si="156"/>
        <v>0</v>
      </c>
    </row>
    <row r="630" spans="2:54" x14ac:dyDescent="0.25">
      <c r="B630" s="142"/>
      <c r="C630" s="124"/>
      <c r="D630" s="124"/>
      <c r="E630" s="124"/>
      <c r="F630" s="124"/>
      <c r="G630" s="143"/>
      <c r="H630" s="143"/>
      <c r="I630" s="85"/>
      <c r="J630" s="144"/>
      <c r="K630" s="32"/>
      <c r="L630" s="145"/>
      <c r="M630" s="35"/>
      <c r="N630" s="35"/>
      <c r="O630" s="83"/>
      <c r="P630" s="83"/>
      <c r="Q630" s="146"/>
      <c r="R630" s="134"/>
      <c r="S630" s="204"/>
      <c r="T630" s="147"/>
      <c r="U630" s="148"/>
      <c r="V630" s="94"/>
      <c r="W630" s="94"/>
      <c r="X630" s="96"/>
      <c r="Y630" s="97"/>
      <c r="Z630" s="45" t="str">
        <f t="shared" si="157"/>
        <v>goed</v>
      </c>
      <c r="AA630" s="46">
        <f t="shared" si="158"/>
        <v>0</v>
      </c>
      <c r="AB630" s="47">
        <f t="shared" si="159"/>
        <v>0</v>
      </c>
      <c r="AC630" s="48">
        <f>IF(ISERROR(VLOOKUP($B630,'[7]Overzicht uitlevering'!$J:$V,AC$3+1,0)),0,VLOOKUP($B630,'[7]Overzicht uitlevering'!$J:$V,AC$3+1,0))</f>
        <v>0</v>
      </c>
      <c r="AD630" s="48">
        <f>IF(ISERROR(VLOOKUP($B630,'[7]Overzicht uitlevering'!$J:$V,AD$3+1,0)),0,VLOOKUP($B630,'[7]Overzicht uitlevering'!$J:$V,AD$3+1,0))</f>
        <v>0</v>
      </c>
      <c r="AE630" s="48">
        <f>IF(ISERROR(VLOOKUP($B630,'[7]Overzicht uitlevering'!$J:$V,AE$3+1,0)),0,VLOOKUP($B630,'[7]Overzicht uitlevering'!$J:$V,AE$3+1,0))</f>
        <v>0</v>
      </c>
      <c r="AF630" s="48">
        <f>IF(ISERROR(VLOOKUP($B630,'[7]Overzicht uitlevering'!$J:$V,AF$3+1,0)),0,VLOOKUP($B630,'[7]Overzicht uitlevering'!$J:$V,AF$3+1,0))</f>
        <v>0</v>
      </c>
      <c r="AG630" s="48">
        <f>IF(ISERROR(VLOOKUP($B630,'[7]Overzicht uitlevering'!$J:$V,AG$3+1,0)),0,VLOOKUP($B630,'[7]Overzicht uitlevering'!$J:$V,AG$3+1,0))</f>
        <v>0</v>
      </c>
      <c r="AH630" s="48">
        <f>IF(ISERROR(VLOOKUP($B630,'[7]Overzicht uitlevering'!$J:$V,AH$3+1,0)),0,VLOOKUP($B630,'[7]Overzicht uitlevering'!$J:$V,AH$3+1,0))</f>
        <v>0</v>
      </c>
      <c r="AI630" s="48">
        <f>IF(ISERROR(VLOOKUP($B630,'[7]Overzicht uitlevering'!$J:$V,AI$3+1,0)),0,VLOOKUP($B630,'[7]Overzicht uitlevering'!$J:$V,AI$3+1,0))</f>
        <v>0</v>
      </c>
      <c r="AJ630" s="48">
        <f>IF(ISERROR(VLOOKUP($B630,'[7]Overzicht uitlevering'!$J:$V,AJ$3+1,0)),0,VLOOKUP($B630,'[7]Overzicht uitlevering'!$J:$V,AJ$3+1,0))</f>
        <v>0</v>
      </c>
      <c r="AK630" s="48">
        <f>IF(ISERROR(VLOOKUP($B630,'[7]Overzicht uitlevering'!$J:$V,AK$3+1,0)),0,VLOOKUP($B630,'[7]Overzicht uitlevering'!$J:$V,AK$3+1,0))</f>
        <v>0</v>
      </c>
      <c r="AL630" s="48">
        <f>IF(ISERROR(VLOOKUP($B630,'[7]Overzicht uitlevering'!$J:$V,AL$3+1,0)),0,VLOOKUP($B630,'[7]Overzicht uitlevering'!$J:$V,AL$3+1,0))</f>
        <v>0</v>
      </c>
      <c r="AM630" s="48">
        <f>IF(ISERROR(VLOOKUP($B630,'[7]Overzicht uitlevering'!$J:$V,AM$3+1,0)),0,VLOOKUP($B630,'[7]Overzicht uitlevering'!$J:$V,AM$3+1,0))</f>
        <v>0</v>
      </c>
      <c r="AN630" s="48">
        <f>IF(ISERROR(VLOOKUP($B630,'[7]Overzicht uitlevering'!$J:$V,AN$3+1,0)),0,VLOOKUP($B630,'[7]Overzicht uitlevering'!$J:$V,AN$3+1,0))</f>
        <v>0</v>
      </c>
      <c r="AO630" s="49">
        <f t="shared" si="160"/>
        <v>0</v>
      </c>
      <c r="AP630" s="235">
        <f t="shared" si="161"/>
        <v>0</v>
      </c>
      <c r="AQ630" s="236">
        <f t="shared" si="162"/>
        <v>0</v>
      </c>
      <c r="AR630" s="235">
        <f t="shared" si="163"/>
        <v>0</v>
      </c>
      <c r="AS630" s="236">
        <f t="shared" si="164"/>
        <v>0</v>
      </c>
      <c r="AT630" s="235">
        <f t="shared" si="165"/>
        <v>0</v>
      </c>
      <c r="AU630" s="236">
        <f t="shared" si="166"/>
        <v>0</v>
      </c>
      <c r="AV630" s="237">
        <f t="shared" si="167"/>
        <v>0</v>
      </c>
      <c r="AW630" s="236">
        <f t="shared" si="168"/>
        <v>0</v>
      </c>
      <c r="AX630" s="237">
        <f t="shared" si="169"/>
        <v>0</v>
      </c>
      <c r="AY630" s="236">
        <f t="shared" si="170"/>
        <v>0</v>
      </c>
      <c r="AZ630" s="237">
        <f t="shared" si="171"/>
        <v>0</v>
      </c>
      <c r="BA630" s="236">
        <f t="shared" si="172"/>
        <v>0</v>
      </c>
      <c r="BB630" s="50">
        <f t="shared" ref="BB630:BB693" si="173">SUM(AP630:BA630)</f>
        <v>0</v>
      </c>
    </row>
    <row r="631" spans="2:54" x14ac:dyDescent="0.25">
      <c r="B631" s="153"/>
      <c r="C631" s="124"/>
      <c r="D631" s="124"/>
      <c r="E631" s="124"/>
      <c r="F631" s="124"/>
      <c r="G631" s="143"/>
      <c r="H631" s="143"/>
      <c r="I631" s="85"/>
      <c r="J631" s="144"/>
      <c r="K631" s="32"/>
      <c r="L631" s="145"/>
      <c r="M631" s="35"/>
      <c r="N631" s="35"/>
      <c r="O631" s="83"/>
      <c r="P631" s="83"/>
      <c r="Q631" s="146"/>
      <c r="R631" s="134"/>
      <c r="S631" s="204"/>
      <c r="T631" s="147"/>
      <c r="U631" s="148"/>
      <c r="V631" s="94"/>
      <c r="W631" s="94"/>
      <c r="X631" s="96"/>
      <c r="Y631" s="97"/>
      <c r="Z631" s="45" t="str">
        <f t="shared" si="157"/>
        <v>goed</v>
      </c>
      <c r="AA631" s="46">
        <f t="shared" si="158"/>
        <v>0</v>
      </c>
      <c r="AB631" s="47">
        <f t="shared" si="159"/>
        <v>0</v>
      </c>
      <c r="AC631" s="48">
        <f>IF(ISERROR(VLOOKUP($B631,'[7]Overzicht uitlevering'!$J:$V,AC$3+1,0)),0,VLOOKUP($B631,'[7]Overzicht uitlevering'!$J:$V,AC$3+1,0))</f>
        <v>0</v>
      </c>
      <c r="AD631" s="48">
        <f>IF(ISERROR(VLOOKUP($B631,'[7]Overzicht uitlevering'!$J:$V,AD$3+1,0)),0,VLOOKUP($B631,'[7]Overzicht uitlevering'!$J:$V,AD$3+1,0))</f>
        <v>0</v>
      </c>
      <c r="AE631" s="48">
        <f>IF(ISERROR(VLOOKUP($B631,'[7]Overzicht uitlevering'!$J:$V,AE$3+1,0)),0,VLOOKUP($B631,'[7]Overzicht uitlevering'!$J:$V,AE$3+1,0))</f>
        <v>0</v>
      </c>
      <c r="AF631" s="48">
        <f>IF(ISERROR(VLOOKUP($B631,'[7]Overzicht uitlevering'!$J:$V,AF$3+1,0)),0,VLOOKUP($B631,'[7]Overzicht uitlevering'!$J:$V,AF$3+1,0))</f>
        <v>0</v>
      </c>
      <c r="AG631" s="48">
        <f>IF(ISERROR(VLOOKUP($B631,'[7]Overzicht uitlevering'!$J:$V,AG$3+1,0)),0,VLOOKUP($B631,'[7]Overzicht uitlevering'!$J:$V,AG$3+1,0))</f>
        <v>0</v>
      </c>
      <c r="AH631" s="48">
        <f>IF(ISERROR(VLOOKUP($B631,'[7]Overzicht uitlevering'!$J:$V,AH$3+1,0)),0,VLOOKUP($B631,'[7]Overzicht uitlevering'!$J:$V,AH$3+1,0))</f>
        <v>0</v>
      </c>
      <c r="AI631" s="48">
        <f>IF(ISERROR(VLOOKUP($B631,'[7]Overzicht uitlevering'!$J:$V,AI$3+1,0)),0,VLOOKUP($B631,'[7]Overzicht uitlevering'!$J:$V,AI$3+1,0))</f>
        <v>0</v>
      </c>
      <c r="AJ631" s="48">
        <f>IF(ISERROR(VLOOKUP($B631,'[7]Overzicht uitlevering'!$J:$V,AJ$3+1,0)),0,VLOOKUP($B631,'[7]Overzicht uitlevering'!$J:$V,AJ$3+1,0))</f>
        <v>0</v>
      </c>
      <c r="AK631" s="48">
        <f>IF(ISERROR(VLOOKUP($B631,'[7]Overzicht uitlevering'!$J:$V,AK$3+1,0)),0,VLOOKUP($B631,'[7]Overzicht uitlevering'!$J:$V,AK$3+1,0))</f>
        <v>0</v>
      </c>
      <c r="AL631" s="48">
        <f>IF(ISERROR(VLOOKUP($B631,'[7]Overzicht uitlevering'!$J:$V,AL$3+1,0)),0,VLOOKUP($B631,'[7]Overzicht uitlevering'!$J:$V,AL$3+1,0))</f>
        <v>0</v>
      </c>
      <c r="AM631" s="48">
        <f>IF(ISERROR(VLOOKUP($B631,'[7]Overzicht uitlevering'!$J:$V,AM$3+1,0)),0,VLOOKUP($B631,'[7]Overzicht uitlevering'!$J:$V,AM$3+1,0))</f>
        <v>0</v>
      </c>
      <c r="AN631" s="48">
        <f>IF(ISERROR(VLOOKUP($B631,'[7]Overzicht uitlevering'!$J:$V,AN$3+1,0)),0,VLOOKUP($B631,'[7]Overzicht uitlevering'!$J:$V,AN$3+1,0))</f>
        <v>0</v>
      </c>
      <c r="AO631" s="49">
        <f t="shared" si="160"/>
        <v>0</v>
      </c>
      <c r="AP631" s="235">
        <f t="shared" si="161"/>
        <v>0</v>
      </c>
      <c r="AQ631" s="236">
        <f t="shared" si="162"/>
        <v>0</v>
      </c>
      <c r="AR631" s="235">
        <f t="shared" si="163"/>
        <v>0</v>
      </c>
      <c r="AS631" s="236">
        <f t="shared" si="164"/>
        <v>0</v>
      </c>
      <c r="AT631" s="235">
        <f t="shared" si="165"/>
        <v>0</v>
      </c>
      <c r="AU631" s="236">
        <f t="shared" si="166"/>
        <v>0</v>
      </c>
      <c r="AV631" s="237">
        <f t="shared" si="167"/>
        <v>0</v>
      </c>
      <c r="AW631" s="236">
        <f t="shared" si="168"/>
        <v>0</v>
      </c>
      <c r="AX631" s="237">
        <f t="shared" si="169"/>
        <v>0</v>
      </c>
      <c r="AY631" s="236">
        <f t="shared" si="170"/>
        <v>0</v>
      </c>
      <c r="AZ631" s="237">
        <f t="shared" si="171"/>
        <v>0</v>
      </c>
      <c r="BA631" s="236">
        <f t="shared" si="172"/>
        <v>0</v>
      </c>
      <c r="BB631" s="50">
        <f t="shared" si="173"/>
        <v>0</v>
      </c>
    </row>
    <row r="632" spans="2:54" x14ac:dyDescent="0.25">
      <c r="B632" s="142"/>
      <c r="C632" s="124"/>
      <c r="D632" s="124"/>
      <c r="E632" s="124"/>
      <c r="F632" s="124"/>
      <c r="G632" s="143"/>
      <c r="H632" s="143"/>
      <c r="I632" s="85"/>
      <c r="J632" s="144"/>
      <c r="K632" s="32"/>
      <c r="L632" s="145"/>
      <c r="M632" s="35"/>
      <c r="N632" s="35"/>
      <c r="O632" s="83"/>
      <c r="P632" s="83"/>
      <c r="Q632" s="146"/>
      <c r="R632" s="134"/>
      <c r="S632" s="204"/>
      <c r="T632" s="147"/>
      <c r="U632" s="148"/>
      <c r="V632" s="94"/>
      <c r="W632" s="94"/>
      <c r="X632" s="96"/>
      <c r="Y632" s="97"/>
      <c r="Z632" s="45" t="str">
        <f t="shared" si="157"/>
        <v>goed</v>
      </c>
      <c r="AA632" s="46">
        <f t="shared" si="158"/>
        <v>0</v>
      </c>
      <c r="AB632" s="47">
        <f t="shared" si="159"/>
        <v>0</v>
      </c>
      <c r="AC632" s="48">
        <f>IF(ISERROR(VLOOKUP($B632,'[7]Overzicht uitlevering'!$J:$V,AC$3+1,0)),0,VLOOKUP($B632,'[7]Overzicht uitlevering'!$J:$V,AC$3+1,0))</f>
        <v>0</v>
      </c>
      <c r="AD632" s="48">
        <f>IF(ISERROR(VLOOKUP($B632,'[7]Overzicht uitlevering'!$J:$V,AD$3+1,0)),0,VLOOKUP($B632,'[7]Overzicht uitlevering'!$J:$V,AD$3+1,0))</f>
        <v>0</v>
      </c>
      <c r="AE632" s="48">
        <f>IF(ISERROR(VLOOKUP($B632,'[7]Overzicht uitlevering'!$J:$V,AE$3+1,0)),0,VLOOKUP($B632,'[7]Overzicht uitlevering'!$J:$V,AE$3+1,0))</f>
        <v>0</v>
      </c>
      <c r="AF632" s="48">
        <f>IF(ISERROR(VLOOKUP($B632,'[7]Overzicht uitlevering'!$J:$V,AF$3+1,0)),0,VLOOKUP($B632,'[7]Overzicht uitlevering'!$J:$V,AF$3+1,0))</f>
        <v>0</v>
      </c>
      <c r="AG632" s="48">
        <f>IF(ISERROR(VLOOKUP($B632,'[7]Overzicht uitlevering'!$J:$V,AG$3+1,0)),0,VLOOKUP($B632,'[7]Overzicht uitlevering'!$J:$V,AG$3+1,0))</f>
        <v>0</v>
      </c>
      <c r="AH632" s="48">
        <f>IF(ISERROR(VLOOKUP($B632,'[7]Overzicht uitlevering'!$J:$V,AH$3+1,0)),0,VLOOKUP($B632,'[7]Overzicht uitlevering'!$J:$V,AH$3+1,0))</f>
        <v>0</v>
      </c>
      <c r="AI632" s="48">
        <f>IF(ISERROR(VLOOKUP($B632,'[7]Overzicht uitlevering'!$J:$V,AI$3+1,0)),0,VLOOKUP($B632,'[7]Overzicht uitlevering'!$J:$V,AI$3+1,0))</f>
        <v>0</v>
      </c>
      <c r="AJ632" s="48">
        <f>IF(ISERROR(VLOOKUP($B632,'[7]Overzicht uitlevering'!$J:$V,AJ$3+1,0)),0,VLOOKUP($B632,'[7]Overzicht uitlevering'!$J:$V,AJ$3+1,0))</f>
        <v>0</v>
      </c>
      <c r="AK632" s="48">
        <f>IF(ISERROR(VLOOKUP($B632,'[7]Overzicht uitlevering'!$J:$V,AK$3+1,0)),0,VLOOKUP($B632,'[7]Overzicht uitlevering'!$J:$V,AK$3+1,0))</f>
        <v>0</v>
      </c>
      <c r="AL632" s="48">
        <f>IF(ISERROR(VLOOKUP($B632,'[7]Overzicht uitlevering'!$J:$V,AL$3+1,0)),0,VLOOKUP($B632,'[7]Overzicht uitlevering'!$J:$V,AL$3+1,0))</f>
        <v>0</v>
      </c>
      <c r="AM632" s="48">
        <f>IF(ISERROR(VLOOKUP($B632,'[7]Overzicht uitlevering'!$J:$V,AM$3+1,0)),0,VLOOKUP($B632,'[7]Overzicht uitlevering'!$J:$V,AM$3+1,0))</f>
        <v>0</v>
      </c>
      <c r="AN632" s="48">
        <f>IF(ISERROR(VLOOKUP($B632,'[7]Overzicht uitlevering'!$J:$V,AN$3+1,0)),0,VLOOKUP($B632,'[7]Overzicht uitlevering'!$J:$V,AN$3+1,0))</f>
        <v>0</v>
      </c>
      <c r="AO632" s="49">
        <f t="shared" si="160"/>
        <v>0</v>
      </c>
      <c r="AP632" s="235">
        <f t="shared" si="161"/>
        <v>0</v>
      </c>
      <c r="AQ632" s="236">
        <f t="shared" si="162"/>
        <v>0</v>
      </c>
      <c r="AR632" s="235">
        <f t="shared" si="163"/>
        <v>0</v>
      </c>
      <c r="AS632" s="236">
        <f t="shared" si="164"/>
        <v>0</v>
      </c>
      <c r="AT632" s="235">
        <f t="shared" si="165"/>
        <v>0</v>
      </c>
      <c r="AU632" s="236">
        <f t="shared" si="166"/>
        <v>0</v>
      </c>
      <c r="AV632" s="237">
        <f t="shared" si="167"/>
        <v>0</v>
      </c>
      <c r="AW632" s="236">
        <f t="shared" si="168"/>
        <v>0</v>
      </c>
      <c r="AX632" s="237">
        <f t="shared" si="169"/>
        <v>0</v>
      </c>
      <c r="AY632" s="236">
        <f t="shared" si="170"/>
        <v>0</v>
      </c>
      <c r="AZ632" s="237">
        <f t="shared" si="171"/>
        <v>0</v>
      </c>
      <c r="BA632" s="236">
        <f t="shared" si="172"/>
        <v>0</v>
      </c>
      <c r="BB632" s="50">
        <f t="shared" si="173"/>
        <v>0</v>
      </c>
    </row>
    <row r="633" spans="2:54" x14ac:dyDescent="0.25">
      <c r="B633" s="153"/>
      <c r="C633" s="124"/>
      <c r="D633" s="124"/>
      <c r="E633" s="124"/>
      <c r="F633" s="181"/>
      <c r="G633" s="143"/>
      <c r="H633" s="143"/>
      <c r="I633" s="85"/>
      <c r="J633" s="144"/>
      <c r="K633" s="32"/>
      <c r="L633" s="145"/>
      <c r="M633" s="35"/>
      <c r="N633" s="35"/>
      <c r="O633" s="83"/>
      <c r="P633" s="83"/>
      <c r="Q633" s="146"/>
      <c r="R633" s="134"/>
      <c r="S633" s="204"/>
      <c r="T633" s="147"/>
      <c r="U633" s="148"/>
      <c r="V633" s="94"/>
      <c r="W633" s="94"/>
      <c r="X633" s="96"/>
      <c r="Y633" s="97"/>
      <c r="Z633" s="45" t="str">
        <f t="shared" si="157"/>
        <v>goed</v>
      </c>
      <c r="AA633" s="46">
        <f t="shared" si="158"/>
        <v>0</v>
      </c>
      <c r="AB633" s="47">
        <f t="shared" si="159"/>
        <v>0</v>
      </c>
      <c r="AC633" s="48">
        <f>IF(ISERROR(VLOOKUP($B633,'[7]Overzicht uitlevering'!$J:$V,AC$3+1,0)),0,VLOOKUP($B633,'[7]Overzicht uitlevering'!$J:$V,AC$3+1,0))</f>
        <v>0</v>
      </c>
      <c r="AD633" s="48">
        <f>IF(ISERROR(VLOOKUP($B633,'[7]Overzicht uitlevering'!$J:$V,AD$3+1,0)),0,VLOOKUP($B633,'[7]Overzicht uitlevering'!$J:$V,AD$3+1,0))</f>
        <v>0</v>
      </c>
      <c r="AE633" s="48">
        <f>IF(ISERROR(VLOOKUP($B633,'[7]Overzicht uitlevering'!$J:$V,AE$3+1,0)),0,VLOOKUP($B633,'[7]Overzicht uitlevering'!$J:$V,AE$3+1,0))</f>
        <v>0</v>
      </c>
      <c r="AF633" s="48">
        <f>IF(ISERROR(VLOOKUP($B633,'[7]Overzicht uitlevering'!$J:$V,AF$3+1,0)),0,VLOOKUP($B633,'[7]Overzicht uitlevering'!$J:$V,AF$3+1,0))</f>
        <v>0</v>
      </c>
      <c r="AG633" s="48">
        <f>IF(ISERROR(VLOOKUP($B633,'[7]Overzicht uitlevering'!$J:$V,AG$3+1,0)),0,VLOOKUP($B633,'[7]Overzicht uitlevering'!$J:$V,AG$3+1,0))</f>
        <v>0</v>
      </c>
      <c r="AH633" s="48">
        <f>IF(ISERROR(VLOOKUP($B633,'[7]Overzicht uitlevering'!$J:$V,AH$3+1,0)),0,VLOOKUP($B633,'[7]Overzicht uitlevering'!$J:$V,AH$3+1,0))</f>
        <v>0</v>
      </c>
      <c r="AI633" s="48">
        <f>IF(ISERROR(VLOOKUP($B633,'[7]Overzicht uitlevering'!$J:$V,AI$3+1,0)),0,VLOOKUP($B633,'[7]Overzicht uitlevering'!$J:$V,AI$3+1,0))</f>
        <v>0</v>
      </c>
      <c r="AJ633" s="48">
        <f>IF(ISERROR(VLOOKUP($B633,'[7]Overzicht uitlevering'!$J:$V,AJ$3+1,0)),0,VLOOKUP($B633,'[7]Overzicht uitlevering'!$J:$V,AJ$3+1,0))</f>
        <v>0</v>
      </c>
      <c r="AK633" s="48">
        <f>IF(ISERROR(VLOOKUP($B633,'[7]Overzicht uitlevering'!$J:$V,AK$3+1,0)),0,VLOOKUP($B633,'[7]Overzicht uitlevering'!$J:$V,AK$3+1,0))</f>
        <v>0</v>
      </c>
      <c r="AL633" s="48">
        <f>IF(ISERROR(VLOOKUP($B633,'[7]Overzicht uitlevering'!$J:$V,AL$3+1,0)),0,VLOOKUP($B633,'[7]Overzicht uitlevering'!$J:$V,AL$3+1,0))</f>
        <v>0</v>
      </c>
      <c r="AM633" s="48">
        <f>IF(ISERROR(VLOOKUP($B633,'[7]Overzicht uitlevering'!$J:$V,AM$3+1,0)),0,VLOOKUP($B633,'[7]Overzicht uitlevering'!$J:$V,AM$3+1,0))</f>
        <v>0</v>
      </c>
      <c r="AN633" s="48">
        <f>IF(ISERROR(VLOOKUP($B633,'[7]Overzicht uitlevering'!$J:$V,AN$3+1,0)),0,VLOOKUP($B633,'[7]Overzicht uitlevering'!$J:$V,AN$3+1,0))</f>
        <v>0</v>
      </c>
      <c r="AO633" s="49">
        <f t="shared" si="160"/>
        <v>0</v>
      </c>
      <c r="AP633" s="235">
        <f t="shared" si="161"/>
        <v>0</v>
      </c>
      <c r="AQ633" s="236">
        <f t="shared" si="162"/>
        <v>0</v>
      </c>
      <c r="AR633" s="235">
        <f t="shared" si="163"/>
        <v>0</v>
      </c>
      <c r="AS633" s="236">
        <f t="shared" si="164"/>
        <v>0</v>
      </c>
      <c r="AT633" s="235">
        <f t="shared" si="165"/>
        <v>0</v>
      </c>
      <c r="AU633" s="236">
        <f t="shared" si="166"/>
        <v>0</v>
      </c>
      <c r="AV633" s="237">
        <f t="shared" si="167"/>
        <v>0</v>
      </c>
      <c r="AW633" s="236">
        <f t="shared" si="168"/>
        <v>0</v>
      </c>
      <c r="AX633" s="237">
        <f t="shared" si="169"/>
        <v>0</v>
      </c>
      <c r="AY633" s="236">
        <f t="shared" si="170"/>
        <v>0</v>
      </c>
      <c r="AZ633" s="237">
        <f t="shared" si="171"/>
        <v>0</v>
      </c>
      <c r="BA633" s="236">
        <f t="shared" si="172"/>
        <v>0</v>
      </c>
      <c r="BB633" s="50">
        <f t="shared" si="173"/>
        <v>0</v>
      </c>
    </row>
    <row r="634" spans="2:54" x14ac:dyDescent="0.25">
      <c r="B634" s="153"/>
      <c r="C634" s="124"/>
      <c r="D634" s="124"/>
      <c r="E634" s="124"/>
      <c r="F634" s="124"/>
      <c r="G634" s="143"/>
      <c r="H634" s="143"/>
      <c r="I634" s="85"/>
      <c r="J634" s="144"/>
      <c r="K634" s="32"/>
      <c r="L634" s="145"/>
      <c r="M634" s="35"/>
      <c r="N634" s="35"/>
      <c r="O634" s="83"/>
      <c r="P634" s="83"/>
      <c r="Q634" s="146"/>
      <c r="R634" s="134"/>
      <c r="S634" s="204"/>
      <c r="T634" s="147"/>
      <c r="U634" s="148"/>
      <c r="V634" s="94"/>
      <c r="W634" s="94"/>
      <c r="X634" s="96"/>
      <c r="Y634" s="97"/>
      <c r="Z634" s="45" t="str">
        <f t="shared" si="157"/>
        <v>goed</v>
      </c>
      <c r="AA634" s="46">
        <f t="shared" si="158"/>
        <v>0</v>
      </c>
      <c r="AB634" s="47">
        <f t="shared" si="159"/>
        <v>0</v>
      </c>
      <c r="AC634" s="48">
        <f>IF(ISERROR(VLOOKUP($B634,'[7]Overzicht uitlevering'!$J:$V,AC$3+1,0)),0,VLOOKUP($B634,'[7]Overzicht uitlevering'!$J:$V,AC$3+1,0))</f>
        <v>0</v>
      </c>
      <c r="AD634" s="48">
        <f>IF(ISERROR(VLOOKUP($B634,'[7]Overzicht uitlevering'!$J:$V,AD$3+1,0)),0,VLOOKUP($B634,'[7]Overzicht uitlevering'!$J:$V,AD$3+1,0))</f>
        <v>0</v>
      </c>
      <c r="AE634" s="48">
        <f>IF(ISERROR(VLOOKUP($B634,'[7]Overzicht uitlevering'!$J:$V,AE$3+1,0)),0,VLOOKUP($B634,'[7]Overzicht uitlevering'!$J:$V,AE$3+1,0))</f>
        <v>0</v>
      </c>
      <c r="AF634" s="48">
        <f>IF(ISERROR(VLOOKUP($B634,'[7]Overzicht uitlevering'!$J:$V,AF$3+1,0)),0,VLOOKUP($B634,'[7]Overzicht uitlevering'!$J:$V,AF$3+1,0))</f>
        <v>0</v>
      </c>
      <c r="AG634" s="48">
        <f>IF(ISERROR(VLOOKUP($B634,'[7]Overzicht uitlevering'!$J:$V,AG$3+1,0)),0,VLOOKUP($B634,'[7]Overzicht uitlevering'!$J:$V,AG$3+1,0))</f>
        <v>0</v>
      </c>
      <c r="AH634" s="48">
        <f>IF(ISERROR(VLOOKUP($B634,'[7]Overzicht uitlevering'!$J:$V,AH$3+1,0)),0,VLOOKUP($B634,'[7]Overzicht uitlevering'!$J:$V,AH$3+1,0))</f>
        <v>0</v>
      </c>
      <c r="AI634" s="48">
        <f>IF(ISERROR(VLOOKUP($B634,'[7]Overzicht uitlevering'!$J:$V,AI$3+1,0)),0,VLOOKUP($B634,'[7]Overzicht uitlevering'!$J:$V,AI$3+1,0))</f>
        <v>0</v>
      </c>
      <c r="AJ634" s="48">
        <f>IF(ISERROR(VLOOKUP($B634,'[7]Overzicht uitlevering'!$J:$V,AJ$3+1,0)),0,VLOOKUP($B634,'[7]Overzicht uitlevering'!$J:$V,AJ$3+1,0))</f>
        <v>0</v>
      </c>
      <c r="AK634" s="48">
        <f>IF(ISERROR(VLOOKUP($B634,'[7]Overzicht uitlevering'!$J:$V,AK$3+1,0)),0,VLOOKUP($B634,'[7]Overzicht uitlevering'!$J:$V,AK$3+1,0))</f>
        <v>0</v>
      </c>
      <c r="AL634" s="48">
        <f>IF(ISERROR(VLOOKUP($B634,'[7]Overzicht uitlevering'!$J:$V,AL$3+1,0)),0,VLOOKUP($B634,'[7]Overzicht uitlevering'!$J:$V,AL$3+1,0))</f>
        <v>0</v>
      </c>
      <c r="AM634" s="48">
        <f>IF(ISERROR(VLOOKUP($B634,'[7]Overzicht uitlevering'!$J:$V,AM$3+1,0)),0,VLOOKUP($B634,'[7]Overzicht uitlevering'!$J:$V,AM$3+1,0))</f>
        <v>0</v>
      </c>
      <c r="AN634" s="48">
        <f>IF(ISERROR(VLOOKUP($B634,'[7]Overzicht uitlevering'!$J:$V,AN$3+1,0)),0,VLOOKUP($B634,'[7]Overzicht uitlevering'!$J:$V,AN$3+1,0))</f>
        <v>0</v>
      </c>
      <c r="AO634" s="49">
        <f t="shared" si="160"/>
        <v>0</v>
      </c>
      <c r="AP634" s="235">
        <f t="shared" si="161"/>
        <v>0</v>
      </c>
      <c r="AQ634" s="236">
        <f t="shared" si="162"/>
        <v>0</v>
      </c>
      <c r="AR634" s="235">
        <f t="shared" si="163"/>
        <v>0</v>
      </c>
      <c r="AS634" s="236">
        <f t="shared" si="164"/>
        <v>0</v>
      </c>
      <c r="AT634" s="235">
        <f t="shared" si="165"/>
        <v>0</v>
      </c>
      <c r="AU634" s="236">
        <f t="shared" si="166"/>
        <v>0</v>
      </c>
      <c r="AV634" s="237">
        <f t="shared" si="167"/>
        <v>0</v>
      </c>
      <c r="AW634" s="236">
        <f t="shared" si="168"/>
        <v>0</v>
      </c>
      <c r="AX634" s="237">
        <f t="shared" si="169"/>
        <v>0</v>
      </c>
      <c r="AY634" s="236">
        <f t="shared" si="170"/>
        <v>0</v>
      </c>
      <c r="AZ634" s="237">
        <f t="shared" si="171"/>
        <v>0</v>
      </c>
      <c r="BA634" s="236">
        <f t="shared" si="172"/>
        <v>0</v>
      </c>
      <c r="BB634" s="50">
        <f t="shared" si="173"/>
        <v>0</v>
      </c>
    </row>
    <row r="635" spans="2:54" x14ac:dyDescent="0.25">
      <c r="B635" s="153"/>
      <c r="C635" s="124"/>
      <c r="D635" s="124"/>
      <c r="E635" s="124"/>
      <c r="F635" s="124"/>
      <c r="G635" s="143"/>
      <c r="H635" s="143"/>
      <c r="I635" s="85"/>
      <c r="J635" s="144"/>
      <c r="K635" s="32"/>
      <c r="L635" s="145"/>
      <c r="M635" s="35"/>
      <c r="N635" s="35"/>
      <c r="O635" s="83"/>
      <c r="P635" s="83"/>
      <c r="Q635" s="146"/>
      <c r="R635" s="134"/>
      <c r="S635" s="204"/>
      <c r="T635" s="147"/>
      <c r="U635" s="148"/>
      <c r="V635" s="94"/>
      <c r="W635" s="94"/>
      <c r="X635" s="96"/>
      <c r="Y635" s="97"/>
      <c r="Z635" s="45" t="str">
        <f t="shared" si="157"/>
        <v>goed</v>
      </c>
      <c r="AA635" s="46">
        <f t="shared" si="158"/>
        <v>0</v>
      </c>
      <c r="AB635" s="47">
        <f t="shared" si="159"/>
        <v>0</v>
      </c>
      <c r="AC635" s="48">
        <f>IF(ISERROR(VLOOKUP($B635,'[7]Overzicht uitlevering'!$J:$V,AC$3+1,0)),0,VLOOKUP($B635,'[7]Overzicht uitlevering'!$J:$V,AC$3+1,0))</f>
        <v>0</v>
      </c>
      <c r="AD635" s="48">
        <f>IF(ISERROR(VLOOKUP($B635,'[7]Overzicht uitlevering'!$J:$V,AD$3+1,0)),0,VLOOKUP($B635,'[7]Overzicht uitlevering'!$J:$V,AD$3+1,0))</f>
        <v>0</v>
      </c>
      <c r="AE635" s="48">
        <f>IF(ISERROR(VLOOKUP($B635,'[7]Overzicht uitlevering'!$J:$V,AE$3+1,0)),0,VLOOKUP($B635,'[7]Overzicht uitlevering'!$J:$V,AE$3+1,0))</f>
        <v>0</v>
      </c>
      <c r="AF635" s="48">
        <f>IF(ISERROR(VLOOKUP($B635,'[7]Overzicht uitlevering'!$J:$V,AF$3+1,0)),0,VLOOKUP($B635,'[7]Overzicht uitlevering'!$J:$V,AF$3+1,0))</f>
        <v>0</v>
      </c>
      <c r="AG635" s="48">
        <f>IF(ISERROR(VLOOKUP($B635,'[7]Overzicht uitlevering'!$J:$V,AG$3+1,0)),0,VLOOKUP($B635,'[7]Overzicht uitlevering'!$J:$V,AG$3+1,0))</f>
        <v>0</v>
      </c>
      <c r="AH635" s="48">
        <f>IF(ISERROR(VLOOKUP($B635,'[7]Overzicht uitlevering'!$J:$V,AH$3+1,0)),0,VLOOKUP($B635,'[7]Overzicht uitlevering'!$J:$V,AH$3+1,0))</f>
        <v>0</v>
      </c>
      <c r="AI635" s="48">
        <f>IF(ISERROR(VLOOKUP($B635,'[7]Overzicht uitlevering'!$J:$V,AI$3+1,0)),0,VLOOKUP($B635,'[7]Overzicht uitlevering'!$J:$V,AI$3+1,0))</f>
        <v>0</v>
      </c>
      <c r="AJ635" s="48">
        <f>IF(ISERROR(VLOOKUP($B635,'[7]Overzicht uitlevering'!$J:$V,AJ$3+1,0)),0,VLOOKUP($B635,'[7]Overzicht uitlevering'!$J:$V,AJ$3+1,0))</f>
        <v>0</v>
      </c>
      <c r="AK635" s="48">
        <f>IF(ISERROR(VLOOKUP($B635,'[7]Overzicht uitlevering'!$J:$V,AK$3+1,0)),0,VLOOKUP($B635,'[7]Overzicht uitlevering'!$J:$V,AK$3+1,0))</f>
        <v>0</v>
      </c>
      <c r="AL635" s="48">
        <f>IF(ISERROR(VLOOKUP($B635,'[7]Overzicht uitlevering'!$J:$V,AL$3+1,0)),0,VLOOKUP($B635,'[7]Overzicht uitlevering'!$J:$V,AL$3+1,0))</f>
        <v>0</v>
      </c>
      <c r="AM635" s="48">
        <f>IF(ISERROR(VLOOKUP($B635,'[7]Overzicht uitlevering'!$J:$V,AM$3+1,0)),0,VLOOKUP($B635,'[7]Overzicht uitlevering'!$J:$V,AM$3+1,0))</f>
        <v>0</v>
      </c>
      <c r="AN635" s="48">
        <f>IF(ISERROR(VLOOKUP($B635,'[7]Overzicht uitlevering'!$J:$V,AN$3+1,0)),0,VLOOKUP($B635,'[7]Overzicht uitlevering'!$J:$V,AN$3+1,0))</f>
        <v>0</v>
      </c>
      <c r="AO635" s="49">
        <f t="shared" si="160"/>
        <v>0</v>
      </c>
      <c r="AP635" s="235">
        <f t="shared" si="161"/>
        <v>0</v>
      </c>
      <c r="AQ635" s="236">
        <f t="shared" si="162"/>
        <v>0</v>
      </c>
      <c r="AR635" s="235">
        <f t="shared" si="163"/>
        <v>0</v>
      </c>
      <c r="AS635" s="236">
        <f t="shared" si="164"/>
        <v>0</v>
      </c>
      <c r="AT635" s="235">
        <f t="shared" si="165"/>
        <v>0</v>
      </c>
      <c r="AU635" s="236">
        <f t="shared" si="166"/>
        <v>0</v>
      </c>
      <c r="AV635" s="237">
        <f t="shared" si="167"/>
        <v>0</v>
      </c>
      <c r="AW635" s="236">
        <f t="shared" si="168"/>
        <v>0</v>
      </c>
      <c r="AX635" s="237">
        <f t="shared" si="169"/>
        <v>0</v>
      </c>
      <c r="AY635" s="236">
        <f t="shared" si="170"/>
        <v>0</v>
      </c>
      <c r="AZ635" s="237">
        <f t="shared" si="171"/>
        <v>0</v>
      </c>
      <c r="BA635" s="236">
        <f t="shared" si="172"/>
        <v>0</v>
      </c>
      <c r="BB635" s="50">
        <f t="shared" si="173"/>
        <v>0</v>
      </c>
    </row>
    <row r="636" spans="2:54" x14ac:dyDescent="0.25">
      <c r="B636" s="153"/>
      <c r="C636" s="124"/>
      <c r="D636" s="124"/>
      <c r="E636" s="124"/>
      <c r="F636" s="124"/>
      <c r="G636" s="143"/>
      <c r="H636" s="143"/>
      <c r="I636" s="85"/>
      <c r="J636" s="144"/>
      <c r="K636" s="32"/>
      <c r="L636" s="145"/>
      <c r="M636" s="35"/>
      <c r="N636" s="35"/>
      <c r="O636" s="83"/>
      <c r="P636" s="83"/>
      <c r="Q636" s="146"/>
      <c r="R636" s="134"/>
      <c r="S636" s="204"/>
      <c r="T636" s="147"/>
      <c r="U636" s="148"/>
      <c r="V636" s="94"/>
      <c r="W636" s="94"/>
      <c r="X636" s="96"/>
      <c r="Y636" s="97"/>
      <c r="Z636" s="45" t="str">
        <f t="shared" si="157"/>
        <v>goed</v>
      </c>
      <c r="AA636" s="46">
        <f t="shared" si="158"/>
        <v>0</v>
      </c>
      <c r="AB636" s="47">
        <f t="shared" si="159"/>
        <v>0</v>
      </c>
      <c r="AC636" s="48">
        <f>IF(ISERROR(VLOOKUP($B636,'[7]Overzicht uitlevering'!$J:$V,AC$3+1,0)),0,VLOOKUP($B636,'[7]Overzicht uitlevering'!$J:$V,AC$3+1,0))</f>
        <v>0</v>
      </c>
      <c r="AD636" s="48">
        <f>IF(ISERROR(VLOOKUP($B636,'[7]Overzicht uitlevering'!$J:$V,AD$3+1,0)),0,VLOOKUP($B636,'[7]Overzicht uitlevering'!$J:$V,AD$3+1,0))</f>
        <v>0</v>
      </c>
      <c r="AE636" s="48">
        <f>IF(ISERROR(VLOOKUP($B636,'[7]Overzicht uitlevering'!$J:$V,AE$3+1,0)),0,VLOOKUP($B636,'[7]Overzicht uitlevering'!$J:$V,AE$3+1,0))</f>
        <v>0</v>
      </c>
      <c r="AF636" s="48">
        <f>IF(ISERROR(VLOOKUP($B636,'[7]Overzicht uitlevering'!$J:$V,AF$3+1,0)),0,VLOOKUP($B636,'[7]Overzicht uitlevering'!$J:$V,AF$3+1,0))</f>
        <v>0</v>
      </c>
      <c r="AG636" s="48">
        <f>IF(ISERROR(VLOOKUP($B636,'[7]Overzicht uitlevering'!$J:$V,AG$3+1,0)),0,VLOOKUP($B636,'[7]Overzicht uitlevering'!$J:$V,AG$3+1,0))</f>
        <v>0</v>
      </c>
      <c r="AH636" s="48">
        <f>IF(ISERROR(VLOOKUP($B636,'[7]Overzicht uitlevering'!$J:$V,AH$3+1,0)),0,VLOOKUP($B636,'[7]Overzicht uitlevering'!$J:$V,AH$3+1,0))</f>
        <v>0</v>
      </c>
      <c r="AI636" s="48">
        <f>IF(ISERROR(VLOOKUP($B636,'[7]Overzicht uitlevering'!$J:$V,AI$3+1,0)),0,VLOOKUP($B636,'[7]Overzicht uitlevering'!$J:$V,AI$3+1,0))</f>
        <v>0</v>
      </c>
      <c r="AJ636" s="48">
        <f>IF(ISERROR(VLOOKUP($B636,'[7]Overzicht uitlevering'!$J:$V,AJ$3+1,0)),0,VLOOKUP($B636,'[7]Overzicht uitlevering'!$J:$V,AJ$3+1,0))</f>
        <v>0</v>
      </c>
      <c r="AK636" s="48">
        <f>IF(ISERROR(VLOOKUP($B636,'[7]Overzicht uitlevering'!$J:$V,AK$3+1,0)),0,VLOOKUP($B636,'[7]Overzicht uitlevering'!$J:$V,AK$3+1,0))</f>
        <v>0</v>
      </c>
      <c r="AL636" s="48">
        <f>IF(ISERROR(VLOOKUP($B636,'[7]Overzicht uitlevering'!$J:$V,AL$3+1,0)),0,VLOOKUP($B636,'[7]Overzicht uitlevering'!$J:$V,AL$3+1,0))</f>
        <v>0</v>
      </c>
      <c r="AM636" s="48">
        <f>IF(ISERROR(VLOOKUP($B636,'[7]Overzicht uitlevering'!$J:$V,AM$3+1,0)),0,VLOOKUP($B636,'[7]Overzicht uitlevering'!$J:$V,AM$3+1,0))</f>
        <v>0</v>
      </c>
      <c r="AN636" s="48">
        <f>IF(ISERROR(VLOOKUP($B636,'[7]Overzicht uitlevering'!$J:$V,AN$3+1,0)),0,VLOOKUP($B636,'[7]Overzicht uitlevering'!$J:$V,AN$3+1,0))</f>
        <v>0</v>
      </c>
      <c r="AO636" s="49">
        <f t="shared" si="160"/>
        <v>0</v>
      </c>
      <c r="AP636" s="235">
        <f t="shared" si="161"/>
        <v>0</v>
      </c>
      <c r="AQ636" s="236">
        <f t="shared" si="162"/>
        <v>0</v>
      </c>
      <c r="AR636" s="235">
        <f t="shared" si="163"/>
        <v>0</v>
      </c>
      <c r="AS636" s="236">
        <f t="shared" si="164"/>
        <v>0</v>
      </c>
      <c r="AT636" s="235">
        <f t="shared" si="165"/>
        <v>0</v>
      </c>
      <c r="AU636" s="236">
        <f t="shared" si="166"/>
        <v>0</v>
      </c>
      <c r="AV636" s="237">
        <f t="shared" si="167"/>
        <v>0</v>
      </c>
      <c r="AW636" s="236">
        <f t="shared" si="168"/>
        <v>0</v>
      </c>
      <c r="AX636" s="237">
        <f t="shared" si="169"/>
        <v>0</v>
      </c>
      <c r="AY636" s="236">
        <f t="shared" si="170"/>
        <v>0</v>
      </c>
      <c r="AZ636" s="237">
        <f t="shared" si="171"/>
        <v>0</v>
      </c>
      <c r="BA636" s="236">
        <f t="shared" si="172"/>
        <v>0</v>
      </c>
      <c r="BB636" s="50">
        <f t="shared" si="173"/>
        <v>0</v>
      </c>
    </row>
    <row r="637" spans="2:54" x14ac:dyDescent="0.25">
      <c r="B637" s="153"/>
      <c r="C637" s="124"/>
      <c r="D637" s="124"/>
      <c r="E637" s="124"/>
      <c r="F637" s="124"/>
      <c r="G637" s="143"/>
      <c r="H637" s="143"/>
      <c r="I637" s="85"/>
      <c r="J637" s="144"/>
      <c r="K637" s="32"/>
      <c r="L637" s="145"/>
      <c r="M637" s="35"/>
      <c r="N637" s="35"/>
      <c r="O637" s="83"/>
      <c r="P637" s="83"/>
      <c r="Q637" s="146"/>
      <c r="R637" s="134"/>
      <c r="S637" s="204"/>
      <c r="T637" s="147"/>
      <c r="U637" s="148"/>
      <c r="V637" s="94"/>
      <c r="W637" s="94"/>
      <c r="X637" s="96"/>
      <c r="Y637" s="97"/>
      <c r="Z637" s="45" t="str">
        <f t="shared" si="157"/>
        <v>goed</v>
      </c>
      <c r="AA637" s="46">
        <f t="shared" si="158"/>
        <v>0</v>
      </c>
      <c r="AB637" s="47">
        <f t="shared" si="159"/>
        <v>0</v>
      </c>
      <c r="AC637" s="48">
        <f>IF(ISERROR(VLOOKUP($B637,'[7]Overzicht uitlevering'!$J:$V,AC$3+1,0)),0,VLOOKUP($B637,'[7]Overzicht uitlevering'!$J:$V,AC$3+1,0))</f>
        <v>0</v>
      </c>
      <c r="AD637" s="48">
        <f>IF(ISERROR(VLOOKUP($B637,'[7]Overzicht uitlevering'!$J:$V,AD$3+1,0)),0,VLOOKUP($B637,'[7]Overzicht uitlevering'!$J:$V,AD$3+1,0))</f>
        <v>0</v>
      </c>
      <c r="AE637" s="48">
        <f>IF(ISERROR(VLOOKUP($B637,'[7]Overzicht uitlevering'!$J:$V,AE$3+1,0)),0,VLOOKUP($B637,'[7]Overzicht uitlevering'!$J:$V,AE$3+1,0))</f>
        <v>0</v>
      </c>
      <c r="AF637" s="48">
        <f>IF(ISERROR(VLOOKUP($B637,'[7]Overzicht uitlevering'!$J:$V,AF$3+1,0)),0,VLOOKUP($B637,'[7]Overzicht uitlevering'!$J:$V,AF$3+1,0))</f>
        <v>0</v>
      </c>
      <c r="AG637" s="48">
        <f>IF(ISERROR(VLOOKUP($B637,'[7]Overzicht uitlevering'!$J:$V,AG$3+1,0)),0,VLOOKUP($B637,'[7]Overzicht uitlevering'!$J:$V,AG$3+1,0))</f>
        <v>0</v>
      </c>
      <c r="AH637" s="48">
        <f>IF(ISERROR(VLOOKUP($B637,'[7]Overzicht uitlevering'!$J:$V,AH$3+1,0)),0,VLOOKUP($B637,'[7]Overzicht uitlevering'!$J:$V,AH$3+1,0))</f>
        <v>0</v>
      </c>
      <c r="AI637" s="48">
        <f>IF(ISERROR(VLOOKUP($B637,'[7]Overzicht uitlevering'!$J:$V,AI$3+1,0)),0,VLOOKUP($B637,'[7]Overzicht uitlevering'!$J:$V,AI$3+1,0))</f>
        <v>0</v>
      </c>
      <c r="AJ637" s="48">
        <f>IF(ISERROR(VLOOKUP($B637,'[7]Overzicht uitlevering'!$J:$V,AJ$3+1,0)),0,VLOOKUP($B637,'[7]Overzicht uitlevering'!$J:$V,AJ$3+1,0))</f>
        <v>0</v>
      </c>
      <c r="AK637" s="48">
        <f>IF(ISERROR(VLOOKUP($B637,'[7]Overzicht uitlevering'!$J:$V,AK$3+1,0)),0,VLOOKUP($B637,'[7]Overzicht uitlevering'!$J:$V,AK$3+1,0))</f>
        <v>0</v>
      </c>
      <c r="AL637" s="48">
        <f>IF(ISERROR(VLOOKUP($B637,'[7]Overzicht uitlevering'!$J:$V,AL$3+1,0)),0,VLOOKUP($B637,'[7]Overzicht uitlevering'!$J:$V,AL$3+1,0))</f>
        <v>0</v>
      </c>
      <c r="AM637" s="48">
        <f>IF(ISERROR(VLOOKUP($B637,'[7]Overzicht uitlevering'!$J:$V,AM$3+1,0)),0,VLOOKUP($B637,'[7]Overzicht uitlevering'!$J:$V,AM$3+1,0))</f>
        <v>0</v>
      </c>
      <c r="AN637" s="48">
        <f>IF(ISERROR(VLOOKUP($B637,'[7]Overzicht uitlevering'!$J:$V,AN$3+1,0)),0,VLOOKUP($B637,'[7]Overzicht uitlevering'!$J:$V,AN$3+1,0))</f>
        <v>0</v>
      </c>
      <c r="AO637" s="49">
        <f t="shared" si="160"/>
        <v>0</v>
      </c>
      <c r="AP637" s="235">
        <f t="shared" si="161"/>
        <v>0</v>
      </c>
      <c r="AQ637" s="236">
        <f t="shared" si="162"/>
        <v>0</v>
      </c>
      <c r="AR637" s="235">
        <f t="shared" si="163"/>
        <v>0</v>
      </c>
      <c r="AS637" s="236">
        <f t="shared" si="164"/>
        <v>0</v>
      </c>
      <c r="AT637" s="235">
        <f t="shared" si="165"/>
        <v>0</v>
      </c>
      <c r="AU637" s="236">
        <f t="shared" si="166"/>
        <v>0</v>
      </c>
      <c r="AV637" s="237">
        <f t="shared" si="167"/>
        <v>0</v>
      </c>
      <c r="AW637" s="236">
        <f t="shared" si="168"/>
        <v>0</v>
      </c>
      <c r="AX637" s="237">
        <f t="shared" si="169"/>
        <v>0</v>
      </c>
      <c r="AY637" s="236">
        <f t="shared" si="170"/>
        <v>0</v>
      </c>
      <c r="AZ637" s="237">
        <f t="shared" si="171"/>
        <v>0</v>
      </c>
      <c r="BA637" s="236">
        <f t="shared" si="172"/>
        <v>0</v>
      </c>
      <c r="BB637" s="50">
        <f t="shared" si="173"/>
        <v>0</v>
      </c>
    </row>
    <row r="638" spans="2:54" x14ac:dyDescent="0.25">
      <c r="B638" s="153"/>
      <c r="C638" s="124"/>
      <c r="D638" s="124"/>
      <c r="E638" s="124"/>
      <c r="F638" s="124"/>
      <c r="G638" s="143"/>
      <c r="H638" s="143"/>
      <c r="I638" s="85"/>
      <c r="J638" s="144"/>
      <c r="K638" s="32"/>
      <c r="L638" s="145"/>
      <c r="M638" s="35"/>
      <c r="N638" s="35"/>
      <c r="O638" s="83"/>
      <c r="P638" s="83"/>
      <c r="Q638" s="146"/>
      <c r="R638" s="134"/>
      <c r="S638" s="204"/>
      <c r="T638" s="147"/>
      <c r="U638" s="148"/>
      <c r="V638" s="94"/>
      <c r="W638" s="94"/>
      <c r="X638" s="96"/>
      <c r="Y638" s="97"/>
      <c r="Z638" s="45" t="str">
        <f t="shared" si="157"/>
        <v>goed</v>
      </c>
      <c r="AA638" s="46">
        <f t="shared" si="158"/>
        <v>0</v>
      </c>
      <c r="AB638" s="47">
        <f t="shared" si="159"/>
        <v>0</v>
      </c>
      <c r="AC638" s="48">
        <f>IF(ISERROR(VLOOKUP($B638,'[7]Overzicht uitlevering'!$J:$V,AC$3+1,0)),0,VLOOKUP($B638,'[7]Overzicht uitlevering'!$J:$V,AC$3+1,0))</f>
        <v>0</v>
      </c>
      <c r="AD638" s="48">
        <f>IF(ISERROR(VLOOKUP($B638,'[7]Overzicht uitlevering'!$J:$V,AD$3+1,0)),0,VLOOKUP($B638,'[7]Overzicht uitlevering'!$J:$V,AD$3+1,0))</f>
        <v>0</v>
      </c>
      <c r="AE638" s="48">
        <f>IF(ISERROR(VLOOKUP($B638,'[7]Overzicht uitlevering'!$J:$V,AE$3+1,0)),0,VLOOKUP($B638,'[7]Overzicht uitlevering'!$J:$V,AE$3+1,0))</f>
        <v>0</v>
      </c>
      <c r="AF638" s="48">
        <f>IF(ISERROR(VLOOKUP($B638,'[7]Overzicht uitlevering'!$J:$V,AF$3+1,0)),0,VLOOKUP($B638,'[7]Overzicht uitlevering'!$J:$V,AF$3+1,0))</f>
        <v>0</v>
      </c>
      <c r="AG638" s="48">
        <f>IF(ISERROR(VLOOKUP($B638,'[7]Overzicht uitlevering'!$J:$V,AG$3+1,0)),0,VLOOKUP($B638,'[7]Overzicht uitlevering'!$J:$V,AG$3+1,0))</f>
        <v>0</v>
      </c>
      <c r="AH638" s="48">
        <f>IF(ISERROR(VLOOKUP($B638,'[7]Overzicht uitlevering'!$J:$V,AH$3+1,0)),0,VLOOKUP($B638,'[7]Overzicht uitlevering'!$J:$V,AH$3+1,0))</f>
        <v>0</v>
      </c>
      <c r="AI638" s="48">
        <f>IF(ISERROR(VLOOKUP($B638,'[7]Overzicht uitlevering'!$J:$V,AI$3+1,0)),0,VLOOKUP($B638,'[7]Overzicht uitlevering'!$J:$V,AI$3+1,0))</f>
        <v>0</v>
      </c>
      <c r="AJ638" s="48">
        <f>IF(ISERROR(VLOOKUP($B638,'[7]Overzicht uitlevering'!$J:$V,AJ$3+1,0)),0,VLOOKUP($B638,'[7]Overzicht uitlevering'!$J:$V,AJ$3+1,0))</f>
        <v>0</v>
      </c>
      <c r="AK638" s="48">
        <f>IF(ISERROR(VLOOKUP($B638,'[7]Overzicht uitlevering'!$J:$V,AK$3+1,0)),0,VLOOKUP($B638,'[7]Overzicht uitlevering'!$J:$V,AK$3+1,0))</f>
        <v>0</v>
      </c>
      <c r="AL638" s="48">
        <f>IF(ISERROR(VLOOKUP($B638,'[7]Overzicht uitlevering'!$J:$V,AL$3+1,0)),0,VLOOKUP($B638,'[7]Overzicht uitlevering'!$J:$V,AL$3+1,0))</f>
        <v>0</v>
      </c>
      <c r="AM638" s="48">
        <f>IF(ISERROR(VLOOKUP($B638,'[7]Overzicht uitlevering'!$J:$V,AM$3+1,0)),0,VLOOKUP($B638,'[7]Overzicht uitlevering'!$J:$V,AM$3+1,0))</f>
        <v>0</v>
      </c>
      <c r="AN638" s="48">
        <f>IF(ISERROR(VLOOKUP($B638,'[7]Overzicht uitlevering'!$J:$V,AN$3+1,0)),0,VLOOKUP($B638,'[7]Overzicht uitlevering'!$J:$V,AN$3+1,0))</f>
        <v>0</v>
      </c>
      <c r="AO638" s="49">
        <f t="shared" si="160"/>
        <v>0</v>
      </c>
      <c r="AP638" s="235">
        <f t="shared" si="161"/>
        <v>0</v>
      </c>
      <c r="AQ638" s="236">
        <f t="shared" si="162"/>
        <v>0</v>
      </c>
      <c r="AR638" s="235">
        <f t="shared" si="163"/>
        <v>0</v>
      </c>
      <c r="AS638" s="236">
        <f t="shared" si="164"/>
        <v>0</v>
      </c>
      <c r="AT638" s="235">
        <f t="shared" si="165"/>
        <v>0</v>
      </c>
      <c r="AU638" s="236">
        <f t="shared" si="166"/>
        <v>0</v>
      </c>
      <c r="AV638" s="237">
        <f t="shared" si="167"/>
        <v>0</v>
      </c>
      <c r="AW638" s="236">
        <f t="shared" si="168"/>
        <v>0</v>
      </c>
      <c r="AX638" s="237">
        <f t="shared" si="169"/>
        <v>0</v>
      </c>
      <c r="AY638" s="236">
        <f t="shared" si="170"/>
        <v>0</v>
      </c>
      <c r="AZ638" s="237">
        <f t="shared" si="171"/>
        <v>0</v>
      </c>
      <c r="BA638" s="236">
        <f t="shared" si="172"/>
        <v>0</v>
      </c>
      <c r="BB638" s="50">
        <f t="shared" si="173"/>
        <v>0</v>
      </c>
    </row>
    <row r="639" spans="2:54" x14ac:dyDescent="0.25">
      <c r="B639" s="153"/>
      <c r="C639" s="124"/>
      <c r="D639" s="124"/>
      <c r="E639" s="124"/>
      <c r="F639" s="124"/>
      <c r="G639" s="143"/>
      <c r="H639" s="143"/>
      <c r="I639" s="85"/>
      <c r="J639" s="144"/>
      <c r="K639" s="32"/>
      <c r="L639" s="145"/>
      <c r="M639" s="35"/>
      <c r="N639" s="35"/>
      <c r="O639" s="83"/>
      <c r="P639" s="83"/>
      <c r="Q639" s="146"/>
      <c r="R639" s="134"/>
      <c r="S639" s="204"/>
      <c r="T639" s="147"/>
      <c r="U639" s="148"/>
      <c r="V639" s="94"/>
      <c r="W639" s="94"/>
      <c r="X639" s="96"/>
      <c r="Y639" s="97"/>
      <c r="Z639" s="45" t="str">
        <f t="shared" si="157"/>
        <v>goed</v>
      </c>
      <c r="AA639" s="46">
        <f t="shared" si="158"/>
        <v>0</v>
      </c>
      <c r="AB639" s="47">
        <f t="shared" si="159"/>
        <v>0</v>
      </c>
      <c r="AC639" s="48">
        <f>IF(ISERROR(VLOOKUP($B639,'[7]Overzicht uitlevering'!$J:$V,AC$3+1,0)),0,VLOOKUP($B639,'[7]Overzicht uitlevering'!$J:$V,AC$3+1,0))</f>
        <v>0</v>
      </c>
      <c r="AD639" s="48">
        <f>IF(ISERROR(VLOOKUP($B639,'[7]Overzicht uitlevering'!$J:$V,AD$3+1,0)),0,VLOOKUP($B639,'[7]Overzicht uitlevering'!$J:$V,AD$3+1,0))</f>
        <v>0</v>
      </c>
      <c r="AE639" s="48">
        <f>IF(ISERROR(VLOOKUP($B639,'[7]Overzicht uitlevering'!$J:$V,AE$3+1,0)),0,VLOOKUP($B639,'[7]Overzicht uitlevering'!$J:$V,AE$3+1,0))</f>
        <v>0</v>
      </c>
      <c r="AF639" s="48">
        <f>IF(ISERROR(VLOOKUP($B639,'[7]Overzicht uitlevering'!$J:$V,AF$3+1,0)),0,VLOOKUP($B639,'[7]Overzicht uitlevering'!$J:$V,AF$3+1,0))</f>
        <v>0</v>
      </c>
      <c r="AG639" s="48">
        <f>IF(ISERROR(VLOOKUP($B639,'[7]Overzicht uitlevering'!$J:$V,AG$3+1,0)),0,VLOOKUP($B639,'[7]Overzicht uitlevering'!$J:$V,AG$3+1,0))</f>
        <v>0</v>
      </c>
      <c r="AH639" s="48">
        <f>IF(ISERROR(VLOOKUP($B639,'[7]Overzicht uitlevering'!$J:$V,AH$3+1,0)),0,VLOOKUP($B639,'[7]Overzicht uitlevering'!$J:$V,AH$3+1,0))</f>
        <v>0</v>
      </c>
      <c r="AI639" s="48">
        <f>IF(ISERROR(VLOOKUP($B639,'[7]Overzicht uitlevering'!$J:$V,AI$3+1,0)),0,VLOOKUP($B639,'[7]Overzicht uitlevering'!$J:$V,AI$3+1,0))</f>
        <v>0</v>
      </c>
      <c r="AJ639" s="48">
        <f>IF(ISERROR(VLOOKUP($B639,'[7]Overzicht uitlevering'!$J:$V,AJ$3+1,0)),0,VLOOKUP($B639,'[7]Overzicht uitlevering'!$J:$V,AJ$3+1,0))</f>
        <v>0</v>
      </c>
      <c r="AK639" s="48">
        <f>IF(ISERROR(VLOOKUP($B639,'[7]Overzicht uitlevering'!$J:$V,AK$3+1,0)),0,VLOOKUP($B639,'[7]Overzicht uitlevering'!$J:$V,AK$3+1,0))</f>
        <v>0</v>
      </c>
      <c r="AL639" s="48">
        <f>IF(ISERROR(VLOOKUP($B639,'[7]Overzicht uitlevering'!$J:$V,AL$3+1,0)),0,VLOOKUP($B639,'[7]Overzicht uitlevering'!$J:$V,AL$3+1,0))</f>
        <v>0</v>
      </c>
      <c r="AM639" s="48">
        <f>IF(ISERROR(VLOOKUP($B639,'[7]Overzicht uitlevering'!$J:$V,AM$3+1,0)),0,VLOOKUP($B639,'[7]Overzicht uitlevering'!$J:$V,AM$3+1,0))</f>
        <v>0</v>
      </c>
      <c r="AN639" s="48">
        <f>IF(ISERROR(VLOOKUP($B639,'[7]Overzicht uitlevering'!$J:$V,AN$3+1,0)),0,VLOOKUP($B639,'[7]Overzicht uitlevering'!$J:$V,AN$3+1,0))</f>
        <v>0</v>
      </c>
      <c r="AO639" s="49">
        <f t="shared" si="160"/>
        <v>0</v>
      </c>
      <c r="AP639" s="235">
        <f t="shared" si="161"/>
        <v>0</v>
      </c>
      <c r="AQ639" s="236">
        <f t="shared" si="162"/>
        <v>0</v>
      </c>
      <c r="AR639" s="235">
        <f t="shared" si="163"/>
        <v>0</v>
      </c>
      <c r="AS639" s="236">
        <f t="shared" si="164"/>
        <v>0</v>
      </c>
      <c r="AT639" s="235">
        <f t="shared" si="165"/>
        <v>0</v>
      </c>
      <c r="AU639" s="236">
        <f t="shared" si="166"/>
        <v>0</v>
      </c>
      <c r="AV639" s="237">
        <f t="shared" si="167"/>
        <v>0</v>
      </c>
      <c r="AW639" s="236">
        <f t="shared" si="168"/>
        <v>0</v>
      </c>
      <c r="AX639" s="237">
        <f t="shared" si="169"/>
        <v>0</v>
      </c>
      <c r="AY639" s="236">
        <f t="shared" si="170"/>
        <v>0</v>
      </c>
      <c r="AZ639" s="237">
        <f t="shared" si="171"/>
        <v>0</v>
      </c>
      <c r="BA639" s="236">
        <f t="shared" si="172"/>
        <v>0</v>
      </c>
      <c r="BB639" s="50">
        <f t="shared" si="173"/>
        <v>0</v>
      </c>
    </row>
    <row r="640" spans="2:54" x14ac:dyDescent="0.25">
      <c r="B640" s="153"/>
      <c r="C640" s="124"/>
      <c r="D640" s="124"/>
      <c r="E640" s="124"/>
      <c r="F640" s="124"/>
      <c r="G640" s="143"/>
      <c r="H640" s="143"/>
      <c r="I640" s="85"/>
      <c r="J640" s="144"/>
      <c r="K640" s="32"/>
      <c r="L640" s="145"/>
      <c r="M640" s="35"/>
      <c r="N640" s="35"/>
      <c r="O640" s="83"/>
      <c r="P640" s="83"/>
      <c r="Q640" s="146"/>
      <c r="R640" s="134"/>
      <c r="S640" s="204"/>
      <c r="T640" s="147"/>
      <c r="U640" s="148"/>
      <c r="V640" s="94"/>
      <c r="W640" s="94"/>
      <c r="X640" s="96"/>
      <c r="Y640" s="97"/>
      <c r="Z640" s="45" t="str">
        <f t="shared" si="157"/>
        <v>goed</v>
      </c>
      <c r="AA640" s="46">
        <f t="shared" si="158"/>
        <v>0</v>
      </c>
      <c r="AB640" s="47">
        <f t="shared" si="159"/>
        <v>0</v>
      </c>
      <c r="AC640" s="48">
        <f>IF(ISERROR(VLOOKUP($B640,'[7]Overzicht uitlevering'!$J:$V,AC$3+1,0)),0,VLOOKUP($B640,'[7]Overzicht uitlevering'!$J:$V,AC$3+1,0))</f>
        <v>0</v>
      </c>
      <c r="AD640" s="48">
        <f>IF(ISERROR(VLOOKUP($B640,'[7]Overzicht uitlevering'!$J:$V,AD$3+1,0)),0,VLOOKUP($B640,'[7]Overzicht uitlevering'!$J:$V,AD$3+1,0))</f>
        <v>0</v>
      </c>
      <c r="AE640" s="48">
        <f>IF(ISERROR(VLOOKUP($B640,'[7]Overzicht uitlevering'!$J:$V,AE$3+1,0)),0,VLOOKUP($B640,'[7]Overzicht uitlevering'!$J:$V,AE$3+1,0))</f>
        <v>0</v>
      </c>
      <c r="AF640" s="48">
        <f>IF(ISERROR(VLOOKUP($B640,'[7]Overzicht uitlevering'!$J:$V,AF$3+1,0)),0,VLOOKUP($B640,'[7]Overzicht uitlevering'!$J:$V,AF$3+1,0))</f>
        <v>0</v>
      </c>
      <c r="AG640" s="48">
        <f>IF(ISERROR(VLOOKUP($B640,'[7]Overzicht uitlevering'!$J:$V,AG$3+1,0)),0,VLOOKUP($B640,'[7]Overzicht uitlevering'!$J:$V,AG$3+1,0))</f>
        <v>0</v>
      </c>
      <c r="AH640" s="48">
        <f>IF(ISERROR(VLOOKUP($B640,'[7]Overzicht uitlevering'!$J:$V,AH$3+1,0)),0,VLOOKUP($B640,'[7]Overzicht uitlevering'!$J:$V,AH$3+1,0))</f>
        <v>0</v>
      </c>
      <c r="AI640" s="48">
        <f>IF(ISERROR(VLOOKUP($B640,'[7]Overzicht uitlevering'!$J:$V,AI$3+1,0)),0,VLOOKUP($B640,'[7]Overzicht uitlevering'!$J:$V,AI$3+1,0))</f>
        <v>0</v>
      </c>
      <c r="AJ640" s="48">
        <f>IF(ISERROR(VLOOKUP($B640,'[7]Overzicht uitlevering'!$J:$V,AJ$3+1,0)),0,VLOOKUP($B640,'[7]Overzicht uitlevering'!$J:$V,AJ$3+1,0))</f>
        <v>0</v>
      </c>
      <c r="AK640" s="48">
        <f>IF(ISERROR(VLOOKUP($B640,'[7]Overzicht uitlevering'!$J:$V,AK$3+1,0)),0,VLOOKUP($B640,'[7]Overzicht uitlevering'!$J:$V,AK$3+1,0))</f>
        <v>0</v>
      </c>
      <c r="AL640" s="48">
        <f>IF(ISERROR(VLOOKUP($B640,'[7]Overzicht uitlevering'!$J:$V,AL$3+1,0)),0,VLOOKUP($B640,'[7]Overzicht uitlevering'!$J:$V,AL$3+1,0))</f>
        <v>0</v>
      </c>
      <c r="AM640" s="48">
        <f>IF(ISERROR(VLOOKUP($B640,'[7]Overzicht uitlevering'!$J:$V,AM$3+1,0)),0,VLOOKUP($B640,'[7]Overzicht uitlevering'!$J:$V,AM$3+1,0))</f>
        <v>0</v>
      </c>
      <c r="AN640" s="48">
        <f>IF(ISERROR(VLOOKUP($B640,'[7]Overzicht uitlevering'!$J:$V,AN$3+1,0)),0,VLOOKUP($B640,'[7]Overzicht uitlevering'!$J:$V,AN$3+1,0))</f>
        <v>0</v>
      </c>
      <c r="AO640" s="49">
        <f t="shared" si="160"/>
        <v>0</v>
      </c>
      <c r="AP640" s="235">
        <f t="shared" si="161"/>
        <v>0</v>
      </c>
      <c r="AQ640" s="236">
        <f t="shared" si="162"/>
        <v>0</v>
      </c>
      <c r="AR640" s="235">
        <f t="shared" si="163"/>
        <v>0</v>
      </c>
      <c r="AS640" s="236">
        <f t="shared" si="164"/>
        <v>0</v>
      </c>
      <c r="AT640" s="235">
        <f t="shared" si="165"/>
        <v>0</v>
      </c>
      <c r="AU640" s="236">
        <f t="shared" si="166"/>
        <v>0</v>
      </c>
      <c r="AV640" s="237">
        <f t="shared" si="167"/>
        <v>0</v>
      </c>
      <c r="AW640" s="236">
        <f t="shared" si="168"/>
        <v>0</v>
      </c>
      <c r="AX640" s="237">
        <f t="shared" si="169"/>
        <v>0</v>
      </c>
      <c r="AY640" s="236">
        <f t="shared" si="170"/>
        <v>0</v>
      </c>
      <c r="AZ640" s="237">
        <f t="shared" si="171"/>
        <v>0</v>
      </c>
      <c r="BA640" s="236">
        <f t="shared" si="172"/>
        <v>0</v>
      </c>
      <c r="BB640" s="50">
        <f t="shared" si="173"/>
        <v>0</v>
      </c>
    </row>
    <row r="641" spans="2:54" x14ac:dyDescent="0.25">
      <c r="B641" s="142"/>
      <c r="C641" s="124"/>
      <c r="D641" s="124"/>
      <c r="E641" s="124"/>
      <c r="F641" s="124"/>
      <c r="G641" s="143"/>
      <c r="H641" s="143"/>
      <c r="I641" s="85"/>
      <c r="J641" s="144"/>
      <c r="K641" s="32"/>
      <c r="L641" s="145"/>
      <c r="M641" s="35"/>
      <c r="N641" s="35"/>
      <c r="O641" s="83"/>
      <c r="P641" s="83"/>
      <c r="Q641" s="146"/>
      <c r="R641" s="134"/>
      <c r="S641" s="204"/>
      <c r="T641" s="147"/>
      <c r="U641" s="148"/>
      <c r="V641" s="94"/>
      <c r="W641" s="94"/>
      <c r="X641" s="96"/>
      <c r="Y641" s="97"/>
      <c r="Z641" s="45" t="str">
        <f t="shared" si="157"/>
        <v>goed</v>
      </c>
      <c r="AA641" s="46">
        <f t="shared" si="158"/>
        <v>0</v>
      </c>
      <c r="AB641" s="47">
        <f t="shared" si="159"/>
        <v>0</v>
      </c>
      <c r="AC641" s="48">
        <f>IF(ISERROR(VLOOKUP($B641,'[7]Overzicht uitlevering'!$J:$V,AC$3+1,0)),0,VLOOKUP($B641,'[7]Overzicht uitlevering'!$J:$V,AC$3+1,0))</f>
        <v>0</v>
      </c>
      <c r="AD641" s="48">
        <f>IF(ISERROR(VLOOKUP($B641,'[7]Overzicht uitlevering'!$J:$V,AD$3+1,0)),0,VLOOKUP($B641,'[7]Overzicht uitlevering'!$J:$V,AD$3+1,0))</f>
        <v>0</v>
      </c>
      <c r="AE641" s="48">
        <f>IF(ISERROR(VLOOKUP($B641,'[7]Overzicht uitlevering'!$J:$V,AE$3+1,0)),0,VLOOKUP($B641,'[7]Overzicht uitlevering'!$J:$V,AE$3+1,0))</f>
        <v>0</v>
      </c>
      <c r="AF641" s="48">
        <f>IF(ISERROR(VLOOKUP($B641,'[7]Overzicht uitlevering'!$J:$V,AF$3+1,0)),0,VLOOKUP($B641,'[7]Overzicht uitlevering'!$J:$V,AF$3+1,0))</f>
        <v>0</v>
      </c>
      <c r="AG641" s="48">
        <f>IF(ISERROR(VLOOKUP($B641,'[7]Overzicht uitlevering'!$J:$V,AG$3+1,0)),0,VLOOKUP($B641,'[7]Overzicht uitlevering'!$J:$V,AG$3+1,0))</f>
        <v>0</v>
      </c>
      <c r="AH641" s="48">
        <f>IF(ISERROR(VLOOKUP($B641,'[7]Overzicht uitlevering'!$J:$V,AH$3+1,0)),0,VLOOKUP($B641,'[7]Overzicht uitlevering'!$J:$V,AH$3+1,0))</f>
        <v>0</v>
      </c>
      <c r="AI641" s="48">
        <f>IF(ISERROR(VLOOKUP($B641,'[7]Overzicht uitlevering'!$J:$V,AI$3+1,0)),0,VLOOKUP($B641,'[7]Overzicht uitlevering'!$J:$V,AI$3+1,0))</f>
        <v>0</v>
      </c>
      <c r="AJ641" s="48">
        <f>IF(ISERROR(VLOOKUP($B641,'[7]Overzicht uitlevering'!$J:$V,AJ$3+1,0)),0,VLOOKUP($B641,'[7]Overzicht uitlevering'!$J:$V,AJ$3+1,0))</f>
        <v>0</v>
      </c>
      <c r="AK641" s="48">
        <f>IF(ISERROR(VLOOKUP($B641,'[7]Overzicht uitlevering'!$J:$V,AK$3+1,0)),0,VLOOKUP($B641,'[7]Overzicht uitlevering'!$J:$V,AK$3+1,0))</f>
        <v>0</v>
      </c>
      <c r="AL641" s="48">
        <f>IF(ISERROR(VLOOKUP($B641,'[7]Overzicht uitlevering'!$J:$V,AL$3+1,0)),0,VLOOKUP($B641,'[7]Overzicht uitlevering'!$J:$V,AL$3+1,0))</f>
        <v>0</v>
      </c>
      <c r="AM641" s="48">
        <f>IF(ISERROR(VLOOKUP($B641,'[7]Overzicht uitlevering'!$J:$V,AM$3+1,0)),0,VLOOKUP($B641,'[7]Overzicht uitlevering'!$J:$V,AM$3+1,0))</f>
        <v>0</v>
      </c>
      <c r="AN641" s="48">
        <f>IF(ISERROR(VLOOKUP($B641,'[7]Overzicht uitlevering'!$J:$V,AN$3+1,0)),0,VLOOKUP($B641,'[7]Overzicht uitlevering'!$J:$V,AN$3+1,0))</f>
        <v>0</v>
      </c>
      <c r="AO641" s="49">
        <f t="shared" si="160"/>
        <v>0</v>
      </c>
      <c r="AP641" s="235">
        <f t="shared" si="161"/>
        <v>0</v>
      </c>
      <c r="AQ641" s="236">
        <f t="shared" si="162"/>
        <v>0</v>
      </c>
      <c r="AR641" s="235">
        <f t="shared" si="163"/>
        <v>0</v>
      </c>
      <c r="AS641" s="236">
        <f t="shared" si="164"/>
        <v>0</v>
      </c>
      <c r="AT641" s="235">
        <f t="shared" si="165"/>
        <v>0</v>
      </c>
      <c r="AU641" s="236">
        <f t="shared" si="166"/>
        <v>0</v>
      </c>
      <c r="AV641" s="237">
        <f t="shared" si="167"/>
        <v>0</v>
      </c>
      <c r="AW641" s="236">
        <f t="shared" si="168"/>
        <v>0</v>
      </c>
      <c r="AX641" s="237">
        <f t="shared" si="169"/>
        <v>0</v>
      </c>
      <c r="AY641" s="236">
        <f t="shared" si="170"/>
        <v>0</v>
      </c>
      <c r="AZ641" s="237">
        <f t="shared" si="171"/>
        <v>0</v>
      </c>
      <c r="BA641" s="236">
        <f t="shared" si="172"/>
        <v>0</v>
      </c>
      <c r="BB641" s="50">
        <f t="shared" si="173"/>
        <v>0</v>
      </c>
    </row>
    <row r="642" spans="2:54" x14ac:dyDescent="0.25">
      <c r="B642" s="142"/>
      <c r="C642" s="124"/>
      <c r="D642" s="124"/>
      <c r="E642" s="124"/>
      <c r="F642" s="124"/>
      <c r="G642" s="143"/>
      <c r="H642" s="143"/>
      <c r="I642" s="85"/>
      <c r="J642" s="144"/>
      <c r="K642" s="32"/>
      <c r="L642" s="145"/>
      <c r="M642" s="35"/>
      <c r="N642" s="35"/>
      <c r="O642" s="83"/>
      <c r="P642" s="83"/>
      <c r="Q642" s="146"/>
      <c r="R642" s="134"/>
      <c r="S642" s="204"/>
      <c r="T642" s="147"/>
      <c r="U642" s="148"/>
      <c r="V642" s="94"/>
      <c r="W642" s="94"/>
      <c r="X642" s="96"/>
      <c r="Y642" s="97"/>
      <c r="Z642" s="45" t="str">
        <f t="shared" si="157"/>
        <v>goed</v>
      </c>
      <c r="AA642" s="46">
        <f t="shared" si="158"/>
        <v>0</v>
      </c>
      <c r="AB642" s="47">
        <f t="shared" si="159"/>
        <v>0</v>
      </c>
      <c r="AC642" s="48">
        <f>IF(ISERROR(VLOOKUP($B642,'[7]Overzicht uitlevering'!$J:$V,AC$3+1,0)),0,VLOOKUP($B642,'[7]Overzicht uitlevering'!$J:$V,AC$3+1,0))</f>
        <v>0</v>
      </c>
      <c r="AD642" s="48">
        <f>IF(ISERROR(VLOOKUP($B642,'[7]Overzicht uitlevering'!$J:$V,AD$3+1,0)),0,VLOOKUP($B642,'[7]Overzicht uitlevering'!$J:$V,AD$3+1,0))</f>
        <v>0</v>
      </c>
      <c r="AE642" s="48">
        <f>IF(ISERROR(VLOOKUP($B642,'[7]Overzicht uitlevering'!$J:$V,AE$3+1,0)),0,VLOOKUP($B642,'[7]Overzicht uitlevering'!$J:$V,AE$3+1,0))</f>
        <v>0</v>
      </c>
      <c r="AF642" s="48">
        <f>IF(ISERROR(VLOOKUP($B642,'[7]Overzicht uitlevering'!$J:$V,AF$3+1,0)),0,VLOOKUP($B642,'[7]Overzicht uitlevering'!$J:$V,AF$3+1,0))</f>
        <v>0</v>
      </c>
      <c r="AG642" s="48">
        <f>IF(ISERROR(VLOOKUP($B642,'[7]Overzicht uitlevering'!$J:$V,AG$3+1,0)),0,VLOOKUP($B642,'[7]Overzicht uitlevering'!$J:$V,AG$3+1,0))</f>
        <v>0</v>
      </c>
      <c r="AH642" s="48">
        <f>IF(ISERROR(VLOOKUP($B642,'[7]Overzicht uitlevering'!$J:$V,AH$3+1,0)),0,VLOOKUP($B642,'[7]Overzicht uitlevering'!$J:$V,AH$3+1,0))</f>
        <v>0</v>
      </c>
      <c r="AI642" s="48">
        <f>IF(ISERROR(VLOOKUP($B642,'[7]Overzicht uitlevering'!$J:$V,AI$3+1,0)),0,VLOOKUP($B642,'[7]Overzicht uitlevering'!$J:$V,AI$3+1,0))</f>
        <v>0</v>
      </c>
      <c r="AJ642" s="48">
        <f>IF(ISERROR(VLOOKUP($B642,'[7]Overzicht uitlevering'!$J:$V,AJ$3+1,0)),0,VLOOKUP($B642,'[7]Overzicht uitlevering'!$J:$V,AJ$3+1,0))</f>
        <v>0</v>
      </c>
      <c r="AK642" s="48">
        <f>IF(ISERROR(VLOOKUP($B642,'[7]Overzicht uitlevering'!$J:$V,AK$3+1,0)),0,VLOOKUP($B642,'[7]Overzicht uitlevering'!$J:$V,AK$3+1,0))</f>
        <v>0</v>
      </c>
      <c r="AL642" s="48">
        <f>IF(ISERROR(VLOOKUP($B642,'[7]Overzicht uitlevering'!$J:$V,AL$3+1,0)),0,VLOOKUP($B642,'[7]Overzicht uitlevering'!$J:$V,AL$3+1,0))</f>
        <v>0</v>
      </c>
      <c r="AM642" s="48">
        <f>IF(ISERROR(VLOOKUP($B642,'[7]Overzicht uitlevering'!$J:$V,AM$3+1,0)),0,VLOOKUP($B642,'[7]Overzicht uitlevering'!$J:$V,AM$3+1,0))</f>
        <v>0</v>
      </c>
      <c r="AN642" s="48">
        <f>IF(ISERROR(VLOOKUP($B642,'[7]Overzicht uitlevering'!$J:$V,AN$3+1,0)),0,VLOOKUP($B642,'[7]Overzicht uitlevering'!$J:$V,AN$3+1,0))</f>
        <v>0</v>
      </c>
      <c r="AO642" s="49">
        <f t="shared" si="160"/>
        <v>0</v>
      </c>
      <c r="AP642" s="235">
        <f t="shared" si="161"/>
        <v>0</v>
      </c>
      <c r="AQ642" s="236">
        <f t="shared" si="162"/>
        <v>0</v>
      </c>
      <c r="AR642" s="235">
        <f t="shared" si="163"/>
        <v>0</v>
      </c>
      <c r="AS642" s="236">
        <f t="shared" si="164"/>
        <v>0</v>
      </c>
      <c r="AT642" s="235">
        <f t="shared" si="165"/>
        <v>0</v>
      </c>
      <c r="AU642" s="236">
        <f t="shared" si="166"/>
        <v>0</v>
      </c>
      <c r="AV642" s="237">
        <f t="shared" si="167"/>
        <v>0</v>
      </c>
      <c r="AW642" s="236">
        <f t="shared" si="168"/>
        <v>0</v>
      </c>
      <c r="AX642" s="237">
        <f t="shared" si="169"/>
        <v>0</v>
      </c>
      <c r="AY642" s="236">
        <f t="shared" si="170"/>
        <v>0</v>
      </c>
      <c r="AZ642" s="237">
        <f t="shared" si="171"/>
        <v>0</v>
      </c>
      <c r="BA642" s="236">
        <f t="shared" si="172"/>
        <v>0</v>
      </c>
      <c r="BB642" s="50">
        <f t="shared" si="173"/>
        <v>0</v>
      </c>
    </row>
    <row r="643" spans="2:54" x14ac:dyDescent="0.25">
      <c r="B643" s="153"/>
      <c r="C643" s="124"/>
      <c r="D643" s="124"/>
      <c r="E643" s="124"/>
      <c r="F643" s="124"/>
      <c r="G643" s="143"/>
      <c r="H643" s="143"/>
      <c r="I643" s="85"/>
      <c r="J643" s="156"/>
      <c r="K643" s="219"/>
      <c r="L643" s="220"/>
      <c r="M643" s="34"/>
      <c r="N643" s="34"/>
      <c r="O643" s="83"/>
      <c r="P643" s="83"/>
      <c r="Q643" s="146"/>
      <c r="R643" s="134"/>
      <c r="S643" s="204"/>
      <c r="T643" s="147"/>
      <c r="U643" s="148"/>
      <c r="V643" s="94"/>
      <c r="W643" s="94"/>
      <c r="X643" s="96"/>
      <c r="Y643" s="97"/>
      <c r="Z643" s="45" t="str">
        <f t="shared" si="157"/>
        <v>goed</v>
      </c>
      <c r="AA643" s="46">
        <f t="shared" si="158"/>
        <v>0</v>
      </c>
      <c r="AB643" s="47">
        <f t="shared" si="159"/>
        <v>0</v>
      </c>
      <c r="AC643" s="48">
        <f>IF(ISERROR(VLOOKUP($B643,'[7]Overzicht uitlevering'!$J:$V,AC$3+1,0)),0,VLOOKUP($B643,'[7]Overzicht uitlevering'!$J:$V,AC$3+1,0))</f>
        <v>0</v>
      </c>
      <c r="AD643" s="48">
        <f>IF(ISERROR(VLOOKUP($B643,'[7]Overzicht uitlevering'!$J:$V,AD$3+1,0)),0,VLOOKUP($B643,'[7]Overzicht uitlevering'!$J:$V,AD$3+1,0))</f>
        <v>0</v>
      </c>
      <c r="AE643" s="48">
        <f>IF(ISERROR(VLOOKUP($B643,'[7]Overzicht uitlevering'!$J:$V,AE$3+1,0)),0,VLOOKUP($B643,'[7]Overzicht uitlevering'!$J:$V,AE$3+1,0))</f>
        <v>0</v>
      </c>
      <c r="AF643" s="48">
        <f>IF(ISERROR(VLOOKUP($B643,'[7]Overzicht uitlevering'!$J:$V,AF$3+1,0)),0,VLOOKUP($B643,'[7]Overzicht uitlevering'!$J:$V,AF$3+1,0))</f>
        <v>0</v>
      </c>
      <c r="AG643" s="48">
        <f>IF(ISERROR(VLOOKUP($B643,'[7]Overzicht uitlevering'!$J:$V,AG$3+1,0)),0,VLOOKUP($B643,'[7]Overzicht uitlevering'!$J:$V,AG$3+1,0))</f>
        <v>0</v>
      </c>
      <c r="AH643" s="48">
        <f>IF(ISERROR(VLOOKUP($B643,'[7]Overzicht uitlevering'!$J:$V,AH$3+1,0)),0,VLOOKUP($B643,'[7]Overzicht uitlevering'!$J:$V,AH$3+1,0))</f>
        <v>0</v>
      </c>
      <c r="AI643" s="48">
        <f>IF(ISERROR(VLOOKUP($B643,'[7]Overzicht uitlevering'!$J:$V,AI$3+1,0)),0,VLOOKUP($B643,'[7]Overzicht uitlevering'!$J:$V,AI$3+1,0))</f>
        <v>0</v>
      </c>
      <c r="AJ643" s="48">
        <f>IF(ISERROR(VLOOKUP($B643,'[7]Overzicht uitlevering'!$J:$V,AJ$3+1,0)),0,VLOOKUP($B643,'[7]Overzicht uitlevering'!$J:$V,AJ$3+1,0))</f>
        <v>0</v>
      </c>
      <c r="AK643" s="48">
        <f>IF(ISERROR(VLOOKUP($B643,'[7]Overzicht uitlevering'!$J:$V,AK$3+1,0)),0,VLOOKUP($B643,'[7]Overzicht uitlevering'!$J:$V,AK$3+1,0))</f>
        <v>0</v>
      </c>
      <c r="AL643" s="48">
        <f>IF(ISERROR(VLOOKUP($B643,'[7]Overzicht uitlevering'!$J:$V,AL$3+1,0)),0,VLOOKUP($B643,'[7]Overzicht uitlevering'!$J:$V,AL$3+1,0))</f>
        <v>0</v>
      </c>
      <c r="AM643" s="48">
        <f>IF(ISERROR(VLOOKUP($B643,'[7]Overzicht uitlevering'!$J:$V,AM$3+1,0)),0,VLOOKUP($B643,'[7]Overzicht uitlevering'!$J:$V,AM$3+1,0))</f>
        <v>0</v>
      </c>
      <c r="AN643" s="48">
        <f>IF(ISERROR(VLOOKUP($B643,'[7]Overzicht uitlevering'!$J:$V,AN$3+1,0)),0,VLOOKUP($B643,'[7]Overzicht uitlevering'!$J:$V,AN$3+1,0))</f>
        <v>0</v>
      </c>
      <c r="AO643" s="49">
        <f t="shared" si="160"/>
        <v>0</v>
      </c>
      <c r="AP643" s="235">
        <f t="shared" si="161"/>
        <v>0</v>
      </c>
      <c r="AQ643" s="236">
        <f t="shared" si="162"/>
        <v>0</v>
      </c>
      <c r="AR643" s="235">
        <f t="shared" si="163"/>
        <v>0</v>
      </c>
      <c r="AS643" s="236">
        <f t="shared" si="164"/>
        <v>0</v>
      </c>
      <c r="AT643" s="235">
        <f t="shared" si="165"/>
        <v>0</v>
      </c>
      <c r="AU643" s="236">
        <f t="shared" si="166"/>
        <v>0</v>
      </c>
      <c r="AV643" s="237">
        <f t="shared" si="167"/>
        <v>0</v>
      </c>
      <c r="AW643" s="236">
        <f t="shared" si="168"/>
        <v>0</v>
      </c>
      <c r="AX643" s="237">
        <f t="shared" si="169"/>
        <v>0</v>
      </c>
      <c r="AY643" s="236">
        <f t="shared" si="170"/>
        <v>0</v>
      </c>
      <c r="AZ643" s="237">
        <f t="shared" si="171"/>
        <v>0</v>
      </c>
      <c r="BA643" s="236">
        <f t="shared" si="172"/>
        <v>0</v>
      </c>
      <c r="BB643" s="50">
        <f t="shared" si="173"/>
        <v>0</v>
      </c>
    </row>
    <row r="644" spans="2:54" x14ac:dyDescent="0.25">
      <c r="B644" s="153"/>
      <c r="C644" s="124"/>
      <c r="D644" s="124"/>
      <c r="E644" s="124"/>
      <c r="F644" s="124"/>
      <c r="G644" s="143"/>
      <c r="H644" s="143"/>
      <c r="I644" s="85"/>
      <c r="J644" s="144"/>
      <c r="K644" s="32"/>
      <c r="L644" s="145"/>
      <c r="M644" s="35"/>
      <c r="N644" s="35"/>
      <c r="O644" s="83"/>
      <c r="P644" s="83"/>
      <c r="Q644" s="146"/>
      <c r="R644" s="134"/>
      <c r="S644" s="204"/>
      <c r="T644" s="147"/>
      <c r="U644" s="148"/>
      <c r="V644" s="94"/>
      <c r="W644" s="94"/>
      <c r="X644" s="96"/>
      <c r="Y644" s="97"/>
      <c r="Z644" s="45" t="str">
        <f t="shared" si="157"/>
        <v>goed</v>
      </c>
      <c r="AA644" s="46">
        <f t="shared" si="158"/>
        <v>0</v>
      </c>
      <c r="AB644" s="47">
        <f t="shared" si="159"/>
        <v>0</v>
      </c>
      <c r="AC644" s="48">
        <f>IF(ISERROR(VLOOKUP($B644,'[7]Overzicht uitlevering'!$J:$V,AC$3+1,0)),0,VLOOKUP($B644,'[7]Overzicht uitlevering'!$J:$V,AC$3+1,0))</f>
        <v>0</v>
      </c>
      <c r="AD644" s="48">
        <f>IF(ISERROR(VLOOKUP($B644,'[7]Overzicht uitlevering'!$J:$V,AD$3+1,0)),0,VLOOKUP($B644,'[7]Overzicht uitlevering'!$J:$V,AD$3+1,0))</f>
        <v>0</v>
      </c>
      <c r="AE644" s="48">
        <f>IF(ISERROR(VLOOKUP($B644,'[7]Overzicht uitlevering'!$J:$V,AE$3+1,0)),0,VLOOKUP($B644,'[7]Overzicht uitlevering'!$J:$V,AE$3+1,0))</f>
        <v>0</v>
      </c>
      <c r="AF644" s="48">
        <f>IF(ISERROR(VLOOKUP($B644,'[7]Overzicht uitlevering'!$J:$V,AF$3+1,0)),0,VLOOKUP($B644,'[7]Overzicht uitlevering'!$J:$V,AF$3+1,0))</f>
        <v>0</v>
      </c>
      <c r="AG644" s="48">
        <f>IF(ISERROR(VLOOKUP($B644,'[7]Overzicht uitlevering'!$J:$V,AG$3+1,0)),0,VLOOKUP($B644,'[7]Overzicht uitlevering'!$J:$V,AG$3+1,0))</f>
        <v>0</v>
      </c>
      <c r="AH644" s="48">
        <f>IF(ISERROR(VLOOKUP($B644,'[7]Overzicht uitlevering'!$J:$V,AH$3+1,0)),0,VLOOKUP($B644,'[7]Overzicht uitlevering'!$J:$V,AH$3+1,0))</f>
        <v>0</v>
      </c>
      <c r="AI644" s="48">
        <f>IF(ISERROR(VLOOKUP($B644,'[7]Overzicht uitlevering'!$J:$V,AI$3+1,0)),0,VLOOKUP($B644,'[7]Overzicht uitlevering'!$J:$V,AI$3+1,0))</f>
        <v>0</v>
      </c>
      <c r="AJ644" s="48">
        <f>IF(ISERROR(VLOOKUP($B644,'[7]Overzicht uitlevering'!$J:$V,AJ$3+1,0)),0,VLOOKUP($B644,'[7]Overzicht uitlevering'!$J:$V,AJ$3+1,0))</f>
        <v>0</v>
      </c>
      <c r="AK644" s="48">
        <f>IF(ISERROR(VLOOKUP($B644,'[7]Overzicht uitlevering'!$J:$V,AK$3+1,0)),0,VLOOKUP($B644,'[7]Overzicht uitlevering'!$J:$V,AK$3+1,0))</f>
        <v>0</v>
      </c>
      <c r="AL644" s="48">
        <f>IF(ISERROR(VLOOKUP($B644,'[7]Overzicht uitlevering'!$J:$V,AL$3+1,0)),0,VLOOKUP($B644,'[7]Overzicht uitlevering'!$J:$V,AL$3+1,0))</f>
        <v>0</v>
      </c>
      <c r="AM644" s="48">
        <f>IF(ISERROR(VLOOKUP($B644,'[7]Overzicht uitlevering'!$J:$V,AM$3+1,0)),0,VLOOKUP($B644,'[7]Overzicht uitlevering'!$J:$V,AM$3+1,0))</f>
        <v>0</v>
      </c>
      <c r="AN644" s="48">
        <f>IF(ISERROR(VLOOKUP($B644,'[7]Overzicht uitlevering'!$J:$V,AN$3+1,0)),0,VLOOKUP($B644,'[7]Overzicht uitlevering'!$J:$V,AN$3+1,0))</f>
        <v>0</v>
      </c>
      <c r="AO644" s="49">
        <f t="shared" si="160"/>
        <v>0</v>
      </c>
      <c r="AP644" s="235">
        <f t="shared" si="161"/>
        <v>0</v>
      </c>
      <c r="AQ644" s="236">
        <f t="shared" si="162"/>
        <v>0</v>
      </c>
      <c r="AR644" s="235">
        <f t="shared" si="163"/>
        <v>0</v>
      </c>
      <c r="AS644" s="236">
        <f t="shared" si="164"/>
        <v>0</v>
      </c>
      <c r="AT644" s="235">
        <f t="shared" si="165"/>
        <v>0</v>
      </c>
      <c r="AU644" s="236">
        <f t="shared" si="166"/>
        <v>0</v>
      </c>
      <c r="AV644" s="237">
        <f t="shared" si="167"/>
        <v>0</v>
      </c>
      <c r="AW644" s="236">
        <f t="shared" si="168"/>
        <v>0</v>
      </c>
      <c r="AX644" s="237">
        <f t="shared" si="169"/>
        <v>0</v>
      </c>
      <c r="AY644" s="236">
        <f t="shared" si="170"/>
        <v>0</v>
      </c>
      <c r="AZ644" s="237">
        <f t="shared" si="171"/>
        <v>0</v>
      </c>
      <c r="BA644" s="236">
        <f t="shared" si="172"/>
        <v>0</v>
      </c>
      <c r="BB644" s="50">
        <f t="shared" si="173"/>
        <v>0</v>
      </c>
    </row>
    <row r="645" spans="2:54" x14ac:dyDescent="0.25">
      <c r="B645" s="142"/>
      <c r="C645" s="124"/>
      <c r="D645" s="124"/>
      <c r="E645" s="124"/>
      <c r="F645" s="124"/>
      <c r="G645" s="143"/>
      <c r="H645" s="143"/>
      <c r="I645" s="85"/>
      <c r="J645" s="144"/>
      <c r="K645" s="32"/>
      <c r="L645" s="145"/>
      <c r="M645" s="35"/>
      <c r="N645" s="35"/>
      <c r="O645" s="83"/>
      <c r="P645" s="83"/>
      <c r="Q645" s="146"/>
      <c r="R645" s="134"/>
      <c r="S645" s="204"/>
      <c r="T645" s="147"/>
      <c r="U645" s="148"/>
      <c r="V645" s="94"/>
      <c r="W645" s="94"/>
      <c r="X645" s="96"/>
      <c r="Y645" s="97"/>
      <c r="Z645" s="45" t="str">
        <f t="shared" si="157"/>
        <v>goed</v>
      </c>
      <c r="AA645" s="46">
        <f t="shared" si="158"/>
        <v>0</v>
      </c>
      <c r="AB645" s="47">
        <f t="shared" si="159"/>
        <v>0</v>
      </c>
      <c r="AC645" s="48">
        <f>IF(ISERROR(VLOOKUP($B645,'[7]Overzicht uitlevering'!$J:$V,AC$3+1,0)),0,VLOOKUP($B645,'[7]Overzicht uitlevering'!$J:$V,AC$3+1,0))</f>
        <v>0</v>
      </c>
      <c r="AD645" s="48">
        <f>IF(ISERROR(VLOOKUP($B645,'[7]Overzicht uitlevering'!$J:$V,AD$3+1,0)),0,VLOOKUP($B645,'[7]Overzicht uitlevering'!$J:$V,AD$3+1,0))</f>
        <v>0</v>
      </c>
      <c r="AE645" s="48">
        <f>IF(ISERROR(VLOOKUP($B645,'[7]Overzicht uitlevering'!$J:$V,AE$3+1,0)),0,VLOOKUP($B645,'[7]Overzicht uitlevering'!$J:$V,AE$3+1,0))</f>
        <v>0</v>
      </c>
      <c r="AF645" s="48">
        <f>IF(ISERROR(VLOOKUP($B645,'[7]Overzicht uitlevering'!$J:$V,AF$3+1,0)),0,VLOOKUP($B645,'[7]Overzicht uitlevering'!$J:$V,AF$3+1,0))</f>
        <v>0</v>
      </c>
      <c r="AG645" s="48">
        <f>IF(ISERROR(VLOOKUP($B645,'[7]Overzicht uitlevering'!$J:$V,AG$3+1,0)),0,VLOOKUP($B645,'[7]Overzicht uitlevering'!$J:$V,AG$3+1,0))</f>
        <v>0</v>
      </c>
      <c r="AH645" s="48">
        <f>IF(ISERROR(VLOOKUP($B645,'[7]Overzicht uitlevering'!$J:$V,AH$3+1,0)),0,VLOOKUP($B645,'[7]Overzicht uitlevering'!$J:$V,AH$3+1,0))</f>
        <v>0</v>
      </c>
      <c r="AI645" s="48">
        <f>IF(ISERROR(VLOOKUP($B645,'[7]Overzicht uitlevering'!$J:$V,AI$3+1,0)),0,VLOOKUP($B645,'[7]Overzicht uitlevering'!$J:$V,AI$3+1,0))</f>
        <v>0</v>
      </c>
      <c r="AJ645" s="48">
        <f>IF(ISERROR(VLOOKUP($B645,'[7]Overzicht uitlevering'!$J:$V,AJ$3+1,0)),0,VLOOKUP($B645,'[7]Overzicht uitlevering'!$J:$V,AJ$3+1,0))</f>
        <v>0</v>
      </c>
      <c r="AK645" s="48">
        <f>IF(ISERROR(VLOOKUP($B645,'[7]Overzicht uitlevering'!$J:$V,AK$3+1,0)),0,VLOOKUP($B645,'[7]Overzicht uitlevering'!$J:$V,AK$3+1,0))</f>
        <v>0</v>
      </c>
      <c r="AL645" s="48">
        <f>IF(ISERROR(VLOOKUP($B645,'[7]Overzicht uitlevering'!$J:$V,AL$3+1,0)),0,VLOOKUP($B645,'[7]Overzicht uitlevering'!$J:$V,AL$3+1,0))</f>
        <v>0</v>
      </c>
      <c r="AM645" s="48">
        <f>IF(ISERROR(VLOOKUP($B645,'[7]Overzicht uitlevering'!$J:$V,AM$3+1,0)),0,VLOOKUP($B645,'[7]Overzicht uitlevering'!$J:$V,AM$3+1,0))</f>
        <v>0</v>
      </c>
      <c r="AN645" s="48">
        <f>IF(ISERROR(VLOOKUP($B645,'[7]Overzicht uitlevering'!$J:$V,AN$3+1,0)),0,VLOOKUP($B645,'[7]Overzicht uitlevering'!$J:$V,AN$3+1,0))</f>
        <v>0</v>
      </c>
      <c r="AO645" s="49">
        <f t="shared" si="160"/>
        <v>0</v>
      </c>
      <c r="AP645" s="235">
        <f t="shared" si="161"/>
        <v>0</v>
      </c>
      <c r="AQ645" s="236">
        <f t="shared" si="162"/>
        <v>0</v>
      </c>
      <c r="AR645" s="235">
        <f t="shared" si="163"/>
        <v>0</v>
      </c>
      <c r="AS645" s="236">
        <f t="shared" si="164"/>
        <v>0</v>
      </c>
      <c r="AT645" s="235">
        <f t="shared" si="165"/>
        <v>0</v>
      </c>
      <c r="AU645" s="236">
        <f t="shared" si="166"/>
        <v>0</v>
      </c>
      <c r="AV645" s="237">
        <f t="shared" si="167"/>
        <v>0</v>
      </c>
      <c r="AW645" s="236">
        <f t="shared" si="168"/>
        <v>0</v>
      </c>
      <c r="AX645" s="237">
        <f t="shared" si="169"/>
        <v>0</v>
      </c>
      <c r="AY645" s="236">
        <f t="shared" si="170"/>
        <v>0</v>
      </c>
      <c r="AZ645" s="237">
        <f t="shared" si="171"/>
        <v>0</v>
      </c>
      <c r="BA645" s="236">
        <f t="shared" si="172"/>
        <v>0</v>
      </c>
      <c r="BB645" s="50">
        <f t="shared" si="173"/>
        <v>0</v>
      </c>
    </row>
    <row r="646" spans="2:54" x14ac:dyDescent="0.25">
      <c r="B646" s="153"/>
      <c r="C646" s="124"/>
      <c r="D646" s="124"/>
      <c r="E646" s="124"/>
      <c r="F646" s="124"/>
      <c r="G646" s="143"/>
      <c r="H646" s="143"/>
      <c r="I646" s="85"/>
      <c r="J646" s="144"/>
      <c r="K646" s="32"/>
      <c r="L646" s="145"/>
      <c r="M646" s="35"/>
      <c r="N646" s="35"/>
      <c r="O646" s="83"/>
      <c r="P646" s="83"/>
      <c r="Q646" s="146"/>
      <c r="R646" s="134"/>
      <c r="S646" s="204"/>
      <c r="T646" s="147"/>
      <c r="U646" s="148"/>
      <c r="V646" s="94"/>
      <c r="W646" s="94"/>
      <c r="X646" s="96"/>
      <c r="Y646" s="97"/>
      <c r="Z646" s="45" t="str">
        <f t="shared" si="157"/>
        <v>goed</v>
      </c>
      <c r="AA646" s="46">
        <f t="shared" si="158"/>
        <v>0</v>
      </c>
      <c r="AB646" s="47">
        <f t="shared" si="159"/>
        <v>0</v>
      </c>
      <c r="AC646" s="48">
        <f>IF(ISERROR(VLOOKUP($B646,'[7]Overzicht uitlevering'!$J:$V,AC$3+1,0)),0,VLOOKUP($B646,'[7]Overzicht uitlevering'!$J:$V,AC$3+1,0))</f>
        <v>0</v>
      </c>
      <c r="AD646" s="48">
        <f>IF(ISERROR(VLOOKUP($B646,'[7]Overzicht uitlevering'!$J:$V,AD$3+1,0)),0,VLOOKUP($B646,'[7]Overzicht uitlevering'!$J:$V,AD$3+1,0))</f>
        <v>0</v>
      </c>
      <c r="AE646" s="48">
        <f>IF(ISERROR(VLOOKUP($B646,'[7]Overzicht uitlevering'!$J:$V,AE$3+1,0)),0,VLOOKUP($B646,'[7]Overzicht uitlevering'!$J:$V,AE$3+1,0))</f>
        <v>0</v>
      </c>
      <c r="AF646" s="48">
        <f>IF(ISERROR(VLOOKUP($B646,'[7]Overzicht uitlevering'!$J:$V,AF$3+1,0)),0,VLOOKUP($B646,'[7]Overzicht uitlevering'!$J:$V,AF$3+1,0))</f>
        <v>0</v>
      </c>
      <c r="AG646" s="48">
        <f>IF(ISERROR(VLOOKUP($B646,'[7]Overzicht uitlevering'!$J:$V,AG$3+1,0)),0,VLOOKUP($B646,'[7]Overzicht uitlevering'!$J:$V,AG$3+1,0))</f>
        <v>0</v>
      </c>
      <c r="AH646" s="48">
        <f>IF(ISERROR(VLOOKUP($B646,'[7]Overzicht uitlevering'!$J:$V,AH$3+1,0)),0,VLOOKUP($B646,'[7]Overzicht uitlevering'!$J:$V,AH$3+1,0))</f>
        <v>0</v>
      </c>
      <c r="AI646" s="48">
        <f>IF(ISERROR(VLOOKUP($B646,'[7]Overzicht uitlevering'!$J:$V,AI$3+1,0)),0,VLOOKUP($B646,'[7]Overzicht uitlevering'!$J:$V,AI$3+1,0))</f>
        <v>0</v>
      </c>
      <c r="AJ646" s="48">
        <f>IF(ISERROR(VLOOKUP($B646,'[7]Overzicht uitlevering'!$J:$V,AJ$3+1,0)),0,VLOOKUP($B646,'[7]Overzicht uitlevering'!$J:$V,AJ$3+1,0))</f>
        <v>0</v>
      </c>
      <c r="AK646" s="48">
        <f>IF(ISERROR(VLOOKUP($B646,'[7]Overzicht uitlevering'!$J:$V,AK$3+1,0)),0,VLOOKUP($B646,'[7]Overzicht uitlevering'!$J:$V,AK$3+1,0))</f>
        <v>0</v>
      </c>
      <c r="AL646" s="48">
        <f>IF(ISERROR(VLOOKUP($B646,'[7]Overzicht uitlevering'!$J:$V,AL$3+1,0)),0,VLOOKUP($B646,'[7]Overzicht uitlevering'!$J:$V,AL$3+1,0))</f>
        <v>0</v>
      </c>
      <c r="AM646" s="48">
        <f>IF(ISERROR(VLOOKUP($B646,'[7]Overzicht uitlevering'!$J:$V,AM$3+1,0)),0,VLOOKUP($B646,'[7]Overzicht uitlevering'!$J:$V,AM$3+1,0))</f>
        <v>0</v>
      </c>
      <c r="AN646" s="48">
        <f>IF(ISERROR(VLOOKUP($B646,'[7]Overzicht uitlevering'!$J:$V,AN$3+1,0)),0,VLOOKUP($B646,'[7]Overzicht uitlevering'!$J:$V,AN$3+1,0))</f>
        <v>0</v>
      </c>
      <c r="AO646" s="49">
        <f t="shared" si="160"/>
        <v>0</v>
      </c>
      <c r="AP646" s="235">
        <f t="shared" si="161"/>
        <v>0</v>
      </c>
      <c r="AQ646" s="236">
        <f t="shared" si="162"/>
        <v>0</v>
      </c>
      <c r="AR646" s="235">
        <f t="shared" si="163"/>
        <v>0</v>
      </c>
      <c r="AS646" s="236">
        <f t="shared" si="164"/>
        <v>0</v>
      </c>
      <c r="AT646" s="235">
        <f t="shared" si="165"/>
        <v>0</v>
      </c>
      <c r="AU646" s="236">
        <f t="shared" si="166"/>
        <v>0</v>
      </c>
      <c r="AV646" s="237">
        <f t="shared" si="167"/>
        <v>0</v>
      </c>
      <c r="AW646" s="236">
        <f t="shared" si="168"/>
        <v>0</v>
      </c>
      <c r="AX646" s="237">
        <f t="shared" si="169"/>
        <v>0</v>
      </c>
      <c r="AY646" s="236">
        <f t="shared" si="170"/>
        <v>0</v>
      </c>
      <c r="AZ646" s="237">
        <f t="shared" si="171"/>
        <v>0</v>
      </c>
      <c r="BA646" s="236">
        <f t="shared" si="172"/>
        <v>0</v>
      </c>
      <c r="BB646" s="50">
        <f t="shared" si="173"/>
        <v>0</v>
      </c>
    </row>
    <row r="647" spans="2:54" x14ac:dyDescent="0.25">
      <c r="B647" s="153"/>
      <c r="C647" s="124"/>
      <c r="D647" s="124"/>
      <c r="E647" s="124"/>
      <c r="F647" s="124"/>
      <c r="G647" s="143"/>
      <c r="H647" s="143"/>
      <c r="I647" s="85"/>
      <c r="J647" s="144"/>
      <c r="K647" s="32"/>
      <c r="L647" s="145"/>
      <c r="M647" s="35"/>
      <c r="N647" s="35"/>
      <c r="O647" s="83"/>
      <c r="P647" s="83"/>
      <c r="Q647" s="146"/>
      <c r="R647" s="134"/>
      <c r="S647" s="204"/>
      <c r="T647" s="147"/>
      <c r="U647" s="148"/>
      <c r="V647" s="94"/>
      <c r="W647" s="94"/>
      <c r="X647" s="96"/>
      <c r="Y647" s="97"/>
      <c r="Z647" s="45" t="str">
        <f t="shared" si="157"/>
        <v>goed</v>
      </c>
      <c r="AA647" s="46">
        <f t="shared" si="158"/>
        <v>0</v>
      </c>
      <c r="AB647" s="47">
        <f t="shared" si="159"/>
        <v>0</v>
      </c>
      <c r="AC647" s="48">
        <f>IF(ISERROR(VLOOKUP($B647,'[7]Overzicht uitlevering'!$J:$V,AC$3+1,0)),0,VLOOKUP($B647,'[7]Overzicht uitlevering'!$J:$V,AC$3+1,0))</f>
        <v>0</v>
      </c>
      <c r="AD647" s="48">
        <f>IF(ISERROR(VLOOKUP($B647,'[7]Overzicht uitlevering'!$J:$V,AD$3+1,0)),0,VLOOKUP($B647,'[7]Overzicht uitlevering'!$J:$V,AD$3+1,0))</f>
        <v>0</v>
      </c>
      <c r="AE647" s="48">
        <f>IF(ISERROR(VLOOKUP($B647,'[7]Overzicht uitlevering'!$J:$V,AE$3+1,0)),0,VLOOKUP($B647,'[7]Overzicht uitlevering'!$J:$V,AE$3+1,0))</f>
        <v>0</v>
      </c>
      <c r="AF647" s="48">
        <f>IF(ISERROR(VLOOKUP($B647,'[7]Overzicht uitlevering'!$J:$V,AF$3+1,0)),0,VLOOKUP($B647,'[7]Overzicht uitlevering'!$J:$V,AF$3+1,0))</f>
        <v>0</v>
      </c>
      <c r="AG647" s="48">
        <f>IF(ISERROR(VLOOKUP($B647,'[7]Overzicht uitlevering'!$J:$V,AG$3+1,0)),0,VLOOKUP($B647,'[7]Overzicht uitlevering'!$J:$V,AG$3+1,0))</f>
        <v>0</v>
      </c>
      <c r="AH647" s="48">
        <f>IF(ISERROR(VLOOKUP($B647,'[7]Overzicht uitlevering'!$J:$V,AH$3+1,0)),0,VLOOKUP($B647,'[7]Overzicht uitlevering'!$J:$V,AH$3+1,0))</f>
        <v>0</v>
      </c>
      <c r="AI647" s="48">
        <f>IF(ISERROR(VLOOKUP($B647,'[7]Overzicht uitlevering'!$J:$V,AI$3+1,0)),0,VLOOKUP($B647,'[7]Overzicht uitlevering'!$J:$V,AI$3+1,0))</f>
        <v>0</v>
      </c>
      <c r="AJ647" s="48">
        <f>IF(ISERROR(VLOOKUP($B647,'[7]Overzicht uitlevering'!$J:$V,AJ$3+1,0)),0,VLOOKUP($B647,'[7]Overzicht uitlevering'!$J:$V,AJ$3+1,0))</f>
        <v>0</v>
      </c>
      <c r="AK647" s="48">
        <f>IF(ISERROR(VLOOKUP($B647,'[7]Overzicht uitlevering'!$J:$V,AK$3+1,0)),0,VLOOKUP($B647,'[7]Overzicht uitlevering'!$J:$V,AK$3+1,0))</f>
        <v>0</v>
      </c>
      <c r="AL647" s="48">
        <f>IF(ISERROR(VLOOKUP($B647,'[7]Overzicht uitlevering'!$J:$V,AL$3+1,0)),0,VLOOKUP($B647,'[7]Overzicht uitlevering'!$J:$V,AL$3+1,0))</f>
        <v>0</v>
      </c>
      <c r="AM647" s="48">
        <f>IF(ISERROR(VLOOKUP($B647,'[7]Overzicht uitlevering'!$J:$V,AM$3+1,0)),0,VLOOKUP($B647,'[7]Overzicht uitlevering'!$J:$V,AM$3+1,0))</f>
        <v>0</v>
      </c>
      <c r="AN647" s="48">
        <f>IF(ISERROR(VLOOKUP($B647,'[7]Overzicht uitlevering'!$J:$V,AN$3+1,0)),0,VLOOKUP($B647,'[7]Overzicht uitlevering'!$J:$V,AN$3+1,0))</f>
        <v>0</v>
      </c>
      <c r="AO647" s="49">
        <f t="shared" si="160"/>
        <v>0</v>
      </c>
      <c r="AP647" s="235">
        <f t="shared" si="161"/>
        <v>0</v>
      </c>
      <c r="AQ647" s="236">
        <f t="shared" si="162"/>
        <v>0</v>
      </c>
      <c r="AR647" s="235">
        <f t="shared" si="163"/>
        <v>0</v>
      </c>
      <c r="AS647" s="236">
        <f t="shared" si="164"/>
        <v>0</v>
      </c>
      <c r="AT647" s="235">
        <f t="shared" si="165"/>
        <v>0</v>
      </c>
      <c r="AU647" s="236">
        <f t="shared" si="166"/>
        <v>0</v>
      </c>
      <c r="AV647" s="237">
        <f t="shared" si="167"/>
        <v>0</v>
      </c>
      <c r="AW647" s="236">
        <f t="shared" si="168"/>
        <v>0</v>
      </c>
      <c r="AX647" s="237">
        <f t="shared" si="169"/>
        <v>0</v>
      </c>
      <c r="AY647" s="236">
        <f t="shared" si="170"/>
        <v>0</v>
      </c>
      <c r="AZ647" s="237">
        <f t="shared" si="171"/>
        <v>0</v>
      </c>
      <c r="BA647" s="236">
        <f t="shared" si="172"/>
        <v>0</v>
      </c>
      <c r="BB647" s="50">
        <f t="shared" si="173"/>
        <v>0</v>
      </c>
    </row>
    <row r="648" spans="2:54" x14ac:dyDescent="0.25">
      <c r="B648" s="153"/>
      <c r="C648" s="124"/>
      <c r="D648" s="124"/>
      <c r="E648" s="124"/>
      <c r="F648" s="124"/>
      <c r="G648" s="143"/>
      <c r="H648" s="143"/>
      <c r="I648" s="85"/>
      <c r="J648" s="144"/>
      <c r="K648" s="32"/>
      <c r="L648" s="145"/>
      <c r="M648" s="35"/>
      <c r="N648" s="35"/>
      <c r="O648" s="83"/>
      <c r="P648" s="83"/>
      <c r="Q648" s="146"/>
      <c r="R648" s="134"/>
      <c r="S648" s="204"/>
      <c r="T648" s="147"/>
      <c r="U648" s="148"/>
      <c r="V648" s="94"/>
      <c r="W648" s="94"/>
      <c r="X648" s="96"/>
      <c r="Y648" s="97"/>
      <c r="Z648" s="45" t="str">
        <f t="shared" ref="Z648:Z711" si="174">IF(BB648&lt;=M648,"goed", "fout")</f>
        <v>goed</v>
      </c>
      <c r="AA648" s="46">
        <f t="shared" ref="AA648:AA711" si="175">IF(Z648="fout",(BB648-M648)/L648*1000,0)</f>
        <v>0</v>
      </c>
      <c r="AB648" s="47">
        <f t="shared" ref="AB648:AB711" si="176">SUM((AO648/1000)*L648)-AA648</f>
        <v>0</v>
      </c>
      <c r="AC648" s="48">
        <f>IF(ISERROR(VLOOKUP($B648,'[7]Overzicht uitlevering'!$J:$V,AC$3+1,0)),0,VLOOKUP($B648,'[7]Overzicht uitlevering'!$J:$V,AC$3+1,0))</f>
        <v>0</v>
      </c>
      <c r="AD648" s="48">
        <f>IF(ISERROR(VLOOKUP($B648,'[7]Overzicht uitlevering'!$J:$V,AD$3+1,0)),0,VLOOKUP($B648,'[7]Overzicht uitlevering'!$J:$V,AD$3+1,0))</f>
        <v>0</v>
      </c>
      <c r="AE648" s="48">
        <f>IF(ISERROR(VLOOKUP($B648,'[7]Overzicht uitlevering'!$J:$V,AE$3+1,0)),0,VLOOKUP($B648,'[7]Overzicht uitlevering'!$J:$V,AE$3+1,0))</f>
        <v>0</v>
      </c>
      <c r="AF648" s="48">
        <f>IF(ISERROR(VLOOKUP($B648,'[7]Overzicht uitlevering'!$J:$V,AF$3+1,0)),0,VLOOKUP($B648,'[7]Overzicht uitlevering'!$J:$V,AF$3+1,0))</f>
        <v>0</v>
      </c>
      <c r="AG648" s="48">
        <f>IF(ISERROR(VLOOKUP($B648,'[7]Overzicht uitlevering'!$J:$V,AG$3+1,0)),0,VLOOKUP($B648,'[7]Overzicht uitlevering'!$J:$V,AG$3+1,0))</f>
        <v>0</v>
      </c>
      <c r="AH648" s="48">
        <f>IF(ISERROR(VLOOKUP($B648,'[7]Overzicht uitlevering'!$J:$V,AH$3+1,0)),0,VLOOKUP($B648,'[7]Overzicht uitlevering'!$J:$V,AH$3+1,0))</f>
        <v>0</v>
      </c>
      <c r="AI648" s="48">
        <f>IF(ISERROR(VLOOKUP($B648,'[7]Overzicht uitlevering'!$J:$V,AI$3+1,0)),0,VLOOKUP($B648,'[7]Overzicht uitlevering'!$J:$V,AI$3+1,0))</f>
        <v>0</v>
      </c>
      <c r="AJ648" s="48">
        <f>IF(ISERROR(VLOOKUP($B648,'[7]Overzicht uitlevering'!$J:$V,AJ$3+1,0)),0,VLOOKUP($B648,'[7]Overzicht uitlevering'!$J:$V,AJ$3+1,0))</f>
        <v>0</v>
      </c>
      <c r="AK648" s="48">
        <f>IF(ISERROR(VLOOKUP($B648,'[7]Overzicht uitlevering'!$J:$V,AK$3+1,0)),0,VLOOKUP($B648,'[7]Overzicht uitlevering'!$J:$V,AK$3+1,0))</f>
        <v>0</v>
      </c>
      <c r="AL648" s="48">
        <f>IF(ISERROR(VLOOKUP($B648,'[7]Overzicht uitlevering'!$J:$V,AL$3+1,0)),0,VLOOKUP($B648,'[7]Overzicht uitlevering'!$J:$V,AL$3+1,0))</f>
        <v>0</v>
      </c>
      <c r="AM648" s="48">
        <f>IF(ISERROR(VLOOKUP($B648,'[7]Overzicht uitlevering'!$J:$V,AM$3+1,0)),0,VLOOKUP($B648,'[7]Overzicht uitlevering'!$J:$V,AM$3+1,0))</f>
        <v>0</v>
      </c>
      <c r="AN648" s="48">
        <f>IF(ISERROR(VLOOKUP($B648,'[7]Overzicht uitlevering'!$J:$V,AN$3+1,0)),0,VLOOKUP($B648,'[7]Overzicht uitlevering'!$J:$V,AN$3+1,0))</f>
        <v>0</v>
      </c>
      <c r="AO648" s="49">
        <f t="shared" ref="AO648:AO711" si="177">SUM(AC648:AN648)</f>
        <v>0</v>
      </c>
      <c r="AP648" s="235">
        <f t="shared" ref="AP648:AP711" si="178">SUM(AC648/1000)*L648</f>
        <v>0</v>
      </c>
      <c r="AQ648" s="236">
        <f t="shared" ref="AQ648:AQ711" si="179">SUM(AD648/1000)*L648</f>
        <v>0</v>
      </c>
      <c r="AR648" s="235">
        <f t="shared" ref="AR648:AR711" si="180">SUM(AE648/1000)*L648</f>
        <v>0</v>
      </c>
      <c r="AS648" s="236">
        <f t="shared" ref="AS648:AS711" si="181">SUM(AF648/1000)*L648</f>
        <v>0</v>
      </c>
      <c r="AT648" s="235">
        <f t="shared" ref="AT648:AT711" si="182">SUM(AG648/1000)*L648</f>
        <v>0</v>
      </c>
      <c r="AU648" s="236">
        <f t="shared" ref="AU648:AU711" si="183">SUM(AH648/1000)*L648</f>
        <v>0</v>
      </c>
      <c r="AV648" s="237">
        <f t="shared" ref="AV648:AV711" si="184">SUM(AI648/1000)*L648</f>
        <v>0</v>
      </c>
      <c r="AW648" s="236">
        <f t="shared" ref="AW648:AW711" si="185">SUM(AJ648/1000)*L648</f>
        <v>0</v>
      </c>
      <c r="AX648" s="237">
        <f t="shared" ref="AX648:AX711" si="186">SUM(AK648/1000)*L648</f>
        <v>0</v>
      </c>
      <c r="AY648" s="236">
        <f t="shared" ref="AY648:AY711" si="187">SUM(AL648/1000)*L648</f>
        <v>0</v>
      </c>
      <c r="AZ648" s="237">
        <f t="shared" ref="AZ648:AZ711" si="188">SUM(AM648/1000)*L648</f>
        <v>0</v>
      </c>
      <c r="BA648" s="236">
        <f t="shared" ref="BA648:BA711" si="189">SUM(AN648/1000)*L648</f>
        <v>0</v>
      </c>
      <c r="BB648" s="50">
        <f t="shared" si="173"/>
        <v>0</v>
      </c>
    </row>
    <row r="649" spans="2:54" x14ac:dyDescent="0.25">
      <c r="B649" s="153"/>
      <c r="C649" s="124"/>
      <c r="D649" s="124"/>
      <c r="E649" s="124"/>
      <c r="F649" s="124"/>
      <c r="G649" s="143"/>
      <c r="H649" s="143"/>
      <c r="I649" s="85"/>
      <c r="J649" s="144"/>
      <c r="K649" s="32"/>
      <c r="L649" s="145"/>
      <c r="M649" s="35"/>
      <c r="N649" s="35"/>
      <c r="O649" s="83"/>
      <c r="P649" s="83"/>
      <c r="Q649" s="146"/>
      <c r="R649" s="134"/>
      <c r="S649" s="204"/>
      <c r="T649" s="147"/>
      <c r="U649" s="148"/>
      <c r="V649" s="94"/>
      <c r="W649" s="94"/>
      <c r="X649" s="96"/>
      <c r="Y649" s="97"/>
      <c r="Z649" s="45" t="str">
        <f t="shared" si="174"/>
        <v>goed</v>
      </c>
      <c r="AA649" s="46">
        <f t="shared" si="175"/>
        <v>0</v>
      </c>
      <c r="AB649" s="47">
        <f t="shared" si="176"/>
        <v>0</v>
      </c>
      <c r="AC649" s="48">
        <f>IF(ISERROR(VLOOKUP($B649,'[7]Overzicht uitlevering'!$J:$V,AC$3+1,0)),0,VLOOKUP($B649,'[7]Overzicht uitlevering'!$J:$V,AC$3+1,0))</f>
        <v>0</v>
      </c>
      <c r="AD649" s="48">
        <f>IF(ISERROR(VLOOKUP($B649,'[7]Overzicht uitlevering'!$J:$V,AD$3+1,0)),0,VLOOKUP($B649,'[7]Overzicht uitlevering'!$J:$V,AD$3+1,0))</f>
        <v>0</v>
      </c>
      <c r="AE649" s="48">
        <f>IF(ISERROR(VLOOKUP($B649,'[7]Overzicht uitlevering'!$J:$V,AE$3+1,0)),0,VLOOKUP($B649,'[7]Overzicht uitlevering'!$J:$V,AE$3+1,0))</f>
        <v>0</v>
      </c>
      <c r="AF649" s="48">
        <f>IF(ISERROR(VLOOKUP($B649,'[7]Overzicht uitlevering'!$J:$V,AF$3+1,0)),0,VLOOKUP($B649,'[7]Overzicht uitlevering'!$J:$V,AF$3+1,0))</f>
        <v>0</v>
      </c>
      <c r="AG649" s="48">
        <f>IF(ISERROR(VLOOKUP($B649,'[7]Overzicht uitlevering'!$J:$V,AG$3+1,0)),0,VLOOKUP($B649,'[7]Overzicht uitlevering'!$J:$V,AG$3+1,0))</f>
        <v>0</v>
      </c>
      <c r="AH649" s="48">
        <f>IF(ISERROR(VLOOKUP($B649,'[7]Overzicht uitlevering'!$J:$V,AH$3+1,0)),0,VLOOKUP($B649,'[7]Overzicht uitlevering'!$J:$V,AH$3+1,0))</f>
        <v>0</v>
      </c>
      <c r="AI649" s="48">
        <f>IF(ISERROR(VLOOKUP($B649,'[7]Overzicht uitlevering'!$J:$V,AI$3+1,0)),0,VLOOKUP($B649,'[7]Overzicht uitlevering'!$J:$V,AI$3+1,0))</f>
        <v>0</v>
      </c>
      <c r="AJ649" s="48">
        <f>IF(ISERROR(VLOOKUP($B649,'[7]Overzicht uitlevering'!$J:$V,AJ$3+1,0)),0,VLOOKUP($B649,'[7]Overzicht uitlevering'!$J:$V,AJ$3+1,0))</f>
        <v>0</v>
      </c>
      <c r="AK649" s="48">
        <f>IF(ISERROR(VLOOKUP($B649,'[7]Overzicht uitlevering'!$J:$V,AK$3+1,0)),0,VLOOKUP($B649,'[7]Overzicht uitlevering'!$J:$V,AK$3+1,0))</f>
        <v>0</v>
      </c>
      <c r="AL649" s="48">
        <f>IF(ISERROR(VLOOKUP($B649,'[7]Overzicht uitlevering'!$J:$V,AL$3+1,0)),0,VLOOKUP($B649,'[7]Overzicht uitlevering'!$J:$V,AL$3+1,0))</f>
        <v>0</v>
      </c>
      <c r="AM649" s="48">
        <f>IF(ISERROR(VLOOKUP($B649,'[7]Overzicht uitlevering'!$J:$V,AM$3+1,0)),0,VLOOKUP($B649,'[7]Overzicht uitlevering'!$J:$V,AM$3+1,0))</f>
        <v>0</v>
      </c>
      <c r="AN649" s="48">
        <f>IF(ISERROR(VLOOKUP($B649,'[7]Overzicht uitlevering'!$J:$V,AN$3+1,0)),0,VLOOKUP($B649,'[7]Overzicht uitlevering'!$J:$V,AN$3+1,0))</f>
        <v>0</v>
      </c>
      <c r="AO649" s="49">
        <f t="shared" si="177"/>
        <v>0</v>
      </c>
      <c r="AP649" s="235">
        <f t="shared" si="178"/>
        <v>0</v>
      </c>
      <c r="AQ649" s="236">
        <f t="shared" si="179"/>
        <v>0</v>
      </c>
      <c r="AR649" s="235">
        <f t="shared" si="180"/>
        <v>0</v>
      </c>
      <c r="AS649" s="236">
        <f t="shared" si="181"/>
        <v>0</v>
      </c>
      <c r="AT649" s="235">
        <f t="shared" si="182"/>
        <v>0</v>
      </c>
      <c r="AU649" s="236">
        <f t="shared" si="183"/>
        <v>0</v>
      </c>
      <c r="AV649" s="237">
        <f t="shared" si="184"/>
        <v>0</v>
      </c>
      <c r="AW649" s="236">
        <f t="shared" si="185"/>
        <v>0</v>
      </c>
      <c r="AX649" s="237">
        <f t="shared" si="186"/>
        <v>0</v>
      </c>
      <c r="AY649" s="236">
        <f t="shared" si="187"/>
        <v>0</v>
      </c>
      <c r="AZ649" s="237">
        <f t="shared" si="188"/>
        <v>0</v>
      </c>
      <c r="BA649" s="236">
        <f t="shared" si="189"/>
        <v>0</v>
      </c>
      <c r="BB649" s="50">
        <f t="shared" si="173"/>
        <v>0</v>
      </c>
    </row>
    <row r="650" spans="2:54" x14ac:dyDescent="0.25">
      <c r="B650" s="153"/>
      <c r="C650" s="124"/>
      <c r="D650" s="124"/>
      <c r="E650" s="124"/>
      <c r="F650" s="124"/>
      <c r="G650" s="143"/>
      <c r="H650" s="143"/>
      <c r="I650" s="85"/>
      <c r="J650" s="144"/>
      <c r="K650" s="32"/>
      <c r="L650" s="145"/>
      <c r="M650" s="35"/>
      <c r="N650" s="35"/>
      <c r="O650" s="83"/>
      <c r="P650" s="83"/>
      <c r="Q650" s="146"/>
      <c r="R650" s="134"/>
      <c r="S650" s="204"/>
      <c r="T650" s="147"/>
      <c r="U650" s="148"/>
      <c r="V650" s="94"/>
      <c r="W650" s="94"/>
      <c r="X650" s="96"/>
      <c r="Y650" s="97"/>
      <c r="Z650" s="45" t="str">
        <f t="shared" si="174"/>
        <v>goed</v>
      </c>
      <c r="AA650" s="46">
        <f t="shared" si="175"/>
        <v>0</v>
      </c>
      <c r="AB650" s="47">
        <f t="shared" si="176"/>
        <v>0</v>
      </c>
      <c r="AC650" s="48">
        <f>IF(ISERROR(VLOOKUP($B650,'[7]Overzicht uitlevering'!$J:$V,AC$3+1,0)),0,VLOOKUP($B650,'[7]Overzicht uitlevering'!$J:$V,AC$3+1,0))</f>
        <v>0</v>
      </c>
      <c r="AD650" s="48">
        <f>IF(ISERROR(VLOOKUP($B650,'[7]Overzicht uitlevering'!$J:$V,AD$3+1,0)),0,VLOOKUP($B650,'[7]Overzicht uitlevering'!$J:$V,AD$3+1,0))</f>
        <v>0</v>
      </c>
      <c r="AE650" s="48">
        <f>IF(ISERROR(VLOOKUP($B650,'[7]Overzicht uitlevering'!$J:$V,AE$3+1,0)),0,VLOOKUP($B650,'[7]Overzicht uitlevering'!$J:$V,AE$3+1,0))</f>
        <v>0</v>
      </c>
      <c r="AF650" s="48">
        <f>IF(ISERROR(VLOOKUP($B650,'[7]Overzicht uitlevering'!$J:$V,AF$3+1,0)),0,VLOOKUP($B650,'[7]Overzicht uitlevering'!$J:$V,AF$3+1,0))</f>
        <v>0</v>
      </c>
      <c r="AG650" s="48">
        <f>IF(ISERROR(VLOOKUP($B650,'[7]Overzicht uitlevering'!$J:$V,AG$3+1,0)),0,VLOOKUP($B650,'[7]Overzicht uitlevering'!$J:$V,AG$3+1,0))</f>
        <v>0</v>
      </c>
      <c r="AH650" s="48">
        <f>IF(ISERROR(VLOOKUP($B650,'[7]Overzicht uitlevering'!$J:$V,AH$3+1,0)),0,VLOOKUP($B650,'[7]Overzicht uitlevering'!$J:$V,AH$3+1,0))</f>
        <v>0</v>
      </c>
      <c r="AI650" s="48">
        <f>IF(ISERROR(VLOOKUP($B650,'[7]Overzicht uitlevering'!$J:$V,AI$3+1,0)),0,VLOOKUP($B650,'[7]Overzicht uitlevering'!$J:$V,AI$3+1,0))</f>
        <v>0</v>
      </c>
      <c r="AJ650" s="48">
        <f>IF(ISERROR(VLOOKUP($B650,'[7]Overzicht uitlevering'!$J:$V,AJ$3+1,0)),0,VLOOKUP($B650,'[7]Overzicht uitlevering'!$J:$V,AJ$3+1,0))</f>
        <v>0</v>
      </c>
      <c r="AK650" s="48">
        <f>IF(ISERROR(VLOOKUP($B650,'[7]Overzicht uitlevering'!$J:$V,AK$3+1,0)),0,VLOOKUP($B650,'[7]Overzicht uitlevering'!$J:$V,AK$3+1,0))</f>
        <v>0</v>
      </c>
      <c r="AL650" s="48">
        <f>IF(ISERROR(VLOOKUP($B650,'[7]Overzicht uitlevering'!$J:$V,AL$3+1,0)),0,VLOOKUP($B650,'[7]Overzicht uitlevering'!$J:$V,AL$3+1,0))</f>
        <v>0</v>
      </c>
      <c r="AM650" s="48">
        <f>IF(ISERROR(VLOOKUP($B650,'[7]Overzicht uitlevering'!$J:$V,AM$3+1,0)),0,VLOOKUP($B650,'[7]Overzicht uitlevering'!$J:$V,AM$3+1,0))</f>
        <v>0</v>
      </c>
      <c r="AN650" s="48">
        <f>IF(ISERROR(VLOOKUP($B650,'[7]Overzicht uitlevering'!$J:$V,AN$3+1,0)),0,VLOOKUP($B650,'[7]Overzicht uitlevering'!$J:$V,AN$3+1,0))</f>
        <v>0</v>
      </c>
      <c r="AO650" s="49">
        <f t="shared" si="177"/>
        <v>0</v>
      </c>
      <c r="AP650" s="235">
        <f t="shared" si="178"/>
        <v>0</v>
      </c>
      <c r="AQ650" s="236">
        <f t="shared" si="179"/>
        <v>0</v>
      </c>
      <c r="AR650" s="235">
        <f t="shared" si="180"/>
        <v>0</v>
      </c>
      <c r="AS650" s="236">
        <f t="shared" si="181"/>
        <v>0</v>
      </c>
      <c r="AT650" s="235">
        <f t="shared" si="182"/>
        <v>0</v>
      </c>
      <c r="AU650" s="236">
        <f t="shared" si="183"/>
        <v>0</v>
      </c>
      <c r="AV650" s="237">
        <f t="shared" si="184"/>
        <v>0</v>
      </c>
      <c r="AW650" s="236">
        <f t="shared" si="185"/>
        <v>0</v>
      </c>
      <c r="AX650" s="237">
        <f t="shared" si="186"/>
        <v>0</v>
      </c>
      <c r="AY650" s="236">
        <f t="shared" si="187"/>
        <v>0</v>
      </c>
      <c r="AZ650" s="237">
        <f t="shared" si="188"/>
        <v>0</v>
      </c>
      <c r="BA650" s="236">
        <f t="shared" si="189"/>
        <v>0</v>
      </c>
      <c r="BB650" s="50">
        <f t="shared" si="173"/>
        <v>0</v>
      </c>
    </row>
    <row r="651" spans="2:54" x14ac:dyDescent="0.25">
      <c r="B651" s="153"/>
      <c r="C651" s="124"/>
      <c r="D651" s="124"/>
      <c r="E651" s="124"/>
      <c r="F651" s="124"/>
      <c r="G651" s="143"/>
      <c r="H651" s="143"/>
      <c r="I651" s="85"/>
      <c r="J651" s="144"/>
      <c r="K651" s="32"/>
      <c r="L651" s="145"/>
      <c r="M651" s="35"/>
      <c r="N651" s="35"/>
      <c r="O651" s="83"/>
      <c r="P651" s="83"/>
      <c r="Q651" s="146"/>
      <c r="R651" s="134"/>
      <c r="S651" s="204"/>
      <c r="T651" s="147"/>
      <c r="U651" s="148"/>
      <c r="V651" s="94"/>
      <c r="W651" s="94"/>
      <c r="X651" s="96"/>
      <c r="Y651" s="97"/>
      <c r="Z651" s="45" t="str">
        <f t="shared" si="174"/>
        <v>goed</v>
      </c>
      <c r="AA651" s="46">
        <f t="shared" si="175"/>
        <v>0</v>
      </c>
      <c r="AB651" s="47">
        <f t="shared" si="176"/>
        <v>0</v>
      </c>
      <c r="AC651" s="48">
        <f>IF(ISERROR(VLOOKUP($B651,'[7]Overzicht uitlevering'!$J:$V,AC$3+1,0)),0,VLOOKUP($B651,'[7]Overzicht uitlevering'!$J:$V,AC$3+1,0))</f>
        <v>0</v>
      </c>
      <c r="AD651" s="48">
        <f>IF(ISERROR(VLOOKUP($B651,'[7]Overzicht uitlevering'!$J:$V,AD$3+1,0)),0,VLOOKUP($B651,'[7]Overzicht uitlevering'!$J:$V,AD$3+1,0))</f>
        <v>0</v>
      </c>
      <c r="AE651" s="48">
        <f>IF(ISERROR(VLOOKUP($B651,'[7]Overzicht uitlevering'!$J:$V,AE$3+1,0)),0,VLOOKUP($B651,'[7]Overzicht uitlevering'!$J:$V,AE$3+1,0))</f>
        <v>0</v>
      </c>
      <c r="AF651" s="48">
        <f>IF(ISERROR(VLOOKUP($B651,'[7]Overzicht uitlevering'!$J:$V,AF$3+1,0)),0,VLOOKUP($B651,'[7]Overzicht uitlevering'!$J:$V,AF$3+1,0))</f>
        <v>0</v>
      </c>
      <c r="AG651" s="48">
        <f>IF(ISERROR(VLOOKUP($B651,'[7]Overzicht uitlevering'!$J:$V,AG$3+1,0)),0,VLOOKUP($B651,'[7]Overzicht uitlevering'!$J:$V,AG$3+1,0))</f>
        <v>0</v>
      </c>
      <c r="AH651" s="48">
        <f>IF(ISERROR(VLOOKUP($B651,'[7]Overzicht uitlevering'!$J:$V,AH$3+1,0)),0,VLOOKUP($B651,'[7]Overzicht uitlevering'!$J:$V,AH$3+1,0))</f>
        <v>0</v>
      </c>
      <c r="AI651" s="48">
        <f>IF(ISERROR(VLOOKUP($B651,'[7]Overzicht uitlevering'!$J:$V,AI$3+1,0)),0,VLOOKUP($B651,'[7]Overzicht uitlevering'!$J:$V,AI$3+1,0))</f>
        <v>0</v>
      </c>
      <c r="AJ651" s="48">
        <f>IF(ISERROR(VLOOKUP($B651,'[7]Overzicht uitlevering'!$J:$V,AJ$3+1,0)),0,VLOOKUP($B651,'[7]Overzicht uitlevering'!$J:$V,AJ$3+1,0))</f>
        <v>0</v>
      </c>
      <c r="AK651" s="48">
        <f>IF(ISERROR(VLOOKUP($B651,'[7]Overzicht uitlevering'!$J:$V,AK$3+1,0)),0,VLOOKUP($B651,'[7]Overzicht uitlevering'!$J:$V,AK$3+1,0))</f>
        <v>0</v>
      </c>
      <c r="AL651" s="48">
        <f>IF(ISERROR(VLOOKUP($B651,'[7]Overzicht uitlevering'!$J:$V,AL$3+1,0)),0,VLOOKUP($B651,'[7]Overzicht uitlevering'!$J:$V,AL$3+1,0))</f>
        <v>0</v>
      </c>
      <c r="AM651" s="48">
        <f>IF(ISERROR(VLOOKUP($B651,'[7]Overzicht uitlevering'!$J:$V,AM$3+1,0)),0,VLOOKUP($B651,'[7]Overzicht uitlevering'!$J:$V,AM$3+1,0))</f>
        <v>0</v>
      </c>
      <c r="AN651" s="48">
        <f>IF(ISERROR(VLOOKUP($B651,'[7]Overzicht uitlevering'!$J:$V,AN$3+1,0)),0,VLOOKUP($B651,'[7]Overzicht uitlevering'!$J:$V,AN$3+1,0))</f>
        <v>0</v>
      </c>
      <c r="AO651" s="49">
        <f t="shared" si="177"/>
        <v>0</v>
      </c>
      <c r="AP651" s="235">
        <f t="shared" si="178"/>
        <v>0</v>
      </c>
      <c r="AQ651" s="236">
        <f t="shared" si="179"/>
        <v>0</v>
      </c>
      <c r="AR651" s="235">
        <f t="shared" si="180"/>
        <v>0</v>
      </c>
      <c r="AS651" s="236">
        <f t="shared" si="181"/>
        <v>0</v>
      </c>
      <c r="AT651" s="235">
        <f t="shared" si="182"/>
        <v>0</v>
      </c>
      <c r="AU651" s="236">
        <f t="shared" si="183"/>
        <v>0</v>
      </c>
      <c r="AV651" s="237">
        <f t="shared" si="184"/>
        <v>0</v>
      </c>
      <c r="AW651" s="236">
        <f t="shared" si="185"/>
        <v>0</v>
      </c>
      <c r="AX651" s="237">
        <f t="shared" si="186"/>
        <v>0</v>
      </c>
      <c r="AY651" s="236">
        <f t="shared" si="187"/>
        <v>0</v>
      </c>
      <c r="AZ651" s="237">
        <f t="shared" si="188"/>
        <v>0</v>
      </c>
      <c r="BA651" s="236">
        <f t="shared" si="189"/>
        <v>0</v>
      </c>
      <c r="BB651" s="50">
        <f t="shared" si="173"/>
        <v>0</v>
      </c>
    </row>
    <row r="652" spans="2:54" x14ac:dyDescent="0.25">
      <c r="B652" s="153"/>
      <c r="C652" s="124"/>
      <c r="D652" s="124"/>
      <c r="E652" s="124"/>
      <c r="F652" s="124"/>
      <c r="G652" s="143"/>
      <c r="H652" s="143"/>
      <c r="I652" s="85"/>
      <c r="J652" s="144"/>
      <c r="K652" s="32"/>
      <c r="L652" s="145"/>
      <c r="M652" s="35"/>
      <c r="N652" s="35"/>
      <c r="O652" s="83"/>
      <c r="P652" s="83"/>
      <c r="Q652" s="146"/>
      <c r="R652" s="134"/>
      <c r="S652" s="204"/>
      <c r="T652" s="147"/>
      <c r="U652" s="148"/>
      <c r="V652" s="94"/>
      <c r="W652" s="94"/>
      <c r="X652" s="96"/>
      <c r="Y652" s="97"/>
      <c r="Z652" s="45" t="str">
        <f t="shared" si="174"/>
        <v>goed</v>
      </c>
      <c r="AA652" s="46">
        <f t="shared" si="175"/>
        <v>0</v>
      </c>
      <c r="AB652" s="47">
        <f t="shared" si="176"/>
        <v>0</v>
      </c>
      <c r="AC652" s="48">
        <f>IF(ISERROR(VLOOKUP($B652,'[7]Overzicht uitlevering'!$J:$V,AC$3+1,0)),0,VLOOKUP($B652,'[7]Overzicht uitlevering'!$J:$V,AC$3+1,0))</f>
        <v>0</v>
      </c>
      <c r="AD652" s="48">
        <f>IF(ISERROR(VLOOKUP($B652,'[7]Overzicht uitlevering'!$J:$V,AD$3+1,0)),0,VLOOKUP($B652,'[7]Overzicht uitlevering'!$J:$V,AD$3+1,0))</f>
        <v>0</v>
      </c>
      <c r="AE652" s="48">
        <f>IF(ISERROR(VLOOKUP($B652,'[7]Overzicht uitlevering'!$J:$V,AE$3+1,0)),0,VLOOKUP($B652,'[7]Overzicht uitlevering'!$J:$V,AE$3+1,0))</f>
        <v>0</v>
      </c>
      <c r="AF652" s="48">
        <f>IF(ISERROR(VLOOKUP($B652,'[7]Overzicht uitlevering'!$J:$V,AF$3+1,0)),0,VLOOKUP($B652,'[7]Overzicht uitlevering'!$J:$V,AF$3+1,0))</f>
        <v>0</v>
      </c>
      <c r="AG652" s="48">
        <f>IF(ISERROR(VLOOKUP($B652,'[7]Overzicht uitlevering'!$J:$V,AG$3+1,0)),0,VLOOKUP($B652,'[7]Overzicht uitlevering'!$J:$V,AG$3+1,0))</f>
        <v>0</v>
      </c>
      <c r="AH652" s="48">
        <f>IF(ISERROR(VLOOKUP($B652,'[7]Overzicht uitlevering'!$J:$V,AH$3+1,0)),0,VLOOKUP($B652,'[7]Overzicht uitlevering'!$J:$V,AH$3+1,0))</f>
        <v>0</v>
      </c>
      <c r="AI652" s="48">
        <f>IF(ISERROR(VLOOKUP($B652,'[7]Overzicht uitlevering'!$J:$V,AI$3+1,0)),0,VLOOKUP($B652,'[7]Overzicht uitlevering'!$J:$V,AI$3+1,0))</f>
        <v>0</v>
      </c>
      <c r="AJ652" s="48">
        <f>IF(ISERROR(VLOOKUP($B652,'[7]Overzicht uitlevering'!$J:$V,AJ$3+1,0)),0,VLOOKUP($B652,'[7]Overzicht uitlevering'!$J:$V,AJ$3+1,0))</f>
        <v>0</v>
      </c>
      <c r="AK652" s="48">
        <f>IF(ISERROR(VLOOKUP($B652,'[7]Overzicht uitlevering'!$J:$V,AK$3+1,0)),0,VLOOKUP($B652,'[7]Overzicht uitlevering'!$J:$V,AK$3+1,0))</f>
        <v>0</v>
      </c>
      <c r="AL652" s="48">
        <f>IF(ISERROR(VLOOKUP($B652,'[7]Overzicht uitlevering'!$J:$V,AL$3+1,0)),0,VLOOKUP($B652,'[7]Overzicht uitlevering'!$J:$V,AL$3+1,0))</f>
        <v>0</v>
      </c>
      <c r="AM652" s="48">
        <f>IF(ISERROR(VLOOKUP($B652,'[7]Overzicht uitlevering'!$J:$V,AM$3+1,0)),0,VLOOKUP($B652,'[7]Overzicht uitlevering'!$J:$V,AM$3+1,0))</f>
        <v>0</v>
      </c>
      <c r="AN652" s="48">
        <f>IF(ISERROR(VLOOKUP($B652,'[7]Overzicht uitlevering'!$J:$V,AN$3+1,0)),0,VLOOKUP($B652,'[7]Overzicht uitlevering'!$J:$V,AN$3+1,0))</f>
        <v>0</v>
      </c>
      <c r="AO652" s="49">
        <f t="shared" si="177"/>
        <v>0</v>
      </c>
      <c r="AP652" s="235">
        <f t="shared" si="178"/>
        <v>0</v>
      </c>
      <c r="AQ652" s="236">
        <f t="shared" si="179"/>
        <v>0</v>
      </c>
      <c r="AR652" s="235">
        <f t="shared" si="180"/>
        <v>0</v>
      </c>
      <c r="AS652" s="236">
        <f t="shared" si="181"/>
        <v>0</v>
      </c>
      <c r="AT652" s="235">
        <f t="shared" si="182"/>
        <v>0</v>
      </c>
      <c r="AU652" s="236">
        <f t="shared" si="183"/>
        <v>0</v>
      </c>
      <c r="AV652" s="237">
        <f t="shared" si="184"/>
        <v>0</v>
      </c>
      <c r="AW652" s="236">
        <f t="shared" si="185"/>
        <v>0</v>
      </c>
      <c r="AX652" s="237">
        <f t="shared" si="186"/>
        <v>0</v>
      </c>
      <c r="AY652" s="236">
        <f t="shared" si="187"/>
        <v>0</v>
      </c>
      <c r="AZ652" s="237">
        <f t="shared" si="188"/>
        <v>0</v>
      </c>
      <c r="BA652" s="236">
        <f t="shared" si="189"/>
        <v>0</v>
      </c>
      <c r="BB652" s="50">
        <f t="shared" si="173"/>
        <v>0</v>
      </c>
    </row>
    <row r="653" spans="2:54" x14ac:dyDescent="0.25">
      <c r="B653" s="153"/>
      <c r="C653" s="124"/>
      <c r="D653" s="124"/>
      <c r="E653" s="124"/>
      <c r="F653" s="124"/>
      <c r="G653" s="143"/>
      <c r="H653" s="143"/>
      <c r="I653" s="85"/>
      <c r="J653" s="144"/>
      <c r="K653" s="32"/>
      <c r="L653" s="145"/>
      <c r="M653" s="35"/>
      <c r="N653" s="35"/>
      <c r="O653" s="83"/>
      <c r="P653" s="83"/>
      <c r="Q653" s="146"/>
      <c r="R653" s="134"/>
      <c r="S653" s="204"/>
      <c r="T653" s="147"/>
      <c r="U653" s="148"/>
      <c r="V653" s="94"/>
      <c r="W653" s="94"/>
      <c r="X653" s="96"/>
      <c r="Y653" s="97"/>
      <c r="Z653" s="45" t="str">
        <f t="shared" si="174"/>
        <v>goed</v>
      </c>
      <c r="AA653" s="46">
        <f t="shared" si="175"/>
        <v>0</v>
      </c>
      <c r="AB653" s="47">
        <f t="shared" si="176"/>
        <v>0</v>
      </c>
      <c r="AC653" s="48">
        <f>IF(ISERROR(VLOOKUP($B653,'[7]Overzicht uitlevering'!$J:$V,AC$3+1,0)),0,VLOOKUP($B653,'[7]Overzicht uitlevering'!$J:$V,AC$3+1,0))</f>
        <v>0</v>
      </c>
      <c r="AD653" s="48">
        <f>IF(ISERROR(VLOOKUP($B653,'[7]Overzicht uitlevering'!$J:$V,AD$3+1,0)),0,VLOOKUP($B653,'[7]Overzicht uitlevering'!$J:$V,AD$3+1,0))</f>
        <v>0</v>
      </c>
      <c r="AE653" s="48">
        <f>IF(ISERROR(VLOOKUP($B653,'[7]Overzicht uitlevering'!$J:$V,AE$3+1,0)),0,VLOOKUP($B653,'[7]Overzicht uitlevering'!$J:$V,AE$3+1,0))</f>
        <v>0</v>
      </c>
      <c r="AF653" s="48">
        <f>IF(ISERROR(VLOOKUP($B653,'[7]Overzicht uitlevering'!$J:$V,AF$3+1,0)),0,VLOOKUP($B653,'[7]Overzicht uitlevering'!$J:$V,AF$3+1,0))</f>
        <v>0</v>
      </c>
      <c r="AG653" s="48">
        <f>IF(ISERROR(VLOOKUP($B653,'[7]Overzicht uitlevering'!$J:$V,AG$3+1,0)),0,VLOOKUP($B653,'[7]Overzicht uitlevering'!$J:$V,AG$3+1,0))</f>
        <v>0</v>
      </c>
      <c r="AH653" s="48">
        <f>IF(ISERROR(VLOOKUP($B653,'[7]Overzicht uitlevering'!$J:$V,AH$3+1,0)),0,VLOOKUP($B653,'[7]Overzicht uitlevering'!$J:$V,AH$3+1,0))</f>
        <v>0</v>
      </c>
      <c r="AI653" s="48">
        <f>IF(ISERROR(VLOOKUP($B653,'[7]Overzicht uitlevering'!$J:$V,AI$3+1,0)),0,VLOOKUP($B653,'[7]Overzicht uitlevering'!$J:$V,AI$3+1,0))</f>
        <v>0</v>
      </c>
      <c r="AJ653" s="48">
        <f>IF(ISERROR(VLOOKUP($B653,'[7]Overzicht uitlevering'!$J:$V,AJ$3+1,0)),0,VLOOKUP($B653,'[7]Overzicht uitlevering'!$J:$V,AJ$3+1,0))</f>
        <v>0</v>
      </c>
      <c r="AK653" s="48">
        <f>IF(ISERROR(VLOOKUP($B653,'[7]Overzicht uitlevering'!$J:$V,AK$3+1,0)),0,VLOOKUP($B653,'[7]Overzicht uitlevering'!$J:$V,AK$3+1,0))</f>
        <v>0</v>
      </c>
      <c r="AL653" s="48">
        <f>IF(ISERROR(VLOOKUP($B653,'[7]Overzicht uitlevering'!$J:$V,AL$3+1,0)),0,VLOOKUP($B653,'[7]Overzicht uitlevering'!$J:$V,AL$3+1,0))</f>
        <v>0</v>
      </c>
      <c r="AM653" s="48">
        <f>IF(ISERROR(VLOOKUP($B653,'[7]Overzicht uitlevering'!$J:$V,AM$3+1,0)),0,VLOOKUP($B653,'[7]Overzicht uitlevering'!$J:$V,AM$3+1,0))</f>
        <v>0</v>
      </c>
      <c r="AN653" s="48">
        <f>IF(ISERROR(VLOOKUP($B653,'[7]Overzicht uitlevering'!$J:$V,AN$3+1,0)),0,VLOOKUP($B653,'[7]Overzicht uitlevering'!$J:$V,AN$3+1,0))</f>
        <v>0</v>
      </c>
      <c r="AO653" s="49">
        <f t="shared" si="177"/>
        <v>0</v>
      </c>
      <c r="AP653" s="235">
        <f t="shared" si="178"/>
        <v>0</v>
      </c>
      <c r="AQ653" s="236">
        <f t="shared" si="179"/>
        <v>0</v>
      </c>
      <c r="AR653" s="235">
        <f t="shared" si="180"/>
        <v>0</v>
      </c>
      <c r="AS653" s="236">
        <f t="shared" si="181"/>
        <v>0</v>
      </c>
      <c r="AT653" s="235">
        <f t="shared" si="182"/>
        <v>0</v>
      </c>
      <c r="AU653" s="236">
        <f t="shared" si="183"/>
        <v>0</v>
      </c>
      <c r="AV653" s="237">
        <f t="shared" si="184"/>
        <v>0</v>
      </c>
      <c r="AW653" s="236">
        <f t="shared" si="185"/>
        <v>0</v>
      </c>
      <c r="AX653" s="237">
        <f t="shared" si="186"/>
        <v>0</v>
      </c>
      <c r="AY653" s="236">
        <f t="shared" si="187"/>
        <v>0</v>
      </c>
      <c r="AZ653" s="237">
        <f t="shared" si="188"/>
        <v>0</v>
      </c>
      <c r="BA653" s="236">
        <f t="shared" si="189"/>
        <v>0</v>
      </c>
      <c r="BB653" s="50">
        <f t="shared" si="173"/>
        <v>0</v>
      </c>
    </row>
    <row r="654" spans="2:54" x14ac:dyDescent="0.25">
      <c r="B654" s="153"/>
      <c r="C654" s="124"/>
      <c r="D654" s="124"/>
      <c r="E654" s="124"/>
      <c r="F654" s="124"/>
      <c r="G654" s="143"/>
      <c r="H654" s="143"/>
      <c r="I654" s="85"/>
      <c r="J654" s="144"/>
      <c r="K654" s="32"/>
      <c r="L654" s="145"/>
      <c r="M654" s="35"/>
      <c r="N654" s="35"/>
      <c r="O654" s="83"/>
      <c r="P654" s="83"/>
      <c r="Q654" s="146"/>
      <c r="R654" s="134"/>
      <c r="S654" s="204"/>
      <c r="T654" s="147"/>
      <c r="U654" s="148"/>
      <c r="V654" s="94"/>
      <c r="W654" s="94"/>
      <c r="X654" s="96"/>
      <c r="Y654" s="97"/>
      <c r="Z654" s="45" t="str">
        <f t="shared" si="174"/>
        <v>goed</v>
      </c>
      <c r="AA654" s="46">
        <f t="shared" si="175"/>
        <v>0</v>
      </c>
      <c r="AB654" s="47">
        <f t="shared" si="176"/>
        <v>0</v>
      </c>
      <c r="AC654" s="48">
        <f>IF(ISERROR(VLOOKUP($B654,'[7]Overzicht uitlevering'!$J:$V,AC$3+1,0)),0,VLOOKUP($B654,'[7]Overzicht uitlevering'!$J:$V,AC$3+1,0))</f>
        <v>0</v>
      </c>
      <c r="AD654" s="48">
        <f>IF(ISERROR(VLOOKUP($B654,'[7]Overzicht uitlevering'!$J:$V,AD$3+1,0)),0,VLOOKUP($B654,'[7]Overzicht uitlevering'!$J:$V,AD$3+1,0))</f>
        <v>0</v>
      </c>
      <c r="AE654" s="48">
        <f>IF(ISERROR(VLOOKUP($B654,'[7]Overzicht uitlevering'!$J:$V,AE$3+1,0)),0,VLOOKUP($B654,'[7]Overzicht uitlevering'!$J:$V,AE$3+1,0))</f>
        <v>0</v>
      </c>
      <c r="AF654" s="48">
        <f>IF(ISERROR(VLOOKUP($B654,'[7]Overzicht uitlevering'!$J:$V,AF$3+1,0)),0,VLOOKUP($B654,'[7]Overzicht uitlevering'!$J:$V,AF$3+1,0))</f>
        <v>0</v>
      </c>
      <c r="AG654" s="48">
        <f>IF(ISERROR(VLOOKUP($B654,'[7]Overzicht uitlevering'!$J:$V,AG$3+1,0)),0,VLOOKUP($B654,'[7]Overzicht uitlevering'!$J:$V,AG$3+1,0))</f>
        <v>0</v>
      </c>
      <c r="AH654" s="48">
        <f>IF(ISERROR(VLOOKUP($B654,'[7]Overzicht uitlevering'!$J:$V,AH$3+1,0)),0,VLOOKUP($B654,'[7]Overzicht uitlevering'!$J:$V,AH$3+1,0))</f>
        <v>0</v>
      </c>
      <c r="AI654" s="48">
        <f>IF(ISERROR(VLOOKUP($B654,'[7]Overzicht uitlevering'!$J:$V,AI$3+1,0)),0,VLOOKUP($B654,'[7]Overzicht uitlevering'!$J:$V,AI$3+1,0))</f>
        <v>0</v>
      </c>
      <c r="AJ654" s="48">
        <f>IF(ISERROR(VLOOKUP($B654,'[7]Overzicht uitlevering'!$J:$V,AJ$3+1,0)),0,VLOOKUP($B654,'[7]Overzicht uitlevering'!$J:$V,AJ$3+1,0))</f>
        <v>0</v>
      </c>
      <c r="AK654" s="48">
        <f>IF(ISERROR(VLOOKUP($B654,'[7]Overzicht uitlevering'!$J:$V,AK$3+1,0)),0,VLOOKUP($B654,'[7]Overzicht uitlevering'!$J:$V,AK$3+1,0))</f>
        <v>0</v>
      </c>
      <c r="AL654" s="48">
        <f>IF(ISERROR(VLOOKUP($B654,'[7]Overzicht uitlevering'!$J:$V,AL$3+1,0)),0,VLOOKUP($B654,'[7]Overzicht uitlevering'!$J:$V,AL$3+1,0))</f>
        <v>0</v>
      </c>
      <c r="AM654" s="48">
        <f>IF(ISERROR(VLOOKUP($B654,'[7]Overzicht uitlevering'!$J:$V,AM$3+1,0)),0,VLOOKUP($B654,'[7]Overzicht uitlevering'!$J:$V,AM$3+1,0))</f>
        <v>0</v>
      </c>
      <c r="AN654" s="48">
        <f>IF(ISERROR(VLOOKUP($B654,'[7]Overzicht uitlevering'!$J:$V,AN$3+1,0)),0,VLOOKUP($B654,'[7]Overzicht uitlevering'!$J:$V,AN$3+1,0))</f>
        <v>0</v>
      </c>
      <c r="AO654" s="49">
        <f t="shared" si="177"/>
        <v>0</v>
      </c>
      <c r="AP654" s="235">
        <f t="shared" si="178"/>
        <v>0</v>
      </c>
      <c r="AQ654" s="236">
        <f t="shared" si="179"/>
        <v>0</v>
      </c>
      <c r="AR654" s="235">
        <f t="shared" si="180"/>
        <v>0</v>
      </c>
      <c r="AS654" s="236">
        <f t="shared" si="181"/>
        <v>0</v>
      </c>
      <c r="AT654" s="235">
        <f t="shared" si="182"/>
        <v>0</v>
      </c>
      <c r="AU654" s="236">
        <f t="shared" si="183"/>
        <v>0</v>
      </c>
      <c r="AV654" s="237">
        <f t="shared" si="184"/>
        <v>0</v>
      </c>
      <c r="AW654" s="236">
        <f t="shared" si="185"/>
        <v>0</v>
      </c>
      <c r="AX654" s="237">
        <f t="shared" si="186"/>
        <v>0</v>
      </c>
      <c r="AY654" s="236">
        <f t="shared" si="187"/>
        <v>0</v>
      </c>
      <c r="AZ654" s="237">
        <f t="shared" si="188"/>
        <v>0</v>
      </c>
      <c r="BA654" s="236">
        <f t="shared" si="189"/>
        <v>0</v>
      </c>
      <c r="BB654" s="50">
        <f t="shared" si="173"/>
        <v>0</v>
      </c>
    </row>
    <row r="655" spans="2:54" x14ac:dyDescent="0.25">
      <c r="B655" s="153"/>
      <c r="C655" s="124"/>
      <c r="D655" s="124"/>
      <c r="E655" s="124"/>
      <c r="F655" s="124"/>
      <c r="G655" s="143"/>
      <c r="H655" s="143"/>
      <c r="I655" s="85"/>
      <c r="J655" s="144"/>
      <c r="K655" s="32"/>
      <c r="L655" s="145"/>
      <c r="M655" s="35"/>
      <c r="N655" s="35"/>
      <c r="O655" s="83"/>
      <c r="P655" s="83"/>
      <c r="Q655" s="146"/>
      <c r="R655" s="134"/>
      <c r="S655" s="204"/>
      <c r="T655" s="147"/>
      <c r="U655" s="148"/>
      <c r="V655" s="94"/>
      <c r="W655" s="94"/>
      <c r="X655" s="96"/>
      <c r="Y655" s="97"/>
      <c r="Z655" s="45" t="str">
        <f t="shared" si="174"/>
        <v>goed</v>
      </c>
      <c r="AA655" s="46">
        <f t="shared" si="175"/>
        <v>0</v>
      </c>
      <c r="AB655" s="47">
        <f t="shared" si="176"/>
        <v>0</v>
      </c>
      <c r="AC655" s="48">
        <f>IF(ISERROR(VLOOKUP($B655,'[7]Overzicht uitlevering'!$J:$V,AC$3+1,0)),0,VLOOKUP($B655,'[7]Overzicht uitlevering'!$J:$V,AC$3+1,0))</f>
        <v>0</v>
      </c>
      <c r="AD655" s="48">
        <f>IF(ISERROR(VLOOKUP($B655,'[7]Overzicht uitlevering'!$J:$V,AD$3+1,0)),0,VLOOKUP($B655,'[7]Overzicht uitlevering'!$J:$V,AD$3+1,0))</f>
        <v>0</v>
      </c>
      <c r="AE655" s="48">
        <f>IF(ISERROR(VLOOKUP($B655,'[7]Overzicht uitlevering'!$J:$V,AE$3+1,0)),0,VLOOKUP($B655,'[7]Overzicht uitlevering'!$J:$V,AE$3+1,0))</f>
        <v>0</v>
      </c>
      <c r="AF655" s="48">
        <f>IF(ISERROR(VLOOKUP($B655,'[7]Overzicht uitlevering'!$J:$V,AF$3+1,0)),0,VLOOKUP($B655,'[7]Overzicht uitlevering'!$J:$V,AF$3+1,0))</f>
        <v>0</v>
      </c>
      <c r="AG655" s="48">
        <f>IF(ISERROR(VLOOKUP($B655,'[7]Overzicht uitlevering'!$J:$V,AG$3+1,0)),0,VLOOKUP($B655,'[7]Overzicht uitlevering'!$J:$V,AG$3+1,0))</f>
        <v>0</v>
      </c>
      <c r="AH655" s="48">
        <f>IF(ISERROR(VLOOKUP($B655,'[7]Overzicht uitlevering'!$J:$V,AH$3+1,0)),0,VLOOKUP($B655,'[7]Overzicht uitlevering'!$J:$V,AH$3+1,0))</f>
        <v>0</v>
      </c>
      <c r="AI655" s="48">
        <f>IF(ISERROR(VLOOKUP($B655,'[7]Overzicht uitlevering'!$J:$V,AI$3+1,0)),0,VLOOKUP($B655,'[7]Overzicht uitlevering'!$J:$V,AI$3+1,0))</f>
        <v>0</v>
      </c>
      <c r="AJ655" s="48">
        <f>IF(ISERROR(VLOOKUP($B655,'[7]Overzicht uitlevering'!$J:$V,AJ$3+1,0)),0,VLOOKUP($B655,'[7]Overzicht uitlevering'!$J:$V,AJ$3+1,0))</f>
        <v>0</v>
      </c>
      <c r="AK655" s="48">
        <f>IF(ISERROR(VLOOKUP($B655,'[7]Overzicht uitlevering'!$J:$V,AK$3+1,0)),0,VLOOKUP($B655,'[7]Overzicht uitlevering'!$J:$V,AK$3+1,0))</f>
        <v>0</v>
      </c>
      <c r="AL655" s="48">
        <f>IF(ISERROR(VLOOKUP($B655,'[7]Overzicht uitlevering'!$J:$V,AL$3+1,0)),0,VLOOKUP($B655,'[7]Overzicht uitlevering'!$J:$V,AL$3+1,0))</f>
        <v>0</v>
      </c>
      <c r="AM655" s="48">
        <f>IF(ISERROR(VLOOKUP($B655,'[7]Overzicht uitlevering'!$J:$V,AM$3+1,0)),0,VLOOKUP($B655,'[7]Overzicht uitlevering'!$J:$V,AM$3+1,0))</f>
        <v>0</v>
      </c>
      <c r="AN655" s="48">
        <f>IF(ISERROR(VLOOKUP($B655,'[7]Overzicht uitlevering'!$J:$V,AN$3+1,0)),0,VLOOKUP($B655,'[7]Overzicht uitlevering'!$J:$V,AN$3+1,0))</f>
        <v>0</v>
      </c>
      <c r="AO655" s="49">
        <f t="shared" si="177"/>
        <v>0</v>
      </c>
      <c r="AP655" s="235">
        <f t="shared" si="178"/>
        <v>0</v>
      </c>
      <c r="AQ655" s="236">
        <f t="shared" si="179"/>
        <v>0</v>
      </c>
      <c r="AR655" s="235">
        <f t="shared" si="180"/>
        <v>0</v>
      </c>
      <c r="AS655" s="236">
        <f t="shared" si="181"/>
        <v>0</v>
      </c>
      <c r="AT655" s="235">
        <f t="shared" si="182"/>
        <v>0</v>
      </c>
      <c r="AU655" s="236">
        <f t="shared" si="183"/>
        <v>0</v>
      </c>
      <c r="AV655" s="237">
        <f t="shared" si="184"/>
        <v>0</v>
      </c>
      <c r="AW655" s="236">
        <f t="shared" si="185"/>
        <v>0</v>
      </c>
      <c r="AX655" s="237">
        <f t="shared" si="186"/>
        <v>0</v>
      </c>
      <c r="AY655" s="236">
        <f t="shared" si="187"/>
        <v>0</v>
      </c>
      <c r="AZ655" s="237">
        <f t="shared" si="188"/>
        <v>0</v>
      </c>
      <c r="BA655" s="236">
        <f t="shared" si="189"/>
        <v>0</v>
      </c>
      <c r="BB655" s="50">
        <f t="shared" si="173"/>
        <v>0</v>
      </c>
    </row>
    <row r="656" spans="2:54" x14ac:dyDescent="0.25">
      <c r="B656" s="142"/>
      <c r="C656" s="124"/>
      <c r="D656" s="124"/>
      <c r="E656" s="124"/>
      <c r="F656" s="124"/>
      <c r="G656" s="143"/>
      <c r="H656" s="143"/>
      <c r="I656" s="85"/>
      <c r="J656" s="144"/>
      <c r="K656" s="32"/>
      <c r="L656" s="145"/>
      <c r="M656" s="35"/>
      <c r="N656" s="35"/>
      <c r="O656" s="83"/>
      <c r="P656" s="83"/>
      <c r="Q656" s="146"/>
      <c r="R656" s="134"/>
      <c r="S656" s="204"/>
      <c r="T656" s="147"/>
      <c r="U656" s="148"/>
      <c r="V656" s="94"/>
      <c r="W656" s="94"/>
      <c r="X656" s="96"/>
      <c r="Y656" s="97"/>
      <c r="Z656" s="45" t="str">
        <f t="shared" si="174"/>
        <v>goed</v>
      </c>
      <c r="AA656" s="46">
        <f t="shared" si="175"/>
        <v>0</v>
      </c>
      <c r="AB656" s="47">
        <f t="shared" si="176"/>
        <v>0</v>
      </c>
      <c r="AC656" s="48">
        <f>IF(ISERROR(VLOOKUP($B656,'[7]Overzicht uitlevering'!$J:$V,AC$3+1,0)),0,VLOOKUP($B656,'[7]Overzicht uitlevering'!$J:$V,AC$3+1,0))</f>
        <v>0</v>
      </c>
      <c r="AD656" s="48">
        <f>IF(ISERROR(VLOOKUP($B656,'[7]Overzicht uitlevering'!$J:$V,AD$3+1,0)),0,VLOOKUP($B656,'[7]Overzicht uitlevering'!$J:$V,AD$3+1,0))</f>
        <v>0</v>
      </c>
      <c r="AE656" s="48">
        <f>IF(ISERROR(VLOOKUP($B656,'[7]Overzicht uitlevering'!$J:$V,AE$3+1,0)),0,VLOOKUP($B656,'[7]Overzicht uitlevering'!$J:$V,AE$3+1,0))</f>
        <v>0</v>
      </c>
      <c r="AF656" s="48">
        <f>IF(ISERROR(VLOOKUP($B656,'[7]Overzicht uitlevering'!$J:$V,AF$3+1,0)),0,VLOOKUP($B656,'[7]Overzicht uitlevering'!$J:$V,AF$3+1,0))</f>
        <v>0</v>
      </c>
      <c r="AG656" s="48">
        <f>IF(ISERROR(VLOOKUP($B656,'[7]Overzicht uitlevering'!$J:$V,AG$3+1,0)),0,VLOOKUP($B656,'[7]Overzicht uitlevering'!$J:$V,AG$3+1,0))</f>
        <v>0</v>
      </c>
      <c r="AH656" s="48">
        <f>IF(ISERROR(VLOOKUP($B656,'[7]Overzicht uitlevering'!$J:$V,AH$3+1,0)),0,VLOOKUP($B656,'[7]Overzicht uitlevering'!$J:$V,AH$3+1,0))</f>
        <v>0</v>
      </c>
      <c r="AI656" s="48">
        <f>IF(ISERROR(VLOOKUP($B656,'[7]Overzicht uitlevering'!$J:$V,AI$3+1,0)),0,VLOOKUP($B656,'[7]Overzicht uitlevering'!$J:$V,AI$3+1,0))</f>
        <v>0</v>
      </c>
      <c r="AJ656" s="48">
        <f>IF(ISERROR(VLOOKUP($B656,'[7]Overzicht uitlevering'!$J:$V,AJ$3+1,0)),0,VLOOKUP($B656,'[7]Overzicht uitlevering'!$J:$V,AJ$3+1,0))</f>
        <v>0</v>
      </c>
      <c r="AK656" s="48">
        <f>IF(ISERROR(VLOOKUP($B656,'[7]Overzicht uitlevering'!$J:$V,AK$3+1,0)),0,VLOOKUP($B656,'[7]Overzicht uitlevering'!$J:$V,AK$3+1,0))</f>
        <v>0</v>
      </c>
      <c r="AL656" s="48">
        <f>IF(ISERROR(VLOOKUP($B656,'[7]Overzicht uitlevering'!$J:$V,AL$3+1,0)),0,VLOOKUP($B656,'[7]Overzicht uitlevering'!$J:$V,AL$3+1,0))</f>
        <v>0</v>
      </c>
      <c r="AM656" s="48">
        <f>IF(ISERROR(VLOOKUP($B656,'[7]Overzicht uitlevering'!$J:$V,AM$3+1,0)),0,VLOOKUP($B656,'[7]Overzicht uitlevering'!$J:$V,AM$3+1,0))</f>
        <v>0</v>
      </c>
      <c r="AN656" s="48">
        <f>IF(ISERROR(VLOOKUP($B656,'[7]Overzicht uitlevering'!$J:$V,AN$3+1,0)),0,VLOOKUP($B656,'[7]Overzicht uitlevering'!$J:$V,AN$3+1,0))</f>
        <v>0</v>
      </c>
      <c r="AO656" s="49">
        <f t="shared" si="177"/>
        <v>0</v>
      </c>
      <c r="AP656" s="235">
        <f t="shared" si="178"/>
        <v>0</v>
      </c>
      <c r="AQ656" s="236">
        <f t="shared" si="179"/>
        <v>0</v>
      </c>
      <c r="AR656" s="235">
        <f t="shared" si="180"/>
        <v>0</v>
      </c>
      <c r="AS656" s="236">
        <f t="shared" si="181"/>
        <v>0</v>
      </c>
      <c r="AT656" s="235">
        <f t="shared" si="182"/>
        <v>0</v>
      </c>
      <c r="AU656" s="236">
        <f t="shared" si="183"/>
        <v>0</v>
      </c>
      <c r="AV656" s="237">
        <f t="shared" si="184"/>
        <v>0</v>
      </c>
      <c r="AW656" s="236">
        <f t="shared" si="185"/>
        <v>0</v>
      </c>
      <c r="AX656" s="237">
        <f t="shared" si="186"/>
        <v>0</v>
      </c>
      <c r="AY656" s="236">
        <f t="shared" si="187"/>
        <v>0</v>
      </c>
      <c r="AZ656" s="237">
        <f t="shared" si="188"/>
        <v>0</v>
      </c>
      <c r="BA656" s="236">
        <f t="shared" si="189"/>
        <v>0</v>
      </c>
      <c r="BB656" s="50">
        <f t="shared" si="173"/>
        <v>0</v>
      </c>
    </row>
    <row r="657" spans="2:54" x14ac:dyDescent="0.25">
      <c r="B657" s="221"/>
      <c r="C657" s="124"/>
      <c r="D657" s="124"/>
      <c r="E657" s="124"/>
      <c r="F657" s="124"/>
      <c r="G657" s="143"/>
      <c r="H657" s="143"/>
      <c r="I657" s="85"/>
      <c r="J657" s="144"/>
      <c r="K657" s="32"/>
      <c r="L657" s="145"/>
      <c r="M657" s="35"/>
      <c r="N657" s="35"/>
      <c r="O657" s="83"/>
      <c r="P657" s="83"/>
      <c r="Q657" s="146"/>
      <c r="R657" s="134"/>
      <c r="S657" s="204"/>
      <c r="T657" s="147"/>
      <c r="U657" s="148"/>
      <c r="V657" s="94"/>
      <c r="W657" s="94"/>
      <c r="X657" s="96"/>
      <c r="Y657" s="97"/>
      <c r="Z657" s="45" t="str">
        <f t="shared" si="174"/>
        <v>goed</v>
      </c>
      <c r="AA657" s="46">
        <f t="shared" si="175"/>
        <v>0</v>
      </c>
      <c r="AB657" s="47">
        <f t="shared" si="176"/>
        <v>0</v>
      </c>
      <c r="AC657" s="48">
        <f>IF(ISERROR(VLOOKUP($B657,'[7]Overzicht uitlevering'!$J:$V,AC$3+1,0)),0,VLOOKUP($B657,'[7]Overzicht uitlevering'!$J:$V,AC$3+1,0))</f>
        <v>0</v>
      </c>
      <c r="AD657" s="48">
        <f>IF(ISERROR(VLOOKUP($B657,'[7]Overzicht uitlevering'!$J:$V,AD$3+1,0)),0,VLOOKUP($B657,'[7]Overzicht uitlevering'!$J:$V,AD$3+1,0))</f>
        <v>0</v>
      </c>
      <c r="AE657" s="48">
        <f>IF(ISERROR(VLOOKUP($B657,'[7]Overzicht uitlevering'!$J:$V,AE$3+1,0)),0,VLOOKUP($B657,'[7]Overzicht uitlevering'!$J:$V,AE$3+1,0))</f>
        <v>0</v>
      </c>
      <c r="AF657" s="48">
        <f>IF(ISERROR(VLOOKUP($B657,'[7]Overzicht uitlevering'!$J:$V,AF$3+1,0)),0,VLOOKUP($B657,'[7]Overzicht uitlevering'!$J:$V,AF$3+1,0))</f>
        <v>0</v>
      </c>
      <c r="AG657" s="48">
        <f>IF(ISERROR(VLOOKUP($B657,'[7]Overzicht uitlevering'!$J:$V,AG$3+1,0)),0,VLOOKUP($B657,'[7]Overzicht uitlevering'!$J:$V,AG$3+1,0))</f>
        <v>0</v>
      </c>
      <c r="AH657" s="48">
        <f>IF(ISERROR(VLOOKUP($B657,'[7]Overzicht uitlevering'!$J:$V,AH$3+1,0)),0,VLOOKUP($B657,'[7]Overzicht uitlevering'!$J:$V,AH$3+1,0))</f>
        <v>0</v>
      </c>
      <c r="AI657" s="48">
        <f>IF(ISERROR(VLOOKUP($B657,'[7]Overzicht uitlevering'!$J:$V,AI$3+1,0)),0,VLOOKUP($B657,'[7]Overzicht uitlevering'!$J:$V,AI$3+1,0))</f>
        <v>0</v>
      </c>
      <c r="AJ657" s="48">
        <f>IF(ISERROR(VLOOKUP($B657,'[7]Overzicht uitlevering'!$J:$V,AJ$3+1,0)),0,VLOOKUP($B657,'[7]Overzicht uitlevering'!$J:$V,AJ$3+1,0))</f>
        <v>0</v>
      </c>
      <c r="AK657" s="48">
        <f>IF(ISERROR(VLOOKUP($B657,'[7]Overzicht uitlevering'!$J:$V,AK$3+1,0)),0,VLOOKUP($B657,'[7]Overzicht uitlevering'!$J:$V,AK$3+1,0))</f>
        <v>0</v>
      </c>
      <c r="AL657" s="48">
        <f>IF(ISERROR(VLOOKUP($B657,'[7]Overzicht uitlevering'!$J:$V,AL$3+1,0)),0,VLOOKUP($B657,'[7]Overzicht uitlevering'!$J:$V,AL$3+1,0))</f>
        <v>0</v>
      </c>
      <c r="AM657" s="48">
        <f>IF(ISERROR(VLOOKUP($B657,'[7]Overzicht uitlevering'!$J:$V,AM$3+1,0)),0,VLOOKUP($B657,'[7]Overzicht uitlevering'!$J:$V,AM$3+1,0))</f>
        <v>0</v>
      </c>
      <c r="AN657" s="48">
        <f>IF(ISERROR(VLOOKUP($B657,'[7]Overzicht uitlevering'!$J:$V,AN$3+1,0)),0,VLOOKUP($B657,'[7]Overzicht uitlevering'!$J:$V,AN$3+1,0))</f>
        <v>0</v>
      </c>
      <c r="AO657" s="49">
        <f t="shared" si="177"/>
        <v>0</v>
      </c>
      <c r="AP657" s="235">
        <f t="shared" si="178"/>
        <v>0</v>
      </c>
      <c r="AQ657" s="236">
        <f t="shared" si="179"/>
        <v>0</v>
      </c>
      <c r="AR657" s="235">
        <f t="shared" si="180"/>
        <v>0</v>
      </c>
      <c r="AS657" s="236">
        <f t="shared" si="181"/>
        <v>0</v>
      </c>
      <c r="AT657" s="235">
        <f t="shared" si="182"/>
        <v>0</v>
      </c>
      <c r="AU657" s="236">
        <f t="shared" si="183"/>
        <v>0</v>
      </c>
      <c r="AV657" s="237">
        <f t="shared" si="184"/>
        <v>0</v>
      </c>
      <c r="AW657" s="236">
        <f t="shared" si="185"/>
        <v>0</v>
      </c>
      <c r="AX657" s="237">
        <f t="shared" si="186"/>
        <v>0</v>
      </c>
      <c r="AY657" s="236">
        <f t="shared" si="187"/>
        <v>0</v>
      </c>
      <c r="AZ657" s="237">
        <f t="shared" si="188"/>
        <v>0</v>
      </c>
      <c r="BA657" s="236">
        <f t="shared" si="189"/>
        <v>0</v>
      </c>
      <c r="BB657" s="50">
        <f t="shared" si="173"/>
        <v>0</v>
      </c>
    </row>
    <row r="658" spans="2:54" x14ac:dyDescent="0.25">
      <c r="B658" s="153"/>
      <c r="C658" s="124"/>
      <c r="D658" s="124"/>
      <c r="E658" s="124"/>
      <c r="F658" s="181"/>
      <c r="G658" s="143"/>
      <c r="H658" s="143"/>
      <c r="I658" s="85"/>
      <c r="J658" s="144"/>
      <c r="K658" s="32"/>
      <c r="L658" s="145"/>
      <c r="M658" s="35"/>
      <c r="N658" s="35"/>
      <c r="O658" s="83"/>
      <c r="P658" s="83"/>
      <c r="Q658" s="146"/>
      <c r="R658" s="134"/>
      <c r="S658" s="204"/>
      <c r="T658" s="147"/>
      <c r="U658" s="148"/>
      <c r="V658" s="94"/>
      <c r="W658" s="94"/>
      <c r="X658" s="96"/>
      <c r="Y658" s="97"/>
      <c r="Z658" s="45" t="str">
        <f t="shared" si="174"/>
        <v>goed</v>
      </c>
      <c r="AA658" s="46">
        <f t="shared" si="175"/>
        <v>0</v>
      </c>
      <c r="AB658" s="47">
        <f t="shared" si="176"/>
        <v>0</v>
      </c>
      <c r="AC658" s="48">
        <f>IF(ISERROR(VLOOKUP($B658,'[7]Overzicht uitlevering'!$J:$V,AC$3+1,0)),0,VLOOKUP($B658,'[7]Overzicht uitlevering'!$J:$V,AC$3+1,0))</f>
        <v>0</v>
      </c>
      <c r="AD658" s="48">
        <f>IF(ISERROR(VLOOKUP($B658,'[7]Overzicht uitlevering'!$J:$V,AD$3+1,0)),0,VLOOKUP($B658,'[7]Overzicht uitlevering'!$J:$V,AD$3+1,0))</f>
        <v>0</v>
      </c>
      <c r="AE658" s="48">
        <f>IF(ISERROR(VLOOKUP($B658,'[7]Overzicht uitlevering'!$J:$V,AE$3+1,0)),0,VLOOKUP($B658,'[7]Overzicht uitlevering'!$J:$V,AE$3+1,0))</f>
        <v>0</v>
      </c>
      <c r="AF658" s="48">
        <f>IF(ISERROR(VLOOKUP($B658,'[7]Overzicht uitlevering'!$J:$V,AF$3+1,0)),0,VLOOKUP($B658,'[7]Overzicht uitlevering'!$J:$V,AF$3+1,0))</f>
        <v>0</v>
      </c>
      <c r="AG658" s="48">
        <f>IF(ISERROR(VLOOKUP($B658,'[7]Overzicht uitlevering'!$J:$V,AG$3+1,0)),0,VLOOKUP($B658,'[7]Overzicht uitlevering'!$J:$V,AG$3+1,0))</f>
        <v>0</v>
      </c>
      <c r="AH658" s="48">
        <f>IF(ISERROR(VLOOKUP($B658,'[7]Overzicht uitlevering'!$J:$V,AH$3+1,0)),0,VLOOKUP($B658,'[7]Overzicht uitlevering'!$J:$V,AH$3+1,0))</f>
        <v>0</v>
      </c>
      <c r="AI658" s="48">
        <f>IF(ISERROR(VLOOKUP($B658,'[7]Overzicht uitlevering'!$J:$V,AI$3+1,0)),0,VLOOKUP($B658,'[7]Overzicht uitlevering'!$J:$V,AI$3+1,0))</f>
        <v>0</v>
      </c>
      <c r="AJ658" s="48">
        <f>IF(ISERROR(VLOOKUP($B658,'[7]Overzicht uitlevering'!$J:$V,AJ$3+1,0)),0,VLOOKUP($B658,'[7]Overzicht uitlevering'!$J:$V,AJ$3+1,0))</f>
        <v>0</v>
      </c>
      <c r="AK658" s="48">
        <f>IF(ISERROR(VLOOKUP($B658,'[7]Overzicht uitlevering'!$J:$V,AK$3+1,0)),0,VLOOKUP($B658,'[7]Overzicht uitlevering'!$J:$V,AK$3+1,0))</f>
        <v>0</v>
      </c>
      <c r="AL658" s="48">
        <f>IF(ISERROR(VLOOKUP($B658,'[7]Overzicht uitlevering'!$J:$V,AL$3+1,0)),0,VLOOKUP($B658,'[7]Overzicht uitlevering'!$J:$V,AL$3+1,0))</f>
        <v>0</v>
      </c>
      <c r="AM658" s="48">
        <f>IF(ISERROR(VLOOKUP($B658,'[7]Overzicht uitlevering'!$J:$V,AM$3+1,0)),0,VLOOKUP($B658,'[7]Overzicht uitlevering'!$J:$V,AM$3+1,0))</f>
        <v>0</v>
      </c>
      <c r="AN658" s="48">
        <f>IF(ISERROR(VLOOKUP($B658,'[7]Overzicht uitlevering'!$J:$V,AN$3+1,0)),0,VLOOKUP($B658,'[7]Overzicht uitlevering'!$J:$V,AN$3+1,0))</f>
        <v>0</v>
      </c>
      <c r="AO658" s="49">
        <f t="shared" si="177"/>
        <v>0</v>
      </c>
      <c r="AP658" s="235">
        <f t="shared" si="178"/>
        <v>0</v>
      </c>
      <c r="AQ658" s="236">
        <f t="shared" si="179"/>
        <v>0</v>
      </c>
      <c r="AR658" s="235">
        <f t="shared" si="180"/>
        <v>0</v>
      </c>
      <c r="AS658" s="236">
        <f t="shared" si="181"/>
        <v>0</v>
      </c>
      <c r="AT658" s="235">
        <f t="shared" si="182"/>
        <v>0</v>
      </c>
      <c r="AU658" s="236">
        <f t="shared" si="183"/>
        <v>0</v>
      </c>
      <c r="AV658" s="237">
        <f t="shared" si="184"/>
        <v>0</v>
      </c>
      <c r="AW658" s="236">
        <f t="shared" si="185"/>
        <v>0</v>
      </c>
      <c r="AX658" s="237">
        <f t="shared" si="186"/>
        <v>0</v>
      </c>
      <c r="AY658" s="236">
        <f t="shared" si="187"/>
        <v>0</v>
      </c>
      <c r="AZ658" s="237">
        <f t="shared" si="188"/>
        <v>0</v>
      </c>
      <c r="BA658" s="236">
        <f t="shared" si="189"/>
        <v>0</v>
      </c>
      <c r="BB658" s="50">
        <f t="shared" si="173"/>
        <v>0</v>
      </c>
    </row>
    <row r="659" spans="2:54" x14ac:dyDescent="0.25">
      <c r="B659" s="153"/>
      <c r="C659" s="124"/>
      <c r="D659" s="124"/>
      <c r="E659" s="124"/>
      <c r="F659" s="124"/>
      <c r="G659" s="143"/>
      <c r="H659" s="143"/>
      <c r="I659" s="85"/>
      <c r="J659" s="144"/>
      <c r="K659" s="32"/>
      <c r="L659" s="145"/>
      <c r="M659" s="35"/>
      <c r="N659" s="35"/>
      <c r="O659" s="83"/>
      <c r="P659" s="83"/>
      <c r="Q659" s="146"/>
      <c r="R659" s="134"/>
      <c r="S659" s="204"/>
      <c r="T659" s="147"/>
      <c r="U659" s="148"/>
      <c r="V659" s="94"/>
      <c r="W659" s="94"/>
      <c r="X659" s="96"/>
      <c r="Y659" s="97"/>
      <c r="Z659" s="45" t="str">
        <f t="shared" si="174"/>
        <v>goed</v>
      </c>
      <c r="AA659" s="46">
        <f t="shared" si="175"/>
        <v>0</v>
      </c>
      <c r="AB659" s="47">
        <f t="shared" si="176"/>
        <v>0</v>
      </c>
      <c r="AC659" s="48">
        <f>IF(ISERROR(VLOOKUP($B659,'[7]Overzicht uitlevering'!$J:$V,AC$3+1,0)),0,VLOOKUP($B659,'[7]Overzicht uitlevering'!$J:$V,AC$3+1,0))</f>
        <v>0</v>
      </c>
      <c r="AD659" s="48">
        <f>IF(ISERROR(VLOOKUP($B659,'[7]Overzicht uitlevering'!$J:$V,AD$3+1,0)),0,VLOOKUP($B659,'[7]Overzicht uitlevering'!$J:$V,AD$3+1,0))</f>
        <v>0</v>
      </c>
      <c r="AE659" s="48">
        <f>IF(ISERROR(VLOOKUP($B659,'[7]Overzicht uitlevering'!$J:$V,AE$3+1,0)),0,VLOOKUP($B659,'[7]Overzicht uitlevering'!$J:$V,AE$3+1,0))</f>
        <v>0</v>
      </c>
      <c r="AF659" s="48">
        <f>IF(ISERROR(VLOOKUP($B659,'[7]Overzicht uitlevering'!$J:$V,AF$3+1,0)),0,VLOOKUP($B659,'[7]Overzicht uitlevering'!$J:$V,AF$3+1,0))</f>
        <v>0</v>
      </c>
      <c r="AG659" s="48">
        <f>IF(ISERROR(VLOOKUP($B659,'[7]Overzicht uitlevering'!$J:$V,AG$3+1,0)),0,VLOOKUP($B659,'[7]Overzicht uitlevering'!$J:$V,AG$3+1,0))</f>
        <v>0</v>
      </c>
      <c r="AH659" s="48">
        <f>IF(ISERROR(VLOOKUP($B659,'[7]Overzicht uitlevering'!$J:$V,AH$3+1,0)),0,VLOOKUP($B659,'[7]Overzicht uitlevering'!$J:$V,AH$3+1,0))</f>
        <v>0</v>
      </c>
      <c r="AI659" s="48">
        <f>IF(ISERROR(VLOOKUP($B659,'[7]Overzicht uitlevering'!$J:$V,AI$3+1,0)),0,VLOOKUP($B659,'[7]Overzicht uitlevering'!$J:$V,AI$3+1,0))</f>
        <v>0</v>
      </c>
      <c r="AJ659" s="48">
        <f>IF(ISERROR(VLOOKUP($B659,'[7]Overzicht uitlevering'!$J:$V,AJ$3+1,0)),0,VLOOKUP($B659,'[7]Overzicht uitlevering'!$J:$V,AJ$3+1,0))</f>
        <v>0</v>
      </c>
      <c r="AK659" s="48">
        <f>IF(ISERROR(VLOOKUP($B659,'[7]Overzicht uitlevering'!$J:$V,AK$3+1,0)),0,VLOOKUP($B659,'[7]Overzicht uitlevering'!$J:$V,AK$3+1,0))</f>
        <v>0</v>
      </c>
      <c r="AL659" s="48">
        <f>IF(ISERROR(VLOOKUP($B659,'[7]Overzicht uitlevering'!$J:$V,AL$3+1,0)),0,VLOOKUP($B659,'[7]Overzicht uitlevering'!$J:$V,AL$3+1,0))</f>
        <v>0</v>
      </c>
      <c r="AM659" s="48">
        <f>IF(ISERROR(VLOOKUP($B659,'[7]Overzicht uitlevering'!$J:$V,AM$3+1,0)),0,VLOOKUP($B659,'[7]Overzicht uitlevering'!$J:$V,AM$3+1,0))</f>
        <v>0</v>
      </c>
      <c r="AN659" s="48">
        <f>IF(ISERROR(VLOOKUP($B659,'[7]Overzicht uitlevering'!$J:$V,AN$3+1,0)),0,VLOOKUP($B659,'[7]Overzicht uitlevering'!$J:$V,AN$3+1,0))</f>
        <v>0</v>
      </c>
      <c r="AO659" s="49">
        <f t="shared" si="177"/>
        <v>0</v>
      </c>
      <c r="AP659" s="235">
        <f t="shared" si="178"/>
        <v>0</v>
      </c>
      <c r="AQ659" s="236">
        <f t="shared" si="179"/>
        <v>0</v>
      </c>
      <c r="AR659" s="235">
        <f t="shared" si="180"/>
        <v>0</v>
      </c>
      <c r="AS659" s="236">
        <f t="shared" si="181"/>
        <v>0</v>
      </c>
      <c r="AT659" s="235">
        <f t="shared" si="182"/>
        <v>0</v>
      </c>
      <c r="AU659" s="236">
        <f t="shared" si="183"/>
        <v>0</v>
      </c>
      <c r="AV659" s="237">
        <f t="shared" si="184"/>
        <v>0</v>
      </c>
      <c r="AW659" s="236">
        <f t="shared" si="185"/>
        <v>0</v>
      </c>
      <c r="AX659" s="237">
        <f t="shared" si="186"/>
        <v>0</v>
      </c>
      <c r="AY659" s="236">
        <f t="shared" si="187"/>
        <v>0</v>
      </c>
      <c r="AZ659" s="237">
        <f t="shared" si="188"/>
        <v>0</v>
      </c>
      <c r="BA659" s="236">
        <f t="shared" si="189"/>
        <v>0</v>
      </c>
      <c r="BB659" s="50">
        <f t="shared" si="173"/>
        <v>0</v>
      </c>
    </row>
    <row r="660" spans="2:54" x14ac:dyDescent="0.25">
      <c r="B660" s="153"/>
      <c r="C660" s="124"/>
      <c r="D660" s="124"/>
      <c r="E660" s="124"/>
      <c r="F660" s="124"/>
      <c r="G660" s="143"/>
      <c r="H660" s="143"/>
      <c r="I660" s="85"/>
      <c r="J660" s="144"/>
      <c r="K660" s="32"/>
      <c r="L660" s="145"/>
      <c r="M660" s="35"/>
      <c r="N660" s="35"/>
      <c r="O660" s="83"/>
      <c r="P660" s="83"/>
      <c r="Q660" s="146"/>
      <c r="R660" s="134"/>
      <c r="S660" s="204"/>
      <c r="T660" s="147"/>
      <c r="U660" s="148"/>
      <c r="V660" s="94"/>
      <c r="W660" s="94"/>
      <c r="X660" s="96"/>
      <c r="Y660" s="97"/>
      <c r="Z660" s="45" t="str">
        <f t="shared" si="174"/>
        <v>goed</v>
      </c>
      <c r="AA660" s="46">
        <f t="shared" si="175"/>
        <v>0</v>
      </c>
      <c r="AB660" s="47">
        <f t="shared" si="176"/>
        <v>0</v>
      </c>
      <c r="AC660" s="48">
        <f>IF(ISERROR(VLOOKUP($B660,'[7]Overzicht uitlevering'!$J:$V,AC$3+1,0)),0,VLOOKUP($B660,'[7]Overzicht uitlevering'!$J:$V,AC$3+1,0))</f>
        <v>0</v>
      </c>
      <c r="AD660" s="48">
        <f>IF(ISERROR(VLOOKUP($B660,'[7]Overzicht uitlevering'!$J:$V,AD$3+1,0)),0,VLOOKUP($B660,'[7]Overzicht uitlevering'!$J:$V,AD$3+1,0))</f>
        <v>0</v>
      </c>
      <c r="AE660" s="48">
        <f>IF(ISERROR(VLOOKUP($B660,'[7]Overzicht uitlevering'!$J:$V,AE$3+1,0)),0,VLOOKUP($B660,'[7]Overzicht uitlevering'!$J:$V,AE$3+1,0))</f>
        <v>0</v>
      </c>
      <c r="AF660" s="48">
        <f>IF(ISERROR(VLOOKUP($B660,'[7]Overzicht uitlevering'!$J:$V,AF$3+1,0)),0,VLOOKUP($B660,'[7]Overzicht uitlevering'!$J:$V,AF$3+1,0))</f>
        <v>0</v>
      </c>
      <c r="AG660" s="48">
        <f>IF(ISERROR(VLOOKUP($B660,'[7]Overzicht uitlevering'!$J:$V,AG$3+1,0)),0,VLOOKUP($B660,'[7]Overzicht uitlevering'!$J:$V,AG$3+1,0))</f>
        <v>0</v>
      </c>
      <c r="AH660" s="48">
        <f>IF(ISERROR(VLOOKUP($B660,'[7]Overzicht uitlevering'!$J:$V,AH$3+1,0)),0,VLOOKUP($B660,'[7]Overzicht uitlevering'!$J:$V,AH$3+1,0))</f>
        <v>0</v>
      </c>
      <c r="AI660" s="48">
        <f>IF(ISERROR(VLOOKUP($B660,'[7]Overzicht uitlevering'!$J:$V,AI$3+1,0)),0,VLOOKUP($B660,'[7]Overzicht uitlevering'!$J:$V,AI$3+1,0))</f>
        <v>0</v>
      </c>
      <c r="AJ660" s="48">
        <f>IF(ISERROR(VLOOKUP($B660,'[7]Overzicht uitlevering'!$J:$V,AJ$3+1,0)),0,VLOOKUP($B660,'[7]Overzicht uitlevering'!$J:$V,AJ$3+1,0))</f>
        <v>0</v>
      </c>
      <c r="AK660" s="48">
        <f>IF(ISERROR(VLOOKUP($B660,'[7]Overzicht uitlevering'!$J:$V,AK$3+1,0)),0,VLOOKUP($B660,'[7]Overzicht uitlevering'!$J:$V,AK$3+1,0))</f>
        <v>0</v>
      </c>
      <c r="AL660" s="48">
        <f>IF(ISERROR(VLOOKUP($B660,'[7]Overzicht uitlevering'!$J:$V,AL$3+1,0)),0,VLOOKUP($B660,'[7]Overzicht uitlevering'!$J:$V,AL$3+1,0))</f>
        <v>0</v>
      </c>
      <c r="AM660" s="48">
        <f>IF(ISERROR(VLOOKUP($B660,'[7]Overzicht uitlevering'!$J:$V,AM$3+1,0)),0,VLOOKUP($B660,'[7]Overzicht uitlevering'!$J:$V,AM$3+1,0))</f>
        <v>0</v>
      </c>
      <c r="AN660" s="48">
        <f>IF(ISERROR(VLOOKUP($B660,'[7]Overzicht uitlevering'!$J:$V,AN$3+1,0)),0,VLOOKUP($B660,'[7]Overzicht uitlevering'!$J:$V,AN$3+1,0))</f>
        <v>0</v>
      </c>
      <c r="AO660" s="49">
        <f t="shared" si="177"/>
        <v>0</v>
      </c>
      <c r="AP660" s="235">
        <f t="shared" si="178"/>
        <v>0</v>
      </c>
      <c r="AQ660" s="236">
        <f t="shared" si="179"/>
        <v>0</v>
      </c>
      <c r="AR660" s="235">
        <f t="shared" si="180"/>
        <v>0</v>
      </c>
      <c r="AS660" s="236">
        <f t="shared" si="181"/>
        <v>0</v>
      </c>
      <c r="AT660" s="235">
        <f t="shared" si="182"/>
        <v>0</v>
      </c>
      <c r="AU660" s="236">
        <f t="shared" si="183"/>
        <v>0</v>
      </c>
      <c r="AV660" s="237">
        <f t="shared" si="184"/>
        <v>0</v>
      </c>
      <c r="AW660" s="236">
        <f t="shared" si="185"/>
        <v>0</v>
      </c>
      <c r="AX660" s="237">
        <f t="shared" si="186"/>
        <v>0</v>
      </c>
      <c r="AY660" s="236">
        <f t="shared" si="187"/>
        <v>0</v>
      </c>
      <c r="AZ660" s="237">
        <f t="shared" si="188"/>
        <v>0</v>
      </c>
      <c r="BA660" s="236">
        <f t="shared" si="189"/>
        <v>0</v>
      </c>
      <c r="BB660" s="50">
        <f t="shared" si="173"/>
        <v>0</v>
      </c>
    </row>
    <row r="661" spans="2:54" x14ac:dyDescent="0.25">
      <c r="B661" s="153"/>
      <c r="C661" s="124"/>
      <c r="D661" s="124"/>
      <c r="E661" s="124"/>
      <c r="F661" s="124"/>
      <c r="G661" s="143"/>
      <c r="H661" s="143"/>
      <c r="I661" s="85"/>
      <c r="J661" s="144"/>
      <c r="K661" s="32"/>
      <c r="L661" s="145"/>
      <c r="M661" s="35"/>
      <c r="N661" s="35"/>
      <c r="O661" s="83"/>
      <c r="P661" s="83"/>
      <c r="Q661" s="146"/>
      <c r="R661" s="134"/>
      <c r="S661" s="204"/>
      <c r="T661" s="147"/>
      <c r="U661" s="148"/>
      <c r="V661" s="94"/>
      <c r="W661" s="94"/>
      <c r="X661" s="96"/>
      <c r="Y661" s="97"/>
      <c r="Z661" s="45" t="str">
        <f t="shared" si="174"/>
        <v>goed</v>
      </c>
      <c r="AA661" s="46">
        <f t="shared" si="175"/>
        <v>0</v>
      </c>
      <c r="AB661" s="47">
        <f t="shared" si="176"/>
        <v>0</v>
      </c>
      <c r="AC661" s="48">
        <f>IF(ISERROR(VLOOKUP($B661,'[7]Overzicht uitlevering'!$J:$V,AC$3+1,0)),0,VLOOKUP($B661,'[7]Overzicht uitlevering'!$J:$V,AC$3+1,0))</f>
        <v>0</v>
      </c>
      <c r="AD661" s="48">
        <f>IF(ISERROR(VLOOKUP($B661,'[7]Overzicht uitlevering'!$J:$V,AD$3+1,0)),0,VLOOKUP($B661,'[7]Overzicht uitlevering'!$J:$V,AD$3+1,0))</f>
        <v>0</v>
      </c>
      <c r="AE661" s="48">
        <f>IF(ISERROR(VLOOKUP($B661,'[7]Overzicht uitlevering'!$J:$V,AE$3+1,0)),0,VLOOKUP($B661,'[7]Overzicht uitlevering'!$J:$V,AE$3+1,0))</f>
        <v>0</v>
      </c>
      <c r="AF661" s="48">
        <f>IF(ISERROR(VLOOKUP($B661,'[7]Overzicht uitlevering'!$J:$V,AF$3+1,0)),0,VLOOKUP($B661,'[7]Overzicht uitlevering'!$J:$V,AF$3+1,0))</f>
        <v>0</v>
      </c>
      <c r="AG661" s="48">
        <f>IF(ISERROR(VLOOKUP($B661,'[7]Overzicht uitlevering'!$J:$V,AG$3+1,0)),0,VLOOKUP($B661,'[7]Overzicht uitlevering'!$J:$V,AG$3+1,0))</f>
        <v>0</v>
      </c>
      <c r="AH661" s="48">
        <f>IF(ISERROR(VLOOKUP($B661,'[7]Overzicht uitlevering'!$J:$V,AH$3+1,0)),0,VLOOKUP($B661,'[7]Overzicht uitlevering'!$J:$V,AH$3+1,0))</f>
        <v>0</v>
      </c>
      <c r="AI661" s="48">
        <f>IF(ISERROR(VLOOKUP($B661,'[7]Overzicht uitlevering'!$J:$V,AI$3+1,0)),0,VLOOKUP($B661,'[7]Overzicht uitlevering'!$J:$V,AI$3+1,0))</f>
        <v>0</v>
      </c>
      <c r="AJ661" s="48">
        <f>IF(ISERROR(VLOOKUP($B661,'[7]Overzicht uitlevering'!$J:$V,AJ$3+1,0)),0,VLOOKUP($B661,'[7]Overzicht uitlevering'!$J:$V,AJ$3+1,0))</f>
        <v>0</v>
      </c>
      <c r="AK661" s="48">
        <f>IF(ISERROR(VLOOKUP($B661,'[7]Overzicht uitlevering'!$J:$V,AK$3+1,0)),0,VLOOKUP($B661,'[7]Overzicht uitlevering'!$J:$V,AK$3+1,0))</f>
        <v>0</v>
      </c>
      <c r="AL661" s="48">
        <f>IF(ISERROR(VLOOKUP($B661,'[7]Overzicht uitlevering'!$J:$V,AL$3+1,0)),0,VLOOKUP($B661,'[7]Overzicht uitlevering'!$J:$V,AL$3+1,0))</f>
        <v>0</v>
      </c>
      <c r="AM661" s="48">
        <f>IF(ISERROR(VLOOKUP($B661,'[7]Overzicht uitlevering'!$J:$V,AM$3+1,0)),0,VLOOKUP($B661,'[7]Overzicht uitlevering'!$J:$V,AM$3+1,0))</f>
        <v>0</v>
      </c>
      <c r="AN661" s="48">
        <f>IF(ISERROR(VLOOKUP($B661,'[7]Overzicht uitlevering'!$J:$V,AN$3+1,0)),0,VLOOKUP($B661,'[7]Overzicht uitlevering'!$J:$V,AN$3+1,0))</f>
        <v>0</v>
      </c>
      <c r="AO661" s="49">
        <f t="shared" si="177"/>
        <v>0</v>
      </c>
      <c r="AP661" s="235">
        <f t="shared" si="178"/>
        <v>0</v>
      </c>
      <c r="AQ661" s="236">
        <f t="shared" si="179"/>
        <v>0</v>
      </c>
      <c r="AR661" s="235">
        <f t="shared" si="180"/>
        <v>0</v>
      </c>
      <c r="AS661" s="236">
        <f t="shared" si="181"/>
        <v>0</v>
      </c>
      <c r="AT661" s="235">
        <f t="shared" si="182"/>
        <v>0</v>
      </c>
      <c r="AU661" s="236">
        <f t="shared" si="183"/>
        <v>0</v>
      </c>
      <c r="AV661" s="237">
        <f t="shared" si="184"/>
        <v>0</v>
      </c>
      <c r="AW661" s="236">
        <f t="shared" si="185"/>
        <v>0</v>
      </c>
      <c r="AX661" s="237">
        <f t="shared" si="186"/>
        <v>0</v>
      </c>
      <c r="AY661" s="236">
        <f t="shared" si="187"/>
        <v>0</v>
      </c>
      <c r="AZ661" s="237">
        <f t="shared" si="188"/>
        <v>0</v>
      </c>
      <c r="BA661" s="236">
        <f t="shared" si="189"/>
        <v>0</v>
      </c>
      <c r="BB661" s="50">
        <f t="shared" si="173"/>
        <v>0</v>
      </c>
    </row>
    <row r="662" spans="2:54" x14ac:dyDescent="0.25">
      <c r="B662" s="153"/>
      <c r="C662" s="124"/>
      <c r="D662" s="124"/>
      <c r="E662" s="124"/>
      <c r="F662" s="124"/>
      <c r="G662" s="143"/>
      <c r="H662" s="143"/>
      <c r="I662" s="85"/>
      <c r="J662" s="144"/>
      <c r="K662" s="32"/>
      <c r="L662" s="145"/>
      <c r="M662" s="35"/>
      <c r="N662" s="35"/>
      <c r="O662" s="83"/>
      <c r="P662" s="83"/>
      <c r="Q662" s="146"/>
      <c r="R662" s="134"/>
      <c r="S662" s="204"/>
      <c r="T662" s="147"/>
      <c r="U662" s="148"/>
      <c r="V662" s="94"/>
      <c r="W662" s="94"/>
      <c r="X662" s="96"/>
      <c r="Y662" s="97"/>
      <c r="Z662" s="45" t="str">
        <f t="shared" si="174"/>
        <v>goed</v>
      </c>
      <c r="AA662" s="46">
        <f t="shared" si="175"/>
        <v>0</v>
      </c>
      <c r="AB662" s="47">
        <f t="shared" si="176"/>
        <v>0</v>
      </c>
      <c r="AC662" s="48">
        <f>IF(ISERROR(VLOOKUP($B662,'[7]Overzicht uitlevering'!$J:$V,AC$3+1,0)),0,VLOOKUP($B662,'[7]Overzicht uitlevering'!$J:$V,AC$3+1,0))</f>
        <v>0</v>
      </c>
      <c r="AD662" s="48">
        <f>IF(ISERROR(VLOOKUP($B662,'[7]Overzicht uitlevering'!$J:$V,AD$3+1,0)),0,VLOOKUP($B662,'[7]Overzicht uitlevering'!$J:$V,AD$3+1,0))</f>
        <v>0</v>
      </c>
      <c r="AE662" s="48">
        <f>IF(ISERROR(VLOOKUP($B662,'[7]Overzicht uitlevering'!$J:$V,AE$3+1,0)),0,VLOOKUP($B662,'[7]Overzicht uitlevering'!$J:$V,AE$3+1,0))</f>
        <v>0</v>
      </c>
      <c r="AF662" s="48">
        <f>IF(ISERROR(VLOOKUP($B662,'[7]Overzicht uitlevering'!$J:$V,AF$3+1,0)),0,VLOOKUP($B662,'[7]Overzicht uitlevering'!$J:$V,AF$3+1,0))</f>
        <v>0</v>
      </c>
      <c r="AG662" s="48">
        <f>IF(ISERROR(VLOOKUP($B662,'[7]Overzicht uitlevering'!$J:$V,AG$3+1,0)),0,VLOOKUP($B662,'[7]Overzicht uitlevering'!$J:$V,AG$3+1,0))</f>
        <v>0</v>
      </c>
      <c r="AH662" s="48">
        <f>IF(ISERROR(VLOOKUP($B662,'[7]Overzicht uitlevering'!$J:$V,AH$3+1,0)),0,VLOOKUP($B662,'[7]Overzicht uitlevering'!$J:$V,AH$3+1,0))</f>
        <v>0</v>
      </c>
      <c r="AI662" s="48">
        <f>IF(ISERROR(VLOOKUP($B662,'[7]Overzicht uitlevering'!$J:$V,AI$3+1,0)),0,VLOOKUP($B662,'[7]Overzicht uitlevering'!$J:$V,AI$3+1,0))</f>
        <v>0</v>
      </c>
      <c r="AJ662" s="48">
        <f>IF(ISERROR(VLOOKUP($B662,'[7]Overzicht uitlevering'!$J:$V,AJ$3+1,0)),0,VLOOKUP($B662,'[7]Overzicht uitlevering'!$J:$V,AJ$3+1,0))</f>
        <v>0</v>
      </c>
      <c r="AK662" s="48">
        <f>IF(ISERROR(VLOOKUP($B662,'[7]Overzicht uitlevering'!$J:$V,AK$3+1,0)),0,VLOOKUP($B662,'[7]Overzicht uitlevering'!$J:$V,AK$3+1,0))</f>
        <v>0</v>
      </c>
      <c r="AL662" s="48">
        <f>IF(ISERROR(VLOOKUP($B662,'[7]Overzicht uitlevering'!$J:$V,AL$3+1,0)),0,VLOOKUP($B662,'[7]Overzicht uitlevering'!$J:$V,AL$3+1,0))</f>
        <v>0</v>
      </c>
      <c r="AM662" s="48">
        <f>IF(ISERROR(VLOOKUP($B662,'[7]Overzicht uitlevering'!$J:$V,AM$3+1,0)),0,VLOOKUP($B662,'[7]Overzicht uitlevering'!$J:$V,AM$3+1,0))</f>
        <v>0</v>
      </c>
      <c r="AN662" s="48">
        <f>IF(ISERROR(VLOOKUP($B662,'[7]Overzicht uitlevering'!$J:$V,AN$3+1,0)),0,VLOOKUP($B662,'[7]Overzicht uitlevering'!$J:$V,AN$3+1,0))</f>
        <v>0</v>
      </c>
      <c r="AO662" s="49">
        <f t="shared" si="177"/>
        <v>0</v>
      </c>
      <c r="AP662" s="235">
        <f t="shared" si="178"/>
        <v>0</v>
      </c>
      <c r="AQ662" s="236">
        <f t="shared" si="179"/>
        <v>0</v>
      </c>
      <c r="AR662" s="235">
        <f t="shared" si="180"/>
        <v>0</v>
      </c>
      <c r="AS662" s="236">
        <f t="shared" si="181"/>
        <v>0</v>
      </c>
      <c r="AT662" s="235">
        <f t="shared" si="182"/>
        <v>0</v>
      </c>
      <c r="AU662" s="236">
        <f t="shared" si="183"/>
        <v>0</v>
      </c>
      <c r="AV662" s="237">
        <f t="shared" si="184"/>
        <v>0</v>
      </c>
      <c r="AW662" s="236">
        <f t="shared" si="185"/>
        <v>0</v>
      </c>
      <c r="AX662" s="237">
        <f t="shared" si="186"/>
        <v>0</v>
      </c>
      <c r="AY662" s="236">
        <f t="shared" si="187"/>
        <v>0</v>
      </c>
      <c r="AZ662" s="237">
        <f t="shared" si="188"/>
        <v>0</v>
      </c>
      <c r="BA662" s="236">
        <f t="shared" si="189"/>
        <v>0</v>
      </c>
      <c r="BB662" s="50">
        <f t="shared" si="173"/>
        <v>0</v>
      </c>
    </row>
    <row r="663" spans="2:54" x14ac:dyDescent="0.25">
      <c r="B663" s="142"/>
      <c r="C663" s="124"/>
      <c r="D663" s="124"/>
      <c r="E663" s="124"/>
      <c r="F663" s="124"/>
      <c r="G663" s="143"/>
      <c r="H663" s="143"/>
      <c r="I663" s="85"/>
      <c r="J663" s="144"/>
      <c r="K663" s="32"/>
      <c r="L663" s="145"/>
      <c r="M663" s="35"/>
      <c r="N663" s="35"/>
      <c r="O663" s="83"/>
      <c r="P663" s="83"/>
      <c r="Q663" s="146"/>
      <c r="R663" s="134"/>
      <c r="S663" s="204"/>
      <c r="T663" s="147"/>
      <c r="U663" s="148"/>
      <c r="V663" s="94"/>
      <c r="W663" s="94"/>
      <c r="X663" s="96"/>
      <c r="Y663" s="97"/>
      <c r="Z663" s="45" t="str">
        <f t="shared" si="174"/>
        <v>goed</v>
      </c>
      <c r="AA663" s="46">
        <f t="shared" si="175"/>
        <v>0</v>
      </c>
      <c r="AB663" s="47">
        <f t="shared" si="176"/>
        <v>0</v>
      </c>
      <c r="AC663" s="48">
        <f>IF(ISERROR(VLOOKUP($B663,'[7]Overzicht uitlevering'!$J:$V,AC$3+1,0)),0,VLOOKUP($B663,'[7]Overzicht uitlevering'!$J:$V,AC$3+1,0))</f>
        <v>0</v>
      </c>
      <c r="AD663" s="48">
        <f>IF(ISERROR(VLOOKUP($B663,'[7]Overzicht uitlevering'!$J:$V,AD$3+1,0)),0,VLOOKUP($B663,'[7]Overzicht uitlevering'!$J:$V,AD$3+1,0))</f>
        <v>0</v>
      </c>
      <c r="AE663" s="48">
        <f>IF(ISERROR(VLOOKUP($B663,'[7]Overzicht uitlevering'!$J:$V,AE$3+1,0)),0,VLOOKUP($B663,'[7]Overzicht uitlevering'!$J:$V,AE$3+1,0))</f>
        <v>0</v>
      </c>
      <c r="AF663" s="48">
        <f>IF(ISERROR(VLOOKUP($B663,'[7]Overzicht uitlevering'!$J:$V,AF$3+1,0)),0,VLOOKUP($B663,'[7]Overzicht uitlevering'!$J:$V,AF$3+1,0))</f>
        <v>0</v>
      </c>
      <c r="AG663" s="48">
        <f>IF(ISERROR(VLOOKUP($B663,'[7]Overzicht uitlevering'!$J:$V,AG$3+1,0)),0,VLOOKUP($B663,'[7]Overzicht uitlevering'!$J:$V,AG$3+1,0))</f>
        <v>0</v>
      </c>
      <c r="AH663" s="48">
        <f>IF(ISERROR(VLOOKUP($B663,'[7]Overzicht uitlevering'!$J:$V,AH$3+1,0)),0,VLOOKUP($B663,'[7]Overzicht uitlevering'!$J:$V,AH$3+1,0))</f>
        <v>0</v>
      </c>
      <c r="AI663" s="48">
        <f>IF(ISERROR(VLOOKUP($B663,'[7]Overzicht uitlevering'!$J:$V,AI$3+1,0)),0,VLOOKUP($B663,'[7]Overzicht uitlevering'!$J:$V,AI$3+1,0))</f>
        <v>0</v>
      </c>
      <c r="AJ663" s="48">
        <f>IF(ISERROR(VLOOKUP($B663,'[7]Overzicht uitlevering'!$J:$V,AJ$3+1,0)),0,VLOOKUP($B663,'[7]Overzicht uitlevering'!$J:$V,AJ$3+1,0))</f>
        <v>0</v>
      </c>
      <c r="AK663" s="48">
        <f>IF(ISERROR(VLOOKUP($B663,'[7]Overzicht uitlevering'!$J:$V,AK$3+1,0)),0,VLOOKUP($B663,'[7]Overzicht uitlevering'!$J:$V,AK$3+1,0))</f>
        <v>0</v>
      </c>
      <c r="AL663" s="48">
        <f>IF(ISERROR(VLOOKUP($B663,'[7]Overzicht uitlevering'!$J:$V,AL$3+1,0)),0,VLOOKUP($B663,'[7]Overzicht uitlevering'!$J:$V,AL$3+1,0))</f>
        <v>0</v>
      </c>
      <c r="AM663" s="48">
        <f>IF(ISERROR(VLOOKUP($B663,'[7]Overzicht uitlevering'!$J:$V,AM$3+1,0)),0,VLOOKUP($B663,'[7]Overzicht uitlevering'!$J:$V,AM$3+1,0))</f>
        <v>0</v>
      </c>
      <c r="AN663" s="48">
        <f>IF(ISERROR(VLOOKUP($B663,'[7]Overzicht uitlevering'!$J:$V,AN$3+1,0)),0,VLOOKUP($B663,'[7]Overzicht uitlevering'!$J:$V,AN$3+1,0))</f>
        <v>0</v>
      </c>
      <c r="AO663" s="49">
        <f t="shared" si="177"/>
        <v>0</v>
      </c>
      <c r="AP663" s="235">
        <f t="shared" si="178"/>
        <v>0</v>
      </c>
      <c r="AQ663" s="236">
        <f t="shared" si="179"/>
        <v>0</v>
      </c>
      <c r="AR663" s="235">
        <f t="shared" si="180"/>
        <v>0</v>
      </c>
      <c r="AS663" s="236">
        <f t="shared" si="181"/>
        <v>0</v>
      </c>
      <c r="AT663" s="235">
        <f t="shared" si="182"/>
        <v>0</v>
      </c>
      <c r="AU663" s="236">
        <f t="shared" si="183"/>
        <v>0</v>
      </c>
      <c r="AV663" s="237">
        <f t="shared" si="184"/>
        <v>0</v>
      </c>
      <c r="AW663" s="236">
        <f t="shared" si="185"/>
        <v>0</v>
      </c>
      <c r="AX663" s="237">
        <f t="shared" si="186"/>
        <v>0</v>
      </c>
      <c r="AY663" s="236">
        <f t="shared" si="187"/>
        <v>0</v>
      </c>
      <c r="AZ663" s="237">
        <f t="shared" si="188"/>
        <v>0</v>
      </c>
      <c r="BA663" s="236">
        <f t="shared" si="189"/>
        <v>0</v>
      </c>
      <c r="BB663" s="50">
        <f t="shared" si="173"/>
        <v>0</v>
      </c>
    </row>
    <row r="664" spans="2:54" x14ac:dyDescent="0.25">
      <c r="B664" s="221"/>
      <c r="C664" s="124"/>
      <c r="D664" s="124"/>
      <c r="E664" s="124"/>
      <c r="F664" s="124"/>
      <c r="G664" s="143"/>
      <c r="H664" s="143"/>
      <c r="I664" s="85"/>
      <c r="J664" s="144"/>
      <c r="K664" s="32"/>
      <c r="L664" s="145"/>
      <c r="M664" s="35"/>
      <c r="N664" s="35"/>
      <c r="O664" s="83"/>
      <c r="P664" s="83"/>
      <c r="Q664" s="146"/>
      <c r="R664" s="134"/>
      <c r="S664" s="204"/>
      <c r="T664" s="147"/>
      <c r="U664" s="148"/>
      <c r="V664" s="94"/>
      <c r="W664" s="94"/>
      <c r="X664" s="96"/>
      <c r="Y664" s="97"/>
      <c r="Z664" s="45" t="str">
        <f t="shared" si="174"/>
        <v>goed</v>
      </c>
      <c r="AA664" s="46">
        <f t="shared" si="175"/>
        <v>0</v>
      </c>
      <c r="AB664" s="47">
        <f t="shared" si="176"/>
        <v>0</v>
      </c>
      <c r="AC664" s="48">
        <f>IF(ISERROR(VLOOKUP($B664,'[7]Overzicht uitlevering'!$J:$V,AC$3+1,0)),0,VLOOKUP($B664,'[7]Overzicht uitlevering'!$J:$V,AC$3+1,0))</f>
        <v>0</v>
      </c>
      <c r="AD664" s="48">
        <f>IF(ISERROR(VLOOKUP($B664,'[7]Overzicht uitlevering'!$J:$V,AD$3+1,0)),0,VLOOKUP($B664,'[7]Overzicht uitlevering'!$J:$V,AD$3+1,0))</f>
        <v>0</v>
      </c>
      <c r="AE664" s="48">
        <f>IF(ISERROR(VLOOKUP($B664,'[7]Overzicht uitlevering'!$J:$V,AE$3+1,0)),0,VLOOKUP($B664,'[7]Overzicht uitlevering'!$J:$V,AE$3+1,0))</f>
        <v>0</v>
      </c>
      <c r="AF664" s="48">
        <f>IF(ISERROR(VLOOKUP($B664,'[7]Overzicht uitlevering'!$J:$V,AF$3+1,0)),0,VLOOKUP($B664,'[7]Overzicht uitlevering'!$J:$V,AF$3+1,0))</f>
        <v>0</v>
      </c>
      <c r="AG664" s="48">
        <f>IF(ISERROR(VLOOKUP($B664,'[7]Overzicht uitlevering'!$J:$V,AG$3+1,0)),0,VLOOKUP($B664,'[7]Overzicht uitlevering'!$J:$V,AG$3+1,0))</f>
        <v>0</v>
      </c>
      <c r="AH664" s="48">
        <f>IF(ISERROR(VLOOKUP($B664,'[7]Overzicht uitlevering'!$J:$V,AH$3+1,0)),0,VLOOKUP($B664,'[7]Overzicht uitlevering'!$J:$V,AH$3+1,0))</f>
        <v>0</v>
      </c>
      <c r="AI664" s="48">
        <f>IF(ISERROR(VLOOKUP($B664,'[7]Overzicht uitlevering'!$J:$V,AI$3+1,0)),0,VLOOKUP($B664,'[7]Overzicht uitlevering'!$J:$V,AI$3+1,0))</f>
        <v>0</v>
      </c>
      <c r="AJ664" s="48">
        <f>IF(ISERROR(VLOOKUP($B664,'[7]Overzicht uitlevering'!$J:$V,AJ$3+1,0)),0,VLOOKUP($B664,'[7]Overzicht uitlevering'!$J:$V,AJ$3+1,0))</f>
        <v>0</v>
      </c>
      <c r="AK664" s="48">
        <f>IF(ISERROR(VLOOKUP($B664,'[7]Overzicht uitlevering'!$J:$V,AK$3+1,0)),0,VLOOKUP($B664,'[7]Overzicht uitlevering'!$J:$V,AK$3+1,0))</f>
        <v>0</v>
      </c>
      <c r="AL664" s="48">
        <f>IF(ISERROR(VLOOKUP($B664,'[7]Overzicht uitlevering'!$J:$V,AL$3+1,0)),0,VLOOKUP($B664,'[7]Overzicht uitlevering'!$J:$V,AL$3+1,0))</f>
        <v>0</v>
      </c>
      <c r="AM664" s="48">
        <f>IF(ISERROR(VLOOKUP($B664,'[7]Overzicht uitlevering'!$J:$V,AM$3+1,0)),0,VLOOKUP($B664,'[7]Overzicht uitlevering'!$J:$V,AM$3+1,0))</f>
        <v>0</v>
      </c>
      <c r="AN664" s="48">
        <f>IF(ISERROR(VLOOKUP($B664,'[7]Overzicht uitlevering'!$J:$V,AN$3+1,0)),0,VLOOKUP($B664,'[7]Overzicht uitlevering'!$J:$V,AN$3+1,0))</f>
        <v>0</v>
      </c>
      <c r="AO664" s="49">
        <f t="shared" si="177"/>
        <v>0</v>
      </c>
      <c r="AP664" s="235">
        <f t="shared" si="178"/>
        <v>0</v>
      </c>
      <c r="AQ664" s="236">
        <f t="shared" si="179"/>
        <v>0</v>
      </c>
      <c r="AR664" s="235">
        <f t="shared" si="180"/>
        <v>0</v>
      </c>
      <c r="AS664" s="236">
        <f t="shared" si="181"/>
        <v>0</v>
      </c>
      <c r="AT664" s="235">
        <f t="shared" si="182"/>
        <v>0</v>
      </c>
      <c r="AU664" s="236">
        <f t="shared" si="183"/>
        <v>0</v>
      </c>
      <c r="AV664" s="237">
        <f t="shared" si="184"/>
        <v>0</v>
      </c>
      <c r="AW664" s="236">
        <f t="shared" si="185"/>
        <v>0</v>
      </c>
      <c r="AX664" s="237">
        <f t="shared" si="186"/>
        <v>0</v>
      </c>
      <c r="AY664" s="236">
        <f t="shared" si="187"/>
        <v>0</v>
      </c>
      <c r="AZ664" s="237">
        <f t="shared" si="188"/>
        <v>0</v>
      </c>
      <c r="BA664" s="236">
        <f t="shared" si="189"/>
        <v>0</v>
      </c>
      <c r="BB664" s="50">
        <f t="shared" si="173"/>
        <v>0</v>
      </c>
    </row>
    <row r="665" spans="2:54" x14ac:dyDescent="0.25">
      <c r="B665" s="153"/>
      <c r="C665" s="124"/>
      <c r="D665" s="124"/>
      <c r="E665" s="124"/>
      <c r="F665" s="124"/>
      <c r="G665" s="143"/>
      <c r="H665" s="143"/>
      <c r="I665" s="85"/>
      <c r="J665" s="144"/>
      <c r="K665" s="32"/>
      <c r="L665" s="145"/>
      <c r="M665" s="35"/>
      <c r="N665" s="35"/>
      <c r="O665" s="83"/>
      <c r="P665" s="83"/>
      <c r="Q665" s="146"/>
      <c r="R665" s="134"/>
      <c r="S665" s="204"/>
      <c r="T665" s="147"/>
      <c r="U665" s="148"/>
      <c r="V665" s="94"/>
      <c r="W665" s="94"/>
      <c r="X665" s="96"/>
      <c r="Y665" s="97"/>
      <c r="Z665" s="45" t="str">
        <f t="shared" si="174"/>
        <v>goed</v>
      </c>
      <c r="AA665" s="46">
        <f t="shared" si="175"/>
        <v>0</v>
      </c>
      <c r="AB665" s="47">
        <f t="shared" si="176"/>
        <v>0</v>
      </c>
      <c r="AC665" s="48">
        <f>IF(ISERROR(VLOOKUP($B665,'[7]Overzicht uitlevering'!$J:$V,AC$3+1,0)),0,VLOOKUP($B665,'[7]Overzicht uitlevering'!$J:$V,AC$3+1,0))</f>
        <v>0</v>
      </c>
      <c r="AD665" s="48">
        <f>IF(ISERROR(VLOOKUP($B665,'[7]Overzicht uitlevering'!$J:$V,AD$3+1,0)),0,VLOOKUP($B665,'[7]Overzicht uitlevering'!$J:$V,AD$3+1,0))</f>
        <v>0</v>
      </c>
      <c r="AE665" s="48">
        <f>IF(ISERROR(VLOOKUP($B665,'[7]Overzicht uitlevering'!$J:$V,AE$3+1,0)),0,VLOOKUP($B665,'[7]Overzicht uitlevering'!$J:$V,AE$3+1,0))</f>
        <v>0</v>
      </c>
      <c r="AF665" s="48">
        <f>IF(ISERROR(VLOOKUP($B665,'[7]Overzicht uitlevering'!$J:$V,AF$3+1,0)),0,VLOOKUP($B665,'[7]Overzicht uitlevering'!$J:$V,AF$3+1,0))</f>
        <v>0</v>
      </c>
      <c r="AG665" s="48">
        <f>IF(ISERROR(VLOOKUP($B665,'[7]Overzicht uitlevering'!$J:$V,AG$3+1,0)),0,VLOOKUP($B665,'[7]Overzicht uitlevering'!$J:$V,AG$3+1,0))</f>
        <v>0</v>
      </c>
      <c r="AH665" s="48">
        <f>IF(ISERROR(VLOOKUP($B665,'[7]Overzicht uitlevering'!$J:$V,AH$3+1,0)),0,VLOOKUP($B665,'[7]Overzicht uitlevering'!$J:$V,AH$3+1,0))</f>
        <v>0</v>
      </c>
      <c r="AI665" s="48">
        <f>IF(ISERROR(VLOOKUP($B665,'[7]Overzicht uitlevering'!$J:$V,AI$3+1,0)),0,VLOOKUP($B665,'[7]Overzicht uitlevering'!$J:$V,AI$3+1,0))</f>
        <v>0</v>
      </c>
      <c r="AJ665" s="48">
        <f>IF(ISERROR(VLOOKUP($B665,'[7]Overzicht uitlevering'!$J:$V,AJ$3+1,0)),0,VLOOKUP($B665,'[7]Overzicht uitlevering'!$J:$V,AJ$3+1,0))</f>
        <v>0</v>
      </c>
      <c r="AK665" s="48">
        <f>IF(ISERROR(VLOOKUP($B665,'[7]Overzicht uitlevering'!$J:$V,AK$3+1,0)),0,VLOOKUP($B665,'[7]Overzicht uitlevering'!$J:$V,AK$3+1,0))</f>
        <v>0</v>
      </c>
      <c r="AL665" s="48">
        <f>IF(ISERROR(VLOOKUP($B665,'[7]Overzicht uitlevering'!$J:$V,AL$3+1,0)),0,VLOOKUP($B665,'[7]Overzicht uitlevering'!$J:$V,AL$3+1,0))</f>
        <v>0</v>
      </c>
      <c r="AM665" s="48">
        <f>IF(ISERROR(VLOOKUP($B665,'[7]Overzicht uitlevering'!$J:$V,AM$3+1,0)),0,VLOOKUP($B665,'[7]Overzicht uitlevering'!$J:$V,AM$3+1,0))</f>
        <v>0</v>
      </c>
      <c r="AN665" s="48">
        <f>IF(ISERROR(VLOOKUP($B665,'[7]Overzicht uitlevering'!$J:$V,AN$3+1,0)),0,VLOOKUP($B665,'[7]Overzicht uitlevering'!$J:$V,AN$3+1,0))</f>
        <v>0</v>
      </c>
      <c r="AO665" s="49">
        <f t="shared" si="177"/>
        <v>0</v>
      </c>
      <c r="AP665" s="235">
        <f t="shared" si="178"/>
        <v>0</v>
      </c>
      <c r="AQ665" s="236">
        <f t="shared" si="179"/>
        <v>0</v>
      </c>
      <c r="AR665" s="235">
        <f t="shared" si="180"/>
        <v>0</v>
      </c>
      <c r="AS665" s="236">
        <f t="shared" si="181"/>
        <v>0</v>
      </c>
      <c r="AT665" s="235">
        <f t="shared" si="182"/>
        <v>0</v>
      </c>
      <c r="AU665" s="236">
        <f t="shared" si="183"/>
        <v>0</v>
      </c>
      <c r="AV665" s="237">
        <f t="shared" si="184"/>
        <v>0</v>
      </c>
      <c r="AW665" s="236">
        <f t="shared" si="185"/>
        <v>0</v>
      </c>
      <c r="AX665" s="237">
        <f t="shared" si="186"/>
        <v>0</v>
      </c>
      <c r="AY665" s="236">
        <f t="shared" si="187"/>
        <v>0</v>
      </c>
      <c r="AZ665" s="237">
        <f t="shared" si="188"/>
        <v>0</v>
      </c>
      <c r="BA665" s="236">
        <f t="shared" si="189"/>
        <v>0</v>
      </c>
      <c r="BB665" s="50">
        <f t="shared" si="173"/>
        <v>0</v>
      </c>
    </row>
    <row r="666" spans="2:54" x14ac:dyDescent="0.25">
      <c r="B666" s="153"/>
      <c r="C666" s="124"/>
      <c r="D666" s="124"/>
      <c r="E666" s="124"/>
      <c r="F666" s="124"/>
      <c r="G666" s="143"/>
      <c r="H666" s="143"/>
      <c r="I666" s="85"/>
      <c r="J666" s="144"/>
      <c r="K666" s="32"/>
      <c r="L666" s="145"/>
      <c r="M666" s="35"/>
      <c r="N666" s="35"/>
      <c r="O666" s="83"/>
      <c r="P666" s="83"/>
      <c r="Q666" s="146"/>
      <c r="R666" s="134"/>
      <c r="S666" s="204"/>
      <c r="T666" s="147"/>
      <c r="U666" s="148"/>
      <c r="V666" s="94"/>
      <c r="W666" s="94"/>
      <c r="X666" s="96"/>
      <c r="Y666" s="97"/>
      <c r="Z666" s="45" t="str">
        <f t="shared" si="174"/>
        <v>goed</v>
      </c>
      <c r="AA666" s="46">
        <f t="shared" si="175"/>
        <v>0</v>
      </c>
      <c r="AB666" s="47">
        <f t="shared" si="176"/>
        <v>0</v>
      </c>
      <c r="AC666" s="48">
        <f>IF(ISERROR(VLOOKUP($B666,'[7]Overzicht uitlevering'!$J:$V,AC$3+1,0)),0,VLOOKUP($B666,'[7]Overzicht uitlevering'!$J:$V,AC$3+1,0))</f>
        <v>0</v>
      </c>
      <c r="AD666" s="48">
        <f>IF(ISERROR(VLOOKUP($B666,'[7]Overzicht uitlevering'!$J:$V,AD$3+1,0)),0,VLOOKUP($B666,'[7]Overzicht uitlevering'!$J:$V,AD$3+1,0))</f>
        <v>0</v>
      </c>
      <c r="AE666" s="48">
        <f>IF(ISERROR(VLOOKUP($B666,'[7]Overzicht uitlevering'!$J:$V,AE$3+1,0)),0,VLOOKUP($B666,'[7]Overzicht uitlevering'!$J:$V,AE$3+1,0))</f>
        <v>0</v>
      </c>
      <c r="AF666" s="48">
        <f>IF(ISERROR(VLOOKUP($B666,'[7]Overzicht uitlevering'!$J:$V,AF$3+1,0)),0,VLOOKUP($B666,'[7]Overzicht uitlevering'!$J:$V,AF$3+1,0))</f>
        <v>0</v>
      </c>
      <c r="AG666" s="48">
        <f>IF(ISERROR(VLOOKUP($B666,'[7]Overzicht uitlevering'!$J:$V,AG$3+1,0)),0,VLOOKUP($B666,'[7]Overzicht uitlevering'!$J:$V,AG$3+1,0))</f>
        <v>0</v>
      </c>
      <c r="AH666" s="48">
        <f>IF(ISERROR(VLOOKUP($B666,'[7]Overzicht uitlevering'!$J:$V,AH$3+1,0)),0,VLOOKUP($B666,'[7]Overzicht uitlevering'!$J:$V,AH$3+1,0))</f>
        <v>0</v>
      </c>
      <c r="AI666" s="48">
        <f>IF(ISERROR(VLOOKUP($B666,'[7]Overzicht uitlevering'!$J:$V,AI$3+1,0)),0,VLOOKUP($B666,'[7]Overzicht uitlevering'!$J:$V,AI$3+1,0))</f>
        <v>0</v>
      </c>
      <c r="AJ666" s="48">
        <f>IF(ISERROR(VLOOKUP($B666,'[7]Overzicht uitlevering'!$J:$V,AJ$3+1,0)),0,VLOOKUP($B666,'[7]Overzicht uitlevering'!$J:$V,AJ$3+1,0))</f>
        <v>0</v>
      </c>
      <c r="AK666" s="48">
        <f>IF(ISERROR(VLOOKUP($B666,'[7]Overzicht uitlevering'!$J:$V,AK$3+1,0)),0,VLOOKUP($B666,'[7]Overzicht uitlevering'!$J:$V,AK$3+1,0))</f>
        <v>0</v>
      </c>
      <c r="AL666" s="48">
        <f>IF(ISERROR(VLOOKUP($B666,'[7]Overzicht uitlevering'!$J:$V,AL$3+1,0)),0,VLOOKUP($B666,'[7]Overzicht uitlevering'!$J:$V,AL$3+1,0))</f>
        <v>0</v>
      </c>
      <c r="AM666" s="48">
        <f>IF(ISERROR(VLOOKUP($B666,'[7]Overzicht uitlevering'!$J:$V,AM$3+1,0)),0,VLOOKUP($B666,'[7]Overzicht uitlevering'!$J:$V,AM$3+1,0))</f>
        <v>0</v>
      </c>
      <c r="AN666" s="48">
        <f>IF(ISERROR(VLOOKUP($B666,'[7]Overzicht uitlevering'!$J:$V,AN$3+1,0)),0,VLOOKUP($B666,'[7]Overzicht uitlevering'!$J:$V,AN$3+1,0))</f>
        <v>0</v>
      </c>
      <c r="AO666" s="49">
        <f t="shared" si="177"/>
        <v>0</v>
      </c>
      <c r="AP666" s="235">
        <f t="shared" si="178"/>
        <v>0</v>
      </c>
      <c r="AQ666" s="236">
        <f t="shared" si="179"/>
        <v>0</v>
      </c>
      <c r="AR666" s="235">
        <f t="shared" si="180"/>
        <v>0</v>
      </c>
      <c r="AS666" s="236">
        <f t="shared" si="181"/>
        <v>0</v>
      </c>
      <c r="AT666" s="235">
        <f t="shared" si="182"/>
        <v>0</v>
      </c>
      <c r="AU666" s="236">
        <f t="shared" si="183"/>
        <v>0</v>
      </c>
      <c r="AV666" s="237">
        <f t="shared" si="184"/>
        <v>0</v>
      </c>
      <c r="AW666" s="236">
        <f t="shared" si="185"/>
        <v>0</v>
      </c>
      <c r="AX666" s="237">
        <f t="shared" si="186"/>
        <v>0</v>
      </c>
      <c r="AY666" s="236">
        <f t="shared" si="187"/>
        <v>0</v>
      </c>
      <c r="AZ666" s="237">
        <f t="shared" si="188"/>
        <v>0</v>
      </c>
      <c r="BA666" s="236">
        <f t="shared" si="189"/>
        <v>0</v>
      </c>
      <c r="BB666" s="50">
        <f t="shared" si="173"/>
        <v>0</v>
      </c>
    </row>
    <row r="667" spans="2:54" x14ac:dyDescent="0.25">
      <c r="B667" s="153"/>
      <c r="C667" s="124"/>
      <c r="D667" s="124"/>
      <c r="E667" s="124"/>
      <c r="F667" s="124"/>
      <c r="G667" s="143"/>
      <c r="H667" s="143"/>
      <c r="I667" s="85"/>
      <c r="J667" s="144"/>
      <c r="K667" s="32"/>
      <c r="L667" s="145"/>
      <c r="M667" s="35"/>
      <c r="N667" s="35"/>
      <c r="O667" s="83"/>
      <c r="P667" s="83"/>
      <c r="Q667" s="146"/>
      <c r="R667" s="134"/>
      <c r="S667" s="204"/>
      <c r="T667" s="147"/>
      <c r="U667" s="148"/>
      <c r="V667" s="94"/>
      <c r="W667" s="94"/>
      <c r="X667" s="96"/>
      <c r="Y667" s="97"/>
      <c r="Z667" s="45" t="str">
        <f t="shared" si="174"/>
        <v>goed</v>
      </c>
      <c r="AA667" s="46">
        <f t="shared" si="175"/>
        <v>0</v>
      </c>
      <c r="AB667" s="47">
        <f t="shared" si="176"/>
        <v>0</v>
      </c>
      <c r="AC667" s="48">
        <f>IF(ISERROR(VLOOKUP($B667,'[7]Overzicht uitlevering'!$J:$V,AC$3+1,0)),0,VLOOKUP($B667,'[7]Overzicht uitlevering'!$J:$V,AC$3+1,0))</f>
        <v>0</v>
      </c>
      <c r="AD667" s="48">
        <f>IF(ISERROR(VLOOKUP($B667,'[7]Overzicht uitlevering'!$J:$V,AD$3+1,0)),0,VLOOKUP($B667,'[7]Overzicht uitlevering'!$J:$V,AD$3+1,0))</f>
        <v>0</v>
      </c>
      <c r="AE667" s="48">
        <f>IF(ISERROR(VLOOKUP($B667,'[7]Overzicht uitlevering'!$J:$V,AE$3+1,0)),0,VLOOKUP($B667,'[7]Overzicht uitlevering'!$J:$V,AE$3+1,0))</f>
        <v>0</v>
      </c>
      <c r="AF667" s="48">
        <f>IF(ISERROR(VLOOKUP($B667,'[7]Overzicht uitlevering'!$J:$V,AF$3+1,0)),0,VLOOKUP($B667,'[7]Overzicht uitlevering'!$J:$V,AF$3+1,0))</f>
        <v>0</v>
      </c>
      <c r="AG667" s="48">
        <f>IF(ISERROR(VLOOKUP($B667,'[7]Overzicht uitlevering'!$J:$V,AG$3+1,0)),0,VLOOKUP($B667,'[7]Overzicht uitlevering'!$J:$V,AG$3+1,0))</f>
        <v>0</v>
      </c>
      <c r="AH667" s="48">
        <f>IF(ISERROR(VLOOKUP($B667,'[7]Overzicht uitlevering'!$J:$V,AH$3+1,0)),0,VLOOKUP($B667,'[7]Overzicht uitlevering'!$J:$V,AH$3+1,0))</f>
        <v>0</v>
      </c>
      <c r="AI667" s="48">
        <f>IF(ISERROR(VLOOKUP($B667,'[7]Overzicht uitlevering'!$J:$V,AI$3+1,0)),0,VLOOKUP($B667,'[7]Overzicht uitlevering'!$J:$V,AI$3+1,0))</f>
        <v>0</v>
      </c>
      <c r="AJ667" s="48">
        <f>IF(ISERROR(VLOOKUP($B667,'[7]Overzicht uitlevering'!$J:$V,AJ$3+1,0)),0,VLOOKUP($B667,'[7]Overzicht uitlevering'!$J:$V,AJ$3+1,0))</f>
        <v>0</v>
      </c>
      <c r="AK667" s="48">
        <f>IF(ISERROR(VLOOKUP($B667,'[7]Overzicht uitlevering'!$J:$V,AK$3+1,0)),0,VLOOKUP($B667,'[7]Overzicht uitlevering'!$J:$V,AK$3+1,0))</f>
        <v>0</v>
      </c>
      <c r="AL667" s="48">
        <f>IF(ISERROR(VLOOKUP($B667,'[7]Overzicht uitlevering'!$J:$V,AL$3+1,0)),0,VLOOKUP($B667,'[7]Overzicht uitlevering'!$J:$V,AL$3+1,0))</f>
        <v>0</v>
      </c>
      <c r="AM667" s="48">
        <f>IF(ISERROR(VLOOKUP($B667,'[7]Overzicht uitlevering'!$J:$V,AM$3+1,0)),0,VLOOKUP($B667,'[7]Overzicht uitlevering'!$J:$V,AM$3+1,0))</f>
        <v>0</v>
      </c>
      <c r="AN667" s="48">
        <f>IF(ISERROR(VLOOKUP($B667,'[7]Overzicht uitlevering'!$J:$V,AN$3+1,0)),0,VLOOKUP($B667,'[7]Overzicht uitlevering'!$J:$V,AN$3+1,0))</f>
        <v>0</v>
      </c>
      <c r="AO667" s="49">
        <f t="shared" si="177"/>
        <v>0</v>
      </c>
      <c r="AP667" s="235">
        <f t="shared" si="178"/>
        <v>0</v>
      </c>
      <c r="AQ667" s="236">
        <f t="shared" si="179"/>
        <v>0</v>
      </c>
      <c r="AR667" s="235">
        <f t="shared" si="180"/>
        <v>0</v>
      </c>
      <c r="AS667" s="236">
        <f t="shared" si="181"/>
        <v>0</v>
      </c>
      <c r="AT667" s="235">
        <f t="shared" si="182"/>
        <v>0</v>
      </c>
      <c r="AU667" s="236">
        <f t="shared" si="183"/>
        <v>0</v>
      </c>
      <c r="AV667" s="237">
        <f t="shared" si="184"/>
        <v>0</v>
      </c>
      <c r="AW667" s="236">
        <f t="shared" si="185"/>
        <v>0</v>
      </c>
      <c r="AX667" s="237">
        <f t="shared" si="186"/>
        <v>0</v>
      </c>
      <c r="AY667" s="236">
        <f t="shared" si="187"/>
        <v>0</v>
      </c>
      <c r="AZ667" s="237">
        <f t="shared" si="188"/>
        <v>0</v>
      </c>
      <c r="BA667" s="236">
        <f t="shared" si="189"/>
        <v>0</v>
      </c>
      <c r="BB667" s="50">
        <f t="shared" si="173"/>
        <v>0</v>
      </c>
    </row>
    <row r="668" spans="2:54" x14ac:dyDescent="0.25">
      <c r="B668" s="153"/>
      <c r="C668" s="124"/>
      <c r="D668" s="124"/>
      <c r="E668" s="124"/>
      <c r="F668" s="124"/>
      <c r="G668" s="143"/>
      <c r="H668" s="143"/>
      <c r="I668" s="85"/>
      <c r="J668" s="144"/>
      <c r="K668" s="32"/>
      <c r="L668" s="145"/>
      <c r="M668" s="35"/>
      <c r="N668" s="35"/>
      <c r="O668" s="83"/>
      <c r="P668" s="83"/>
      <c r="Q668" s="146"/>
      <c r="R668" s="134"/>
      <c r="S668" s="204"/>
      <c r="T668" s="147"/>
      <c r="U668" s="148"/>
      <c r="V668" s="94"/>
      <c r="W668" s="94"/>
      <c r="X668" s="96"/>
      <c r="Y668" s="97"/>
      <c r="Z668" s="45" t="str">
        <f t="shared" si="174"/>
        <v>goed</v>
      </c>
      <c r="AA668" s="46">
        <f t="shared" si="175"/>
        <v>0</v>
      </c>
      <c r="AB668" s="47">
        <f t="shared" si="176"/>
        <v>0</v>
      </c>
      <c r="AC668" s="48">
        <f>IF(ISERROR(VLOOKUP($B668,'[7]Overzicht uitlevering'!$J:$V,AC$3+1,0)),0,VLOOKUP($B668,'[7]Overzicht uitlevering'!$J:$V,AC$3+1,0))</f>
        <v>0</v>
      </c>
      <c r="AD668" s="48">
        <f>IF(ISERROR(VLOOKUP($B668,'[7]Overzicht uitlevering'!$J:$V,AD$3+1,0)),0,VLOOKUP($B668,'[7]Overzicht uitlevering'!$J:$V,AD$3+1,0))</f>
        <v>0</v>
      </c>
      <c r="AE668" s="48">
        <f>IF(ISERROR(VLOOKUP($B668,'[7]Overzicht uitlevering'!$J:$V,AE$3+1,0)),0,VLOOKUP($B668,'[7]Overzicht uitlevering'!$J:$V,AE$3+1,0))</f>
        <v>0</v>
      </c>
      <c r="AF668" s="48">
        <f>IF(ISERROR(VLOOKUP($B668,'[7]Overzicht uitlevering'!$J:$V,AF$3+1,0)),0,VLOOKUP($B668,'[7]Overzicht uitlevering'!$J:$V,AF$3+1,0))</f>
        <v>0</v>
      </c>
      <c r="AG668" s="48">
        <f>IF(ISERROR(VLOOKUP($B668,'[7]Overzicht uitlevering'!$J:$V,AG$3+1,0)),0,VLOOKUP($B668,'[7]Overzicht uitlevering'!$J:$V,AG$3+1,0))</f>
        <v>0</v>
      </c>
      <c r="AH668" s="48">
        <f>IF(ISERROR(VLOOKUP($B668,'[7]Overzicht uitlevering'!$J:$V,AH$3+1,0)),0,VLOOKUP($B668,'[7]Overzicht uitlevering'!$J:$V,AH$3+1,0))</f>
        <v>0</v>
      </c>
      <c r="AI668" s="48">
        <f>IF(ISERROR(VLOOKUP($B668,'[7]Overzicht uitlevering'!$J:$V,AI$3+1,0)),0,VLOOKUP($B668,'[7]Overzicht uitlevering'!$J:$V,AI$3+1,0))</f>
        <v>0</v>
      </c>
      <c r="AJ668" s="48">
        <f>IF(ISERROR(VLOOKUP($B668,'[7]Overzicht uitlevering'!$J:$V,AJ$3+1,0)),0,VLOOKUP($B668,'[7]Overzicht uitlevering'!$J:$V,AJ$3+1,0))</f>
        <v>0</v>
      </c>
      <c r="AK668" s="48">
        <f>IF(ISERROR(VLOOKUP($B668,'[7]Overzicht uitlevering'!$J:$V,AK$3+1,0)),0,VLOOKUP($B668,'[7]Overzicht uitlevering'!$J:$V,AK$3+1,0))</f>
        <v>0</v>
      </c>
      <c r="AL668" s="48">
        <f>IF(ISERROR(VLOOKUP($B668,'[7]Overzicht uitlevering'!$J:$V,AL$3+1,0)),0,VLOOKUP($B668,'[7]Overzicht uitlevering'!$J:$V,AL$3+1,0))</f>
        <v>0</v>
      </c>
      <c r="AM668" s="48">
        <f>IF(ISERROR(VLOOKUP($B668,'[7]Overzicht uitlevering'!$J:$V,AM$3+1,0)),0,VLOOKUP($B668,'[7]Overzicht uitlevering'!$J:$V,AM$3+1,0))</f>
        <v>0</v>
      </c>
      <c r="AN668" s="48">
        <f>IF(ISERROR(VLOOKUP($B668,'[7]Overzicht uitlevering'!$J:$V,AN$3+1,0)),0,VLOOKUP($B668,'[7]Overzicht uitlevering'!$J:$V,AN$3+1,0))</f>
        <v>0</v>
      </c>
      <c r="AO668" s="49">
        <f t="shared" si="177"/>
        <v>0</v>
      </c>
      <c r="AP668" s="235">
        <f t="shared" si="178"/>
        <v>0</v>
      </c>
      <c r="AQ668" s="236">
        <f t="shared" si="179"/>
        <v>0</v>
      </c>
      <c r="AR668" s="235">
        <f t="shared" si="180"/>
        <v>0</v>
      </c>
      <c r="AS668" s="236">
        <f t="shared" si="181"/>
        <v>0</v>
      </c>
      <c r="AT668" s="235">
        <f t="shared" si="182"/>
        <v>0</v>
      </c>
      <c r="AU668" s="236">
        <f t="shared" si="183"/>
        <v>0</v>
      </c>
      <c r="AV668" s="237">
        <f t="shared" si="184"/>
        <v>0</v>
      </c>
      <c r="AW668" s="236">
        <f t="shared" si="185"/>
        <v>0</v>
      </c>
      <c r="AX668" s="237">
        <f t="shared" si="186"/>
        <v>0</v>
      </c>
      <c r="AY668" s="236">
        <f t="shared" si="187"/>
        <v>0</v>
      </c>
      <c r="AZ668" s="237">
        <f t="shared" si="188"/>
        <v>0</v>
      </c>
      <c r="BA668" s="236">
        <f t="shared" si="189"/>
        <v>0</v>
      </c>
      <c r="BB668" s="50">
        <f t="shared" si="173"/>
        <v>0</v>
      </c>
    </row>
    <row r="669" spans="2:54" x14ac:dyDescent="0.25">
      <c r="B669" s="153"/>
      <c r="C669" s="124"/>
      <c r="D669" s="124"/>
      <c r="E669" s="124"/>
      <c r="F669" s="124"/>
      <c r="G669" s="143"/>
      <c r="H669" s="143"/>
      <c r="I669" s="85"/>
      <c r="J669" s="144"/>
      <c r="K669" s="32"/>
      <c r="L669" s="145"/>
      <c r="M669" s="35"/>
      <c r="N669" s="35"/>
      <c r="O669" s="83"/>
      <c r="P669" s="83"/>
      <c r="Q669" s="146"/>
      <c r="R669" s="134"/>
      <c r="S669" s="204"/>
      <c r="T669" s="147"/>
      <c r="U669" s="148"/>
      <c r="V669" s="94"/>
      <c r="W669" s="94"/>
      <c r="X669" s="96"/>
      <c r="Y669" s="97"/>
      <c r="Z669" s="45" t="str">
        <f t="shared" si="174"/>
        <v>goed</v>
      </c>
      <c r="AA669" s="46">
        <f t="shared" si="175"/>
        <v>0</v>
      </c>
      <c r="AB669" s="47">
        <f t="shared" si="176"/>
        <v>0</v>
      </c>
      <c r="AC669" s="48">
        <f>IF(ISERROR(VLOOKUP($B669,'[7]Overzicht uitlevering'!$J:$V,AC$3+1,0)),0,VLOOKUP($B669,'[7]Overzicht uitlevering'!$J:$V,AC$3+1,0))</f>
        <v>0</v>
      </c>
      <c r="AD669" s="48">
        <f>IF(ISERROR(VLOOKUP($B669,'[7]Overzicht uitlevering'!$J:$V,AD$3+1,0)),0,VLOOKUP($B669,'[7]Overzicht uitlevering'!$J:$V,AD$3+1,0))</f>
        <v>0</v>
      </c>
      <c r="AE669" s="48">
        <f>IF(ISERROR(VLOOKUP($B669,'[7]Overzicht uitlevering'!$J:$V,AE$3+1,0)),0,VLOOKUP($B669,'[7]Overzicht uitlevering'!$J:$V,AE$3+1,0))</f>
        <v>0</v>
      </c>
      <c r="AF669" s="48">
        <f>IF(ISERROR(VLOOKUP($B669,'[7]Overzicht uitlevering'!$J:$V,AF$3+1,0)),0,VLOOKUP($B669,'[7]Overzicht uitlevering'!$J:$V,AF$3+1,0))</f>
        <v>0</v>
      </c>
      <c r="AG669" s="48">
        <f>IF(ISERROR(VLOOKUP($B669,'[7]Overzicht uitlevering'!$J:$V,AG$3+1,0)),0,VLOOKUP($B669,'[7]Overzicht uitlevering'!$J:$V,AG$3+1,0))</f>
        <v>0</v>
      </c>
      <c r="AH669" s="48">
        <f>IF(ISERROR(VLOOKUP($B669,'[7]Overzicht uitlevering'!$J:$V,AH$3+1,0)),0,VLOOKUP($B669,'[7]Overzicht uitlevering'!$J:$V,AH$3+1,0))</f>
        <v>0</v>
      </c>
      <c r="AI669" s="48">
        <f>IF(ISERROR(VLOOKUP($B669,'[7]Overzicht uitlevering'!$J:$V,AI$3+1,0)),0,VLOOKUP($B669,'[7]Overzicht uitlevering'!$J:$V,AI$3+1,0))</f>
        <v>0</v>
      </c>
      <c r="AJ669" s="48">
        <f>IF(ISERROR(VLOOKUP($B669,'[7]Overzicht uitlevering'!$J:$V,AJ$3+1,0)),0,VLOOKUP($B669,'[7]Overzicht uitlevering'!$J:$V,AJ$3+1,0))</f>
        <v>0</v>
      </c>
      <c r="AK669" s="48">
        <f>IF(ISERROR(VLOOKUP($B669,'[7]Overzicht uitlevering'!$J:$V,AK$3+1,0)),0,VLOOKUP($B669,'[7]Overzicht uitlevering'!$J:$V,AK$3+1,0))</f>
        <v>0</v>
      </c>
      <c r="AL669" s="48">
        <f>IF(ISERROR(VLOOKUP($B669,'[7]Overzicht uitlevering'!$J:$V,AL$3+1,0)),0,VLOOKUP($B669,'[7]Overzicht uitlevering'!$J:$V,AL$3+1,0))</f>
        <v>0</v>
      </c>
      <c r="AM669" s="48">
        <f>IF(ISERROR(VLOOKUP($B669,'[7]Overzicht uitlevering'!$J:$V,AM$3+1,0)),0,VLOOKUP($B669,'[7]Overzicht uitlevering'!$J:$V,AM$3+1,0))</f>
        <v>0</v>
      </c>
      <c r="AN669" s="48">
        <f>IF(ISERROR(VLOOKUP($B669,'[7]Overzicht uitlevering'!$J:$V,AN$3+1,0)),0,VLOOKUP($B669,'[7]Overzicht uitlevering'!$J:$V,AN$3+1,0))</f>
        <v>0</v>
      </c>
      <c r="AO669" s="49">
        <f t="shared" si="177"/>
        <v>0</v>
      </c>
      <c r="AP669" s="235">
        <f t="shared" si="178"/>
        <v>0</v>
      </c>
      <c r="AQ669" s="236">
        <f t="shared" si="179"/>
        <v>0</v>
      </c>
      <c r="AR669" s="235">
        <f t="shared" si="180"/>
        <v>0</v>
      </c>
      <c r="AS669" s="236">
        <f t="shared" si="181"/>
        <v>0</v>
      </c>
      <c r="AT669" s="235">
        <f t="shared" si="182"/>
        <v>0</v>
      </c>
      <c r="AU669" s="236">
        <f t="shared" si="183"/>
        <v>0</v>
      </c>
      <c r="AV669" s="237">
        <f t="shared" si="184"/>
        <v>0</v>
      </c>
      <c r="AW669" s="236">
        <f t="shared" si="185"/>
        <v>0</v>
      </c>
      <c r="AX669" s="237">
        <f t="shared" si="186"/>
        <v>0</v>
      </c>
      <c r="AY669" s="236">
        <f t="shared" si="187"/>
        <v>0</v>
      </c>
      <c r="AZ669" s="237">
        <f t="shared" si="188"/>
        <v>0</v>
      </c>
      <c r="BA669" s="236">
        <f t="shared" si="189"/>
        <v>0</v>
      </c>
      <c r="BB669" s="50">
        <f t="shared" si="173"/>
        <v>0</v>
      </c>
    </row>
    <row r="670" spans="2:54" x14ac:dyDescent="0.25">
      <c r="B670" s="153"/>
      <c r="C670" s="124"/>
      <c r="D670" s="124"/>
      <c r="E670" s="124"/>
      <c r="F670" s="124"/>
      <c r="G670" s="143"/>
      <c r="H670" s="143"/>
      <c r="I670" s="85"/>
      <c r="J670" s="156"/>
      <c r="K670" s="219"/>
      <c r="L670" s="220"/>
      <c r="M670" s="34"/>
      <c r="N670" s="34"/>
      <c r="O670" s="36"/>
      <c r="P670" s="36"/>
      <c r="Q670" s="146"/>
      <c r="R670" s="38"/>
      <c r="S670" s="39"/>
      <c r="T670" s="40"/>
      <c r="U670" s="41"/>
      <c r="V670" s="94"/>
      <c r="W670" s="94"/>
      <c r="X670" s="96"/>
      <c r="Y670" s="97"/>
      <c r="Z670" s="45" t="str">
        <f t="shared" si="174"/>
        <v>goed</v>
      </c>
      <c r="AA670" s="46">
        <f t="shared" si="175"/>
        <v>0</v>
      </c>
      <c r="AB670" s="47">
        <f t="shared" si="176"/>
        <v>0</v>
      </c>
      <c r="AC670" s="48">
        <f>IF(ISERROR(VLOOKUP($B670,'[7]Overzicht uitlevering'!$J:$V,AC$3+1,0)),0,VLOOKUP($B670,'[7]Overzicht uitlevering'!$J:$V,AC$3+1,0))</f>
        <v>0</v>
      </c>
      <c r="AD670" s="48">
        <f>IF(ISERROR(VLOOKUP($B670,'[7]Overzicht uitlevering'!$J:$V,AD$3+1,0)),0,VLOOKUP($B670,'[7]Overzicht uitlevering'!$J:$V,AD$3+1,0))</f>
        <v>0</v>
      </c>
      <c r="AE670" s="48">
        <f>IF(ISERROR(VLOOKUP($B670,'[7]Overzicht uitlevering'!$J:$V,AE$3+1,0)),0,VLOOKUP($B670,'[7]Overzicht uitlevering'!$J:$V,AE$3+1,0))</f>
        <v>0</v>
      </c>
      <c r="AF670" s="48">
        <f>IF(ISERROR(VLOOKUP($B670,'[7]Overzicht uitlevering'!$J:$V,AF$3+1,0)),0,VLOOKUP($B670,'[7]Overzicht uitlevering'!$J:$V,AF$3+1,0))</f>
        <v>0</v>
      </c>
      <c r="AG670" s="48">
        <f>IF(ISERROR(VLOOKUP($B670,'[7]Overzicht uitlevering'!$J:$V,AG$3+1,0)),0,VLOOKUP($B670,'[7]Overzicht uitlevering'!$J:$V,AG$3+1,0))</f>
        <v>0</v>
      </c>
      <c r="AH670" s="48">
        <f>IF(ISERROR(VLOOKUP($B670,'[7]Overzicht uitlevering'!$J:$V,AH$3+1,0)),0,VLOOKUP($B670,'[7]Overzicht uitlevering'!$J:$V,AH$3+1,0))</f>
        <v>0</v>
      </c>
      <c r="AI670" s="48">
        <f>IF(ISERROR(VLOOKUP($B670,'[7]Overzicht uitlevering'!$J:$V,AI$3+1,0)),0,VLOOKUP($B670,'[7]Overzicht uitlevering'!$J:$V,AI$3+1,0))</f>
        <v>0</v>
      </c>
      <c r="AJ670" s="48">
        <f>IF(ISERROR(VLOOKUP($B670,'[7]Overzicht uitlevering'!$J:$V,AJ$3+1,0)),0,VLOOKUP($B670,'[7]Overzicht uitlevering'!$J:$V,AJ$3+1,0))</f>
        <v>0</v>
      </c>
      <c r="AK670" s="48">
        <f>IF(ISERROR(VLOOKUP($B670,'[7]Overzicht uitlevering'!$J:$V,AK$3+1,0)),0,VLOOKUP($B670,'[7]Overzicht uitlevering'!$J:$V,AK$3+1,0))</f>
        <v>0</v>
      </c>
      <c r="AL670" s="48">
        <f>IF(ISERROR(VLOOKUP($B670,'[7]Overzicht uitlevering'!$J:$V,AL$3+1,0)),0,VLOOKUP($B670,'[7]Overzicht uitlevering'!$J:$V,AL$3+1,0))</f>
        <v>0</v>
      </c>
      <c r="AM670" s="48">
        <f>IF(ISERROR(VLOOKUP($B670,'[7]Overzicht uitlevering'!$J:$V,AM$3+1,0)),0,VLOOKUP($B670,'[7]Overzicht uitlevering'!$J:$V,AM$3+1,0))</f>
        <v>0</v>
      </c>
      <c r="AN670" s="48">
        <f>IF(ISERROR(VLOOKUP($B670,'[7]Overzicht uitlevering'!$J:$V,AN$3+1,0)),0,VLOOKUP($B670,'[7]Overzicht uitlevering'!$J:$V,AN$3+1,0))</f>
        <v>0</v>
      </c>
      <c r="AO670" s="49">
        <f t="shared" si="177"/>
        <v>0</v>
      </c>
      <c r="AP670" s="235">
        <f t="shared" si="178"/>
        <v>0</v>
      </c>
      <c r="AQ670" s="236">
        <f t="shared" si="179"/>
        <v>0</v>
      </c>
      <c r="AR670" s="235">
        <f t="shared" si="180"/>
        <v>0</v>
      </c>
      <c r="AS670" s="236">
        <f t="shared" si="181"/>
        <v>0</v>
      </c>
      <c r="AT670" s="235">
        <f t="shared" si="182"/>
        <v>0</v>
      </c>
      <c r="AU670" s="236">
        <f t="shared" si="183"/>
        <v>0</v>
      </c>
      <c r="AV670" s="237">
        <f t="shared" si="184"/>
        <v>0</v>
      </c>
      <c r="AW670" s="236">
        <f t="shared" si="185"/>
        <v>0</v>
      </c>
      <c r="AX670" s="237">
        <f t="shared" si="186"/>
        <v>0</v>
      </c>
      <c r="AY670" s="236">
        <f t="shared" si="187"/>
        <v>0</v>
      </c>
      <c r="AZ670" s="237">
        <f t="shared" si="188"/>
        <v>0</v>
      </c>
      <c r="BA670" s="236">
        <f t="shared" si="189"/>
        <v>0</v>
      </c>
      <c r="BB670" s="50">
        <f t="shared" si="173"/>
        <v>0</v>
      </c>
    </row>
    <row r="671" spans="2:54" x14ac:dyDescent="0.25">
      <c r="B671" s="153"/>
      <c r="C671" s="124"/>
      <c r="D671" s="124"/>
      <c r="E671" s="124"/>
      <c r="F671" s="124"/>
      <c r="G671" s="143"/>
      <c r="H671" s="143"/>
      <c r="I671" s="85"/>
      <c r="J671" s="144"/>
      <c r="K671" s="32"/>
      <c r="L671" s="145"/>
      <c r="M671" s="35"/>
      <c r="N671" s="35"/>
      <c r="O671" s="83"/>
      <c r="P671" s="83"/>
      <c r="Q671" s="146"/>
      <c r="R671" s="134"/>
      <c r="S671" s="204"/>
      <c r="T671" s="147"/>
      <c r="U671" s="148"/>
      <c r="V671" s="94"/>
      <c r="W671" s="94"/>
      <c r="X671" s="96"/>
      <c r="Y671" s="97"/>
      <c r="Z671" s="45" t="str">
        <f t="shared" si="174"/>
        <v>goed</v>
      </c>
      <c r="AA671" s="46">
        <f t="shared" si="175"/>
        <v>0</v>
      </c>
      <c r="AB671" s="47">
        <f t="shared" si="176"/>
        <v>0</v>
      </c>
      <c r="AC671" s="48">
        <f>IF(ISERROR(VLOOKUP($B671,'[7]Overzicht uitlevering'!$J:$V,AC$3+1,0)),0,VLOOKUP($B671,'[7]Overzicht uitlevering'!$J:$V,AC$3+1,0))</f>
        <v>0</v>
      </c>
      <c r="AD671" s="48">
        <f>IF(ISERROR(VLOOKUP($B671,'[7]Overzicht uitlevering'!$J:$V,AD$3+1,0)),0,VLOOKUP($B671,'[7]Overzicht uitlevering'!$J:$V,AD$3+1,0))</f>
        <v>0</v>
      </c>
      <c r="AE671" s="48">
        <f>IF(ISERROR(VLOOKUP($B671,'[7]Overzicht uitlevering'!$J:$V,AE$3+1,0)),0,VLOOKUP($B671,'[7]Overzicht uitlevering'!$J:$V,AE$3+1,0))</f>
        <v>0</v>
      </c>
      <c r="AF671" s="48">
        <f>IF(ISERROR(VLOOKUP($B671,'[7]Overzicht uitlevering'!$J:$V,AF$3+1,0)),0,VLOOKUP($B671,'[7]Overzicht uitlevering'!$J:$V,AF$3+1,0))</f>
        <v>0</v>
      </c>
      <c r="AG671" s="48">
        <f>IF(ISERROR(VLOOKUP($B671,'[7]Overzicht uitlevering'!$J:$V,AG$3+1,0)),0,VLOOKUP($B671,'[7]Overzicht uitlevering'!$J:$V,AG$3+1,0))</f>
        <v>0</v>
      </c>
      <c r="AH671" s="48">
        <f>IF(ISERROR(VLOOKUP($B671,'[7]Overzicht uitlevering'!$J:$V,AH$3+1,0)),0,VLOOKUP($B671,'[7]Overzicht uitlevering'!$J:$V,AH$3+1,0))</f>
        <v>0</v>
      </c>
      <c r="AI671" s="48">
        <f>IF(ISERROR(VLOOKUP($B671,'[7]Overzicht uitlevering'!$J:$V,AI$3+1,0)),0,VLOOKUP($B671,'[7]Overzicht uitlevering'!$J:$V,AI$3+1,0))</f>
        <v>0</v>
      </c>
      <c r="AJ671" s="48">
        <f>IF(ISERROR(VLOOKUP($B671,'[7]Overzicht uitlevering'!$J:$V,AJ$3+1,0)),0,VLOOKUP($B671,'[7]Overzicht uitlevering'!$J:$V,AJ$3+1,0))</f>
        <v>0</v>
      </c>
      <c r="AK671" s="48">
        <f>IF(ISERROR(VLOOKUP($B671,'[7]Overzicht uitlevering'!$J:$V,AK$3+1,0)),0,VLOOKUP($B671,'[7]Overzicht uitlevering'!$J:$V,AK$3+1,0))</f>
        <v>0</v>
      </c>
      <c r="AL671" s="48">
        <f>IF(ISERROR(VLOOKUP($B671,'[7]Overzicht uitlevering'!$J:$V,AL$3+1,0)),0,VLOOKUP($B671,'[7]Overzicht uitlevering'!$J:$V,AL$3+1,0))</f>
        <v>0</v>
      </c>
      <c r="AM671" s="48">
        <f>IF(ISERROR(VLOOKUP($B671,'[7]Overzicht uitlevering'!$J:$V,AM$3+1,0)),0,VLOOKUP($B671,'[7]Overzicht uitlevering'!$J:$V,AM$3+1,0))</f>
        <v>0</v>
      </c>
      <c r="AN671" s="48">
        <f>IF(ISERROR(VLOOKUP($B671,'[7]Overzicht uitlevering'!$J:$V,AN$3+1,0)),0,VLOOKUP($B671,'[7]Overzicht uitlevering'!$J:$V,AN$3+1,0))</f>
        <v>0</v>
      </c>
      <c r="AO671" s="49">
        <f t="shared" si="177"/>
        <v>0</v>
      </c>
      <c r="AP671" s="235">
        <f t="shared" si="178"/>
        <v>0</v>
      </c>
      <c r="AQ671" s="236">
        <f t="shared" si="179"/>
        <v>0</v>
      </c>
      <c r="AR671" s="235">
        <f t="shared" si="180"/>
        <v>0</v>
      </c>
      <c r="AS671" s="236">
        <f t="shared" si="181"/>
        <v>0</v>
      </c>
      <c r="AT671" s="235">
        <f t="shared" si="182"/>
        <v>0</v>
      </c>
      <c r="AU671" s="236">
        <f t="shared" si="183"/>
        <v>0</v>
      </c>
      <c r="AV671" s="237">
        <f t="shared" si="184"/>
        <v>0</v>
      </c>
      <c r="AW671" s="236">
        <f t="shared" si="185"/>
        <v>0</v>
      </c>
      <c r="AX671" s="237">
        <f t="shared" si="186"/>
        <v>0</v>
      </c>
      <c r="AY671" s="236">
        <f t="shared" si="187"/>
        <v>0</v>
      </c>
      <c r="AZ671" s="237">
        <f t="shared" si="188"/>
        <v>0</v>
      </c>
      <c r="BA671" s="236">
        <f t="shared" si="189"/>
        <v>0</v>
      </c>
      <c r="BB671" s="50">
        <f t="shared" si="173"/>
        <v>0</v>
      </c>
    </row>
    <row r="672" spans="2:54" x14ac:dyDescent="0.25">
      <c r="B672" s="153"/>
      <c r="C672" s="124"/>
      <c r="D672" s="124"/>
      <c r="E672" s="124"/>
      <c r="F672" s="124"/>
      <c r="G672" s="143"/>
      <c r="H672" s="143"/>
      <c r="I672" s="85"/>
      <c r="J672" s="144"/>
      <c r="K672" s="32"/>
      <c r="L672" s="145"/>
      <c r="M672" s="35"/>
      <c r="N672" s="35"/>
      <c r="O672" s="83"/>
      <c r="P672" s="83"/>
      <c r="Q672" s="146"/>
      <c r="R672" s="134"/>
      <c r="S672" s="204"/>
      <c r="T672" s="147"/>
      <c r="U672" s="148"/>
      <c r="V672" s="94"/>
      <c r="W672" s="94"/>
      <c r="X672" s="96"/>
      <c r="Y672" s="97"/>
      <c r="Z672" s="45" t="str">
        <f t="shared" si="174"/>
        <v>goed</v>
      </c>
      <c r="AA672" s="46">
        <f t="shared" si="175"/>
        <v>0</v>
      </c>
      <c r="AB672" s="47">
        <f t="shared" si="176"/>
        <v>0</v>
      </c>
      <c r="AC672" s="48">
        <f>IF(ISERROR(VLOOKUP($B672,'[7]Overzicht uitlevering'!$J:$V,AC$3+1,0)),0,VLOOKUP($B672,'[7]Overzicht uitlevering'!$J:$V,AC$3+1,0))</f>
        <v>0</v>
      </c>
      <c r="AD672" s="48">
        <f>IF(ISERROR(VLOOKUP($B672,'[7]Overzicht uitlevering'!$J:$V,AD$3+1,0)),0,VLOOKUP($B672,'[7]Overzicht uitlevering'!$J:$V,AD$3+1,0))</f>
        <v>0</v>
      </c>
      <c r="AE672" s="48">
        <f>IF(ISERROR(VLOOKUP($B672,'[7]Overzicht uitlevering'!$J:$V,AE$3+1,0)),0,VLOOKUP($B672,'[7]Overzicht uitlevering'!$J:$V,AE$3+1,0))</f>
        <v>0</v>
      </c>
      <c r="AF672" s="48">
        <f>IF(ISERROR(VLOOKUP($B672,'[7]Overzicht uitlevering'!$J:$V,AF$3+1,0)),0,VLOOKUP($B672,'[7]Overzicht uitlevering'!$J:$V,AF$3+1,0))</f>
        <v>0</v>
      </c>
      <c r="AG672" s="48">
        <f>IF(ISERROR(VLOOKUP($B672,'[7]Overzicht uitlevering'!$J:$V,AG$3+1,0)),0,VLOOKUP($B672,'[7]Overzicht uitlevering'!$J:$V,AG$3+1,0))</f>
        <v>0</v>
      </c>
      <c r="AH672" s="48">
        <f>IF(ISERROR(VLOOKUP($B672,'[7]Overzicht uitlevering'!$J:$V,AH$3+1,0)),0,VLOOKUP($B672,'[7]Overzicht uitlevering'!$J:$V,AH$3+1,0))</f>
        <v>0</v>
      </c>
      <c r="AI672" s="48">
        <f>IF(ISERROR(VLOOKUP($B672,'[7]Overzicht uitlevering'!$J:$V,AI$3+1,0)),0,VLOOKUP($B672,'[7]Overzicht uitlevering'!$J:$V,AI$3+1,0))</f>
        <v>0</v>
      </c>
      <c r="AJ672" s="48">
        <f>IF(ISERROR(VLOOKUP($B672,'[7]Overzicht uitlevering'!$J:$V,AJ$3+1,0)),0,VLOOKUP($B672,'[7]Overzicht uitlevering'!$J:$V,AJ$3+1,0))</f>
        <v>0</v>
      </c>
      <c r="AK672" s="48">
        <f>IF(ISERROR(VLOOKUP($B672,'[7]Overzicht uitlevering'!$J:$V,AK$3+1,0)),0,VLOOKUP($B672,'[7]Overzicht uitlevering'!$J:$V,AK$3+1,0))</f>
        <v>0</v>
      </c>
      <c r="AL672" s="48">
        <f>IF(ISERROR(VLOOKUP($B672,'[7]Overzicht uitlevering'!$J:$V,AL$3+1,0)),0,VLOOKUP($B672,'[7]Overzicht uitlevering'!$J:$V,AL$3+1,0))</f>
        <v>0</v>
      </c>
      <c r="AM672" s="48">
        <f>IF(ISERROR(VLOOKUP($B672,'[7]Overzicht uitlevering'!$J:$V,AM$3+1,0)),0,VLOOKUP($B672,'[7]Overzicht uitlevering'!$J:$V,AM$3+1,0))</f>
        <v>0</v>
      </c>
      <c r="AN672" s="48">
        <f>IF(ISERROR(VLOOKUP($B672,'[7]Overzicht uitlevering'!$J:$V,AN$3+1,0)),0,VLOOKUP($B672,'[7]Overzicht uitlevering'!$J:$V,AN$3+1,0))</f>
        <v>0</v>
      </c>
      <c r="AO672" s="49">
        <f t="shared" si="177"/>
        <v>0</v>
      </c>
      <c r="AP672" s="235">
        <f t="shared" si="178"/>
        <v>0</v>
      </c>
      <c r="AQ672" s="236">
        <f t="shared" si="179"/>
        <v>0</v>
      </c>
      <c r="AR672" s="235">
        <f t="shared" si="180"/>
        <v>0</v>
      </c>
      <c r="AS672" s="236">
        <f t="shared" si="181"/>
        <v>0</v>
      </c>
      <c r="AT672" s="235">
        <f t="shared" si="182"/>
        <v>0</v>
      </c>
      <c r="AU672" s="236">
        <f t="shared" si="183"/>
        <v>0</v>
      </c>
      <c r="AV672" s="237">
        <f t="shared" si="184"/>
        <v>0</v>
      </c>
      <c r="AW672" s="236">
        <f t="shared" si="185"/>
        <v>0</v>
      </c>
      <c r="AX672" s="237">
        <f t="shared" si="186"/>
        <v>0</v>
      </c>
      <c r="AY672" s="236">
        <f t="shared" si="187"/>
        <v>0</v>
      </c>
      <c r="AZ672" s="237">
        <f t="shared" si="188"/>
        <v>0</v>
      </c>
      <c r="BA672" s="236">
        <f t="shared" si="189"/>
        <v>0</v>
      </c>
      <c r="BB672" s="50">
        <f t="shared" si="173"/>
        <v>0</v>
      </c>
    </row>
    <row r="673" spans="2:54" x14ac:dyDescent="0.25">
      <c r="B673" s="153"/>
      <c r="C673" s="124"/>
      <c r="D673" s="124"/>
      <c r="E673" s="124"/>
      <c r="F673" s="124"/>
      <c r="G673" s="143"/>
      <c r="H673" s="143"/>
      <c r="I673" s="85"/>
      <c r="J673" s="144"/>
      <c r="K673" s="32"/>
      <c r="L673" s="145"/>
      <c r="M673" s="35"/>
      <c r="N673" s="35"/>
      <c r="O673" s="83"/>
      <c r="P673" s="83"/>
      <c r="Q673" s="146"/>
      <c r="R673" s="134"/>
      <c r="S673" s="204"/>
      <c r="T673" s="147"/>
      <c r="U673" s="148"/>
      <c r="V673" s="94"/>
      <c r="W673" s="94"/>
      <c r="X673" s="96"/>
      <c r="Y673" s="97"/>
      <c r="Z673" s="45" t="str">
        <f t="shared" si="174"/>
        <v>goed</v>
      </c>
      <c r="AA673" s="46">
        <f t="shared" si="175"/>
        <v>0</v>
      </c>
      <c r="AB673" s="47">
        <f t="shared" si="176"/>
        <v>0</v>
      </c>
      <c r="AC673" s="48">
        <f>IF(ISERROR(VLOOKUP($B673,'[7]Overzicht uitlevering'!$J:$V,AC$3+1,0)),0,VLOOKUP($B673,'[7]Overzicht uitlevering'!$J:$V,AC$3+1,0))</f>
        <v>0</v>
      </c>
      <c r="AD673" s="48">
        <f>IF(ISERROR(VLOOKUP($B673,'[7]Overzicht uitlevering'!$J:$V,AD$3+1,0)),0,VLOOKUP($B673,'[7]Overzicht uitlevering'!$J:$V,AD$3+1,0))</f>
        <v>0</v>
      </c>
      <c r="AE673" s="48">
        <f>IF(ISERROR(VLOOKUP($B673,'[7]Overzicht uitlevering'!$J:$V,AE$3+1,0)),0,VLOOKUP($B673,'[7]Overzicht uitlevering'!$J:$V,AE$3+1,0))</f>
        <v>0</v>
      </c>
      <c r="AF673" s="48">
        <f>IF(ISERROR(VLOOKUP($B673,'[7]Overzicht uitlevering'!$J:$V,AF$3+1,0)),0,VLOOKUP($B673,'[7]Overzicht uitlevering'!$J:$V,AF$3+1,0))</f>
        <v>0</v>
      </c>
      <c r="AG673" s="48">
        <f>IF(ISERROR(VLOOKUP($B673,'[7]Overzicht uitlevering'!$J:$V,AG$3+1,0)),0,VLOOKUP($B673,'[7]Overzicht uitlevering'!$J:$V,AG$3+1,0))</f>
        <v>0</v>
      </c>
      <c r="AH673" s="48">
        <f>IF(ISERROR(VLOOKUP($B673,'[7]Overzicht uitlevering'!$J:$V,AH$3+1,0)),0,VLOOKUP($B673,'[7]Overzicht uitlevering'!$J:$V,AH$3+1,0))</f>
        <v>0</v>
      </c>
      <c r="AI673" s="48">
        <f>IF(ISERROR(VLOOKUP($B673,'[7]Overzicht uitlevering'!$J:$V,AI$3+1,0)),0,VLOOKUP($B673,'[7]Overzicht uitlevering'!$J:$V,AI$3+1,0))</f>
        <v>0</v>
      </c>
      <c r="AJ673" s="48">
        <f>IF(ISERROR(VLOOKUP($B673,'[7]Overzicht uitlevering'!$J:$V,AJ$3+1,0)),0,VLOOKUP($B673,'[7]Overzicht uitlevering'!$J:$V,AJ$3+1,0))</f>
        <v>0</v>
      </c>
      <c r="AK673" s="48">
        <f>IF(ISERROR(VLOOKUP($B673,'[7]Overzicht uitlevering'!$J:$V,AK$3+1,0)),0,VLOOKUP($B673,'[7]Overzicht uitlevering'!$J:$V,AK$3+1,0))</f>
        <v>0</v>
      </c>
      <c r="AL673" s="48">
        <f>IF(ISERROR(VLOOKUP($B673,'[7]Overzicht uitlevering'!$J:$V,AL$3+1,0)),0,VLOOKUP($B673,'[7]Overzicht uitlevering'!$J:$V,AL$3+1,0))</f>
        <v>0</v>
      </c>
      <c r="AM673" s="48">
        <f>IF(ISERROR(VLOOKUP($B673,'[7]Overzicht uitlevering'!$J:$V,AM$3+1,0)),0,VLOOKUP($B673,'[7]Overzicht uitlevering'!$J:$V,AM$3+1,0))</f>
        <v>0</v>
      </c>
      <c r="AN673" s="48">
        <f>IF(ISERROR(VLOOKUP($B673,'[7]Overzicht uitlevering'!$J:$V,AN$3+1,0)),0,VLOOKUP($B673,'[7]Overzicht uitlevering'!$J:$V,AN$3+1,0))</f>
        <v>0</v>
      </c>
      <c r="AO673" s="49">
        <f t="shared" si="177"/>
        <v>0</v>
      </c>
      <c r="AP673" s="235">
        <f t="shared" si="178"/>
        <v>0</v>
      </c>
      <c r="AQ673" s="236">
        <f t="shared" si="179"/>
        <v>0</v>
      </c>
      <c r="AR673" s="235">
        <f t="shared" si="180"/>
        <v>0</v>
      </c>
      <c r="AS673" s="236">
        <f t="shared" si="181"/>
        <v>0</v>
      </c>
      <c r="AT673" s="235">
        <f t="shared" si="182"/>
        <v>0</v>
      </c>
      <c r="AU673" s="236">
        <f t="shared" si="183"/>
        <v>0</v>
      </c>
      <c r="AV673" s="237">
        <f t="shared" si="184"/>
        <v>0</v>
      </c>
      <c r="AW673" s="236">
        <f t="shared" si="185"/>
        <v>0</v>
      </c>
      <c r="AX673" s="237">
        <f t="shared" si="186"/>
        <v>0</v>
      </c>
      <c r="AY673" s="236">
        <f t="shared" si="187"/>
        <v>0</v>
      </c>
      <c r="AZ673" s="237">
        <f t="shared" si="188"/>
        <v>0</v>
      </c>
      <c r="BA673" s="236">
        <f t="shared" si="189"/>
        <v>0</v>
      </c>
      <c r="BB673" s="50">
        <f t="shared" si="173"/>
        <v>0</v>
      </c>
    </row>
    <row r="674" spans="2:54" x14ac:dyDescent="0.25">
      <c r="B674" s="153"/>
      <c r="C674" s="124"/>
      <c r="D674" s="124"/>
      <c r="E674" s="124"/>
      <c r="F674" s="124"/>
      <c r="G674" s="143"/>
      <c r="H674" s="143"/>
      <c r="I674" s="85"/>
      <c r="J674" s="144"/>
      <c r="K674" s="32"/>
      <c r="L674" s="145"/>
      <c r="M674" s="35"/>
      <c r="N674" s="35"/>
      <c r="O674" s="83"/>
      <c r="P674" s="83"/>
      <c r="Q674" s="146"/>
      <c r="R674" s="134"/>
      <c r="S674" s="204"/>
      <c r="T674" s="147"/>
      <c r="U674" s="148"/>
      <c r="V674" s="94"/>
      <c r="W674" s="94"/>
      <c r="X674" s="96"/>
      <c r="Y674" s="97"/>
      <c r="Z674" s="45" t="str">
        <f t="shared" si="174"/>
        <v>goed</v>
      </c>
      <c r="AA674" s="46">
        <f t="shared" si="175"/>
        <v>0</v>
      </c>
      <c r="AB674" s="47">
        <f t="shared" si="176"/>
        <v>0</v>
      </c>
      <c r="AC674" s="48">
        <f>IF(ISERROR(VLOOKUP($B674,'[7]Overzicht uitlevering'!$J:$V,AC$3+1,0)),0,VLOOKUP($B674,'[7]Overzicht uitlevering'!$J:$V,AC$3+1,0))</f>
        <v>0</v>
      </c>
      <c r="AD674" s="48">
        <f>IF(ISERROR(VLOOKUP($B674,'[7]Overzicht uitlevering'!$J:$V,AD$3+1,0)),0,VLOOKUP($B674,'[7]Overzicht uitlevering'!$J:$V,AD$3+1,0))</f>
        <v>0</v>
      </c>
      <c r="AE674" s="48">
        <f>IF(ISERROR(VLOOKUP($B674,'[7]Overzicht uitlevering'!$J:$V,AE$3+1,0)),0,VLOOKUP($B674,'[7]Overzicht uitlevering'!$J:$V,AE$3+1,0))</f>
        <v>0</v>
      </c>
      <c r="AF674" s="48">
        <f>IF(ISERROR(VLOOKUP($B674,'[7]Overzicht uitlevering'!$J:$V,AF$3+1,0)),0,VLOOKUP($B674,'[7]Overzicht uitlevering'!$J:$V,AF$3+1,0))</f>
        <v>0</v>
      </c>
      <c r="AG674" s="48">
        <f>IF(ISERROR(VLOOKUP($B674,'[7]Overzicht uitlevering'!$J:$V,AG$3+1,0)),0,VLOOKUP($B674,'[7]Overzicht uitlevering'!$J:$V,AG$3+1,0))</f>
        <v>0</v>
      </c>
      <c r="AH674" s="48">
        <f>IF(ISERROR(VLOOKUP($B674,'[7]Overzicht uitlevering'!$J:$V,AH$3+1,0)),0,VLOOKUP($B674,'[7]Overzicht uitlevering'!$J:$V,AH$3+1,0))</f>
        <v>0</v>
      </c>
      <c r="AI674" s="48">
        <f>IF(ISERROR(VLOOKUP($B674,'[7]Overzicht uitlevering'!$J:$V,AI$3+1,0)),0,VLOOKUP($B674,'[7]Overzicht uitlevering'!$J:$V,AI$3+1,0))</f>
        <v>0</v>
      </c>
      <c r="AJ674" s="48">
        <f>IF(ISERROR(VLOOKUP($B674,'[7]Overzicht uitlevering'!$J:$V,AJ$3+1,0)),0,VLOOKUP($B674,'[7]Overzicht uitlevering'!$J:$V,AJ$3+1,0))</f>
        <v>0</v>
      </c>
      <c r="AK674" s="48">
        <f>IF(ISERROR(VLOOKUP($B674,'[7]Overzicht uitlevering'!$J:$V,AK$3+1,0)),0,VLOOKUP($B674,'[7]Overzicht uitlevering'!$J:$V,AK$3+1,0))</f>
        <v>0</v>
      </c>
      <c r="AL674" s="48">
        <f>IF(ISERROR(VLOOKUP($B674,'[7]Overzicht uitlevering'!$J:$V,AL$3+1,0)),0,VLOOKUP($B674,'[7]Overzicht uitlevering'!$J:$V,AL$3+1,0))</f>
        <v>0</v>
      </c>
      <c r="AM674" s="48">
        <f>IF(ISERROR(VLOOKUP($B674,'[7]Overzicht uitlevering'!$J:$V,AM$3+1,0)),0,VLOOKUP($B674,'[7]Overzicht uitlevering'!$J:$V,AM$3+1,0))</f>
        <v>0</v>
      </c>
      <c r="AN674" s="48">
        <f>IF(ISERROR(VLOOKUP($B674,'[7]Overzicht uitlevering'!$J:$V,AN$3+1,0)),0,VLOOKUP($B674,'[7]Overzicht uitlevering'!$J:$V,AN$3+1,0))</f>
        <v>0</v>
      </c>
      <c r="AO674" s="49">
        <f t="shared" si="177"/>
        <v>0</v>
      </c>
      <c r="AP674" s="235">
        <f t="shared" si="178"/>
        <v>0</v>
      </c>
      <c r="AQ674" s="236">
        <f t="shared" si="179"/>
        <v>0</v>
      </c>
      <c r="AR674" s="235">
        <f t="shared" si="180"/>
        <v>0</v>
      </c>
      <c r="AS674" s="236">
        <f t="shared" si="181"/>
        <v>0</v>
      </c>
      <c r="AT674" s="235">
        <f t="shared" si="182"/>
        <v>0</v>
      </c>
      <c r="AU674" s="236">
        <f t="shared" si="183"/>
        <v>0</v>
      </c>
      <c r="AV674" s="237">
        <f t="shared" si="184"/>
        <v>0</v>
      </c>
      <c r="AW674" s="236">
        <f t="shared" si="185"/>
        <v>0</v>
      </c>
      <c r="AX674" s="237">
        <f t="shared" si="186"/>
        <v>0</v>
      </c>
      <c r="AY674" s="236">
        <f t="shared" si="187"/>
        <v>0</v>
      </c>
      <c r="AZ674" s="237">
        <f t="shared" si="188"/>
        <v>0</v>
      </c>
      <c r="BA674" s="236">
        <f t="shared" si="189"/>
        <v>0</v>
      </c>
      <c r="BB674" s="50">
        <f t="shared" si="173"/>
        <v>0</v>
      </c>
    </row>
    <row r="675" spans="2:54" x14ac:dyDescent="0.25">
      <c r="B675" s="153"/>
      <c r="C675" s="124"/>
      <c r="D675" s="124"/>
      <c r="E675" s="124"/>
      <c r="F675" s="124"/>
      <c r="G675" s="143"/>
      <c r="H675" s="143"/>
      <c r="I675" s="85"/>
      <c r="J675" s="144"/>
      <c r="K675" s="32"/>
      <c r="L675" s="145"/>
      <c r="M675" s="35"/>
      <c r="N675" s="35"/>
      <c r="O675" s="83"/>
      <c r="P675" s="83"/>
      <c r="Q675" s="146"/>
      <c r="R675" s="134"/>
      <c r="S675" s="204"/>
      <c r="T675" s="147"/>
      <c r="U675" s="148"/>
      <c r="V675" s="94"/>
      <c r="W675" s="94"/>
      <c r="X675" s="96"/>
      <c r="Y675" s="97"/>
      <c r="Z675" s="45" t="str">
        <f t="shared" si="174"/>
        <v>goed</v>
      </c>
      <c r="AA675" s="46">
        <f t="shared" si="175"/>
        <v>0</v>
      </c>
      <c r="AB675" s="47">
        <f t="shared" si="176"/>
        <v>0</v>
      </c>
      <c r="AC675" s="48">
        <f>IF(ISERROR(VLOOKUP($B675,'[7]Overzicht uitlevering'!$J:$V,AC$3+1,0)),0,VLOOKUP($B675,'[7]Overzicht uitlevering'!$J:$V,AC$3+1,0))</f>
        <v>0</v>
      </c>
      <c r="AD675" s="48">
        <f>IF(ISERROR(VLOOKUP($B675,'[7]Overzicht uitlevering'!$J:$V,AD$3+1,0)),0,VLOOKUP($B675,'[7]Overzicht uitlevering'!$J:$V,AD$3+1,0))</f>
        <v>0</v>
      </c>
      <c r="AE675" s="48">
        <f>IF(ISERROR(VLOOKUP($B675,'[7]Overzicht uitlevering'!$J:$V,AE$3+1,0)),0,VLOOKUP($B675,'[7]Overzicht uitlevering'!$J:$V,AE$3+1,0))</f>
        <v>0</v>
      </c>
      <c r="AF675" s="48">
        <f>IF(ISERROR(VLOOKUP($B675,'[7]Overzicht uitlevering'!$J:$V,AF$3+1,0)),0,VLOOKUP($B675,'[7]Overzicht uitlevering'!$J:$V,AF$3+1,0))</f>
        <v>0</v>
      </c>
      <c r="AG675" s="48">
        <f>IF(ISERROR(VLOOKUP($B675,'[7]Overzicht uitlevering'!$J:$V,AG$3+1,0)),0,VLOOKUP($B675,'[7]Overzicht uitlevering'!$J:$V,AG$3+1,0))</f>
        <v>0</v>
      </c>
      <c r="AH675" s="48">
        <f>IF(ISERROR(VLOOKUP($B675,'[7]Overzicht uitlevering'!$J:$V,AH$3+1,0)),0,VLOOKUP($B675,'[7]Overzicht uitlevering'!$J:$V,AH$3+1,0))</f>
        <v>0</v>
      </c>
      <c r="AI675" s="48">
        <f>IF(ISERROR(VLOOKUP($B675,'[7]Overzicht uitlevering'!$J:$V,AI$3+1,0)),0,VLOOKUP($B675,'[7]Overzicht uitlevering'!$J:$V,AI$3+1,0))</f>
        <v>0</v>
      </c>
      <c r="AJ675" s="48">
        <f>IF(ISERROR(VLOOKUP($B675,'[7]Overzicht uitlevering'!$J:$V,AJ$3+1,0)),0,VLOOKUP($B675,'[7]Overzicht uitlevering'!$J:$V,AJ$3+1,0))</f>
        <v>0</v>
      </c>
      <c r="AK675" s="48">
        <f>IF(ISERROR(VLOOKUP($B675,'[7]Overzicht uitlevering'!$J:$V,AK$3+1,0)),0,VLOOKUP($B675,'[7]Overzicht uitlevering'!$J:$V,AK$3+1,0))</f>
        <v>0</v>
      </c>
      <c r="AL675" s="48">
        <f>IF(ISERROR(VLOOKUP($B675,'[7]Overzicht uitlevering'!$J:$V,AL$3+1,0)),0,VLOOKUP($B675,'[7]Overzicht uitlevering'!$J:$V,AL$3+1,0))</f>
        <v>0</v>
      </c>
      <c r="AM675" s="48">
        <f>IF(ISERROR(VLOOKUP($B675,'[7]Overzicht uitlevering'!$J:$V,AM$3+1,0)),0,VLOOKUP($B675,'[7]Overzicht uitlevering'!$J:$V,AM$3+1,0))</f>
        <v>0</v>
      </c>
      <c r="AN675" s="48">
        <f>IF(ISERROR(VLOOKUP($B675,'[7]Overzicht uitlevering'!$J:$V,AN$3+1,0)),0,VLOOKUP($B675,'[7]Overzicht uitlevering'!$J:$V,AN$3+1,0))</f>
        <v>0</v>
      </c>
      <c r="AO675" s="49">
        <f t="shared" si="177"/>
        <v>0</v>
      </c>
      <c r="AP675" s="235">
        <f t="shared" si="178"/>
        <v>0</v>
      </c>
      <c r="AQ675" s="236">
        <f t="shared" si="179"/>
        <v>0</v>
      </c>
      <c r="AR675" s="235">
        <f t="shared" si="180"/>
        <v>0</v>
      </c>
      <c r="AS675" s="236">
        <f t="shared" si="181"/>
        <v>0</v>
      </c>
      <c r="AT675" s="235">
        <f t="shared" si="182"/>
        <v>0</v>
      </c>
      <c r="AU675" s="236">
        <f t="shared" si="183"/>
        <v>0</v>
      </c>
      <c r="AV675" s="237">
        <f t="shared" si="184"/>
        <v>0</v>
      </c>
      <c r="AW675" s="236">
        <f t="shared" si="185"/>
        <v>0</v>
      </c>
      <c r="AX675" s="237">
        <f t="shared" si="186"/>
        <v>0</v>
      </c>
      <c r="AY675" s="236">
        <f t="shared" si="187"/>
        <v>0</v>
      </c>
      <c r="AZ675" s="237">
        <f t="shared" si="188"/>
        <v>0</v>
      </c>
      <c r="BA675" s="236">
        <f t="shared" si="189"/>
        <v>0</v>
      </c>
      <c r="BB675" s="50">
        <f t="shared" si="173"/>
        <v>0</v>
      </c>
    </row>
    <row r="676" spans="2:54" x14ac:dyDescent="0.25">
      <c r="B676" s="153"/>
      <c r="C676" s="124"/>
      <c r="D676" s="124"/>
      <c r="E676" s="124"/>
      <c r="F676" s="124"/>
      <c r="G676" s="143"/>
      <c r="H676" s="143"/>
      <c r="I676" s="85"/>
      <c r="J676" s="144"/>
      <c r="K676" s="32"/>
      <c r="L676" s="145"/>
      <c r="M676" s="35"/>
      <c r="N676" s="35"/>
      <c r="O676" s="83"/>
      <c r="P676" s="83"/>
      <c r="Q676" s="146"/>
      <c r="R676" s="134"/>
      <c r="S676" s="204"/>
      <c r="T676" s="147"/>
      <c r="U676" s="148"/>
      <c r="V676" s="94"/>
      <c r="W676" s="94"/>
      <c r="X676" s="96"/>
      <c r="Y676" s="97"/>
      <c r="Z676" s="45" t="str">
        <f t="shared" si="174"/>
        <v>goed</v>
      </c>
      <c r="AA676" s="46">
        <f t="shared" si="175"/>
        <v>0</v>
      </c>
      <c r="AB676" s="47">
        <f t="shared" si="176"/>
        <v>0</v>
      </c>
      <c r="AC676" s="48">
        <f>IF(ISERROR(VLOOKUP($B676,'[7]Overzicht uitlevering'!$J:$V,AC$3+1,0)),0,VLOOKUP($B676,'[7]Overzicht uitlevering'!$J:$V,AC$3+1,0))</f>
        <v>0</v>
      </c>
      <c r="AD676" s="48">
        <f>IF(ISERROR(VLOOKUP($B676,'[7]Overzicht uitlevering'!$J:$V,AD$3+1,0)),0,VLOOKUP($B676,'[7]Overzicht uitlevering'!$J:$V,AD$3+1,0))</f>
        <v>0</v>
      </c>
      <c r="AE676" s="48">
        <f>IF(ISERROR(VLOOKUP($B676,'[7]Overzicht uitlevering'!$J:$V,AE$3+1,0)),0,VLOOKUP($B676,'[7]Overzicht uitlevering'!$J:$V,AE$3+1,0))</f>
        <v>0</v>
      </c>
      <c r="AF676" s="48">
        <f>IF(ISERROR(VLOOKUP($B676,'[7]Overzicht uitlevering'!$J:$V,AF$3+1,0)),0,VLOOKUP($B676,'[7]Overzicht uitlevering'!$J:$V,AF$3+1,0))</f>
        <v>0</v>
      </c>
      <c r="AG676" s="48">
        <f>IF(ISERROR(VLOOKUP($B676,'[7]Overzicht uitlevering'!$J:$V,AG$3+1,0)),0,VLOOKUP($B676,'[7]Overzicht uitlevering'!$J:$V,AG$3+1,0))</f>
        <v>0</v>
      </c>
      <c r="AH676" s="48">
        <f>IF(ISERROR(VLOOKUP($B676,'[7]Overzicht uitlevering'!$J:$V,AH$3+1,0)),0,VLOOKUP($B676,'[7]Overzicht uitlevering'!$J:$V,AH$3+1,0))</f>
        <v>0</v>
      </c>
      <c r="AI676" s="48">
        <f>IF(ISERROR(VLOOKUP($B676,'[7]Overzicht uitlevering'!$J:$V,AI$3+1,0)),0,VLOOKUP($B676,'[7]Overzicht uitlevering'!$J:$V,AI$3+1,0))</f>
        <v>0</v>
      </c>
      <c r="AJ676" s="48">
        <f>IF(ISERROR(VLOOKUP($B676,'[7]Overzicht uitlevering'!$J:$V,AJ$3+1,0)),0,VLOOKUP($B676,'[7]Overzicht uitlevering'!$J:$V,AJ$3+1,0))</f>
        <v>0</v>
      </c>
      <c r="AK676" s="48">
        <f>IF(ISERROR(VLOOKUP($B676,'[7]Overzicht uitlevering'!$J:$V,AK$3+1,0)),0,VLOOKUP($B676,'[7]Overzicht uitlevering'!$J:$V,AK$3+1,0))</f>
        <v>0</v>
      </c>
      <c r="AL676" s="48">
        <f>IF(ISERROR(VLOOKUP($B676,'[7]Overzicht uitlevering'!$J:$V,AL$3+1,0)),0,VLOOKUP($B676,'[7]Overzicht uitlevering'!$J:$V,AL$3+1,0))</f>
        <v>0</v>
      </c>
      <c r="AM676" s="48">
        <f>IF(ISERROR(VLOOKUP($B676,'[7]Overzicht uitlevering'!$J:$V,AM$3+1,0)),0,VLOOKUP($B676,'[7]Overzicht uitlevering'!$J:$V,AM$3+1,0))</f>
        <v>0</v>
      </c>
      <c r="AN676" s="48">
        <f>IF(ISERROR(VLOOKUP($B676,'[7]Overzicht uitlevering'!$J:$V,AN$3+1,0)),0,VLOOKUP($B676,'[7]Overzicht uitlevering'!$J:$V,AN$3+1,0))</f>
        <v>0</v>
      </c>
      <c r="AO676" s="49">
        <f t="shared" si="177"/>
        <v>0</v>
      </c>
      <c r="AP676" s="235">
        <f t="shared" si="178"/>
        <v>0</v>
      </c>
      <c r="AQ676" s="236">
        <f t="shared" si="179"/>
        <v>0</v>
      </c>
      <c r="AR676" s="235">
        <f t="shared" si="180"/>
        <v>0</v>
      </c>
      <c r="AS676" s="236">
        <f t="shared" si="181"/>
        <v>0</v>
      </c>
      <c r="AT676" s="235">
        <f t="shared" si="182"/>
        <v>0</v>
      </c>
      <c r="AU676" s="236">
        <f t="shared" si="183"/>
        <v>0</v>
      </c>
      <c r="AV676" s="237">
        <f t="shared" si="184"/>
        <v>0</v>
      </c>
      <c r="AW676" s="236">
        <f t="shared" si="185"/>
        <v>0</v>
      </c>
      <c r="AX676" s="237">
        <f t="shared" si="186"/>
        <v>0</v>
      </c>
      <c r="AY676" s="236">
        <f t="shared" si="187"/>
        <v>0</v>
      </c>
      <c r="AZ676" s="237">
        <f t="shared" si="188"/>
        <v>0</v>
      </c>
      <c r="BA676" s="236">
        <f t="shared" si="189"/>
        <v>0</v>
      </c>
      <c r="BB676" s="50">
        <f t="shared" si="173"/>
        <v>0</v>
      </c>
    </row>
    <row r="677" spans="2:54" x14ac:dyDescent="0.25">
      <c r="B677" s="153"/>
      <c r="C677" s="124"/>
      <c r="D677" s="124"/>
      <c r="E677" s="124"/>
      <c r="F677" s="124"/>
      <c r="G677" s="143"/>
      <c r="H677" s="143"/>
      <c r="I677" s="85"/>
      <c r="J677" s="144"/>
      <c r="K677" s="32"/>
      <c r="L677" s="145"/>
      <c r="M677" s="35"/>
      <c r="N677" s="35"/>
      <c r="O677" s="83"/>
      <c r="P677" s="83"/>
      <c r="Q677" s="146"/>
      <c r="R677" s="134"/>
      <c r="S677" s="204"/>
      <c r="T677" s="147"/>
      <c r="U677" s="148"/>
      <c r="V677" s="94"/>
      <c r="W677" s="94"/>
      <c r="X677" s="96"/>
      <c r="Y677" s="97"/>
      <c r="Z677" s="45" t="str">
        <f t="shared" si="174"/>
        <v>goed</v>
      </c>
      <c r="AA677" s="46">
        <f t="shared" si="175"/>
        <v>0</v>
      </c>
      <c r="AB677" s="47">
        <f t="shared" si="176"/>
        <v>0</v>
      </c>
      <c r="AC677" s="48">
        <f>IF(ISERROR(VLOOKUP($B677,'[7]Overzicht uitlevering'!$J:$V,AC$3+1,0)),0,VLOOKUP($B677,'[7]Overzicht uitlevering'!$J:$V,AC$3+1,0))</f>
        <v>0</v>
      </c>
      <c r="AD677" s="48">
        <f>IF(ISERROR(VLOOKUP($B677,'[7]Overzicht uitlevering'!$J:$V,AD$3+1,0)),0,VLOOKUP($B677,'[7]Overzicht uitlevering'!$J:$V,AD$3+1,0))</f>
        <v>0</v>
      </c>
      <c r="AE677" s="48">
        <f>IF(ISERROR(VLOOKUP($B677,'[7]Overzicht uitlevering'!$J:$V,AE$3+1,0)),0,VLOOKUP($B677,'[7]Overzicht uitlevering'!$J:$V,AE$3+1,0))</f>
        <v>0</v>
      </c>
      <c r="AF677" s="48">
        <f>IF(ISERROR(VLOOKUP($B677,'[7]Overzicht uitlevering'!$J:$V,AF$3+1,0)),0,VLOOKUP($B677,'[7]Overzicht uitlevering'!$J:$V,AF$3+1,0))</f>
        <v>0</v>
      </c>
      <c r="AG677" s="48">
        <f>IF(ISERROR(VLOOKUP($B677,'[7]Overzicht uitlevering'!$J:$V,AG$3+1,0)),0,VLOOKUP($B677,'[7]Overzicht uitlevering'!$J:$V,AG$3+1,0))</f>
        <v>0</v>
      </c>
      <c r="AH677" s="48">
        <f>IF(ISERROR(VLOOKUP($B677,'[7]Overzicht uitlevering'!$J:$V,AH$3+1,0)),0,VLOOKUP($B677,'[7]Overzicht uitlevering'!$J:$V,AH$3+1,0))</f>
        <v>0</v>
      </c>
      <c r="AI677" s="48">
        <f>IF(ISERROR(VLOOKUP($B677,'[7]Overzicht uitlevering'!$J:$V,AI$3+1,0)),0,VLOOKUP($B677,'[7]Overzicht uitlevering'!$J:$V,AI$3+1,0))</f>
        <v>0</v>
      </c>
      <c r="AJ677" s="48">
        <f>IF(ISERROR(VLOOKUP($B677,'[7]Overzicht uitlevering'!$J:$V,AJ$3+1,0)),0,VLOOKUP($B677,'[7]Overzicht uitlevering'!$J:$V,AJ$3+1,0))</f>
        <v>0</v>
      </c>
      <c r="AK677" s="48">
        <f>IF(ISERROR(VLOOKUP($B677,'[7]Overzicht uitlevering'!$J:$V,AK$3+1,0)),0,VLOOKUP($B677,'[7]Overzicht uitlevering'!$J:$V,AK$3+1,0))</f>
        <v>0</v>
      </c>
      <c r="AL677" s="48">
        <f>IF(ISERROR(VLOOKUP($B677,'[7]Overzicht uitlevering'!$J:$V,AL$3+1,0)),0,VLOOKUP($B677,'[7]Overzicht uitlevering'!$J:$V,AL$3+1,0))</f>
        <v>0</v>
      </c>
      <c r="AM677" s="48">
        <f>IF(ISERROR(VLOOKUP($B677,'[7]Overzicht uitlevering'!$J:$V,AM$3+1,0)),0,VLOOKUP($B677,'[7]Overzicht uitlevering'!$J:$V,AM$3+1,0))</f>
        <v>0</v>
      </c>
      <c r="AN677" s="48">
        <f>IF(ISERROR(VLOOKUP($B677,'[7]Overzicht uitlevering'!$J:$V,AN$3+1,0)),0,VLOOKUP($B677,'[7]Overzicht uitlevering'!$J:$V,AN$3+1,0))</f>
        <v>0</v>
      </c>
      <c r="AO677" s="49">
        <f t="shared" si="177"/>
        <v>0</v>
      </c>
      <c r="AP677" s="235">
        <f t="shared" si="178"/>
        <v>0</v>
      </c>
      <c r="AQ677" s="236">
        <f t="shared" si="179"/>
        <v>0</v>
      </c>
      <c r="AR677" s="235">
        <f t="shared" si="180"/>
        <v>0</v>
      </c>
      <c r="AS677" s="236">
        <f t="shared" si="181"/>
        <v>0</v>
      </c>
      <c r="AT677" s="235">
        <f t="shared" si="182"/>
        <v>0</v>
      </c>
      <c r="AU677" s="236">
        <f t="shared" si="183"/>
        <v>0</v>
      </c>
      <c r="AV677" s="237">
        <f t="shared" si="184"/>
        <v>0</v>
      </c>
      <c r="AW677" s="236">
        <f t="shared" si="185"/>
        <v>0</v>
      </c>
      <c r="AX677" s="237">
        <f t="shared" si="186"/>
        <v>0</v>
      </c>
      <c r="AY677" s="236">
        <f t="shared" si="187"/>
        <v>0</v>
      </c>
      <c r="AZ677" s="237">
        <f t="shared" si="188"/>
        <v>0</v>
      </c>
      <c r="BA677" s="236">
        <f t="shared" si="189"/>
        <v>0</v>
      </c>
      <c r="BB677" s="50">
        <f t="shared" si="173"/>
        <v>0</v>
      </c>
    </row>
    <row r="678" spans="2:54" x14ac:dyDescent="0.25">
      <c r="B678" s="153"/>
      <c r="C678" s="124"/>
      <c r="D678" s="124"/>
      <c r="E678" s="124"/>
      <c r="F678" s="124"/>
      <c r="G678" s="143"/>
      <c r="H678" s="143"/>
      <c r="I678" s="85"/>
      <c r="J678" s="144"/>
      <c r="K678" s="32"/>
      <c r="L678" s="145"/>
      <c r="M678" s="35"/>
      <c r="N678" s="35"/>
      <c r="O678" s="83"/>
      <c r="P678" s="83"/>
      <c r="Q678" s="146"/>
      <c r="R678" s="134"/>
      <c r="S678" s="204"/>
      <c r="T678" s="147"/>
      <c r="U678" s="148"/>
      <c r="V678" s="94"/>
      <c r="W678" s="94"/>
      <c r="X678" s="96"/>
      <c r="Y678" s="97"/>
      <c r="Z678" s="45" t="str">
        <f t="shared" si="174"/>
        <v>goed</v>
      </c>
      <c r="AA678" s="46">
        <f t="shared" si="175"/>
        <v>0</v>
      </c>
      <c r="AB678" s="47">
        <f t="shared" si="176"/>
        <v>0</v>
      </c>
      <c r="AC678" s="48">
        <f>IF(ISERROR(VLOOKUP($B678,'[7]Overzicht uitlevering'!$J:$V,AC$3+1,0)),0,VLOOKUP($B678,'[7]Overzicht uitlevering'!$J:$V,AC$3+1,0))</f>
        <v>0</v>
      </c>
      <c r="AD678" s="48">
        <f>IF(ISERROR(VLOOKUP($B678,'[7]Overzicht uitlevering'!$J:$V,AD$3+1,0)),0,VLOOKUP($B678,'[7]Overzicht uitlevering'!$J:$V,AD$3+1,0))</f>
        <v>0</v>
      </c>
      <c r="AE678" s="48">
        <f>IF(ISERROR(VLOOKUP($B678,'[7]Overzicht uitlevering'!$J:$V,AE$3+1,0)),0,VLOOKUP($B678,'[7]Overzicht uitlevering'!$J:$V,AE$3+1,0))</f>
        <v>0</v>
      </c>
      <c r="AF678" s="48">
        <f>IF(ISERROR(VLOOKUP($B678,'[7]Overzicht uitlevering'!$J:$V,AF$3+1,0)),0,VLOOKUP($B678,'[7]Overzicht uitlevering'!$J:$V,AF$3+1,0))</f>
        <v>0</v>
      </c>
      <c r="AG678" s="48">
        <f>IF(ISERROR(VLOOKUP($B678,'[7]Overzicht uitlevering'!$J:$V,AG$3+1,0)),0,VLOOKUP($B678,'[7]Overzicht uitlevering'!$J:$V,AG$3+1,0))</f>
        <v>0</v>
      </c>
      <c r="AH678" s="48">
        <f>IF(ISERROR(VLOOKUP($B678,'[7]Overzicht uitlevering'!$J:$V,AH$3+1,0)),0,VLOOKUP($B678,'[7]Overzicht uitlevering'!$J:$V,AH$3+1,0))</f>
        <v>0</v>
      </c>
      <c r="AI678" s="48">
        <f>IF(ISERROR(VLOOKUP($B678,'[7]Overzicht uitlevering'!$J:$V,AI$3+1,0)),0,VLOOKUP($B678,'[7]Overzicht uitlevering'!$J:$V,AI$3+1,0))</f>
        <v>0</v>
      </c>
      <c r="AJ678" s="48">
        <f>IF(ISERROR(VLOOKUP($B678,'[7]Overzicht uitlevering'!$J:$V,AJ$3+1,0)),0,VLOOKUP($B678,'[7]Overzicht uitlevering'!$J:$V,AJ$3+1,0))</f>
        <v>0</v>
      </c>
      <c r="AK678" s="48">
        <f>IF(ISERROR(VLOOKUP($B678,'[7]Overzicht uitlevering'!$J:$V,AK$3+1,0)),0,VLOOKUP($B678,'[7]Overzicht uitlevering'!$J:$V,AK$3+1,0))</f>
        <v>0</v>
      </c>
      <c r="AL678" s="48">
        <f>IF(ISERROR(VLOOKUP($B678,'[7]Overzicht uitlevering'!$J:$V,AL$3+1,0)),0,VLOOKUP($B678,'[7]Overzicht uitlevering'!$J:$V,AL$3+1,0))</f>
        <v>0</v>
      </c>
      <c r="AM678" s="48">
        <f>IF(ISERROR(VLOOKUP($B678,'[7]Overzicht uitlevering'!$J:$V,AM$3+1,0)),0,VLOOKUP($B678,'[7]Overzicht uitlevering'!$J:$V,AM$3+1,0))</f>
        <v>0</v>
      </c>
      <c r="AN678" s="48">
        <f>IF(ISERROR(VLOOKUP($B678,'[7]Overzicht uitlevering'!$J:$V,AN$3+1,0)),0,VLOOKUP($B678,'[7]Overzicht uitlevering'!$J:$V,AN$3+1,0))</f>
        <v>0</v>
      </c>
      <c r="AO678" s="49">
        <f t="shared" si="177"/>
        <v>0</v>
      </c>
      <c r="AP678" s="235">
        <f t="shared" si="178"/>
        <v>0</v>
      </c>
      <c r="AQ678" s="236">
        <f t="shared" si="179"/>
        <v>0</v>
      </c>
      <c r="AR678" s="235">
        <f t="shared" si="180"/>
        <v>0</v>
      </c>
      <c r="AS678" s="236">
        <f t="shared" si="181"/>
        <v>0</v>
      </c>
      <c r="AT678" s="235">
        <f t="shared" si="182"/>
        <v>0</v>
      </c>
      <c r="AU678" s="236">
        <f t="shared" si="183"/>
        <v>0</v>
      </c>
      <c r="AV678" s="237">
        <f t="shared" si="184"/>
        <v>0</v>
      </c>
      <c r="AW678" s="236">
        <f t="shared" si="185"/>
        <v>0</v>
      </c>
      <c r="AX678" s="237">
        <f t="shared" si="186"/>
        <v>0</v>
      </c>
      <c r="AY678" s="236">
        <f t="shared" si="187"/>
        <v>0</v>
      </c>
      <c r="AZ678" s="237">
        <f t="shared" si="188"/>
        <v>0</v>
      </c>
      <c r="BA678" s="236">
        <f t="shared" si="189"/>
        <v>0</v>
      </c>
      <c r="BB678" s="50">
        <f t="shared" si="173"/>
        <v>0</v>
      </c>
    </row>
    <row r="679" spans="2:54" x14ac:dyDescent="0.25">
      <c r="B679" s="153"/>
      <c r="C679" s="124"/>
      <c r="D679" s="124"/>
      <c r="E679" s="124"/>
      <c r="F679" s="124"/>
      <c r="G679" s="143"/>
      <c r="H679" s="143"/>
      <c r="I679" s="85"/>
      <c r="J679" s="144"/>
      <c r="K679" s="32"/>
      <c r="L679" s="145"/>
      <c r="M679" s="35"/>
      <c r="N679" s="35"/>
      <c r="O679" s="83"/>
      <c r="P679" s="83"/>
      <c r="Q679" s="146"/>
      <c r="R679" s="134"/>
      <c r="S679" s="204"/>
      <c r="T679" s="147"/>
      <c r="U679" s="148"/>
      <c r="V679" s="94"/>
      <c r="W679" s="94"/>
      <c r="X679" s="96"/>
      <c r="Y679" s="97"/>
      <c r="Z679" s="45" t="str">
        <f t="shared" si="174"/>
        <v>goed</v>
      </c>
      <c r="AA679" s="46">
        <f t="shared" si="175"/>
        <v>0</v>
      </c>
      <c r="AB679" s="47">
        <f t="shared" si="176"/>
        <v>0</v>
      </c>
      <c r="AC679" s="48">
        <f>IF(ISERROR(VLOOKUP($B679,'[7]Overzicht uitlevering'!$J:$V,AC$3+1,0)),0,VLOOKUP($B679,'[7]Overzicht uitlevering'!$J:$V,AC$3+1,0))</f>
        <v>0</v>
      </c>
      <c r="AD679" s="48">
        <f>IF(ISERROR(VLOOKUP($B679,'[7]Overzicht uitlevering'!$J:$V,AD$3+1,0)),0,VLOOKUP($B679,'[7]Overzicht uitlevering'!$J:$V,AD$3+1,0))</f>
        <v>0</v>
      </c>
      <c r="AE679" s="48">
        <f>IF(ISERROR(VLOOKUP($B679,'[7]Overzicht uitlevering'!$J:$V,AE$3+1,0)),0,VLOOKUP($B679,'[7]Overzicht uitlevering'!$J:$V,AE$3+1,0))</f>
        <v>0</v>
      </c>
      <c r="AF679" s="48">
        <f>IF(ISERROR(VLOOKUP($B679,'[7]Overzicht uitlevering'!$J:$V,AF$3+1,0)),0,VLOOKUP($B679,'[7]Overzicht uitlevering'!$J:$V,AF$3+1,0))</f>
        <v>0</v>
      </c>
      <c r="AG679" s="48">
        <f>IF(ISERROR(VLOOKUP($B679,'[7]Overzicht uitlevering'!$J:$V,AG$3+1,0)),0,VLOOKUP($B679,'[7]Overzicht uitlevering'!$J:$V,AG$3+1,0))</f>
        <v>0</v>
      </c>
      <c r="AH679" s="48">
        <f>IF(ISERROR(VLOOKUP($B679,'[7]Overzicht uitlevering'!$J:$V,AH$3+1,0)),0,VLOOKUP($B679,'[7]Overzicht uitlevering'!$J:$V,AH$3+1,0))</f>
        <v>0</v>
      </c>
      <c r="AI679" s="48">
        <f>IF(ISERROR(VLOOKUP($B679,'[7]Overzicht uitlevering'!$J:$V,AI$3+1,0)),0,VLOOKUP($B679,'[7]Overzicht uitlevering'!$J:$V,AI$3+1,0))</f>
        <v>0</v>
      </c>
      <c r="AJ679" s="48">
        <f>IF(ISERROR(VLOOKUP($B679,'[7]Overzicht uitlevering'!$J:$V,AJ$3+1,0)),0,VLOOKUP($B679,'[7]Overzicht uitlevering'!$J:$V,AJ$3+1,0))</f>
        <v>0</v>
      </c>
      <c r="AK679" s="48">
        <f>IF(ISERROR(VLOOKUP($B679,'[7]Overzicht uitlevering'!$J:$V,AK$3+1,0)),0,VLOOKUP($B679,'[7]Overzicht uitlevering'!$J:$V,AK$3+1,0))</f>
        <v>0</v>
      </c>
      <c r="AL679" s="48">
        <f>IF(ISERROR(VLOOKUP($B679,'[7]Overzicht uitlevering'!$J:$V,AL$3+1,0)),0,VLOOKUP($B679,'[7]Overzicht uitlevering'!$J:$V,AL$3+1,0))</f>
        <v>0</v>
      </c>
      <c r="AM679" s="48">
        <f>IF(ISERROR(VLOOKUP($B679,'[7]Overzicht uitlevering'!$J:$V,AM$3+1,0)),0,VLOOKUP($B679,'[7]Overzicht uitlevering'!$J:$V,AM$3+1,0))</f>
        <v>0</v>
      </c>
      <c r="AN679" s="48">
        <f>IF(ISERROR(VLOOKUP($B679,'[7]Overzicht uitlevering'!$J:$V,AN$3+1,0)),0,VLOOKUP($B679,'[7]Overzicht uitlevering'!$J:$V,AN$3+1,0))</f>
        <v>0</v>
      </c>
      <c r="AO679" s="49">
        <f t="shared" si="177"/>
        <v>0</v>
      </c>
      <c r="AP679" s="235">
        <f t="shared" si="178"/>
        <v>0</v>
      </c>
      <c r="AQ679" s="236">
        <f t="shared" si="179"/>
        <v>0</v>
      </c>
      <c r="AR679" s="235">
        <f t="shared" si="180"/>
        <v>0</v>
      </c>
      <c r="AS679" s="236">
        <f t="shared" si="181"/>
        <v>0</v>
      </c>
      <c r="AT679" s="235">
        <f t="shared" si="182"/>
        <v>0</v>
      </c>
      <c r="AU679" s="236">
        <f t="shared" si="183"/>
        <v>0</v>
      </c>
      <c r="AV679" s="237">
        <f t="shared" si="184"/>
        <v>0</v>
      </c>
      <c r="AW679" s="236">
        <f t="shared" si="185"/>
        <v>0</v>
      </c>
      <c r="AX679" s="237">
        <f t="shared" si="186"/>
        <v>0</v>
      </c>
      <c r="AY679" s="236">
        <f t="shared" si="187"/>
        <v>0</v>
      </c>
      <c r="AZ679" s="237">
        <f t="shared" si="188"/>
        <v>0</v>
      </c>
      <c r="BA679" s="236">
        <f t="shared" si="189"/>
        <v>0</v>
      </c>
      <c r="BB679" s="50">
        <f t="shared" si="173"/>
        <v>0</v>
      </c>
    </row>
    <row r="680" spans="2:54" x14ac:dyDescent="0.25">
      <c r="B680" s="153"/>
      <c r="C680" s="124"/>
      <c r="D680" s="124"/>
      <c r="E680" s="124"/>
      <c r="F680" s="124"/>
      <c r="G680" s="143"/>
      <c r="H680" s="143"/>
      <c r="I680" s="85"/>
      <c r="J680" s="144"/>
      <c r="K680" s="32"/>
      <c r="L680" s="145"/>
      <c r="M680" s="35"/>
      <c r="N680" s="35"/>
      <c r="O680" s="83"/>
      <c r="P680" s="83"/>
      <c r="Q680" s="146"/>
      <c r="R680" s="134"/>
      <c r="S680" s="204"/>
      <c r="T680" s="147"/>
      <c r="U680" s="148"/>
      <c r="V680" s="94"/>
      <c r="W680" s="94"/>
      <c r="X680" s="96"/>
      <c r="Y680" s="97"/>
      <c r="Z680" s="45" t="str">
        <f t="shared" si="174"/>
        <v>goed</v>
      </c>
      <c r="AA680" s="46">
        <f t="shared" si="175"/>
        <v>0</v>
      </c>
      <c r="AB680" s="47">
        <f t="shared" si="176"/>
        <v>0</v>
      </c>
      <c r="AC680" s="48">
        <f>IF(ISERROR(VLOOKUP($B680,'[7]Overzicht uitlevering'!$J:$V,AC$3+1,0)),0,VLOOKUP($B680,'[7]Overzicht uitlevering'!$J:$V,AC$3+1,0))</f>
        <v>0</v>
      </c>
      <c r="AD680" s="48">
        <f>IF(ISERROR(VLOOKUP($B680,'[7]Overzicht uitlevering'!$J:$V,AD$3+1,0)),0,VLOOKUP($B680,'[7]Overzicht uitlevering'!$J:$V,AD$3+1,0))</f>
        <v>0</v>
      </c>
      <c r="AE680" s="48">
        <f>IF(ISERROR(VLOOKUP($B680,'[7]Overzicht uitlevering'!$J:$V,AE$3+1,0)),0,VLOOKUP($B680,'[7]Overzicht uitlevering'!$J:$V,AE$3+1,0))</f>
        <v>0</v>
      </c>
      <c r="AF680" s="48">
        <f>IF(ISERROR(VLOOKUP($B680,'[7]Overzicht uitlevering'!$J:$V,AF$3+1,0)),0,VLOOKUP($B680,'[7]Overzicht uitlevering'!$J:$V,AF$3+1,0))</f>
        <v>0</v>
      </c>
      <c r="AG680" s="48">
        <f>IF(ISERROR(VLOOKUP($B680,'[7]Overzicht uitlevering'!$J:$V,AG$3+1,0)),0,VLOOKUP($B680,'[7]Overzicht uitlevering'!$J:$V,AG$3+1,0))</f>
        <v>0</v>
      </c>
      <c r="AH680" s="48">
        <f>IF(ISERROR(VLOOKUP($B680,'[7]Overzicht uitlevering'!$J:$V,AH$3+1,0)),0,VLOOKUP($B680,'[7]Overzicht uitlevering'!$J:$V,AH$3+1,0))</f>
        <v>0</v>
      </c>
      <c r="AI680" s="48">
        <f>IF(ISERROR(VLOOKUP($B680,'[7]Overzicht uitlevering'!$J:$V,AI$3+1,0)),0,VLOOKUP($B680,'[7]Overzicht uitlevering'!$J:$V,AI$3+1,0))</f>
        <v>0</v>
      </c>
      <c r="AJ680" s="48">
        <f>IF(ISERROR(VLOOKUP($B680,'[7]Overzicht uitlevering'!$J:$V,AJ$3+1,0)),0,VLOOKUP($B680,'[7]Overzicht uitlevering'!$J:$V,AJ$3+1,0))</f>
        <v>0</v>
      </c>
      <c r="AK680" s="48">
        <f>IF(ISERROR(VLOOKUP($B680,'[7]Overzicht uitlevering'!$J:$V,AK$3+1,0)),0,VLOOKUP($B680,'[7]Overzicht uitlevering'!$J:$V,AK$3+1,0))</f>
        <v>0</v>
      </c>
      <c r="AL680" s="48">
        <f>IF(ISERROR(VLOOKUP($B680,'[7]Overzicht uitlevering'!$J:$V,AL$3+1,0)),0,VLOOKUP($B680,'[7]Overzicht uitlevering'!$J:$V,AL$3+1,0))</f>
        <v>0</v>
      </c>
      <c r="AM680" s="48">
        <f>IF(ISERROR(VLOOKUP($B680,'[7]Overzicht uitlevering'!$J:$V,AM$3+1,0)),0,VLOOKUP($B680,'[7]Overzicht uitlevering'!$J:$V,AM$3+1,0))</f>
        <v>0</v>
      </c>
      <c r="AN680" s="48">
        <f>IF(ISERROR(VLOOKUP($B680,'[7]Overzicht uitlevering'!$J:$V,AN$3+1,0)),0,VLOOKUP($B680,'[7]Overzicht uitlevering'!$J:$V,AN$3+1,0))</f>
        <v>0</v>
      </c>
      <c r="AO680" s="49">
        <f t="shared" si="177"/>
        <v>0</v>
      </c>
      <c r="AP680" s="235">
        <f t="shared" si="178"/>
        <v>0</v>
      </c>
      <c r="AQ680" s="236">
        <f t="shared" si="179"/>
        <v>0</v>
      </c>
      <c r="AR680" s="235">
        <f t="shared" si="180"/>
        <v>0</v>
      </c>
      <c r="AS680" s="236">
        <f t="shared" si="181"/>
        <v>0</v>
      </c>
      <c r="AT680" s="235">
        <f t="shared" si="182"/>
        <v>0</v>
      </c>
      <c r="AU680" s="236">
        <f t="shared" si="183"/>
        <v>0</v>
      </c>
      <c r="AV680" s="237">
        <f t="shared" si="184"/>
        <v>0</v>
      </c>
      <c r="AW680" s="236">
        <f t="shared" si="185"/>
        <v>0</v>
      </c>
      <c r="AX680" s="237">
        <f t="shared" si="186"/>
        <v>0</v>
      </c>
      <c r="AY680" s="236">
        <f t="shared" si="187"/>
        <v>0</v>
      </c>
      <c r="AZ680" s="237">
        <f t="shared" si="188"/>
        <v>0</v>
      </c>
      <c r="BA680" s="236">
        <f t="shared" si="189"/>
        <v>0</v>
      </c>
      <c r="BB680" s="50">
        <f t="shared" si="173"/>
        <v>0</v>
      </c>
    </row>
    <row r="681" spans="2:54" x14ac:dyDescent="0.25">
      <c r="B681" s="153"/>
      <c r="C681" s="124"/>
      <c r="D681" s="124"/>
      <c r="E681" s="124"/>
      <c r="F681" s="124"/>
      <c r="G681" s="143"/>
      <c r="H681" s="143"/>
      <c r="I681" s="85"/>
      <c r="J681" s="144"/>
      <c r="K681" s="32"/>
      <c r="L681" s="145"/>
      <c r="M681" s="35"/>
      <c r="N681" s="35"/>
      <c r="O681" s="83"/>
      <c r="P681" s="83"/>
      <c r="Q681" s="146"/>
      <c r="R681" s="134"/>
      <c r="S681" s="204"/>
      <c r="T681" s="147"/>
      <c r="U681" s="148"/>
      <c r="V681" s="94"/>
      <c r="W681" s="94"/>
      <c r="X681" s="96"/>
      <c r="Y681" s="97"/>
      <c r="Z681" s="45" t="str">
        <f t="shared" si="174"/>
        <v>goed</v>
      </c>
      <c r="AA681" s="46">
        <f t="shared" si="175"/>
        <v>0</v>
      </c>
      <c r="AB681" s="47">
        <f t="shared" si="176"/>
        <v>0</v>
      </c>
      <c r="AC681" s="48">
        <f>IF(ISERROR(VLOOKUP($B681,'[7]Overzicht uitlevering'!$J:$V,AC$3+1,0)),0,VLOOKUP($B681,'[7]Overzicht uitlevering'!$J:$V,AC$3+1,0))</f>
        <v>0</v>
      </c>
      <c r="AD681" s="48">
        <f>IF(ISERROR(VLOOKUP($B681,'[7]Overzicht uitlevering'!$J:$V,AD$3+1,0)),0,VLOOKUP($B681,'[7]Overzicht uitlevering'!$J:$V,AD$3+1,0))</f>
        <v>0</v>
      </c>
      <c r="AE681" s="48">
        <f>IF(ISERROR(VLOOKUP($B681,'[7]Overzicht uitlevering'!$J:$V,AE$3+1,0)),0,VLOOKUP($B681,'[7]Overzicht uitlevering'!$J:$V,AE$3+1,0))</f>
        <v>0</v>
      </c>
      <c r="AF681" s="48">
        <f>IF(ISERROR(VLOOKUP($B681,'[7]Overzicht uitlevering'!$J:$V,AF$3+1,0)),0,VLOOKUP($B681,'[7]Overzicht uitlevering'!$J:$V,AF$3+1,0))</f>
        <v>0</v>
      </c>
      <c r="AG681" s="48">
        <f>IF(ISERROR(VLOOKUP($B681,'[7]Overzicht uitlevering'!$J:$V,AG$3+1,0)),0,VLOOKUP($B681,'[7]Overzicht uitlevering'!$J:$V,AG$3+1,0))</f>
        <v>0</v>
      </c>
      <c r="AH681" s="48">
        <f>IF(ISERROR(VLOOKUP($B681,'[7]Overzicht uitlevering'!$J:$V,AH$3+1,0)),0,VLOOKUP($B681,'[7]Overzicht uitlevering'!$J:$V,AH$3+1,0))</f>
        <v>0</v>
      </c>
      <c r="AI681" s="48">
        <f>IF(ISERROR(VLOOKUP($B681,'[7]Overzicht uitlevering'!$J:$V,AI$3+1,0)),0,VLOOKUP($B681,'[7]Overzicht uitlevering'!$J:$V,AI$3+1,0))</f>
        <v>0</v>
      </c>
      <c r="AJ681" s="48">
        <f>IF(ISERROR(VLOOKUP($B681,'[7]Overzicht uitlevering'!$J:$V,AJ$3+1,0)),0,VLOOKUP($B681,'[7]Overzicht uitlevering'!$J:$V,AJ$3+1,0))</f>
        <v>0</v>
      </c>
      <c r="AK681" s="48">
        <f>IF(ISERROR(VLOOKUP($B681,'[7]Overzicht uitlevering'!$J:$V,AK$3+1,0)),0,VLOOKUP($B681,'[7]Overzicht uitlevering'!$J:$V,AK$3+1,0))</f>
        <v>0</v>
      </c>
      <c r="AL681" s="48">
        <f>IF(ISERROR(VLOOKUP($B681,'[7]Overzicht uitlevering'!$J:$V,AL$3+1,0)),0,VLOOKUP($B681,'[7]Overzicht uitlevering'!$J:$V,AL$3+1,0))</f>
        <v>0</v>
      </c>
      <c r="AM681" s="48">
        <f>IF(ISERROR(VLOOKUP($B681,'[7]Overzicht uitlevering'!$J:$V,AM$3+1,0)),0,VLOOKUP($B681,'[7]Overzicht uitlevering'!$J:$V,AM$3+1,0))</f>
        <v>0</v>
      </c>
      <c r="AN681" s="48">
        <f>IF(ISERROR(VLOOKUP($B681,'[7]Overzicht uitlevering'!$J:$V,AN$3+1,0)),0,VLOOKUP($B681,'[7]Overzicht uitlevering'!$J:$V,AN$3+1,0))</f>
        <v>0</v>
      </c>
      <c r="AO681" s="49">
        <f t="shared" si="177"/>
        <v>0</v>
      </c>
      <c r="AP681" s="235">
        <f t="shared" si="178"/>
        <v>0</v>
      </c>
      <c r="AQ681" s="236">
        <f t="shared" si="179"/>
        <v>0</v>
      </c>
      <c r="AR681" s="235">
        <f t="shared" si="180"/>
        <v>0</v>
      </c>
      <c r="AS681" s="236">
        <f t="shared" si="181"/>
        <v>0</v>
      </c>
      <c r="AT681" s="235">
        <f t="shared" si="182"/>
        <v>0</v>
      </c>
      <c r="AU681" s="236">
        <f t="shared" si="183"/>
        <v>0</v>
      </c>
      <c r="AV681" s="237">
        <f t="shared" si="184"/>
        <v>0</v>
      </c>
      <c r="AW681" s="236">
        <f t="shared" si="185"/>
        <v>0</v>
      </c>
      <c r="AX681" s="237">
        <f t="shared" si="186"/>
        <v>0</v>
      </c>
      <c r="AY681" s="236">
        <f t="shared" si="187"/>
        <v>0</v>
      </c>
      <c r="AZ681" s="237">
        <f t="shared" si="188"/>
        <v>0</v>
      </c>
      <c r="BA681" s="236">
        <f t="shared" si="189"/>
        <v>0</v>
      </c>
      <c r="BB681" s="50">
        <f t="shared" si="173"/>
        <v>0</v>
      </c>
    </row>
    <row r="682" spans="2:54" x14ac:dyDescent="0.25">
      <c r="B682" s="153"/>
      <c r="C682" s="124"/>
      <c r="D682" s="124"/>
      <c r="E682" s="124"/>
      <c r="F682" s="124"/>
      <c r="G682" s="143"/>
      <c r="H682" s="143"/>
      <c r="I682" s="85"/>
      <c r="J682" s="156"/>
      <c r="K682" s="219"/>
      <c r="L682" s="220"/>
      <c r="M682" s="34"/>
      <c r="N682" s="34"/>
      <c r="O682" s="83"/>
      <c r="P682" s="83"/>
      <c r="Q682" s="146"/>
      <c r="R682" s="134"/>
      <c r="S682" s="204"/>
      <c r="T682" s="147"/>
      <c r="U682" s="148"/>
      <c r="V682" s="94"/>
      <c r="W682" s="94"/>
      <c r="X682" s="96"/>
      <c r="Y682" s="97"/>
      <c r="Z682" s="45" t="str">
        <f t="shared" si="174"/>
        <v>goed</v>
      </c>
      <c r="AA682" s="46">
        <f t="shared" si="175"/>
        <v>0</v>
      </c>
      <c r="AB682" s="47">
        <f t="shared" si="176"/>
        <v>0</v>
      </c>
      <c r="AC682" s="48">
        <f>IF(ISERROR(VLOOKUP($B682,'[7]Overzicht uitlevering'!$J:$V,AC$3+1,0)),0,VLOOKUP($B682,'[7]Overzicht uitlevering'!$J:$V,AC$3+1,0))</f>
        <v>0</v>
      </c>
      <c r="AD682" s="48">
        <f>IF(ISERROR(VLOOKUP($B682,'[7]Overzicht uitlevering'!$J:$V,AD$3+1,0)),0,VLOOKUP($B682,'[7]Overzicht uitlevering'!$J:$V,AD$3+1,0))</f>
        <v>0</v>
      </c>
      <c r="AE682" s="48">
        <f>IF(ISERROR(VLOOKUP($B682,'[7]Overzicht uitlevering'!$J:$V,AE$3+1,0)),0,VLOOKUP($B682,'[7]Overzicht uitlevering'!$J:$V,AE$3+1,0))</f>
        <v>0</v>
      </c>
      <c r="AF682" s="48">
        <f>IF(ISERROR(VLOOKUP($B682,'[7]Overzicht uitlevering'!$J:$V,AF$3+1,0)),0,VLOOKUP($B682,'[7]Overzicht uitlevering'!$J:$V,AF$3+1,0))</f>
        <v>0</v>
      </c>
      <c r="AG682" s="48">
        <f>IF(ISERROR(VLOOKUP($B682,'[7]Overzicht uitlevering'!$J:$V,AG$3+1,0)),0,VLOOKUP($B682,'[7]Overzicht uitlevering'!$J:$V,AG$3+1,0))</f>
        <v>0</v>
      </c>
      <c r="AH682" s="48">
        <f>IF(ISERROR(VLOOKUP($B682,'[7]Overzicht uitlevering'!$J:$V,AH$3+1,0)),0,VLOOKUP($B682,'[7]Overzicht uitlevering'!$J:$V,AH$3+1,0))</f>
        <v>0</v>
      </c>
      <c r="AI682" s="48">
        <f>IF(ISERROR(VLOOKUP($B682,'[7]Overzicht uitlevering'!$J:$V,AI$3+1,0)),0,VLOOKUP($B682,'[7]Overzicht uitlevering'!$J:$V,AI$3+1,0))</f>
        <v>0</v>
      </c>
      <c r="AJ682" s="48">
        <f>IF(ISERROR(VLOOKUP($B682,'[7]Overzicht uitlevering'!$J:$V,AJ$3+1,0)),0,VLOOKUP($B682,'[7]Overzicht uitlevering'!$J:$V,AJ$3+1,0))</f>
        <v>0</v>
      </c>
      <c r="AK682" s="48">
        <f>IF(ISERROR(VLOOKUP($B682,'[7]Overzicht uitlevering'!$J:$V,AK$3+1,0)),0,VLOOKUP($B682,'[7]Overzicht uitlevering'!$J:$V,AK$3+1,0))</f>
        <v>0</v>
      </c>
      <c r="AL682" s="48">
        <f>IF(ISERROR(VLOOKUP($B682,'[7]Overzicht uitlevering'!$J:$V,AL$3+1,0)),0,VLOOKUP($B682,'[7]Overzicht uitlevering'!$J:$V,AL$3+1,0))</f>
        <v>0</v>
      </c>
      <c r="AM682" s="48">
        <f>IF(ISERROR(VLOOKUP($B682,'[7]Overzicht uitlevering'!$J:$V,AM$3+1,0)),0,VLOOKUP($B682,'[7]Overzicht uitlevering'!$J:$V,AM$3+1,0))</f>
        <v>0</v>
      </c>
      <c r="AN682" s="48">
        <f>IF(ISERROR(VLOOKUP($B682,'[7]Overzicht uitlevering'!$J:$V,AN$3+1,0)),0,VLOOKUP($B682,'[7]Overzicht uitlevering'!$J:$V,AN$3+1,0))</f>
        <v>0</v>
      </c>
      <c r="AO682" s="49">
        <f t="shared" si="177"/>
        <v>0</v>
      </c>
      <c r="AP682" s="235">
        <f t="shared" si="178"/>
        <v>0</v>
      </c>
      <c r="AQ682" s="236">
        <f t="shared" si="179"/>
        <v>0</v>
      </c>
      <c r="AR682" s="235">
        <f t="shared" si="180"/>
        <v>0</v>
      </c>
      <c r="AS682" s="236">
        <f t="shared" si="181"/>
        <v>0</v>
      </c>
      <c r="AT682" s="235">
        <f t="shared" si="182"/>
        <v>0</v>
      </c>
      <c r="AU682" s="236">
        <f t="shared" si="183"/>
        <v>0</v>
      </c>
      <c r="AV682" s="237">
        <f t="shared" si="184"/>
        <v>0</v>
      </c>
      <c r="AW682" s="236">
        <f t="shared" si="185"/>
        <v>0</v>
      </c>
      <c r="AX682" s="237">
        <f t="shared" si="186"/>
        <v>0</v>
      </c>
      <c r="AY682" s="236">
        <f t="shared" si="187"/>
        <v>0</v>
      </c>
      <c r="AZ682" s="237">
        <f t="shared" si="188"/>
        <v>0</v>
      </c>
      <c r="BA682" s="236">
        <f t="shared" si="189"/>
        <v>0</v>
      </c>
      <c r="BB682" s="50">
        <f t="shared" si="173"/>
        <v>0</v>
      </c>
    </row>
    <row r="683" spans="2:54" x14ac:dyDescent="0.25">
      <c r="B683" s="153"/>
      <c r="C683" s="124"/>
      <c r="D683" s="124"/>
      <c r="E683" s="124"/>
      <c r="F683" s="124"/>
      <c r="G683" s="143"/>
      <c r="H683" s="143"/>
      <c r="I683" s="85"/>
      <c r="J683" s="144"/>
      <c r="K683" s="32"/>
      <c r="L683" s="145"/>
      <c r="M683" s="35"/>
      <c r="N683" s="35"/>
      <c r="O683" s="83"/>
      <c r="P683" s="83"/>
      <c r="Q683" s="146"/>
      <c r="R683" s="134"/>
      <c r="S683" s="204"/>
      <c r="T683" s="147"/>
      <c r="U683" s="148"/>
      <c r="V683" s="94"/>
      <c r="W683" s="94"/>
      <c r="X683" s="96"/>
      <c r="Y683" s="97"/>
      <c r="Z683" s="45" t="str">
        <f t="shared" si="174"/>
        <v>goed</v>
      </c>
      <c r="AA683" s="46">
        <f t="shared" si="175"/>
        <v>0</v>
      </c>
      <c r="AB683" s="47">
        <f t="shared" si="176"/>
        <v>0</v>
      </c>
      <c r="AC683" s="48">
        <f>IF(ISERROR(VLOOKUP($B683,'[7]Overzicht uitlevering'!$J:$V,AC$3+1,0)),0,VLOOKUP($B683,'[7]Overzicht uitlevering'!$J:$V,AC$3+1,0))</f>
        <v>0</v>
      </c>
      <c r="AD683" s="48">
        <f>IF(ISERROR(VLOOKUP($B683,'[7]Overzicht uitlevering'!$J:$V,AD$3+1,0)),0,VLOOKUP($B683,'[7]Overzicht uitlevering'!$J:$V,AD$3+1,0))</f>
        <v>0</v>
      </c>
      <c r="AE683" s="48">
        <f>IF(ISERROR(VLOOKUP($B683,'[7]Overzicht uitlevering'!$J:$V,AE$3+1,0)),0,VLOOKUP($B683,'[7]Overzicht uitlevering'!$J:$V,AE$3+1,0))</f>
        <v>0</v>
      </c>
      <c r="AF683" s="48">
        <f>IF(ISERROR(VLOOKUP($B683,'[7]Overzicht uitlevering'!$J:$V,AF$3+1,0)),0,VLOOKUP($B683,'[7]Overzicht uitlevering'!$J:$V,AF$3+1,0))</f>
        <v>0</v>
      </c>
      <c r="AG683" s="48">
        <f>IF(ISERROR(VLOOKUP($B683,'[7]Overzicht uitlevering'!$J:$V,AG$3+1,0)),0,VLOOKUP($B683,'[7]Overzicht uitlevering'!$J:$V,AG$3+1,0))</f>
        <v>0</v>
      </c>
      <c r="AH683" s="48">
        <f>IF(ISERROR(VLOOKUP($B683,'[7]Overzicht uitlevering'!$J:$V,AH$3+1,0)),0,VLOOKUP($B683,'[7]Overzicht uitlevering'!$J:$V,AH$3+1,0))</f>
        <v>0</v>
      </c>
      <c r="AI683" s="48">
        <f>IF(ISERROR(VLOOKUP($B683,'[7]Overzicht uitlevering'!$J:$V,AI$3+1,0)),0,VLOOKUP($B683,'[7]Overzicht uitlevering'!$J:$V,AI$3+1,0))</f>
        <v>0</v>
      </c>
      <c r="AJ683" s="48">
        <f>IF(ISERROR(VLOOKUP($B683,'[7]Overzicht uitlevering'!$J:$V,AJ$3+1,0)),0,VLOOKUP($B683,'[7]Overzicht uitlevering'!$J:$V,AJ$3+1,0))</f>
        <v>0</v>
      </c>
      <c r="AK683" s="48">
        <f>IF(ISERROR(VLOOKUP($B683,'[7]Overzicht uitlevering'!$J:$V,AK$3+1,0)),0,VLOOKUP($B683,'[7]Overzicht uitlevering'!$J:$V,AK$3+1,0))</f>
        <v>0</v>
      </c>
      <c r="AL683" s="48">
        <f>IF(ISERROR(VLOOKUP($B683,'[7]Overzicht uitlevering'!$J:$V,AL$3+1,0)),0,VLOOKUP($B683,'[7]Overzicht uitlevering'!$J:$V,AL$3+1,0))</f>
        <v>0</v>
      </c>
      <c r="AM683" s="48">
        <f>IF(ISERROR(VLOOKUP($B683,'[7]Overzicht uitlevering'!$J:$V,AM$3+1,0)),0,VLOOKUP($B683,'[7]Overzicht uitlevering'!$J:$V,AM$3+1,0))</f>
        <v>0</v>
      </c>
      <c r="AN683" s="48">
        <f>IF(ISERROR(VLOOKUP($B683,'[7]Overzicht uitlevering'!$J:$V,AN$3+1,0)),0,VLOOKUP($B683,'[7]Overzicht uitlevering'!$J:$V,AN$3+1,0))</f>
        <v>0</v>
      </c>
      <c r="AO683" s="49">
        <f t="shared" si="177"/>
        <v>0</v>
      </c>
      <c r="AP683" s="235">
        <f t="shared" si="178"/>
        <v>0</v>
      </c>
      <c r="AQ683" s="236">
        <f t="shared" si="179"/>
        <v>0</v>
      </c>
      <c r="AR683" s="235">
        <f t="shared" si="180"/>
        <v>0</v>
      </c>
      <c r="AS683" s="236">
        <f t="shared" si="181"/>
        <v>0</v>
      </c>
      <c r="AT683" s="235">
        <f t="shared" si="182"/>
        <v>0</v>
      </c>
      <c r="AU683" s="236">
        <f t="shared" si="183"/>
        <v>0</v>
      </c>
      <c r="AV683" s="237">
        <f t="shared" si="184"/>
        <v>0</v>
      </c>
      <c r="AW683" s="236">
        <f t="shared" si="185"/>
        <v>0</v>
      </c>
      <c r="AX683" s="237">
        <f t="shared" si="186"/>
        <v>0</v>
      </c>
      <c r="AY683" s="236">
        <f t="shared" si="187"/>
        <v>0</v>
      </c>
      <c r="AZ683" s="237">
        <f t="shared" si="188"/>
        <v>0</v>
      </c>
      <c r="BA683" s="236">
        <f t="shared" si="189"/>
        <v>0</v>
      </c>
      <c r="BB683" s="50">
        <f t="shared" si="173"/>
        <v>0</v>
      </c>
    </row>
    <row r="684" spans="2:54" x14ac:dyDescent="0.25">
      <c r="B684" s="153"/>
      <c r="C684" s="124"/>
      <c r="D684" s="124"/>
      <c r="E684" s="124"/>
      <c r="F684" s="124"/>
      <c r="G684" s="143"/>
      <c r="H684" s="143"/>
      <c r="I684" s="85"/>
      <c r="J684" s="144"/>
      <c r="K684" s="32"/>
      <c r="L684" s="145"/>
      <c r="M684" s="35"/>
      <c r="N684" s="35"/>
      <c r="O684" s="83"/>
      <c r="P684" s="83"/>
      <c r="Q684" s="146"/>
      <c r="R684" s="134"/>
      <c r="S684" s="204"/>
      <c r="T684" s="147"/>
      <c r="U684" s="148"/>
      <c r="V684" s="94"/>
      <c r="W684" s="94"/>
      <c r="X684" s="96"/>
      <c r="Y684" s="97"/>
      <c r="Z684" s="45" t="str">
        <f t="shared" si="174"/>
        <v>goed</v>
      </c>
      <c r="AA684" s="46">
        <f t="shared" si="175"/>
        <v>0</v>
      </c>
      <c r="AB684" s="47">
        <f t="shared" si="176"/>
        <v>0</v>
      </c>
      <c r="AC684" s="48">
        <f>IF(ISERROR(VLOOKUP($B684,'[7]Overzicht uitlevering'!$J:$V,AC$3+1,0)),0,VLOOKUP($B684,'[7]Overzicht uitlevering'!$J:$V,AC$3+1,0))</f>
        <v>0</v>
      </c>
      <c r="AD684" s="48">
        <f>IF(ISERROR(VLOOKUP($B684,'[7]Overzicht uitlevering'!$J:$V,AD$3+1,0)),0,VLOOKUP($B684,'[7]Overzicht uitlevering'!$J:$V,AD$3+1,0))</f>
        <v>0</v>
      </c>
      <c r="AE684" s="48">
        <f>IF(ISERROR(VLOOKUP($B684,'[7]Overzicht uitlevering'!$J:$V,AE$3+1,0)),0,VLOOKUP($B684,'[7]Overzicht uitlevering'!$J:$V,AE$3+1,0))</f>
        <v>0</v>
      </c>
      <c r="AF684" s="48">
        <f>IF(ISERROR(VLOOKUP($B684,'[7]Overzicht uitlevering'!$J:$V,AF$3+1,0)),0,VLOOKUP($B684,'[7]Overzicht uitlevering'!$J:$V,AF$3+1,0))</f>
        <v>0</v>
      </c>
      <c r="AG684" s="48">
        <f>IF(ISERROR(VLOOKUP($B684,'[7]Overzicht uitlevering'!$J:$V,AG$3+1,0)),0,VLOOKUP($B684,'[7]Overzicht uitlevering'!$J:$V,AG$3+1,0))</f>
        <v>0</v>
      </c>
      <c r="AH684" s="48">
        <f>IF(ISERROR(VLOOKUP($B684,'[7]Overzicht uitlevering'!$J:$V,AH$3+1,0)),0,VLOOKUP($B684,'[7]Overzicht uitlevering'!$J:$V,AH$3+1,0))</f>
        <v>0</v>
      </c>
      <c r="AI684" s="48">
        <f>IF(ISERROR(VLOOKUP($B684,'[7]Overzicht uitlevering'!$J:$V,AI$3+1,0)),0,VLOOKUP($B684,'[7]Overzicht uitlevering'!$J:$V,AI$3+1,0))</f>
        <v>0</v>
      </c>
      <c r="AJ684" s="48">
        <f>IF(ISERROR(VLOOKUP($B684,'[7]Overzicht uitlevering'!$J:$V,AJ$3+1,0)),0,VLOOKUP($B684,'[7]Overzicht uitlevering'!$J:$V,AJ$3+1,0))</f>
        <v>0</v>
      </c>
      <c r="AK684" s="48">
        <f>IF(ISERROR(VLOOKUP($B684,'[7]Overzicht uitlevering'!$J:$V,AK$3+1,0)),0,VLOOKUP($B684,'[7]Overzicht uitlevering'!$J:$V,AK$3+1,0))</f>
        <v>0</v>
      </c>
      <c r="AL684" s="48">
        <f>IF(ISERROR(VLOOKUP($B684,'[7]Overzicht uitlevering'!$J:$V,AL$3+1,0)),0,VLOOKUP($B684,'[7]Overzicht uitlevering'!$J:$V,AL$3+1,0))</f>
        <v>0</v>
      </c>
      <c r="AM684" s="48">
        <f>IF(ISERROR(VLOOKUP($B684,'[7]Overzicht uitlevering'!$J:$V,AM$3+1,0)),0,VLOOKUP($B684,'[7]Overzicht uitlevering'!$J:$V,AM$3+1,0))</f>
        <v>0</v>
      </c>
      <c r="AN684" s="48">
        <f>IF(ISERROR(VLOOKUP($B684,'[7]Overzicht uitlevering'!$J:$V,AN$3+1,0)),0,VLOOKUP($B684,'[7]Overzicht uitlevering'!$J:$V,AN$3+1,0))</f>
        <v>0</v>
      </c>
      <c r="AO684" s="49">
        <f t="shared" si="177"/>
        <v>0</v>
      </c>
      <c r="AP684" s="235">
        <f t="shared" si="178"/>
        <v>0</v>
      </c>
      <c r="AQ684" s="236">
        <f t="shared" si="179"/>
        <v>0</v>
      </c>
      <c r="AR684" s="235">
        <f t="shared" si="180"/>
        <v>0</v>
      </c>
      <c r="AS684" s="236">
        <f t="shared" si="181"/>
        <v>0</v>
      </c>
      <c r="AT684" s="235">
        <f t="shared" si="182"/>
        <v>0</v>
      </c>
      <c r="AU684" s="236">
        <f t="shared" si="183"/>
        <v>0</v>
      </c>
      <c r="AV684" s="237">
        <f t="shared" si="184"/>
        <v>0</v>
      </c>
      <c r="AW684" s="236">
        <f t="shared" si="185"/>
        <v>0</v>
      </c>
      <c r="AX684" s="237">
        <f t="shared" si="186"/>
        <v>0</v>
      </c>
      <c r="AY684" s="236">
        <f t="shared" si="187"/>
        <v>0</v>
      </c>
      <c r="AZ684" s="237">
        <f t="shared" si="188"/>
        <v>0</v>
      </c>
      <c r="BA684" s="236">
        <f t="shared" si="189"/>
        <v>0</v>
      </c>
      <c r="BB684" s="50">
        <f t="shared" si="173"/>
        <v>0</v>
      </c>
    </row>
    <row r="685" spans="2:54" x14ac:dyDescent="0.25">
      <c r="B685" s="153"/>
      <c r="C685" s="124"/>
      <c r="D685" s="124"/>
      <c r="E685" s="124"/>
      <c r="F685" s="124"/>
      <c r="G685" s="143"/>
      <c r="H685" s="143"/>
      <c r="I685" s="85"/>
      <c r="J685" s="144"/>
      <c r="K685" s="32"/>
      <c r="L685" s="145"/>
      <c r="M685" s="35"/>
      <c r="N685" s="35"/>
      <c r="O685" s="83"/>
      <c r="P685" s="83"/>
      <c r="Q685" s="146"/>
      <c r="R685" s="134"/>
      <c r="S685" s="204"/>
      <c r="T685" s="147"/>
      <c r="U685" s="148"/>
      <c r="V685" s="94"/>
      <c r="W685" s="94"/>
      <c r="X685" s="96"/>
      <c r="Y685" s="97"/>
      <c r="Z685" s="45" t="str">
        <f t="shared" si="174"/>
        <v>goed</v>
      </c>
      <c r="AA685" s="46">
        <f t="shared" si="175"/>
        <v>0</v>
      </c>
      <c r="AB685" s="47">
        <f t="shared" si="176"/>
        <v>0</v>
      </c>
      <c r="AC685" s="48">
        <f>IF(ISERROR(VLOOKUP($B685,'[7]Overzicht uitlevering'!$J:$V,AC$3+1,0)),0,VLOOKUP($B685,'[7]Overzicht uitlevering'!$J:$V,AC$3+1,0))</f>
        <v>0</v>
      </c>
      <c r="AD685" s="48">
        <f>IF(ISERROR(VLOOKUP($B685,'[7]Overzicht uitlevering'!$J:$V,AD$3+1,0)),0,VLOOKUP($B685,'[7]Overzicht uitlevering'!$J:$V,AD$3+1,0))</f>
        <v>0</v>
      </c>
      <c r="AE685" s="48">
        <f>IF(ISERROR(VLOOKUP($B685,'[7]Overzicht uitlevering'!$J:$V,AE$3+1,0)),0,VLOOKUP($B685,'[7]Overzicht uitlevering'!$J:$V,AE$3+1,0))</f>
        <v>0</v>
      </c>
      <c r="AF685" s="48">
        <f>IF(ISERROR(VLOOKUP($B685,'[7]Overzicht uitlevering'!$J:$V,AF$3+1,0)),0,VLOOKUP($B685,'[7]Overzicht uitlevering'!$J:$V,AF$3+1,0))</f>
        <v>0</v>
      </c>
      <c r="AG685" s="48">
        <f>IF(ISERROR(VLOOKUP($B685,'[7]Overzicht uitlevering'!$J:$V,AG$3+1,0)),0,VLOOKUP($B685,'[7]Overzicht uitlevering'!$J:$V,AG$3+1,0))</f>
        <v>0</v>
      </c>
      <c r="AH685" s="48">
        <f>IF(ISERROR(VLOOKUP($B685,'[7]Overzicht uitlevering'!$J:$V,AH$3+1,0)),0,VLOOKUP($B685,'[7]Overzicht uitlevering'!$J:$V,AH$3+1,0))</f>
        <v>0</v>
      </c>
      <c r="AI685" s="48">
        <f>IF(ISERROR(VLOOKUP($B685,'[7]Overzicht uitlevering'!$J:$V,AI$3+1,0)),0,VLOOKUP($B685,'[7]Overzicht uitlevering'!$J:$V,AI$3+1,0))</f>
        <v>0</v>
      </c>
      <c r="AJ685" s="48">
        <f>IF(ISERROR(VLOOKUP($B685,'[7]Overzicht uitlevering'!$J:$V,AJ$3+1,0)),0,VLOOKUP($B685,'[7]Overzicht uitlevering'!$J:$V,AJ$3+1,0))</f>
        <v>0</v>
      </c>
      <c r="AK685" s="48">
        <f>IF(ISERROR(VLOOKUP($B685,'[7]Overzicht uitlevering'!$J:$V,AK$3+1,0)),0,VLOOKUP($B685,'[7]Overzicht uitlevering'!$J:$V,AK$3+1,0))</f>
        <v>0</v>
      </c>
      <c r="AL685" s="48">
        <f>IF(ISERROR(VLOOKUP($B685,'[7]Overzicht uitlevering'!$J:$V,AL$3+1,0)),0,VLOOKUP($B685,'[7]Overzicht uitlevering'!$J:$V,AL$3+1,0))</f>
        <v>0</v>
      </c>
      <c r="AM685" s="48">
        <f>IF(ISERROR(VLOOKUP($B685,'[7]Overzicht uitlevering'!$J:$V,AM$3+1,0)),0,VLOOKUP($B685,'[7]Overzicht uitlevering'!$J:$V,AM$3+1,0))</f>
        <v>0</v>
      </c>
      <c r="AN685" s="48">
        <f>IF(ISERROR(VLOOKUP($B685,'[7]Overzicht uitlevering'!$J:$V,AN$3+1,0)),0,VLOOKUP($B685,'[7]Overzicht uitlevering'!$J:$V,AN$3+1,0))</f>
        <v>0</v>
      </c>
      <c r="AO685" s="49">
        <f t="shared" si="177"/>
        <v>0</v>
      </c>
      <c r="AP685" s="235">
        <f t="shared" si="178"/>
        <v>0</v>
      </c>
      <c r="AQ685" s="236">
        <f t="shared" si="179"/>
        <v>0</v>
      </c>
      <c r="AR685" s="235">
        <f t="shared" si="180"/>
        <v>0</v>
      </c>
      <c r="AS685" s="236">
        <f t="shared" si="181"/>
        <v>0</v>
      </c>
      <c r="AT685" s="235">
        <f t="shared" si="182"/>
        <v>0</v>
      </c>
      <c r="AU685" s="236">
        <f t="shared" si="183"/>
        <v>0</v>
      </c>
      <c r="AV685" s="237">
        <f t="shared" si="184"/>
        <v>0</v>
      </c>
      <c r="AW685" s="236">
        <f t="shared" si="185"/>
        <v>0</v>
      </c>
      <c r="AX685" s="237">
        <f t="shared" si="186"/>
        <v>0</v>
      </c>
      <c r="AY685" s="236">
        <f t="shared" si="187"/>
        <v>0</v>
      </c>
      <c r="AZ685" s="237">
        <f t="shared" si="188"/>
        <v>0</v>
      </c>
      <c r="BA685" s="236">
        <f t="shared" si="189"/>
        <v>0</v>
      </c>
      <c r="BB685" s="50">
        <f t="shared" si="173"/>
        <v>0</v>
      </c>
    </row>
    <row r="686" spans="2:54" x14ac:dyDescent="0.25">
      <c r="B686" s="153"/>
      <c r="C686" s="124"/>
      <c r="D686" s="124"/>
      <c r="E686" s="124"/>
      <c r="F686" s="124"/>
      <c r="G686" s="143"/>
      <c r="H686" s="143"/>
      <c r="I686" s="85"/>
      <c r="J686" s="144"/>
      <c r="K686" s="32"/>
      <c r="L686" s="145"/>
      <c r="M686" s="35"/>
      <c r="N686" s="35"/>
      <c r="O686" s="83"/>
      <c r="P686" s="83"/>
      <c r="Q686" s="146"/>
      <c r="R686" s="134"/>
      <c r="S686" s="204"/>
      <c r="T686" s="147"/>
      <c r="U686" s="148"/>
      <c r="V686" s="94"/>
      <c r="W686" s="94"/>
      <c r="X686" s="96"/>
      <c r="Y686" s="97"/>
      <c r="Z686" s="45" t="str">
        <f t="shared" si="174"/>
        <v>goed</v>
      </c>
      <c r="AA686" s="46">
        <f t="shared" si="175"/>
        <v>0</v>
      </c>
      <c r="AB686" s="47">
        <f t="shared" si="176"/>
        <v>0</v>
      </c>
      <c r="AC686" s="48">
        <f>IF(ISERROR(VLOOKUP($B686,'[7]Overzicht uitlevering'!$J:$V,AC$3+1,0)),0,VLOOKUP($B686,'[7]Overzicht uitlevering'!$J:$V,AC$3+1,0))</f>
        <v>0</v>
      </c>
      <c r="AD686" s="48">
        <f>IF(ISERROR(VLOOKUP($B686,'[7]Overzicht uitlevering'!$J:$V,AD$3+1,0)),0,VLOOKUP($B686,'[7]Overzicht uitlevering'!$J:$V,AD$3+1,0))</f>
        <v>0</v>
      </c>
      <c r="AE686" s="48">
        <f>IF(ISERROR(VLOOKUP($B686,'[7]Overzicht uitlevering'!$J:$V,AE$3+1,0)),0,VLOOKUP($B686,'[7]Overzicht uitlevering'!$J:$V,AE$3+1,0))</f>
        <v>0</v>
      </c>
      <c r="AF686" s="48">
        <f>IF(ISERROR(VLOOKUP($B686,'[7]Overzicht uitlevering'!$J:$V,AF$3+1,0)),0,VLOOKUP($B686,'[7]Overzicht uitlevering'!$J:$V,AF$3+1,0))</f>
        <v>0</v>
      </c>
      <c r="AG686" s="48">
        <f>IF(ISERROR(VLOOKUP($B686,'[7]Overzicht uitlevering'!$J:$V,AG$3+1,0)),0,VLOOKUP($B686,'[7]Overzicht uitlevering'!$J:$V,AG$3+1,0))</f>
        <v>0</v>
      </c>
      <c r="AH686" s="48">
        <f>IF(ISERROR(VLOOKUP($B686,'[7]Overzicht uitlevering'!$J:$V,AH$3+1,0)),0,VLOOKUP($B686,'[7]Overzicht uitlevering'!$J:$V,AH$3+1,0))</f>
        <v>0</v>
      </c>
      <c r="AI686" s="48">
        <f>IF(ISERROR(VLOOKUP($B686,'[7]Overzicht uitlevering'!$J:$V,AI$3+1,0)),0,VLOOKUP($B686,'[7]Overzicht uitlevering'!$J:$V,AI$3+1,0))</f>
        <v>0</v>
      </c>
      <c r="AJ686" s="48">
        <f>IF(ISERROR(VLOOKUP($B686,'[7]Overzicht uitlevering'!$J:$V,AJ$3+1,0)),0,VLOOKUP($B686,'[7]Overzicht uitlevering'!$J:$V,AJ$3+1,0))</f>
        <v>0</v>
      </c>
      <c r="AK686" s="48">
        <f>IF(ISERROR(VLOOKUP($B686,'[7]Overzicht uitlevering'!$J:$V,AK$3+1,0)),0,VLOOKUP($B686,'[7]Overzicht uitlevering'!$J:$V,AK$3+1,0))</f>
        <v>0</v>
      </c>
      <c r="AL686" s="48">
        <f>IF(ISERROR(VLOOKUP($B686,'[7]Overzicht uitlevering'!$J:$V,AL$3+1,0)),0,VLOOKUP($B686,'[7]Overzicht uitlevering'!$J:$V,AL$3+1,0))</f>
        <v>0</v>
      </c>
      <c r="AM686" s="48">
        <f>IF(ISERROR(VLOOKUP($B686,'[7]Overzicht uitlevering'!$J:$V,AM$3+1,0)),0,VLOOKUP($B686,'[7]Overzicht uitlevering'!$J:$V,AM$3+1,0))</f>
        <v>0</v>
      </c>
      <c r="AN686" s="48">
        <f>IF(ISERROR(VLOOKUP($B686,'[7]Overzicht uitlevering'!$J:$V,AN$3+1,0)),0,VLOOKUP($B686,'[7]Overzicht uitlevering'!$J:$V,AN$3+1,0))</f>
        <v>0</v>
      </c>
      <c r="AO686" s="49">
        <f t="shared" si="177"/>
        <v>0</v>
      </c>
      <c r="AP686" s="235">
        <f t="shared" si="178"/>
        <v>0</v>
      </c>
      <c r="AQ686" s="236">
        <f t="shared" si="179"/>
        <v>0</v>
      </c>
      <c r="AR686" s="235">
        <f t="shared" si="180"/>
        <v>0</v>
      </c>
      <c r="AS686" s="236">
        <f t="shared" si="181"/>
        <v>0</v>
      </c>
      <c r="AT686" s="235">
        <f t="shared" si="182"/>
        <v>0</v>
      </c>
      <c r="AU686" s="236">
        <f t="shared" si="183"/>
        <v>0</v>
      </c>
      <c r="AV686" s="237">
        <f t="shared" si="184"/>
        <v>0</v>
      </c>
      <c r="AW686" s="236">
        <f t="shared" si="185"/>
        <v>0</v>
      </c>
      <c r="AX686" s="237">
        <f t="shared" si="186"/>
        <v>0</v>
      </c>
      <c r="AY686" s="236">
        <f t="shared" si="187"/>
        <v>0</v>
      </c>
      <c r="AZ686" s="237">
        <f t="shared" si="188"/>
        <v>0</v>
      </c>
      <c r="BA686" s="236">
        <f t="shared" si="189"/>
        <v>0</v>
      </c>
      <c r="BB686" s="50">
        <f t="shared" si="173"/>
        <v>0</v>
      </c>
    </row>
    <row r="687" spans="2:54" x14ac:dyDescent="0.25">
      <c r="B687" s="153"/>
      <c r="C687" s="124"/>
      <c r="D687" s="124"/>
      <c r="E687" s="124"/>
      <c r="F687" s="124"/>
      <c r="G687" s="143"/>
      <c r="H687" s="143"/>
      <c r="I687" s="85"/>
      <c r="J687" s="144"/>
      <c r="K687" s="32"/>
      <c r="L687" s="145"/>
      <c r="M687" s="35"/>
      <c r="N687" s="35"/>
      <c r="O687" s="83"/>
      <c r="P687" s="83"/>
      <c r="Q687" s="146"/>
      <c r="R687" s="134"/>
      <c r="S687" s="204"/>
      <c r="T687" s="147"/>
      <c r="U687" s="148"/>
      <c r="V687" s="94"/>
      <c r="W687" s="94"/>
      <c r="X687" s="96"/>
      <c r="Y687" s="97"/>
      <c r="Z687" s="45" t="str">
        <f t="shared" si="174"/>
        <v>goed</v>
      </c>
      <c r="AA687" s="46">
        <f t="shared" si="175"/>
        <v>0</v>
      </c>
      <c r="AB687" s="47">
        <f t="shared" si="176"/>
        <v>0</v>
      </c>
      <c r="AC687" s="48">
        <f>IF(ISERROR(VLOOKUP($B687,'[7]Overzicht uitlevering'!$J:$V,AC$3+1,0)),0,VLOOKUP($B687,'[7]Overzicht uitlevering'!$J:$V,AC$3+1,0))</f>
        <v>0</v>
      </c>
      <c r="AD687" s="48">
        <f>IF(ISERROR(VLOOKUP($B687,'[7]Overzicht uitlevering'!$J:$V,AD$3+1,0)),0,VLOOKUP($B687,'[7]Overzicht uitlevering'!$J:$V,AD$3+1,0))</f>
        <v>0</v>
      </c>
      <c r="AE687" s="48">
        <f>IF(ISERROR(VLOOKUP($B687,'[7]Overzicht uitlevering'!$J:$V,AE$3+1,0)),0,VLOOKUP($B687,'[7]Overzicht uitlevering'!$J:$V,AE$3+1,0))</f>
        <v>0</v>
      </c>
      <c r="AF687" s="48">
        <f>IF(ISERROR(VLOOKUP($B687,'[7]Overzicht uitlevering'!$J:$V,AF$3+1,0)),0,VLOOKUP($B687,'[7]Overzicht uitlevering'!$J:$V,AF$3+1,0))</f>
        <v>0</v>
      </c>
      <c r="AG687" s="48">
        <f>IF(ISERROR(VLOOKUP($B687,'[7]Overzicht uitlevering'!$J:$V,AG$3+1,0)),0,VLOOKUP($B687,'[7]Overzicht uitlevering'!$J:$V,AG$3+1,0))</f>
        <v>0</v>
      </c>
      <c r="AH687" s="48">
        <f>IF(ISERROR(VLOOKUP($B687,'[7]Overzicht uitlevering'!$J:$V,AH$3+1,0)),0,VLOOKUP($B687,'[7]Overzicht uitlevering'!$J:$V,AH$3+1,0))</f>
        <v>0</v>
      </c>
      <c r="AI687" s="48">
        <f>IF(ISERROR(VLOOKUP($B687,'[7]Overzicht uitlevering'!$J:$V,AI$3+1,0)),0,VLOOKUP($B687,'[7]Overzicht uitlevering'!$J:$V,AI$3+1,0))</f>
        <v>0</v>
      </c>
      <c r="AJ687" s="48">
        <f>IF(ISERROR(VLOOKUP($B687,'[7]Overzicht uitlevering'!$J:$V,AJ$3+1,0)),0,VLOOKUP($B687,'[7]Overzicht uitlevering'!$J:$V,AJ$3+1,0))</f>
        <v>0</v>
      </c>
      <c r="AK687" s="48">
        <f>IF(ISERROR(VLOOKUP($B687,'[7]Overzicht uitlevering'!$J:$V,AK$3+1,0)),0,VLOOKUP($B687,'[7]Overzicht uitlevering'!$J:$V,AK$3+1,0))</f>
        <v>0</v>
      </c>
      <c r="AL687" s="48">
        <f>IF(ISERROR(VLOOKUP($B687,'[7]Overzicht uitlevering'!$J:$V,AL$3+1,0)),0,VLOOKUP($B687,'[7]Overzicht uitlevering'!$J:$V,AL$3+1,0))</f>
        <v>0</v>
      </c>
      <c r="AM687" s="48">
        <f>IF(ISERROR(VLOOKUP($B687,'[7]Overzicht uitlevering'!$J:$V,AM$3+1,0)),0,VLOOKUP($B687,'[7]Overzicht uitlevering'!$J:$V,AM$3+1,0))</f>
        <v>0</v>
      </c>
      <c r="AN687" s="48">
        <f>IF(ISERROR(VLOOKUP($B687,'[7]Overzicht uitlevering'!$J:$V,AN$3+1,0)),0,VLOOKUP($B687,'[7]Overzicht uitlevering'!$J:$V,AN$3+1,0))</f>
        <v>0</v>
      </c>
      <c r="AO687" s="49">
        <f t="shared" si="177"/>
        <v>0</v>
      </c>
      <c r="AP687" s="235">
        <f t="shared" si="178"/>
        <v>0</v>
      </c>
      <c r="AQ687" s="236">
        <f t="shared" si="179"/>
        <v>0</v>
      </c>
      <c r="AR687" s="235">
        <f t="shared" si="180"/>
        <v>0</v>
      </c>
      <c r="AS687" s="236">
        <f t="shared" si="181"/>
        <v>0</v>
      </c>
      <c r="AT687" s="235">
        <f t="shared" si="182"/>
        <v>0</v>
      </c>
      <c r="AU687" s="236">
        <f t="shared" si="183"/>
        <v>0</v>
      </c>
      <c r="AV687" s="237">
        <f t="shared" si="184"/>
        <v>0</v>
      </c>
      <c r="AW687" s="236">
        <f t="shared" si="185"/>
        <v>0</v>
      </c>
      <c r="AX687" s="237">
        <f t="shared" si="186"/>
        <v>0</v>
      </c>
      <c r="AY687" s="236">
        <f t="shared" si="187"/>
        <v>0</v>
      </c>
      <c r="AZ687" s="237">
        <f t="shared" si="188"/>
        <v>0</v>
      </c>
      <c r="BA687" s="236">
        <f t="shared" si="189"/>
        <v>0</v>
      </c>
      <c r="BB687" s="50">
        <f t="shared" si="173"/>
        <v>0</v>
      </c>
    </row>
    <row r="688" spans="2:54" x14ac:dyDescent="0.25">
      <c r="B688" s="153"/>
      <c r="C688" s="124"/>
      <c r="D688" s="124"/>
      <c r="E688" s="124"/>
      <c r="F688" s="124"/>
      <c r="G688" s="143"/>
      <c r="H688" s="143"/>
      <c r="I688" s="85"/>
      <c r="J688" s="144"/>
      <c r="K688" s="32"/>
      <c r="L688" s="145"/>
      <c r="M688" s="35"/>
      <c r="N688" s="35"/>
      <c r="O688" s="83"/>
      <c r="P688" s="83"/>
      <c r="Q688" s="146"/>
      <c r="R688" s="134"/>
      <c r="S688" s="204"/>
      <c r="T688" s="147"/>
      <c r="U688" s="148"/>
      <c r="V688" s="94"/>
      <c r="W688" s="94"/>
      <c r="X688" s="96"/>
      <c r="Y688" s="97"/>
      <c r="Z688" s="45" t="str">
        <f t="shared" si="174"/>
        <v>goed</v>
      </c>
      <c r="AA688" s="46">
        <f t="shared" si="175"/>
        <v>0</v>
      </c>
      <c r="AB688" s="47">
        <f t="shared" si="176"/>
        <v>0</v>
      </c>
      <c r="AC688" s="48">
        <f>IF(ISERROR(VLOOKUP($B688,'[7]Overzicht uitlevering'!$J:$V,AC$3+1,0)),0,VLOOKUP($B688,'[7]Overzicht uitlevering'!$J:$V,AC$3+1,0))</f>
        <v>0</v>
      </c>
      <c r="AD688" s="48">
        <f>IF(ISERROR(VLOOKUP($B688,'[7]Overzicht uitlevering'!$J:$V,AD$3+1,0)),0,VLOOKUP($B688,'[7]Overzicht uitlevering'!$J:$V,AD$3+1,0))</f>
        <v>0</v>
      </c>
      <c r="AE688" s="48">
        <f>IF(ISERROR(VLOOKUP($B688,'[7]Overzicht uitlevering'!$J:$V,AE$3+1,0)),0,VLOOKUP($B688,'[7]Overzicht uitlevering'!$J:$V,AE$3+1,0))</f>
        <v>0</v>
      </c>
      <c r="AF688" s="48">
        <f>IF(ISERROR(VLOOKUP($B688,'[7]Overzicht uitlevering'!$J:$V,AF$3+1,0)),0,VLOOKUP($B688,'[7]Overzicht uitlevering'!$J:$V,AF$3+1,0))</f>
        <v>0</v>
      </c>
      <c r="AG688" s="48">
        <f>IF(ISERROR(VLOOKUP($B688,'[7]Overzicht uitlevering'!$J:$V,AG$3+1,0)),0,VLOOKUP($B688,'[7]Overzicht uitlevering'!$J:$V,AG$3+1,0))</f>
        <v>0</v>
      </c>
      <c r="AH688" s="48">
        <f>IF(ISERROR(VLOOKUP($B688,'[7]Overzicht uitlevering'!$J:$V,AH$3+1,0)),0,VLOOKUP($B688,'[7]Overzicht uitlevering'!$J:$V,AH$3+1,0))</f>
        <v>0</v>
      </c>
      <c r="AI688" s="48">
        <f>IF(ISERROR(VLOOKUP($B688,'[7]Overzicht uitlevering'!$J:$V,AI$3+1,0)),0,VLOOKUP($B688,'[7]Overzicht uitlevering'!$J:$V,AI$3+1,0))</f>
        <v>0</v>
      </c>
      <c r="AJ688" s="48">
        <f>IF(ISERROR(VLOOKUP($B688,'[7]Overzicht uitlevering'!$J:$V,AJ$3+1,0)),0,VLOOKUP($B688,'[7]Overzicht uitlevering'!$J:$V,AJ$3+1,0))</f>
        <v>0</v>
      </c>
      <c r="AK688" s="48">
        <f>IF(ISERROR(VLOOKUP($B688,'[7]Overzicht uitlevering'!$J:$V,AK$3+1,0)),0,VLOOKUP($B688,'[7]Overzicht uitlevering'!$J:$V,AK$3+1,0))</f>
        <v>0</v>
      </c>
      <c r="AL688" s="48">
        <f>IF(ISERROR(VLOOKUP($B688,'[7]Overzicht uitlevering'!$J:$V,AL$3+1,0)),0,VLOOKUP($B688,'[7]Overzicht uitlevering'!$J:$V,AL$3+1,0))</f>
        <v>0</v>
      </c>
      <c r="AM688" s="48">
        <f>IF(ISERROR(VLOOKUP($B688,'[7]Overzicht uitlevering'!$J:$V,AM$3+1,0)),0,VLOOKUP($B688,'[7]Overzicht uitlevering'!$J:$V,AM$3+1,0))</f>
        <v>0</v>
      </c>
      <c r="AN688" s="48">
        <f>IF(ISERROR(VLOOKUP($B688,'[7]Overzicht uitlevering'!$J:$V,AN$3+1,0)),0,VLOOKUP($B688,'[7]Overzicht uitlevering'!$J:$V,AN$3+1,0))</f>
        <v>0</v>
      </c>
      <c r="AO688" s="49">
        <f t="shared" si="177"/>
        <v>0</v>
      </c>
      <c r="AP688" s="235">
        <f t="shared" si="178"/>
        <v>0</v>
      </c>
      <c r="AQ688" s="236">
        <f t="shared" si="179"/>
        <v>0</v>
      </c>
      <c r="AR688" s="235">
        <f t="shared" si="180"/>
        <v>0</v>
      </c>
      <c r="AS688" s="236">
        <f t="shared" si="181"/>
        <v>0</v>
      </c>
      <c r="AT688" s="235">
        <f t="shared" si="182"/>
        <v>0</v>
      </c>
      <c r="AU688" s="236">
        <f t="shared" si="183"/>
        <v>0</v>
      </c>
      <c r="AV688" s="237">
        <f t="shared" si="184"/>
        <v>0</v>
      </c>
      <c r="AW688" s="236">
        <f t="shared" si="185"/>
        <v>0</v>
      </c>
      <c r="AX688" s="237">
        <f t="shared" si="186"/>
        <v>0</v>
      </c>
      <c r="AY688" s="236">
        <f t="shared" si="187"/>
        <v>0</v>
      </c>
      <c r="AZ688" s="237">
        <f t="shared" si="188"/>
        <v>0</v>
      </c>
      <c r="BA688" s="236">
        <f t="shared" si="189"/>
        <v>0</v>
      </c>
      <c r="BB688" s="50">
        <f t="shared" si="173"/>
        <v>0</v>
      </c>
    </row>
    <row r="689" spans="2:54" x14ac:dyDescent="0.25">
      <c r="B689" s="153"/>
      <c r="C689" s="124"/>
      <c r="D689" s="124"/>
      <c r="E689" s="124"/>
      <c r="F689" s="124"/>
      <c r="G689" s="143"/>
      <c r="H689" s="143"/>
      <c r="I689" s="85"/>
      <c r="J689" s="144"/>
      <c r="K689" s="32"/>
      <c r="L689" s="145"/>
      <c r="M689" s="35"/>
      <c r="N689" s="35"/>
      <c r="O689" s="83"/>
      <c r="P689" s="83"/>
      <c r="Q689" s="146"/>
      <c r="R689" s="134"/>
      <c r="S689" s="204"/>
      <c r="T689" s="147"/>
      <c r="U689" s="148"/>
      <c r="V689" s="94"/>
      <c r="W689" s="94"/>
      <c r="X689" s="96"/>
      <c r="Y689" s="97"/>
      <c r="Z689" s="45" t="str">
        <f t="shared" si="174"/>
        <v>goed</v>
      </c>
      <c r="AA689" s="46">
        <f t="shared" si="175"/>
        <v>0</v>
      </c>
      <c r="AB689" s="47">
        <f t="shared" si="176"/>
        <v>0</v>
      </c>
      <c r="AC689" s="48">
        <f>IF(ISERROR(VLOOKUP($B689,'[7]Overzicht uitlevering'!$J:$V,AC$3+1,0)),0,VLOOKUP($B689,'[7]Overzicht uitlevering'!$J:$V,AC$3+1,0))</f>
        <v>0</v>
      </c>
      <c r="AD689" s="48">
        <f>IF(ISERROR(VLOOKUP($B689,'[7]Overzicht uitlevering'!$J:$V,AD$3+1,0)),0,VLOOKUP($B689,'[7]Overzicht uitlevering'!$J:$V,AD$3+1,0))</f>
        <v>0</v>
      </c>
      <c r="AE689" s="48">
        <f>IF(ISERROR(VLOOKUP($B689,'[7]Overzicht uitlevering'!$J:$V,AE$3+1,0)),0,VLOOKUP($B689,'[7]Overzicht uitlevering'!$J:$V,AE$3+1,0))</f>
        <v>0</v>
      </c>
      <c r="AF689" s="48">
        <f>IF(ISERROR(VLOOKUP($B689,'[7]Overzicht uitlevering'!$J:$V,AF$3+1,0)),0,VLOOKUP($B689,'[7]Overzicht uitlevering'!$J:$V,AF$3+1,0))</f>
        <v>0</v>
      </c>
      <c r="AG689" s="48">
        <f>IF(ISERROR(VLOOKUP($B689,'[7]Overzicht uitlevering'!$J:$V,AG$3+1,0)),0,VLOOKUP($B689,'[7]Overzicht uitlevering'!$J:$V,AG$3+1,0))</f>
        <v>0</v>
      </c>
      <c r="AH689" s="48">
        <f>IF(ISERROR(VLOOKUP($B689,'[7]Overzicht uitlevering'!$J:$V,AH$3+1,0)),0,VLOOKUP($B689,'[7]Overzicht uitlevering'!$J:$V,AH$3+1,0))</f>
        <v>0</v>
      </c>
      <c r="AI689" s="48">
        <f>IF(ISERROR(VLOOKUP($B689,'[7]Overzicht uitlevering'!$J:$V,AI$3+1,0)),0,VLOOKUP($B689,'[7]Overzicht uitlevering'!$J:$V,AI$3+1,0))</f>
        <v>0</v>
      </c>
      <c r="AJ689" s="48">
        <f>IF(ISERROR(VLOOKUP($B689,'[7]Overzicht uitlevering'!$J:$V,AJ$3+1,0)),0,VLOOKUP($B689,'[7]Overzicht uitlevering'!$J:$V,AJ$3+1,0))</f>
        <v>0</v>
      </c>
      <c r="AK689" s="48">
        <f>IF(ISERROR(VLOOKUP($B689,'[7]Overzicht uitlevering'!$J:$V,AK$3+1,0)),0,VLOOKUP($B689,'[7]Overzicht uitlevering'!$J:$V,AK$3+1,0))</f>
        <v>0</v>
      </c>
      <c r="AL689" s="48">
        <f>IF(ISERROR(VLOOKUP($B689,'[7]Overzicht uitlevering'!$J:$V,AL$3+1,0)),0,VLOOKUP($B689,'[7]Overzicht uitlevering'!$J:$V,AL$3+1,0))</f>
        <v>0</v>
      </c>
      <c r="AM689" s="48">
        <f>IF(ISERROR(VLOOKUP($B689,'[7]Overzicht uitlevering'!$J:$V,AM$3+1,0)),0,VLOOKUP($B689,'[7]Overzicht uitlevering'!$J:$V,AM$3+1,0))</f>
        <v>0</v>
      </c>
      <c r="AN689" s="48">
        <f>IF(ISERROR(VLOOKUP($B689,'[7]Overzicht uitlevering'!$J:$V,AN$3+1,0)),0,VLOOKUP($B689,'[7]Overzicht uitlevering'!$J:$V,AN$3+1,0))</f>
        <v>0</v>
      </c>
      <c r="AO689" s="49">
        <f t="shared" si="177"/>
        <v>0</v>
      </c>
      <c r="AP689" s="235">
        <f t="shared" si="178"/>
        <v>0</v>
      </c>
      <c r="AQ689" s="236">
        <f t="shared" si="179"/>
        <v>0</v>
      </c>
      <c r="AR689" s="235">
        <f t="shared" si="180"/>
        <v>0</v>
      </c>
      <c r="AS689" s="236">
        <f t="shared" si="181"/>
        <v>0</v>
      </c>
      <c r="AT689" s="235">
        <f t="shared" si="182"/>
        <v>0</v>
      </c>
      <c r="AU689" s="236">
        <f t="shared" si="183"/>
        <v>0</v>
      </c>
      <c r="AV689" s="237">
        <f t="shared" si="184"/>
        <v>0</v>
      </c>
      <c r="AW689" s="236">
        <f t="shared" si="185"/>
        <v>0</v>
      </c>
      <c r="AX689" s="237">
        <f t="shared" si="186"/>
        <v>0</v>
      </c>
      <c r="AY689" s="236">
        <f t="shared" si="187"/>
        <v>0</v>
      </c>
      <c r="AZ689" s="237">
        <f t="shared" si="188"/>
        <v>0</v>
      </c>
      <c r="BA689" s="236">
        <f t="shared" si="189"/>
        <v>0</v>
      </c>
      <c r="BB689" s="50">
        <f t="shared" si="173"/>
        <v>0</v>
      </c>
    </row>
    <row r="690" spans="2:54" x14ac:dyDescent="0.25">
      <c r="B690" s="153"/>
      <c r="C690" s="124"/>
      <c r="D690" s="124"/>
      <c r="E690" s="124"/>
      <c r="F690" s="124"/>
      <c r="G690" s="143"/>
      <c r="H690" s="143"/>
      <c r="I690" s="85"/>
      <c r="J690" s="144"/>
      <c r="K690" s="32"/>
      <c r="L690" s="145"/>
      <c r="M690" s="35"/>
      <c r="N690" s="35"/>
      <c r="O690" s="83"/>
      <c r="P690" s="83"/>
      <c r="Q690" s="146"/>
      <c r="R690" s="134"/>
      <c r="S690" s="204"/>
      <c r="T690" s="147"/>
      <c r="U690" s="148"/>
      <c r="V690" s="94"/>
      <c r="W690" s="94"/>
      <c r="X690" s="96"/>
      <c r="Y690" s="97"/>
      <c r="Z690" s="45" t="str">
        <f t="shared" si="174"/>
        <v>goed</v>
      </c>
      <c r="AA690" s="46">
        <f t="shared" si="175"/>
        <v>0</v>
      </c>
      <c r="AB690" s="47">
        <f t="shared" si="176"/>
        <v>0</v>
      </c>
      <c r="AC690" s="48">
        <f>IF(ISERROR(VLOOKUP($B690,'[7]Overzicht uitlevering'!$J:$V,AC$3+1,0)),0,VLOOKUP($B690,'[7]Overzicht uitlevering'!$J:$V,AC$3+1,0))</f>
        <v>0</v>
      </c>
      <c r="AD690" s="48">
        <f>IF(ISERROR(VLOOKUP($B690,'[7]Overzicht uitlevering'!$J:$V,AD$3+1,0)),0,VLOOKUP($B690,'[7]Overzicht uitlevering'!$J:$V,AD$3+1,0))</f>
        <v>0</v>
      </c>
      <c r="AE690" s="48">
        <f>IF(ISERROR(VLOOKUP($B690,'[7]Overzicht uitlevering'!$J:$V,AE$3+1,0)),0,VLOOKUP($B690,'[7]Overzicht uitlevering'!$J:$V,AE$3+1,0))</f>
        <v>0</v>
      </c>
      <c r="AF690" s="48">
        <f>IF(ISERROR(VLOOKUP($B690,'[7]Overzicht uitlevering'!$J:$V,AF$3+1,0)),0,VLOOKUP($B690,'[7]Overzicht uitlevering'!$J:$V,AF$3+1,0))</f>
        <v>0</v>
      </c>
      <c r="AG690" s="48">
        <f>IF(ISERROR(VLOOKUP($B690,'[7]Overzicht uitlevering'!$J:$V,AG$3+1,0)),0,VLOOKUP($B690,'[7]Overzicht uitlevering'!$J:$V,AG$3+1,0))</f>
        <v>0</v>
      </c>
      <c r="AH690" s="48">
        <f>IF(ISERROR(VLOOKUP($B690,'[7]Overzicht uitlevering'!$J:$V,AH$3+1,0)),0,VLOOKUP($B690,'[7]Overzicht uitlevering'!$J:$V,AH$3+1,0))</f>
        <v>0</v>
      </c>
      <c r="AI690" s="48">
        <f>IF(ISERROR(VLOOKUP($B690,'[7]Overzicht uitlevering'!$J:$V,AI$3+1,0)),0,VLOOKUP($B690,'[7]Overzicht uitlevering'!$J:$V,AI$3+1,0))</f>
        <v>0</v>
      </c>
      <c r="AJ690" s="48">
        <f>IF(ISERROR(VLOOKUP($B690,'[7]Overzicht uitlevering'!$J:$V,AJ$3+1,0)),0,VLOOKUP($B690,'[7]Overzicht uitlevering'!$J:$V,AJ$3+1,0))</f>
        <v>0</v>
      </c>
      <c r="AK690" s="48">
        <f>IF(ISERROR(VLOOKUP($B690,'[7]Overzicht uitlevering'!$J:$V,AK$3+1,0)),0,VLOOKUP($B690,'[7]Overzicht uitlevering'!$J:$V,AK$3+1,0))</f>
        <v>0</v>
      </c>
      <c r="AL690" s="48">
        <f>IF(ISERROR(VLOOKUP($B690,'[7]Overzicht uitlevering'!$J:$V,AL$3+1,0)),0,VLOOKUP($B690,'[7]Overzicht uitlevering'!$J:$V,AL$3+1,0))</f>
        <v>0</v>
      </c>
      <c r="AM690" s="48">
        <f>IF(ISERROR(VLOOKUP($B690,'[7]Overzicht uitlevering'!$J:$V,AM$3+1,0)),0,VLOOKUP($B690,'[7]Overzicht uitlevering'!$J:$V,AM$3+1,0))</f>
        <v>0</v>
      </c>
      <c r="AN690" s="48">
        <f>IF(ISERROR(VLOOKUP($B690,'[7]Overzicht uitlevering'!$J:$V,AN$3+1,0)),0,VLOOKUP($B690,'[7]Overzicht uitlevering'!$J:$V,AN$3+1,0))</f>
        <v>0</v>
      </c>
      <c r="AO690" s="49">
        <f t="shared" si="177"/>
        <v>0</v>
      </c>
      <c r="AP690" s="235">
        <f t="shared" si="178"/>
        <v>0</v>
      </c>
      <c r="AQ690" s="236">
        <f t="shared" si="179"/>
        <v>0</v>
      </c>
      <c r="AR690" s="235">
        <f t="shared" si="180"/>
        <v>0</v>
      </c>
      <c r="AS690" s="236">
        <f t="shared" si="181"/>
        <v>0</v>
      </c>
      <c r="AT690" s="235">
        <f t="shared" si="182"/>
        <v>0</v>
      </c>
      <c r="AU690" s="236">
        <f t="shared" si="183"/>
        <v>0</v>
      </c>
      <c r="AV690" s="237">
        <f t="shared" si="184"/>
        <v>0</v>
      </c>
      <c r="AW690" s="236">
        <f t="shared" si="185"/>
        <v>0</v>
      </c>
      <c r="AX690" s="237">
        <f t="shared" si="186"/>
        <v>0</v>
      </c>
      <c r="AY690" s="236">
        <f t="shared" si="187"/>
        <v>0</v>
      </c>
      <c r="AZ690" s="237">
        <f t="shared" si="188"/>
        <v>0</v>
      </c>
      <c r="BA690" s="236">
        <f t="shared" si="189"/>
        <v>0</v>
      </c>
      <c r="BB690" s="50">
        <f t="shared" si="173"/>
        <v>0</v>
      </c>
    </row>
    <row r="691" spans="2:54" x14ac:dyDescent="0.25">
      <c r="B691" s="153"/>
      <c r="C691" s="124"/>
      <c r="D691" s="124"/>
      <c r="E691" s="124"/>
      <c r="F691" s="124"/>
      <c r="G691" s="143"/>
      <c r="H691" s="143"/>
      <c r="I691" s="85"/>
      <c r="J691" s="144"/>
      <c r="K691" s="32"/>
      <c r="L691" s="145"/>
      <c r="M691" s="35"/>
      <c r="N691" s="35"/>
      <c r="O691" s="83"/>
      <c r="P691" s="83"/>
      <c r="Q691" s="146"/>
      <c r="R691" s="134"/>
      <c r="S691" s="204"/>
      <c r="T691" s="147"/>
      <c r="U691" s="148"/>
      <c r="V691" s="94"/>
      <c r="W691" s="94"/>
      <c r="X691" s="96"/>
      <c r="Y691" s="97"/>
      <c r="Z691" s="45" t="str">
        <f t="shared" si="174"/>
        <v>goed</v>
      </c>
      <c r="AA691" s="46">
        <f t="shared" si="175"/>
        <v>0</v>
      </c>
      <c r="AB691" s="47">
        <f t="shared" si="176"/>
        <v>0</v>
      </c>
      <c r="AC691" s="48">
        <f>IF(ISERROR(VLOOKUP($B691,'[7]Overzicht uitlevering'!$J:$V,AC$3+1,0)),0,VLOOKUP($B691,'[7]Overzicht uitlevering'!$J:$V,AC$3+1,0))</f>
        <v>0</v>
      </c>
      <c r="AD691" s="48">
        <f>IF(ISERROR(VLOOKUP($B691,'[7]Overzicht uitlevering'!$J:$V,AD$3+1,0)),0,VLOOKUP($B691,'[7]Overzicht uitlevering'!$J:$V,AD$3+1,0))</f>
        <v>0</v>
      </c>
      <c r="AE691" s="48">
        <f>IF(ISERROR(VLOOKUP($B691,'[7]Overzicht uitlevering'!$J:$V,AE$3+1,0)),0,VLOOKUP($B691,'[7]Overzicht uitlevering'!$J:$V,AE$3+1,0))</f>
        <v>0</v>
      </c>
      <c r="AF691" s="48">
        <f>IF(ISERROR(VLOOKUP($B691,'[7]Overzicht uitlevering'!$J:$V,AF$3+1,0)),0,VLOOKUP($B691,'[7]Overzicht uitlevering'!$J:$V,AF$3+1,0))</f>
        <v>0</v>
      </c>
      <c r="AG691" s="48">
        <f>IF(ISERROR(VLOOKUP($B691,'[7]Overzicht uitlevering'!$J:$V,AG$3+1,0)),0,VLOOKUP($B691,'[7]Overzicht uitlevering'!$J:$V,AG$3+1,0))</f>
        <v>0</v>
      </c>
      <c r="AH691" s="48">
        <f>IF(ISERROR(VLOOKUP($B691,'[7]Overzicht uitlevering'!$J:$V,AH$3+1,0)),0,VLOOKUP($B691,'[7]Overzicht uitlevering'!$J:$V,AH$3+1,0))</f>
        <v>0</v>
      </c>
      <c r="AI691" s="48">
        <f>IF(ISERROR(VLOOKUP($B691,'[7]Overzicht uitlevering'!$J:$V,AI$3+1,0)),0,VLOOKUP($B691,'[7]Overzicht uitlevering'!$J:$V,AI$3+1,0))</f>
        <v>0</v>
      </c>
      <c r="AJ691" s="48">
        <f>IF(ISERROR(VLOOKUP($B691,'[7]Overzicht uitlevering'!$J:$V,AJ$3+1,0)),0,VLOOKUP($B691,'[7]Overzicht uitlevering'!$J:$V,AJ$3+1,0))</f>
        <v>0</v>
      </c>
      <c r="AK691" s="48">
        <f>IF(ISERROR(VLOOKUP($B691,'[7]Overzicht uitlevering'!$J:$V,AK$3+1,0)),0,VLOOKUP($B691,'[7]Overzicht uitlevering'!$J:$V,AK$3+1,0))</f>
        <v>0</v>
      </c>
      <c r="AL691" s="48">
        <f>IF(ISERROR(VLOOKUP($B691,'[7]Overzicht uitlevering'!$J:$V,AL$3+1,0)),0,VLOOKUP($B691,'[7]Overzicht uitlevering'!$J:$V,AL$3+1,0))</f>
        <v>0</v>
      </c>
      <c r="AM691" s="48">
        <f>IF(ISERROR(VLOOKUP($B691,'[7]Overzicht uitlevering'!$J:$V,AM$3+1,0)),0,VLOOKUP($B691,'[7]Overzicht uitlevering'!$J:$V,AM$3+1,0))</f>
        <v>0</v>
      </c>
      <c r="AN691" s="48">
        <f>IF(ISERROR(VLOOKUP($B691,'[7]Overzicht uitlevering'!$J:$V,AN$3+1,0)),0,VLOOKUP($B691,'[7]Overzicht uitlevering'!$J:$V,AN$3+1,0))</f>
        <v>0</v>
      </c>
      <c r="AO691" s="49">
        <f t="shared" si="177"/>
        <v>0</v>
      </c>
      <c r="AP691" s="235">
        <f t="shared" si="178"/>
        <v>0</v>
      </c>
      <c r="AQ691" s="236">
        <f t="shared" si="179"/>
        <v>0</v>
      </c>
      <c r="AR691" s="235">
        <f t="shared" si="180"/>
        <v>0</v>
      </c>
      <c r="AS691" s="236">
        <f t="shared" si="181"/>
        <v>0</v>
      </c>
      <c r="AT691" s="235">
        <f t="shared" si="182"/>
        <v>0</v>
      </c>
      <c r="AU691" s="236">
        <f t="shared" si="183"/>
        <v>0</v>
      </c>
      <c r="AV691" s="237">
        <f t="shared" si="184"/>
        <v>0</v>
      </c>
      <c r="AW691" s="236">
        <f t="shared" si="185"/>
        <v>0</v>
      </c>
      <c r="AX691" s="237">
        <f t="shared" si="186"/>
        <v>0</v>
      </c>
      <c r="AY691" s="236">
        <f t="shared" si="187"/>
        <v>0</v>
      </c>
      <c r="AZ691" s="237">
        <f t="shared" si="188"/>
        <v>0</v>
      </c>
      <c r="BA691" s="236">
        <f t="shared" si="189"/>
        <v>0</v>
      </c>
      <c r="BB691" s="50">
        <f t="shared" si="173"/>
        <v>0</v>
      </c>
    </row>
    <row r="692" spans="2:54" x14ac:dyDescent="0.25">
      <c r="B692" s="153"/>
      <c r="C692" s="124"/>
      <c r="D692" s="124"/>
      <c r="E692" s="124"/>
      <c r="F692" s="124"/>
      <c r="G692" s="143"/>
      <c r="H692" s="143"/>
      <c r="I692" s="85"/>
      <c r="J692" s="144"/>
      <c r="K692" s="32"/>
      <c r="L692" s="145"/>
      <c r="M692" s="35"/>
      <c r="N692" s="35"/>
      <c r="O692" s="83"/>
      <c r="P692" s="83"/>
      <c r="Q692" s="146"/>
      <c r="R692" s="134"/>
      <c r="S692" s="204"/>
      <c r="T692" s="147"/>
      <c r="U692" s="148"/>
      <c r="V692" s="94"/>
      <c r="W692" s="94"/>
      <c r="X692" s="96"/>
      <c r="Y692" s="97"/>
      <c r="Z692" s="45" t="str">
        <f t="shared" si="174"/>
        <v>goed</v>
      </c>
      <c r="AA692" s="46">
        <f t="shared" si="175"/>
        <v>0</v>
      </c>
      <c r="AB692" s="47">
        <f t="shared" si="176"/>
        <v>0</v>
      </c>
      <c r="AC692" s="48">
        <f>IF(ISERROR(VLOOKUP($B692,'[7]Overzicht uitlevering'!$J:$V,AC$3+1,0)),0,VLOOKUP($B692,'[7]Overzicht uitlevering'!$J:$V,AC$3+1,0))</f>
        <v>0</v>
      </c>
      <c r="AD692" s="48">
        <f>IF(ISERROR(VLOOKUP($B692,'[7]Overzicht uitlevering'!$J:$V,AD$3+1,0)),0,VLOOKUP($B692,'[7]Overzicht uitlevering'!$J:$V,AD$3+1,0))</f>
        <v>0</v>
      </c>
      <c r="AE692" s="48">
        <f>IF(ISERROR(VLOOKUP($B692,'[7]Overzicht uitlevering'!$J:$V,AE$3+1,0)),0,VLOOKUP($B692,'[7]Overzicht uitlevering'!$J:$V,AE$3+1,0))</f>
        <v>0</v>
      </c>
      <c r="AF692" s="48">
        <f>IF(ISERROR(VLOOKUP($B692,'[7]Overzicht uitlevering'!$J:$V,AF$3+1,0)),0,VLOOKUP($B692,'[7]Overzicht uitlevering'!$J:$V,AF$3+1,0))</f>
        <v>0</v>
      </c>
      <c r="AG692" s="48">
        <f>IF(ISERROR(VLOOKUP($B692,'[7]Overzicht uitlevering'!$J:$V,AG$3+1,0)),0,VLOOKUP($B692,'[7]Overzicht uitlevering'!$J:$V,AG$3+1,0))</f>
        <v>0</v>
      </c>
      <c r="AH692" s="48">
        <f>IF(ISERROR(VLOOKUP($B692,'[7]Overzicht uitlevering'!$J:$V,AH$3+1,0)),0,VLOOKUP($B692,'[7]Overzicht uitlevering'!$J:$V,AH$3+1,0))</f>
        <v>0</v>
      </c>
      <c r="AI692" s="48">
        <f>IF(ISERROR(VLOOKUP($B692,'[7]Overzicht uitlevering'!$J:$V,AI$3+1,0)),0,VLOOKUP($B692,'[7]Overzicht uitlevering'!$J:$V,AI$3+1,0))</f>
        <v>0</v>
      </c>
      <c r="AJ692" s="48">
        <f>IF(ISERROR(VLOOKUP($B692,'[7]Overzicht uitlevering'!$J:$V,AJ$3+1,0)),0,VLOOKUP($B692,'[7]Overzicht uitlevering'!$J:$V,AJ$3+1,0))</f>
        <v>0</v>
      </c>
      <c r="AK692" s="48">
        <f>IF(ISERROR(VLOOKUP($B692,'[7]Overzicht uitlevering'!$J:$V,AK$3+1,0)),0,VLOOKUP($B692,'[7]Overzicht uitlevering'!$J:$V,AK$3+1,0))</f>
        <v>0</v>
      </c>
      <c r="AL692" s="48">
        <f>IF(ISERROR(VLOOKUP($B692,'[7]Overzicht uitlevering'!$J:$V,AL$3+1,0)),0,VLOOKUP($B692,'[7]Overzicht uitlevering'!$J:$V,AL$3+1,0))</f>
        <v>0</v>
      </c>
      <c r="AM692" s="48">
        <f>IF(ISERROR(VLOOKUP($B692,'[7]Overzicht uitlevering'!$J:$V,AM$3+1,0)),0,VLOOKUP($B692,'[7]Overzicht uitlevering'!$J:$V,AM$3+1,0))</f>
        <v>0</v>
      </c>
      <c r="AN692" s="48">
        <f>IF(ISERROR(VLOOKUP($B692,'[7]Overzicht uitlevering'!$J:$V,AN$3+1,0)),0,VLOOKUP($B692,'[7]Overzicht uitlevering'!$J:$V,AN$3+1,0))</f>
        <v>0</v>
      </c>
      <c r="AO692" s="49">
        <f t="shared" si="177"/>
        <v>0</v>
      </c>
      <c r="AP692" s="235">
        <f t="shared" si="178"/>
        <v>0</v>
      </c>
      <c r="AQ692" s="236">
        <f t="shared" si="179"/>
        <v>0</v>
      </c>
      <c r="AR692" s="235">
        <f t="shared" si="180"/>
        <v>0</v>
      </c>
      <c r="AS692" s="236">
        <f t="shared" si="181"/>
        <v>0</v>
      </c>
      <c r="AT692" s="235">
        <f t="shared" si="182"/>
        <v>0</v>
      </c>
      <c r="AU692" s="236">
        <f t="shared" si="183"/>
        <v>0</v>
      </c>
      <c r="AV692" s="237">
        <f t="shared" si="184"/>
        <v>0</v>
      </c>
      <c r="AW692" s="236">
        <f t="shared" si="185"/>
        <v>0</v>
      </c>
      <c r="AX692" s="237">
        <f t="shared" si="186"/>
        <v>0</v>
      </c>
      <c r="AY692" s="236">
        <f t="shared" si="187"/>
        <v>0</v>
      </c>
      <c r="AZ692" s="237">
        <f t="shared" si="188"/>
        <v>0</v>
      </c>
      <c r="BA692" s="236">
        <f t="shared" si="189"/>
        <v>0</v>
      </c>
      <c r="BB692" s="50">
        <f t="shared" si="173"/>
        <v>0</v>
      </c>
    </row>
    <row r="693" spans="2:54" x14ac:dyDescent="0.25">
      <c r="B693" s="153"/>
      <c r="C693" s="124"/>
      <c r="D693" s="124"/>
      <c r="E693" s="124"/>
      <c r="F693" s="124"/>
      <c r="G693" s="143"/>
      <c r="H693" s="143"/>
      <c r="I693" s="85"/>
      <c r="J693" s="144"/>
      <c r="K693" s="32"/>
      <c r="L693" s="145"/>
      <c r="M693" s="35"/>
      <c r="N693" s="35"/>
      <c r="O693" s="83"/>
      <c r="P693" s="83"/>
      <c r="Q693" s="146"/>
      <c r="R693" s="134"/>
      <c r="S693" s="204"/>
      <c r="T693" s="147"/>
      <c r="U693" s="148"/>
      <c r="V693" s="94"/>
      <c r="W693" s="94"/>
      <c r="X693" s="96"/>
      <c r="Y693" s="97"/>
      <c r="Z693" s="45" t="str">
        <f t="shared" si="174"/>
        <v>goed</v>
      </c>
      <c r="AA693" s="46">
        <f t="shared" si="175"/>
        <v>0</v>
      </c>
      <c r="AB693" s="47">
        <f t="shared" si="176"/>
        <v>0</v>
      </c>
      <c r="AC693" s="48">
        <f>IF(ISERROR(VLOOKUP($B693,'[7]Overzicht uitlevering'!$J:$V,AC$3+1,0)),0,VLOOKUP($B693,'[7]Overzicht uitlevering'!$J:$V,AC$3+1,0))</f>
        <v>0</v>
      </c>
      <c r="AD693" s="48">
        <f>IF(ISERROR(VLOOKUP($B693,'[7]Overzicht uitlevering'!$J:$V,AD$3+1,0)),0,VLOOKUP($B693,'[7]Overzicht uitlevering'!$J:$V,AD$3+1,0))</f>
        <v>0</v>
      </c>
      <c r="AE693" s="48">
        <f>IF(ISERROR(VLOOKUP($B693,'[7]Overzicht uitlevering'!$J:$V,AE$3+1,0)),0,VLOOKUP($B693,'[7]Overzicht uitlevering'!$J:$V,AE$3+1,0))</f>
        <v>0</v>
      </c>
      <c r="AF693" s="48">
        <f>IF(ISERROR(VLOOKUP($B693,'[7]Overzicht uitlevering'!$J:$V,AF$3+1,0)),0,VLOOKUP($B693,'[7]Overzicht uitlevering'!$J:$V,AF$3+1,0))</f>
        <v>0</v>
      </c>
      <c r="AG693" s="48">
        <f>IF(ISERROR(VLOOKUP($B693,'[7]Overzicht uitlevering'!$J:$V,AG$3+1,0)),0,VLOOKUP($B693,'[7]Overzicht uitlevering'!$J:$V,AG$3+1,0))</f>
        <v>0</v>
      </c>
      <c r="AH693" s="48">
        <f>IF(ISERROR(VLOOKUP($B693,'[7]Overzicht uitlevering'!$J:$V,AH$3+1,0)),0,VLOOKUP($B693,'[7]Overzicht uitlevering'!$J:$V,AH$3+1,0))</f>
        <v>0</v>
      </c>
      <c r="AI693" s="48">
        <f>IF(ISERROR(VLOOKUP($B693,'[7]Overzicht uitlevering'!$J:$V,AI$3+1,0)),0,VLOOKUP($B693,'[7]Overzicht uitlevering'!$J:$V,AI$3+1,0))</f>
        <v>0</v>
      </c>
      <c r="AJ693" s="48">
        <f>IF(ISERROR(VLOOKUP($B693,'[7]Overzicht uitlevering'!$J:$V,AJ$3+1,0)),0,VLOOKUP($B693,'[7]Overzicht uitlevering'!$J:$V,AJ$3+1,0))</f>
        <v>0</v>
      </c>
      <c r="AK693" s="48">
        <f>IF(ISERROR(VLOOKUP($B693,'[7]Overzicht uitlevering'!$J:$V,AK$3+1,0)),0,VLOOKUP($B693,'[7]Overzicht uitlevering'!$J:$V,AK$3+1,0))</f>
        <v>0</v>
      </c>
      <c r="AL693" s="48">
        <f>IF(ISERROR(VLOOKUP($B693,'[7]Overzicht uitlevering'!$J:$V,AL$3+1,0)),0,VLOOKUP($B693,'[7]Overzicht uitlevering'!$J:$V,AL$3+1,0))</f>
        <v>0</v>
      </c>
      <c r="AM693" s="48">
        <f>IF(ISERROR(VLOOKUP($B693,'[7]Overzicht uitlevering'!$J:$V,AM$3+1,0)),0,VLOOKUP($B693,'[7]Overzicht uitlevering'!$J:$V,AM$3+1,0))</f>
        <v>0</v>
      </c>
      <c r="AN693" s="48">
        <f>IF(ISERROR(VLOOKUP($B693,'[7]Overzicht uitlevering'!$J:$V,AN$3+1,0)),0,VLOOKUP($B693,'[7]Overzicht uitlevering'!$J:$V,AN$3+1,0))</f>
        <v>0</v>
      </c>
      <c r="AO693" s="49">
        <f t="shared" si="177"/>
        <v>0</v>
      </c>
      <c r="AP693" s="235">
        <f t="shared" si="178"/>
        <v>0</v>
      </c>
      <c r="AQ693" s="236">
        <f t="shared" si="179"/>
        <v>0</v>
      </c>
      <c r="AR693" s="235">
        <f t="shared" si="180"/>
        <v>0</v>
      </c>
      <c r="AS693" s="236">
        <f t="shared" si="181"/>
        <v>0</v>
      </c>
      <c r="AT693" s="235">
        <f t="shared" si="182"/>
        <v>0</v>
      </c>
      <c r="AU693" s="236">
        <f t="shared" si="183"/>
        <v>0</v>
      </c>
      <c r="AV693" s="237">
        <f t="shared" si="184"/>
        <v>0</v>
      </c>
      <c r="AW693" s="236">
        <f t="shared" si="185"/>
        <v>0</v>
      </c>
      <c r="AX693" s="237">
        <f t="shared" si="186"/>
        <v>0</v>
      </c>
      <c r="AY693" s="236">
        <f t="shared" si="187"/>
        <v>0</v>
      </c>
      <c r="AZ693" s="237">
        <f t="shared" si="188"/>
        <v>0</v>
      </c>
      <c r="BA693" s="236">
        <f t="shared" si="189"/>
        <v>0</v>
      </c>
      <c r="BB693" s="50">
        <f t="shared" si="173"/>
        <v>0</v>
      </c>
    </row>
    <row r="694" spans="2:54" x14ac:dyDescent="0.25">
      <c r="B694" s="153"/>
      <c r="C694" s="124"/>
      <c r="D694" s="124"/>
      <c r="E694" s="124"/>
      <c r="F694" s="124"/>
      <c r="G694" s="143"/>
      <c r="H694" s="143"/>
      <c r="I694" s="85"/>
      <c r="J694" s="144"/>
      <c r="K694" s="32"/>
      <c r="L694" s="145"/>
      <c r="M694" s="35"/>
      <c r="N694" s="35"/>
      <c r="O694" s="83"/>
      <c r="P694" s="83"/>
      <c r="Q694" s="146"/>
      <c r="R694" s="134"/>
      <c r="S694" s="204"/>
      <c r="T694" s="147"/>
      <c r="U694" s="148"/>
      <c r="V694" s="94"/>
      <c r="W694" s="94"/>
      <c r="X694" s="96"/>
      <c r="Y694" s="97"/>
      <c r="Z694" s="45" t="str">
        <f t="shared" si="174"/>
        <v>goed</v>
      </c>
      <c r="AA694" s="46">
        <f t="shared" si="175"/>
        <v>0</v>
      </c>
      <c r="AB694" s="47">
        <f t="shared" si="176"/>
        <v>0</v>
      </c>
      <c r="AC694" s="48">
        <f>IF(ISERROR(VLOOKUP($B694,'[7]Overzicht uitlevering'!$J:$V,AC$3+1,0)),0,VLOOKUP($B694,'[7]Overzicht uitlevering'!$J:$V,AC$3+1,0))</f>
        <v>0</v>
      </c>
      <c r="AD694" s="48">
        <f>IF(ISERROR(VLOOKUP($B694,'[7]Overzicht uitlevering'!$J:$V,AD$3+1,0)),0,VLOOKUP($B694,'[7]Overzicht uitlevering'!$J:$V,AD$3+1,0))</f>
        <v>0</v>
      </c>
      <c r="AE694" s="48">
        <f>IF(ISERROR(VLOOKUP($B694,'[7]Overzicht uitlevering'!$J:$V,AE$3+1,0)),0,VLOOKUP($B694,'[7]Overzicht uitlevering'!$J:$V,AE$3+1,0))</f>
        <v>0</v>
      </c>
      <c r="AF694" s="48">
        <f>IF(ISERROR(VLOOKUP($B694,'[7]Overzicht uitlevering'!$J:$V,AF$3+1,0)),0,VLOOKUP($B694,'[7]Overzicht uitlevering'!$J:$V,AF$3+1,0))</f>
        <v>0</v>
      </c>
      <c r="AG694" s="48">
        <f>IF(ISERROR(VLOOKUP($B694,'[7]Overzicht uitlevering'!$J:$V,AG$3+1,0)),0,VLOOKUP($B694,'[7]Overzicht uitlevering'!$J:$V,AG$3+1,0))</f>
        <v>0</v>
      </c>
      <c r="AH694" s="48">
        <f>IF(ISERROR(VLOOKUP($B694,'[7]Overzicht uitlevering'!$J:$V,AH$3+1,0)),0,VLOOKUP($B694,'[7]Overzicht uitlevering'!$J:$V,AH$3+1,0))</f>
        <v>0</v>
      </c>
      <c r="AI694" s="48">
        <f>IF(ISERROR(VLOOKUP($B694,'[7]Overzicht uitlevering'!$J:$V,AI$3+1,0)),0,VLOOKUP($B694,'[7]Overzicht uitlevering'!$J:$V,AI$3+1,0))</f>
        <v>0</v>
      </c>
      <c r="AJ694" s="48">
        <f>IF(ISERROR(VLOOKUP($B694,'[7]Overzicht uitlevering'!$J:$V,AJ$3+1,0)),0,VLOOKUP($B694,'[7]Overzicht uitlevering'!$J:$V,AJ$3+1,0))</f>
        <v>0</v>
      </c>
      <c r="AK694" s="48">
        <f>IF(ISERROR(VLOOKUP($B694,'[7]Overzicht uitlevering'!$J:$V,AK$3+1,0)),0,VLOOKUP($B694,'[7]Overzicht uitlevering'!$J:$V,AK$3+1,0))</f>
        <v>0</v>
      </c>
      <c r="AL694" s="48">
        <f>IF(ISERROR(VLOOKUP($B694,'[7]Overzicht uitlevering'!$J:$V,AL$3+1,0)),0,VLOOKUP($B694,'[7]Overzicht uitlevering'!$J:$V,AL$3+1,0))</f>
        <v>0</v>
      </c>
      <c r="AM694" s="48">
        <f>IF(ISERROR(VLOOKUP($B694,'[7]Overzicht uitlevering'!$J:$V,AM$3+1,0)),0,VLOOKUP($B694,'[7]Overzicht uitlevering'!$J:$V,AM$3+1,0))</f>
        <v>0</v>
      </c>
      <c r="AN694" s="48">
        <f>IF(ISERROR(VLOOKUP($B694,'[7]Overzicht uitlevering'!$J:$V,AN$3+1,0)),0,VLOOKUP($B694,'[7]Overzicht uitlevering'!$J:$V,AN$3+1,0))</f>
        <v>0</v>
      </c>
      <c r="AO694" s="49">
        <f t="shared" si="177"/>
        <v>0</v>
      </c>
      <c r="AP694" s="235">
        <f t="shared" si="178"/>
        <v>0</v>
      </c>
      <c r="AQ694" s="236">
        <f t="shared" si="179"/>
        <v>0</v>
      </c>
      <c r="AR694" s="235">
        <f t="shared" si="180"/>
        <v>0</v>
      </c>
      <c r="AS694" s="236">
        <f t="shared" si="181"/>
        <v>0</v>
      </c>
      <c r="AT694" s="235">
        <f t="shared" si="182"/>
        <v>0</v>
      </c>
      <c r="AU694" s="236">
        <f t="shared" si="183"/>
        <v>0</v>
      </c>
      <c r="AV694" s="237">
        <f t="shared" si="184"/>
        <v>0</v>
      </c>
      <c r="AW694" s="236">
        <f t="shared" si="185"/>
        <v>0</v>
      </c>
      <c r="AX694" s="237">
        <f t="shared" si="186"/>
        <v>0</v>
      </c>
      <c r="AY694" s="236">
        <f t="shared" si="187"/>
        <v>0</v>
      </c>
      <c r="AZ694" s="237">
        <f t="shared" si="188"/>
        <v>0</v>
      </c>
      <c r="BA694" s="236">
        <f t="shared" si="189"/>
        <v>0</v>
      </c>
      <c r="BB694" s="50">
        <f t="shared" ref="BB694:BB757" si="190">SUM(AP694:BA694)</f>
        <v>0</v>
      </c>
    </row>
    <row r="695" spans="2:54" x14ac:dyDescent="0.25">
      <c r="B695" s="153"/>
      <c r="C695" s="124"/>
      <c r="D695" s="124"/>
      <c r="E695" s="124"/>
      <c r="F695" s="124"/>
      <c r="G695" s="143"/>
      <c r="H695" s="143"/>
      <c r="I695" s="85"/>
      <c r="J695" s="144"/>
      <c r="K695" s="32"/>
      <c r="L695" s="145"/>
      <c r="M695" s="35"/>
      <c r="N695" s="35"/>
      <c r="O695" s="83"/>
      <c r="P695" s="83"/>
      <c r="Q695" s="146"/>
      <c r="R695" s="134"/>
      <c r="S695" s="204"/>
      <c r="T695" s="147"/>
      <c r="U695" s="148"/>
      <c r="V695" s="94"/>
      <c r="W695" s="94"/>
      <c r="X695" s="96"/>
      <c r="Y695" s="97"/>
      <c r="Z695" s="45" t="str">
        <f t="shared" si="174"/>
        <v>goed</v>
      </c>
      <c r="AA695" s="46">
        <f t="shared" si="175"/>
        <v>0</v>
      </c>
      <c r="AB695" s="47">
        <f t="shared" si="176"/>
        <v>0</v>
      </c>
      <c r="AC695" s="48">
        <f>IF(ISERROR(VLOOKUP($B695,'[7]Overzicht uitlevering'!$J:$V,AC$3+1,0)),0,VLOOKUP($B695,'[7]Overzicht uitlevering'!$J:$V,AC$3+1,0))</f>
        <v>0</v>
      </c>
      <c r="AD695" s="48">
        <f>IF(ISERROR(VLOOKUP($B695,'[7]Overzicht uitlevering'!$J:$V,AD$3+1,0)),0,VLOOKUP($B695,'[7]Overzicht uitlevering'!$J:$V,AD$3+1,0))</f>
        <v>0</v>
      </c>
      <c r="AE695" s="48">
        <f>IF(ISERROR(VLOOKUP($B695,'[7]Overzicht uitlevering'!$J:$V,AE$3+1,0)),0,VLOOKUP($B695,'[7]Overzicht uitlevering'!$J:$V,AE$3+1,0))</f>
        <v>0</v>
      </c>
      <c r="AF695" s="48">
        <f>IF(ISERROR(VLOOKUP($B695,'[7]Overzicht uitlevering'!$J:$V,AF$3+1,0)),0,VLOOKUP($B695,'[7]Overzicht uitlevering'!$J:$V,AF$3+1,0))</f>
        <v>0</v>
      </c>
      <c r="AG695" s="48">
        <f>IF(ISERROR(VLOOKUP($B695,'[7]Overzicht uitlevering'!$J:$V,AG$3+1,0)),0,VLOOKUP($B695,'[7]Overzicht uitlevering'!$J:$V,AG$3+1,0))</f>
        <v>0</v>
      </c>
      <c r="AH695" s="48">
        <f>IF(ISERROR(VLOOKUP($B695,'[7]Overzicht uitlevering'!$J:$V,AH$3+1,0)),0,VLOOKUP($B695,'[7]Overzicht uitlevering'!$J:$V,AH$3+1,0))</f>
        <v>0</v>
      </c>
      <c r="AI695" s="48">
        <f>IF(ISERROR(VLOOKUP($B695,'[7]Overzicht uitlevering'!$J:$V,AI$3+1,0)),0,VLOOKUP($B695,'[7]Overzicht uitlevering'!$J:$V,AI$3+1,0))</f>
        <v>0</v>
      </c>
      <c r="AJ695" s="48">
        <f>IF(ISERROR(VLOOKUP($B695,'[7]Overzicht uitlevering'!$J:$V,AJ$3+1,0)),0,VLOOKUP($B695,'[7]Overzicht uitlevering'!$J:$V,AJ$3+1,0))</f>
        <v>0</v>
      </c>
      <c r="AK695" s="48">
        <f>IF(ISERROR(VLOOKUP($B695,'[7]Overzicht uitlevering'!$J:$V,AK$3+1,0)),0,VLOOKUP($B695,'[7]Overzicht uitlevering'!$J:$V,AK$3+1,0))</f>
        <v>0</v>
      </c>
      <c r="AL695" s="48">
        <f>IF(ISERROR(VLOOKUP($B695,'[7]Overzicht uitlevering'!$J:$V,AL$3+1,0)),0,VLOOKUP($B695,'[7]Overzicht uitlevering'!$J:$V,AL$3+1,0))</f>
        <v>0</v>
      </c>
      <c r="AM695" s="48">
        <f>IF(ISERROR(VLOOKUP($B695,'[7]Overzicht uitlevering'!$J:$V,AM$3+1,0)),0,VLOOKUP($B695,'[7]Overzicht uitlevering'!$J:$V,AM$3+1,0))</f>
        <v>0</v>
      </c>
      <c r="AN695" s="48">
        <f>IF(ISERROR(VLOOKUP($B695,'[7]Overzicht uitlevering'!$J:$V,AN$3+1,0)),0,VLOOKUP($B695,'[7]Overzicht uitlevering'!$J:$V,AN$3+1,0))</f>
        <v>0</v>
      </c>
      <c r="AO695" s="49">
        <f t="shared" si="177"/>
        <v>0</v>
      </c>
      <c r="AP695" s="235">
        <f t="shared" si="178"/>
        <v>0</v>
      </c>
      <c r="AQ695" s="236">
        <f t="shared" si="179"/>
        <v>0</v>
      </c>
      <c r="AR695" s="235">
        <f t="shared" si="180"/>
        <v>0</v>
      </c>
      <c r="AS695" s="236">
        <f t="shared" si="181"/>
        <v>0</v>
      </c>
      <c r="AT695" s="235">
        <f t="shared" si="182"/>
        <v>0</v>
      </c>
      <c r="AU695" s="236">
        <f t="shared" si="183"/>
        <v>0</v>
      </c>
      <c r="AV695" s="237">
        <f t="shared" si="184"/>
        <v>0</v>
      </c>
      <c r="AW695" s="236">
        <f t="shared" si="185"/>
        <v>0</v>
      </c>
      <c r="AX695" s="237">
        <f t="shared" si="186"/>
        <v>0</v>
      </c>
      <c r="AY695" s="236">
        <f t="shared" si="187"/>
        <v>0</v>
      </c>
      <c r="AZ695" s="237">
        <f t="shared" si="188"/>
        <v>0</v>
      </c>
      <c r="BA695" s="236">
        <f t="shared" si="189"/>
        <v>0</v>
      </c>
      <c r="BB695" s="50">
        <f t="shared" si="190"/>
        <v>0</v>
      </c>
    </row>
    <row r="696" spans="2:54" x14ac:dyDescent="0.25">
      <c r="B696" s="153"/>
      <c r="C696" s="124"/>
      <c r="D696" s="124"/>
      <c r="E696" s="124"/>
      <c r="F696" s="124"/>
      <c r="G696" s="143"/>
      <c r="H696" s="143"/>
      <c r="I696" s="85"/>
      <c r="J696" s="144"/>
      <c r="K696" s="32"/>
      <c r="L696" s="145"/>
      <c r="M696" s="35"/>
      <c r="N696" s="35"/>
      <c r="O696" s="83"/>
      <c r="P696" s="83"/>
      <c r="Q696" s="146"/>
      <c r="R696" s="134"/>
      <c r="S696" s="204"/>
      <c r="T696" s="147"/>
      <c r="U696" s="148"/>
      <c r="V696" s="94"/>
      <c r="W696" s="94"/>
      <c r="X696" s="96"/>
      <c r="Y696" s="97"/>
      <c r="Z696" s="45" t="str">
        <f t="shared" si="174"/>
        <v>goed</v>
      </c>
      <c r="AA696" s="46">
        <f t="shared" si="175"/>
        <v>0</v>
      </c>
      <c r="AB696" s="47">
        <f t="shared" si="176"/>
        <v>0</v>
      </c>
      <c r="AC696" s="48">
        <f>IF(ISERROR(VLOOKUP($B696,'[7]Overzicht uitlevering'!$J:$V,AC$3+1,0)),0,VLOOKUP($B696,'[7]Overzicht uitlevering'!$J:$V,AC$3+1,0))</f>
        <v>0</v>
      </c>
      <c r="AD696" s="48">
        <f>IF(ISERROR(VLOOKUP($B696,'[7]Overzicht uitlevering'!$J:$V,AD$3+1,0)),0,VLOOKUP($B696,'[7]Overzicht uitlevering'!$J:$V,AD$3+1,0))</f>
        <v>0</v>
      </c>
      <c r="AE696" s="48">
        <f>IF(ISERROR(VLOOKUP($B696,'[7]Overzicht uitlevering'!$J:$V,AE$3+1,0)),0,VLOOKUP($B696,'[7]Overzicht uitlevering'!$J:$V,AE$3+1,0))</f>
        <v>0</v>
      </c>
      <c r="AF696" s="48">
        <f>IF(ISERROR(VLOOKUP($B696,'[7]Overzicht uitlevering'!$J:$V,AF$3+1,0)),0,VLOOKUP($B696,'[7]Overzicht uitlevering'!$J:$V,AF$3+1,0))</f>
        <v>0</v>
      </c>
      <c r="AG696" s="48">
        <f>IF(ISERROR(VLOOKUP($B696,'[7]Overzicht uitlevering'!$J:$V,AG$3+1,0)),0,VLOOKUP($B696,'[7]Overzicht uitlevering'!$J:$V,AG$3+1,0))</f>
        <v>0</v>
      </c>
      <c r="AH696" s="48">
        <f>IF(ISERROR(VLOOKUP($B696,'[7]Overzicht uitlevering'!$J:$V,AH$3+1,0)),0,VLOOKUP($B696,'[7]Overzicht uitlevering'!$J:$V,AH$3+1,0))</f>
        <v>0</v>
      </c>
      <c r="AI696" s="48">
        <f>IF(ISERROR(VLOOKUP($B696,'[7]Overzicht uitlevering'!$J:$V,AI$3+1,0)),0,VLOOKUP($B696,'[7]Overzicht uitlevering'!$J:$V,AI$3+1,0))</f>
        <v>0</v>
      </c>
      <c r="AJ696" s="48">
        <f>IF(ISERROR(VLOOKUP($B696,'[7]Overzicht uitlevering'!$J:$V,AJ$3+1,0)),0,VLOOKUP($B696,'[7]Overzicht uitlevering'!$J:$V,AJ$3+1,0))</f>
        <v>0</v>
      </c>
      <c r="AK696" s="48">
        <f>IF(ISERROR(VLOOKUP($B696,'[7]Overzicht uitlevering'!$J:$V,AK$3+1,0)),0,VLOOKUP($B696,'[7]Overzicht uitlevering'!$J:$V,AK$3+1,0))</f>
        <v>0</v>
      </c>
      <c r="AL696" s="48">
        <f>IF(ISERROR(VLOOKUP($B696,'[7]Overzicht uitlevering'!$J:$V,AL$3+1,0)),0,VLOOKUP($B696,'[7]Overzicht uitlevering'!$J:$V,AL$3+1,0))</f>
        <v>0</v>
      </c>
      <c r="AM696" s="48">
        <f>IF(ISERROR(VLOOKUP($B696,'[7]Overzicht uitlevering'!$J:$V,AM$3+1,0)),0,VLOOKUP($B696,'[7]Overzicht uitlevering'!$J:$V,AM$3+1,0))</f>
        <v>0</v>
      </c>
      <c r="AN696" s="48">
        <f>IF(ISERROR(VLOOKUP($B696,'[7]Overzicht uitlevering'!$J:$V,AN$3+1,0)),0,VLOOKUP($B696,'[7]Overzicht uitlevering'!$J:$V,AN$3+1,0))</f>
        <v>0</v>
      </c>
      <c r="AO696" s="49">
        <f t="shared" si="177"/>
        <v>0</v>
      </c>
      <c r="AP696" s="235">
        <f t="shared" si="178"/>
        <v>0</v>
      </c>
      <c r="AQ696" s="236">
        <f t="shared" si="179"/>
        <v>0</v>
      </c>
      <c r="AR696" s="235">
        <f t="shared" si="180"/>
        <v>0</v>
      </c>
      <c r="AS696" s="236">
        <f t="shared" si="181"/>
        <v>0</v>
      </c>
      <c r="AT696" s="235">
        <f t="shared" si="182"/>
        <v>0</v>
      </c>
      <c r="AU696" s="236">
        <f t="shared" si="183"/>
        <v>0</v>
      </c>
      <c r="AV696" s="237">
        <f t="shared" si="184"/>
        <v>0</v>
      </c>
      <c r="AW696" s="236">
        <f t="shared" si="185"/>
        <v>0</v>
      </c>
      <c r="AX696" s="237">
        <f t="shared" si="186"/>
        <v>0</v>
      </c>
      <c r="AY696" s="236">
        <f t="shared" si="187"/>
        <v>0</v>
      </c>
      <c r="AZ696" s="237">
        <f t="shared" si="188"/>
        <v>0</v>
      </c>
      <c r="BA696" s="236">
        <f t="shared" si="189"/>
        <v>0</v>
      </c>
      <c r="BB696" s="50">
        <f t="shared" si="190"/>
        <v>0</v>
      </c>
    </row>
    <row r="697" spans="2:54" x14ac:dyDescent="0.25">
      <c r="B697" s="153"/>
      <c r="C697" s="124"/>
      <c r="D697" s="124"/>
      <c r="E697" s="124"/>
      <c r="F697" s="124"/>
      <c r="G697" s="143"/>
      <c r="H697" s="143"/>
      <c r="I697" s="85"/>
      <c r="J697" s="144"/>
      <c r="K697" s="32"/>
      <c r="L697" s="145"/>
      <c r="M697" s="35"/>
      <c r="N697" s="35"/>
      <c r="O697" s="83"/>
      <c r="P697" s="83"/>
      <c r="Q697" s="146"/>
      <c r="R697" s="134"/>
      <c r="S697" s="204"/>
      <c r="T697" s="147"/>
      <c r="U697" s="148"/>
      <c r="V697" s="94"/>
      <c r="W697" s="94"/>
      <c r="X697" s="96"/>
      <c r="Y697" s="97"/>
      <c r="Z697" s="45" t="str">
        <f t="shared" si="174"/>
        <v>goed</v>
      </c>
      <c r="AA697" s="46">
        <f t="shared" si="175"/>
        <v>0</v>
      </c>
      <c r="AB697" s="47">
        <f t="shared" si="176"/>
        <v>0</v>
      </c>
      <c r="AC697" s="48">
        <f>IF(ISERROR(VLOOKUP($B697,'[7]Overzicht uitlevering'!$J:$V,AC$3+1,0)),0,VLOOKUP($B697,'[7]Overzicht uitlevering'!$J:$V,AC$3+1,0))</f>
        <v>0</v>
      </c>
      <c r="AD697" s="48">
        <f>IF(ISERROR(VLOOKUP($B697,'[7]Overzicht uitlevering'!$J:$V,AD$3+1,0)),0,VLOOKUP($B697,'[7]Overzicht uitlevering'!$J:$V,AD$3+1,0))</f>
        <v>0</v>
      </c>
      <c r="AE697" s="48">
        <f>IF(ISERROR(VLOOKUP($B697,'[7]Overzicht uitlevering'!$J:$V,AE$3+1,0)),0,VLOOKUP($B697,'[7]Overzicht uitlevering'!$J:$V,AE$3+1,0))</f>
        <v>0</v>
      </c>
      <c r="AF697" s="48">
        <f>IF(ISERROR(VLOOKUP($B697,'[7]Overzicht uitlevering'!$J:$V,AF$3+1,0)),0,VLOOKUP($B697,'[7]Overzicht uitlevering'!$J:$V,AF$3+1,0))</f>
        <v>0</v>
      </c>
      <c r="AG697" s="48">
        <f>IF(ISERROR(VLOOKUP($B697,'[7]Overzicht uitlevering'!$J:$V,AG$3+1,0)),0,VLOOKUP($B697,'[7]Overzicht uitlevering'!$J:$V,AG$3+1,0))</f>
        <v>0</v>
      </c>
      <c r="AH697" s="48">
        <f>IF(ISERROR(VLOOKUP($B697,'[7]Overzicht uitlevering'!$J:$V,AH$3+1,0)),0,VLOOKUP($B697,'[7]Overzicht uitlevering'!$J:$V,AH$3+1,0))</f>
        <v>0</v>
      </c>
      <c r="AI697" s="48">
        <f>IF(ISERROR(VLOOKUP($B697,'[7]Overzicht uitlevering'!$J:$V,AI$3+1,0)),0,VLOOKUP($B697,'[7]Overzicht uitlevering'!$J:$V,AI$3+1,0))</f>
        <v>0</v>
      </c>
      <c r="AJ697" s="48">
        <f>IF(ISERROR(VLOOKUP($B697,'[7]Overzicht uitlevering'!$J:$V,AJ$3+1,0)),0,VLOOKUP($B697,'[7]Overzicht uitlevering'!$J:$V,AJ$3+1,0))</f>
        <v>0</v>
      </c>
      <c r="AK697" s="48">
        <f>IF(ISERROR(VLOOKUP($B697,'[7]Overzicht uitlevering'!$J:$V,AK$3+1,0)),0,VLOOKUP($B697,'[7]Overzicht uitlevering'!$J:$V,AK$3+1,0))</f>
        <v>0</v>
      </c>
      <c r="AL697" s="48">
        <f>IF(ISERROR(VLOOKUP($B697,'[7]Overzicht uitlevering'!$J:$V,AL$3+1,0)),0,VLOOKUP($B697,'[7]Overzicht uitlevering'!$J:$V,AL$3+1,0))</f>
        <v>0</v>
      </c>
      <c r="AM697" s="48">
        <f>IF(ISERROR(VLOOKUP($B697,'[7]Overzicht uitlevering'!$J:$V,AM$3+1,0)),0,VLOOKUP($B697,'[7]Overzicht uitlevering'!$J:$V,AM$3+1,0))</f>
        <v>0</v>
      </c>
      <c r="AN697" s="48">
        <f>IF(ISERROR(VLOOKUP($B697,'[7]Overzicht uitlevering'!$J:$V,AN$3+1,0)),0,VLOOKUP($B697,'[7]Overzicht uitlevering'!$J:$V,AN$3+1,0))</f>
        <v>0</v>
      </c>
      <c r="AO697" s="49">
        <f t="shared" si="177"/>
        <v>0</v>
      </c>
      <c r="AP697" s="235">
        <f t="shared" si="178"/>
        <v>0</v>
      </c>
      <c r="AQ697" s="236">
        <f t="shared" si="179"/>
        <v>0</v>
      </c>
      <c r="AR697" s="235">
        <f t="shared" si="180"/>
        <v>0</v>
      </c>
      <c r="AS697" s="236">
        <f t="shared" si="181"/>
        <v>0</v>
      </c>
      <c r="AT697" s="235">
        <f t="shared" si="182"/>
        <v>0</v>
      </c>
      <c r="AU697" s="236">
        <f t="shared" si="183"/>
        <v>0</v>
      </c>
      <c r="AV697" s="237">
        <f t="shared" si="184"/>
        <v>0</v>
      </c>
      <c r="AW697" s="236">
        <f t="shared" si="185"/>
        <v>0</v>
      </c>
      <c r="AX697" s="237">
        <f t="shared" si="186"/>
        <v>0</v>
      </c>
      <c r="AY697" s="236">
        <f t="shared" si="187"/>
        <v>0</v>
      </c>
      <c r="AZ697" s="237">
        <f t="shared" si="188"/>
        <v>0</v>
      </c>
      <c r="BA697" s="236">
        <f t="shared" si="189"/>
        <v>0</v>
      </c>
      <c r="BB697" s="50">
        <f t="shared" si="190"/>
        <v>0</v>
      </c>
    </row>
    <row r="698" spans="2:54" x14ac:dyDescent="0.25">
      <c r="B698" s="153"/>
      <c r="C698" s="124"/>
      <c r="D698" s="124"/>
      <c r="E698" s="124"/>
      <c r="F698" s="124"/>
      <c r="G698" s="143"/>
      <c r="H698" s="143"/>
      <c r="I698" s="85"/>
      <c r="J698" s="144"/>
      <c r="K698" s="32"/>
      <c r="L698" s="145"/>
      <c r="M698" s="35"/>
      <c r="N698" s="35"/>
      <c r="O698" s="83"/>
      <c r="P698" s="83"/>
      <c r="Q698" s="146"/>
      <c r="R698" s="134"/>
      <c r="S698" s="204"/>
      <c r="T698" s="147"/>
      <c r="U698" s="148"/>
      <c r="V698" s="94"/>
      <c r="W698" s="94"/>
      <c r="X698" s="96"/>
      <c r="Y698" s="97"/>
      <c r="Z698" s="45" t="str">
        <f t="shared" si="174"/>
        <v>goed</v>
      </c>
      <c r="AA698" s="46">
        <f t="shared" si="175"/>
        <v>0</v>
      </c>
      <c r="AB698" s="47">
        <f t="shared" si="176"/>
        <v>0</v>
      </c>
      <c r="AC698" s="48">
        <f>IF(ISERROR(VLOOKUP($B698,'[7]Overzicht uitlevering'!$J:$V,AC$3+1,0)),0,VLOOKUP($B698,'[7]Overzicht uitlevering'!$J:$V,AC$3+1,0))</f>
        <v>0</v>
      </c>
      <c r="AD698" s="48">
        <f>IF(ISERROR(VLOOKUP($B698,'[7]Overzicht uitlevering'!$J:$V,AD$3+1,0)),0,VLOOKUP($B698,'[7]Overzicht uitlevering'!$J:$V,AD$3+1,0))</f>
        <v>0</v>
      </c>
      <c r="AE698" s="48">
        <f>IF(ISERROR(VLOOKUP($B698,'[7]Overzicht uitlevering'!$J:$V,AE$3+1,0)),0,VLOOKUP($B698,'[7]Overzicht uitlevering'!$J:$V,AE$3+1,0))</f>
        <v>0</v>
      </c>
      <c r="AF698" s="48">
        <f>IF(ISERROR(VLOOKUP($B698,'[7]Overzicht uitlevering'!$J:$V,AF$3+1,0)),0,VLOOKUP($B698,'[7]Overzicht uitlevering'!$J:$V,AF$3+1,0))</f>
        <v>0</v>
      </c>
      <c r="AG698" s="48">
        <f>IF(ISERROR(VLOOKUP($B698,'[7]Overzicht uitlevering'!$J:$V,AG$3+1,0)),0,VLOOKUP($B698,'[7]Overzicht uitlevering'!$J:$V,AG$3+1,0))</f>
        <v>0</v>
      </c>
      <c r="AH698" s="48">
        <f>IF(ISERROR(VLOOKUP($B698,'[7]Overzicht uitlevering'!$J:$V,AH$3+1,0)),0,VLOOKUP($B698,'[7]Overzicht uitlevering'!$J:$V,AH$3+1,0))</f>
        <v>0</v>
      </c>
      <c r="AI698" s="48">
        <f>IF(ISERROR(VLOOKUP($B698,'[7]Overzicht uitlevering'!$J:$V,AI$3+1,0)),0,VLOOKUP($B698,'[7]Overzicht uitlevering'!$J:$V,AI$3+1,0))</f>
        <v>0</v>
      </c>
      <c r="AJ698" s="48">
        <f>IF(ISERROR(VLOOKUP($B698,'[7]Overzicht uitlevering'!$J:$V,AJ$3+1,0)),0,VLOOKUP($B698,'[7]Overzicht uitlevering'!$J:$V,AJ$3+1,0))</f>
        <v>0</v>
      </c>
      <c r="AK698" s="48">
        <f>IF(ISERROR(VLOOKUP($B698,'[7]Overzicht uitlevering'!$J:$V,AK$3+1,0)),0,VLOOKUP($B698,'[7]Overzicht uitlevering'!$J:$V,AK$3+1,0))</f>
        <v>0</v>
      </c>
      <c r="AL698" s="48">
        <f>IF(ISERROR(VLOOKUP($B698,'[7]Overzicht uitlevering'!$J:$V,AL$3+1,0)),0,VLOOKUP($B698,'[7]Overzicht uitlevering'!$J:$V,AL$3+1,0))</f>
        <v>0</v>
      </c>
      <c r="AM698" s="48">
        <f>IF(ISERROR(VLOOKUP($B698,'[7]Overzicht uitlevering'!$J:$V,AM$3+1,0)),0,VLOOKUP($B698,'[7]Overzicht uitlevering'!$J:$V,AM$3+1,0))</f>
        <v>0</v>
      </c>
      <c r="AN698" s="48">
        <f>IF(ISERROR(VLOOKUP($B698,'[7]Overzicht uitlevering'!$J:$V,AN$3+1,0)),0,VLOOKUP($B698,'[7]Overzicht uitlevering'!$J:$V,AN$3+1,0))</f>
        <v>0</v>
      </c>
      <c r="AO698" s="49">
        <f t="shared" si="177"/>
        <v>0</v>
      </c>
      <c r="AP698" s="235">
        <f t="shared" si="178"/>
        <v>0</v>
      </c>
      <c r="AQ698" s="236">
        <f t="shared" si="179"/>
        <v>0</v>
      </c>
      <c r="AR698" s="235">
        <f t="shared" si="180"/>
        <v>0</v>
      </c>
      <c r="AS698" s="236">
        <f t="shared" si="181"/>
        <v>0</v>
      </c>
      <c r="AT698" s="235">
        <f t="shared" si="182"/>
        <v>0</v>
      </c>
      <c r="AU698" s="236">
        <f t="shared" si="183"/>
        <v>0</v>
      </c>
      <c r="AV698" s="237">
        <f t="shared" si="184"/>
        <v>0</v>
      </c>
      <c r="AW698" s="236">
        <f t="shared" si="185"/>
        <v>0</v>
      </c>
      <c r="AX698" s="237">
        <f t="shared" si="186"/>
        <v>0</v>
      </c>
      <c r="AY698" s="236">
        <f t="shared" si="187"/>
        <v>0</v>
      </c>
      <c r="AZ698" s="237">
        <f t="shared" si="188"/>
        <v>0</v>
      </c>
      <c r="BA698" s="236">
        <f t="shared" si="189"/>
        <v>0</v>
      </c>
      <c r="BB698" s="50">
        <f t="shared" si="190"/>
        <v>0</v>
      </c>
    </row>
    <row r="699" spans="2:54" x14ac:dyDescent="0.25">
      <c r="B699" s="153"/>
      <c r="C699" s="124"/>
      <c r="D699" s="124"/>
      <c r="E699" s="124"/>
      <c r="F699" s="124"/>
      <c r="G699" s="143"/>
      <c r="H699" s="143"/>
      <c r="I699" s="85"/>
      <c r="J699" s="144"/>
      <c r="K699" s="32"/>
      <c r="L699" s="145"/>
      <c r="M699" s="35"/>
      <c r="N699" s="35"/>
      <c r="O699" s="83"/>
      <c r="P699" s="83"/>
      <c r="Q699" s="146"/>
      <c r="R699" s="134"/>
      <c r="S699" s="204"/>
      <c r="T699" s="147"/>
      <c r="U699" s="148"/>
      <c r="V699" s="94"/>
      <c r="W699" s="94"/>
      <c r="X699" s="96"/>
      <c r="Y699" s="97"/>
      <c r="Z699" s="45" t="str">
        <f t="shared" si="174"/>
        <v>goed</v>
      </c>
      <c r="AA699" s="46">
        <f t="shared" si="175"/>
        <v>0</v>
      </c>
      <c r="AB699" s="47">
        <f t="shared" si="176"/>
        <v>0</v>
      </c>
      <c r="AC699" s="48">
        <f>IF(ISERROR(VLOOKUP($B699,'[7]Overzicht uitlevering'!$J:$V,AC$3+1,0)),0,VLOOKUP($B699,'[7]Overzicht uitlevering'!$J:$V,AC$3+1,0))</f>
        <v>0</v>
      </c>
      <c r="AD699" s="48">
        <f>IF(ISERROR(VLOOKUP($B699,'[7]Overzicht uitlevering'!$J:$V,AD$3+1,0)),0,VLOOKUP($B699,'[7]Overzicht uitlevering'!$J:$V,AD$3+1,0))</f>
        <v>0</v>
      </c>
      <c r="AE699" s="48">
        <f>IF(ISERROR(VLOOKUP($B699,'[7]Overzicht uitlevering'!$J:$V,AE$3+1,0)),0,VLOOKUP($B699,'[7]Overzicht uitlevering'!$J:$V,AE$3+1,0))</f>
        <v>0</v>
      </c>
      <c r="AF699" s="48">
        <f>IF(ISERROR(VLOOKUP($B699,'[7]Overzicht uitlevering'!$J:$V,AF$3+1,0)),0,VLOOKUP($B699,'[7]Overzicht uitlevering'!$J:$V,AF$3+1,0))</f>
        <v>0</v>
      </c>
      <c r="AG699" s="48">
        <f>IF(ISERROR(VLOOKUP($B699,'[7]Overzicht uitlevering'!$J:$V,AG$3+1,0)),0,VLOOKUP($B699,'[7]Overzicht uitlevering'!$J:$V,AG$3+1,0))</f>
        <v>0</v>
      </c>
      <c r="AH699" s="48">
        <f>IF(ISERROR(VLOOKUP($B699,'[7]Overzicht uitlevering'!$J:$V,AH$3+1,0)),0,VLOOKUP($B699,'[7]Overzicht uitlevering'!$J:$V,AH$3+1,0))</f>
        <v>0</v>
      </c>
      <c r="AI699" s="48">
        <f>IF(ISERROR(VLOOKUP($B699,'[7]Overzicht uitlevering'!$J:$V,AI$3+1,0)),0,VLOOKUP($B699,'[7]Overzicht uitlevering'!$J:$V,AI$3+1,0))</f>
        <v>0</v>
      </c>
      <c r="AJ699" s="48">
        <f>IF(ISERROR(VLOOKUP($B699,'[7]Overzicht uitlevering'!$J:$V,AJ$3+1,0)),0,VLOOKUP($B699,'[7]Overzicht uitlevering'!$J:$V,AJ$3+1,0))</f>
        <v>0</v>
      </c>
      <c r="AK699" s="48">
        <f>IF(ISERROR(VLOOKUP($B699,'[7]Overzicht uitlevering'!$J:$V,AK$3+1,0)),0,VLOOKUP($B699,'[7]Overzicht uitlevering'!$J:$V,AK$3+1,0))</f>
        <v>0</v>
      </c>
      <c r="AL699" s="48">
        <f>IF(ISERROR(VLOOKUP($B699,'[7]Overzicht uitlevering'!$J:$V,AL$3+1,0)),0,VLOOKUP($B699,'[7]Overzicht uitlevering'!$J:$V,AL$3+1,0))</f>
        <v>0</v>
      </c>
      <c r="AM699" s="48">
        <f>IF(ISERROR(VLOOKUP($B699,'[7]Overzicht uitlevering'!$J:$V,AM$3+1,0)),0,VLOOKUP($B699,'[7]Overzicht uitlevering'!$J:$V,AM$3+1,0))</f>
        <v>0</v>
      </c>
      <c r="AN699" s="48">
        <f>IF(ISERROR(VLOOKUP($B699,'[7]Overzicht uitlevering'!$J:$V,AN$3+1,0)),0,VLOOKUP($B699,'[7]Overzicht uitlevering'!$J:$V,AN$3+1,0))</f>
        <v>0</v>
      </c>
      <c r="AO699" s="49">
        <f t="shared" si="177"/>
        <v>0</v>
      </c>
      <c r="AP699" s="235">
        <f t="shared" si="178"/>
        <v>0</v>
      </c>
      <c r="AQ699" s="236">
        <f t="shared" si="179"/>
        <v>0</v>
      </c>
      <c r="AR699" s="235">
        <f t="shared" si="180"/>
        <v>0</v>
      </c>
      <c r="AS699" s="236">
        <f t="shared" si="181"/>
        <v>0</v>
      </c>
      <c r="AT699" s="235">
        <f t="shared" si="182"/>
        <v>0</v>
      </c>
      <c r="AU699" s="236">
        <f t="shared" si="183"/>
        <v>0</v>
      </c>
      <c r="AV699" s="237">
        <f t="shared" si="184"/>
        <v>0</v>
      </c>
      <c r="AW699" s="236">
        <f t="shared" si="185"/>
        <v>0</v>
      </c>
      <c r="AX699" s="237">
        <f t="shared" si="186"/>
        <v>0</v>
      </c>
      <c r="AY699" s="236">
        <f t="shared" si="187"/>
        <v>0</v>
      </c>
      <c r="AZ699" s="237">
        <f t="shared" si="188"/>
        <v>0</v>
      </c>
      <c r="BA699" s="236">
        <f t="shared" si="189"/>
        <v>0</v>
      </c>
      <c r="BB699" s="50">
        <f t="shared" si="190"/>
        <v>0</v>
      </c>
    </row>
    <row r="700" spans="2:54" x14ac:dyDescent="0.25">
      <c r="B700" s="153"/>
      <c r="C700" s="124"/>
      <c r="D700" s="124"/>
      <c r="E700" s="124"/>
      <c r="F700" s="124"/>
      <c r="G700" s="143"/>
      <c r="H700" s="143"/>
      <c r="I700" s="85"/>
      <c r="J700" s="144"/>
      <c r="K700" s="32"/>
      <c r="L700" s="145"/>
      <c r="M700" s="35"/>
      <c r="N700" s="35"/>
      <c r="O700" s="83"/>
      <c r="P700" s="83"/>
      <c r="Q700" s="146"/>
      <c r="R700" s="134"/>
      <c r="S700" s="204"/>
      <c r="T700" s="147"/>
      <c r="U700" s="148"/>
      <c r="V700" s="94"/>
      <c r="W700" s="94"/>
      <c r="X700" s="96"/>
      <c r="Y700" s="97"/>
      <c r="Z700" s="45" t="str">
        <f t="shared" si="174"/>
        <v>goed</v>
      </c>
      <c r="AA700" s="46">
        <f t="shared" si="175"/>
        <v>0</v>
      </c>
      <c r="AB700" s="47">
        <f t="shared" si="176"/>
        <v>0</v>
      </c>
      <c r="AC700" s="48">
        <f>IF(ISERROR(VLOOKUP($B700,'[7]Overzicht uitlevering'!$J:$V,AC$3+1,0)),0,VLOOKUP($B700,'[7]Overzicht uitlevering'!$J:$V,AC$3+1,0))</f>
        <v>0</v>
      </c>
      <c r="AD700" s="48">
        <f>IF(ISERROR(VLOOKUP($B700,'[7]Overzicht uitlevering'!$J:$V,AD$3+1,0)),0,VLOOKUP($B700,'[7]Overzicht uitlevering'!$J:$V,AD$3+1,0))</f>
        <v>0</v>
      </c>
      <c r="AE700" s="48">
        <f>IF(ISERROR(VLOOKUP($B700,'[7]Overzicht uitlevering'!$J:$V,AE$3+1,0)),0,VLOOKUP($B700,'[7]Overzicht uitlevering'!$J:$V,AE$3+1,0))</f>
        <v>0</v>
      </c>
      <c r="AF700" s="48">
        <f>IF(ISERROR(VLOOKUP($B700,'[7]Overzicht uitlevering'!$J:$V,AF$3+1,0)),0,VLOOKUP($B700,'[7]Overzicht uitlevering'!$J:$V,AF$3+1,0))</f>
        <v>0</v>
      </c>
      <c r="AG700" s="48">
        <f>IF(ISERROR(VLOOKUP($B700,'[7]Overzicht uitlevering'!$J:$V,AG$3+1,0)),0,VLOOKUP($B700,'[7]Overzicht uitlevering'!$J:$V,AG$3+1,0))</f>
        <v>0</v>
      </c>
      <c r="AH700" s="48">
        <f>IF(ISERROR(VLOOKUP($B700,'[7]Overzicht uitlevering'!$J:$V,AH$3+1,0)),0,VLOOKUP($B700,'[7]Overzicht uitlevering'!$J:$V,AH$3+1,0))</f>
        <v>0</v>
      </c>
      <c r="AI700" s="48">
        <f>IF(ISERROR(VLOOKUP($B700,'[7]Overzicht uitlevering'!$J:$V,AI$3+1,0)),0,VLOOKUP($B700,'[7]Overzicht uitlevering'!$J:$V,AI$3+1,0))</f>
        <v>0</v>
      </c>
      <c r="AJ700" s="48">
        <f>IF(ISERROR(VLOOKUP($B700,'[7]Overzicht uitlevering'!$J:$V,AJ$3+1,0)),0,VLOOKUP($B700,'[7]Overzicht uitlevering'!$J:$V,AJ$3+1,0))</f>
        <v>0</v>
      </c>
      <c r="AK700" s="48">
        <f>IF(ISERROR(VLOOKUP($B700,'[7]Overzicht uitlevering'!$J:$V,AK$3+1,0)),0,VLOOKUP($B700,'[7]Overzicht uitlevering'!$J:$V,AK$3+1,0))</f>
        <v>0</v>
      </c>
      <c r="AL700" s="48">
        <f>IF(ISERROR(VLOOKUP($B700,'[7]Overzicht uitlevering'!$J:$V,AL$3+1,0)),0,VLOOKUP($B700,'[7]Overzicht uitlevering'!$J:$V,AL$3+1,0))</f>
        <v>0</v>
      </c>
      <c r="AM700" s="48">
        <f>IF(ISERROR(VLOOKUP($B700,'[7]Overzicht uitlevering'!$J:$V,AM$3+1,0)),0,VLOOKUP($B700,'[7]Overzicht uitlevering'!$J:$V,AM$3+1,0))</f>
        <v>0</v>
      </c>
      <c r="AN700" s="48">
        <f>IF(ISERROR(VLOOKUP($B700,'[7]Overzicht uitlevering'!$J:$V,AN$3+1,0)),0,VLOOKUP($B700,'[7]Overzicht uitlevering'!$J:$V,AN$3+1,0))</f>
        <v>0</v>
      </c>
      <c r="AO700" s="49">
        <f t="shared" si="177"/>
        <v>0</v>
      </c>
      <c r="AP700" s="235">
        <f t="shared" si="178"/>
        <v>0</v>
      </c>
      <c r="AQ700" s="236">
        <f t="shared" si="179"/>
        <v>0</v>
      </c>
      <c r="AR700" s="235">
        <f t="shared" si="180"/>
        <v>0</v>
      </c>
      <c r="AS700" s="236">
        <f t="shared" si="181"/>
        <v>0</v>
      </c>
      <c r="AT700" s="235">
        <f t="shared" si="182"/>
        <v>0</v>
      </c>
      <c r="AU700" s="236">
        <f t="shared" si="183"/>
        <v>0</v>
      </c>
      <c r="AV700" s="237">
        <f t="shared" si="184"/>
        <v>0</v>
      </c>
      <c r="AW700" s="236">
        <f t="shared" si="185"/>
        <v>0</v>
      </c>
      <c r="AX700" s="237">
        <f t="shared" si="186"/>
        <v>0</v>
      </c>
      <c r="AY700" s="236">
        <f t="shared" si="187"/>
        <v>0</v>
      </c>
      <c r="AZ700" s="237">
        <f t="shared" si="188"/>
        <v>0</v>
      </c>
      <c r="BA700" s="236">
        <f t="shared" si="189"/>
        <v>0</v>
      </c>
      <c r="BB700" s="50">
        <f t="shared" si="190"/>
        <v>0</v>
      </c>
    </row>
    <row r="701" spans="2:54" x14ac:dyDescent="0.25">
      <c r="B701" s="153"/>
      <c r="C701" s="124"/>
      <c r="D701" s="124"/>
      <c r="E701" s="124"/>
      <c r="F701" s="124"/>
      <c r="G701" s="143"/>
      <c r="H701" s="143"/>
      <c r="I701" s="85"/>
      <c r="J701" s="144"/>
      <c r="K701" s="32"/>
      <c r="L701" s="145"/>
      <c r="M701" s="35"/>
      <c r="N701" s="35"/>
      <c r="O701" s="83"/>
      <c r="P701" s="83"/>
      <c r="Q701" s="146"/>
      <c r="R701" s="134"/>
      <c r="S701" s="204"/>
      <c r="T701" s="147"/>
      <c r="U701" s="148"/>
      <c r="V701" s="94"/>
      <c r="W701" s="94"/>
      <c r="X701" s="96"/>
      <c r="Y701" s="97"/>
      <c r="Z701" s="45" t="str">
        <f t="shared" si="174"/>
        <v>goed</v>
      </c>
      <c r="AA701" s="46">
        <f t="shared" si="175"/>
        <v>0</v>
      </c>
      <c r="AB701" s="47">
        <f t="shared" si="176"/>
        <v>0</v>
      </c>
      <c r="AC701" s="48">
        <f>IF(ISERROR(VLOOKUP($B701,'[7]Overzicht uitlevering'!$J:$V,AC$3+1,0)),0,VLOOKUP($B701,'[7]Overzicht uitlevering'!$J:$V,AC$3+1,0))</f>
        <v>0</v>
      </c>
      <c r="AD701" s="48">
        <f>IF(ISERROR(VLOOKUP($B701,'[7]Overzicht uitlevering'!$J:$V,AD$3+1,0)),0,VLOOKUP($B701,'[7]Overzicht uitlevering'!$J:$V,AD$3+1,0))</f>
        <v>0</v>
      </c>
      <c r="AE701" s="48">
        <f>IF(ISERROR(VLOOKUP($B701,'[7]Overzicht uitlevering'!$J:$V,AE$3+1,0)),0,VLOOKUP($B701,'[7]Overzicht uitlevering'!$J:$V,AE$3+1,0))</f>
        <v>0</v>
      </c>
      <c r="AF701" s="48">
        <f>IF(ISERROR(VLOOKUP($B701,'[7]Overzicht uitlevering'!$J:$V,AF$3+1,0)),0,VLOOKUP($B701,'[7]Overzicht uitlevering'!$J:$V,AF$3+1,0))</f>
        <v>0</v>
      </c>
      <c r="AG701" s="48">
        <f>IF(ISERROR(VLOOKUP($B701,'[7]Overzicht uitlevering'!$J:$V,AG$3+1,0)),0,VLOOKUP($B701,'[7]Overzicht uitlevering'!$J:$V,AG$3+1,0))</f>
        <v>0</v>
      </c>
      <c r="AH701" s="48">
        <f>IF(ISERROR(VLOOKUP($B701,'[7]Overzicht uitlevering'!$J:$V,AH$3+1,0)),0,VLOOKUP($B701,'[7]Overzicht uitlevering'!$J:$V,AH$3+1,0))</f>
        <v>0</v>
      </c>
      <c r="AI701" s="48">
        <f>IF(ISERROR(VLOOKUP($B701,'[7]Overzicht uitlevering'!$J:$V,AI$3+1,0)),0,VLOOKUP($B701,'[7]Overzicht uitlevering'!$J:$V,AI$3+1,0))</f>
        <v>0</v>
      </c>
      <c r="AJ701" s="48">
        <f>IF(ISERROR(VLOOKUP($B701,'[7]Overzicht uitlevering'!$J:$V,AJ$3+1,0)),0,VLOOKUP($B701,'[7]Overzicht uitlevering'!$J:$V,AJ$3+1,0))</f>
        <v>0</v>
      </c>
      <c r="AK701" s="48">
        <f>IF(ISERROR(VLOOKUP($B701,'[7]Overzicht uitlevering'!$J:$V,AK$3+1,0)),0,VLOOKUP($B701,'[7]Overzicht uitlevering'!$J:$V,AK$3+1,0))</f>
        <v>0</v>
      </c>
      <c r="AL701" s="48">
        <f>IF(ISERROR(VLOOKUP($B701,'[7]Overzicht uitlevering'!$J:$V,AL$3+1,0)),0,VLOOKUP($B701,'[7]Overzicht uitlevering'!$J:$V,AL$3+1,0))</f>
        <v>0</v>
      </c>
      <c r="AM701" s="48">
        <f>IF(ISERROR(VLOOKUP($B701,'[7]Overzicht uitlevering'!$J:$V,AM$3+1,0)),0,VLOOKUP($B701,'[7]Overzicht uitlevering'!$J:$V,AM$3+1,0))</f>
        <v>0</v>
      </c>
      <c r="AN701" s="48">
        <f>IF(ISERROR(VLOOKUP($B701,'[7]Overzicht uitlevering'!$J:$V,AN$3+1,0)),0,VLOOKUP($B701,'[7]Overzicht uitlevering'!$J:$V,AN$3+1,0))</f>
        <v>0</v>
      </c>
      <c r="AO701" s="49">
        <f t="shared" si="177"/>
        <v>0</v>
      </c>
      <c r="AP701" s="235">
        <f t="shared" si="178"/>
        <v>0</v>
      </c>
      <c r="AQ701" s="236">
        <f t="shared" si="179"/>
        <v>0</v>
      </c>
      <c r="AR701" s="235">
        <f t="shared" si="180"/>
        <v>0</v>
      </c>
      <c r="AS701" s="236">
        <f t="shared" si="181"/>
        <v>0</v>
      </c>
      <c r="AT701" s="235">
        <f t="shared" si="182"/>
        <v>0</v>
      </c>
      <c r="AU701" s="236">
        <f t="shared" si="183"/>
        <v>0</v>
      </c>
      <c r="AV701" s="237">
        <f t="shared" si="184"/>
        <v>0</v>
      </c>
      <c r="AW701" s="236">
        <f t="shared" si="185"/>
        <v>0</v>
      </c>
      <c r="AX701" s="237">
        <f t="shared" si="186"/>
        <v>0</v>
      </c>
      <c r="AY701" s="236">
        <f t="shared" si="187"/>
        <v>0</v>
      </c>
      <c r="AZ701" s="237">
        <f t="shared" si="188"/>
        <v>0</v>
      </c>
      <c r="BA701" s="236">
        <f t="shared" si="189"/>
        <v>0</v>
      </c>
      <c r="BB701" s="50">
        <f t="shared" si="190"/>
        <v>0</v>
      </c>
    </row>
    <row r="702" spans="2:54" x14ac:dyDescent="0.25">
      <c r="B702" s="153"/>
      <c r="C702" s="124"/>
      <c r="D702" s="124"/>
      <c r="E702" s="124"/>
      <c r="F702" s="124"/>
      <c r="G702" s="143"/>
      <c r="H702" s="143"/>
      <c r="I702" s="85"/>
      <c r="J702" s="144"/>
      <c r="K702" s="32"/>
      <c r="L702" s="145"/>
      <c r="M702" s="35"/>
      <c r="N702" s="35"/>
      <c r="O702" s="83"/>
      <c r="P702" s="83"/>
      <c r="Q702" s="146"/>
      <c r="R702" s="134"/>
      <c r="S702" s="204"/>
      <c r="T702" s="147"/>
      <c r="U702" s="148"/>
      <c r="V702" s="94"/>
      <c r="W702" s="94"/>
      <c r="X702" s="96"/>
      <c r="Y702" s="97"/>
      <c r="Z702" s="45" t="str">
        <f t="shared" si="174"/>
        <v>goed</v>
      </c>
      <c r="AA702" s="46">
        <f t="shared" si="175"/>
        <v>0</v>
      </c>
      <c r="AB702" s="47">
        <f t="shared" si="176"/>
        <v>0</v>
      </c>
      <c r="AC702" s="48">
        <f>IF(ISERROR(VLOOKUP($B702,'[7]Overzicht uitlevering'!$J:$V,AC$3+1,0)),0,VLOOKUP($B702,'[7]Overzicht uitlevering'!$J:$V,AC$3+1,0))</f>
        <v>0</v>
      </c>
      <c r="AD702" s="48">
        <f>IF(ISERROR(VLOOKUP($B702,'[7]Overzicht uitlevering'!$J:$V,AD$3+1,0)),0,VLOOKUP($B702,'[7]Overzicht uitlevering'!$J:$V,AD$3+1,0))</f>
        <v>0</v>
      </c>
      <c r="AE702" s="48">
        <f>IF(ISERROR(VLOOKUP($B702,'[7]Overzicht uitlevering'!$J:$V,AE$3+1,0)),0,VLOOKUP($B702,'[7]Overzicht uitlevering'!$J:$V,AE$3+1,0))</f>
        <v>0</v>
      </c>
      <c r="AF702" s="48">
        <f>IF(ISERROR(VLOOKUP($B702,'[7]Overzicht uitlevering'!$J:$V,AF$3+1,0)),0,VLOOKUP($B702,'[7]Overzicht uitlevering'!$J:$V,AF$3+1,0))</f>
        <v>0</v>
      </c>
      <c r="AG702" s="48">
        <f>IF(ISERROR(VLOOKUP($B702,'[7]Overzicht uitlevering'!$J:$V,AG$3+1,0)),0,VLOOKUP($B702,'[7]Overzicht uitlevering'!$J:$V,AG$3+1,0))</f>
        <v>0</v>
      </c>
      <c r="AH702" s="48">
        <f>IF(ISERROR(VLOOKUP($B702,'[7]Overzicht uitlevering'!$J:$V,AH$3+1,0)),0,VLOOKUP($B702,'[7]Overzicht uitlevering'!$J:$V,AH$3+1,0))</f>
        <v>0</v>
      </c>
      <c r="AI702" s="48">
        <f>IF(ISERROR(VLOOKUP($B702,'[7]Overzicht uitlevering'!$J:$V,AI$3+1,0)),0,VLOOKUP($B702,'[7]Overzicht uitlevering'!$J:$V,AI$3+1,0))</f>
        <v>0</v>
      </c>
      <c r="AJ702" s="48">
        <f>IF(ISERROR(VLOOKUP($B702,'[7]Overzicht uitlevering'!$J:$V,AJ$3+1,0)),0,VLOOKUP($B702,'[7]Overzicht uitlevering'!$J:$V,AJ$3+1,0))</f>
        <v>0</v>
      </c>
      <c r="AK702" s="48">
        <f>IF(ISERROR(VLOOKUP($B702,'[7]Overzicht uitlevering'!$J:$V,AK$3+1,0)),0,VLOOKUP($B702,'[7]Overzicht uitlevering'!$J:$V,AK$3+1,0))</f>
        <v>0</v>
      </c>
      <c r="AL702" s="48">
        <f>IF(ISERROR(VLOOKUP($B702,'[7]Overzicht uitlevering'!$J:$V,AL$3+1,0)),0,VLOOKUP($B702,'[7]Overzicht uitlevering'!$J:$V,AL$3+1,0))</f>
        <v>0</v>
      </c>
      <c r="AM702" s="48">
        <f>IF(ISERROR(VLOOKUP($B702,'[7]Overzicht uitlevering'!$J:$V,AM$3+1,0)),0,VLOOKUP($B702,'[7]Overzicht uitlevering'!$J:$V,AM$3+1,0))</f>
        <v>0</v>
      </c>
      <c r="AN702" s="48">
        <f>IF(ISERROR(VLOOKUP($B702,'[7]Overzicht uitlevering'!$J:$V,AN$3+1,0)),0,VLOOKUP($B702,'[7]Overzicht uitlevering'!$J:$V,AN$3+1,0))</f>
        <v>0</v>
      </c>
      <c r="AO702" s="49">
        <f t="shared" si="177"/>
        <v>0</v>
      </c>
      <c r="AP702" s="235">
        <f t="shared" si="178"/>
        <v>0</v>
      </c>
      <c r="AQ702" s="236">
        <f t="shared" si="179"/>
        <v>0</v>
      </c>
      <c r="AR702" s="235">
        <f t="shared" si="180"/>
        <v>0</v>
      </c>
      <c r="AS702" s="236">
        <f t="shared" si="181"/>
        <v>0</v>
      </c>
      <c r="AT702" s="235">
        <f t="shared" si="182"/>
        <v>0</v>
      </c>
      <c r="AU702" s="236">
        <f t="shared" si="183"/>
        <v>0</v>
      </c>
      <c r="AV702" s="237">
        <f t="shared" si="184"/>
        <v>0</v>
      </c>
      <c r="AW702" s="236">
        <f t="shared" si="185"/>
        <v>0</v>
      </c>
      <c r="AX702" s="237">
        <f t="shared" si="186"/>
        <v>0</v>
      </c>
      <c r="AY702" s="236">
        <f t="shared" si="187"/>
        <v>0</v>
      </c>
      <c r="AZ702" s="237">
        <f t="shared" si="188"/>
        <v>0</v>
      </c>
      <c r="BA702" s="236">
        <f t="shared" si="189"/>
        <v>0</v>
      </c>
      <c r="BB702" s="50">
        <f t="shared" si="190"/>
        <v>0</v>
      </c>
    </row>
    <row r="703" spans="2:54" x14ac:dyDescent="0.25">
      <c r="B703" s="153"/>
      <c r="C703" s="124"/>
      <c r="D703" s="124"/>
      <c r="E703" s="124"/>
      <c r="F703" s="124"/>
      <c r="G703" s="143"/>
      <c r="H703" s="143"/>
      <c r="I703" s="85"/>
      <c r="J703" s="144"/>
      <c r="K703" s="32"/>
      <c r="L703" s="145"/>
      <c r="M703" s="35"/>
      <c r="N703" s="35"/>
      <c r="O703" s="83"/>
      <c r="P703" s="83"/>
      <c r="Q703" s="146"/>
      <c r="R703" s="134"/>
      <c r="S703" s="204"/>
      <c r="T703" s="147"/>
      <c r="U703" s="148"/>
      <c r="V703" s="94"/>
      <c r="W703" s="94"/>
      <c r="X703" s="96"/>
      <c r="Y703" s="97"/>
      <c r="Z703" s="45" t="str">
        <f t="shared" si="174"/>
        <v>goed</v>
      </c>
      <c r="AA703" s="46">
        <f t="shared" si="175"/>
        <v>0</v>
      </c>
      <c r="AB703" s="47">
        <f t="shared" si="176"/>
        <v>0</v>
      </c>
      <c r="AC703" s="48">
        <f>IF(ISERROR(VLOOKUP($B703,'[7]Overzicht uitlevering'!$J:$V,AC$3+1,0)),0,VLOOKUP($B703,'[7]Overzicht uitlevering'!$J:$V,AC$3+1,0))</f>
        <v>0</v>
      </c>
      <c r="AD703" s="48">
        <f>IF(ISERROR(VLOOKUP($B703,'[7]Overzicht uitlevering'!$J:$V,AD$3+1,0)),0,VLOOKUP($B703,'[7]Overzicht uitlevering'!$J:$V,AD$3+1,0))</f>
        <v>0</v>
      </c>
      <c r="AE703" s="48">
        <f>IF(ISERROR(VLOOKUP($B703,'[7]Overzicht uitlevering'!$J:$V,AE$3+1,0)),0,VLOOKUP($B703,'[7]Overzicht uitlevering'!$J:$V,AE$3+1,0))</f>
        <v>0</v>
      </c>
      <c r="AF703" s="48">
        <f>IF(ISERROR(VLOOKUP($B703,'[7]Overzicht uitlevering'!$J:$V,AF$3+1,0)),0,VLOOKUP($B703,'[7]Overzicht uitlevering'!$J:$V,AF$3+1,0))</f>
        <v>0</v>
      </c>
      <c r="AG703" s="48">
        <f>IF(ISERROR(VLOOKUP($B703,'[7]Overzicht uitlevering'!$J:$V,AG$3+1,0)),0,VLOOKUP($B703,'[7]Overzicht uitlevering'!$J:$V,AG$3+1,0))</f>
        <v>0</v>
      </c>
      <c r="AH703" s="48">
        <f>IF(ISERROR(VLOOKUP($B703,'[7]Overzicht uitlevering'!$J:$V,AH$3+1,0)),0,VLOOKUP($B703,'[7]Overzicht uitlevering'!$J:$V,AH$3+1,0))</f>
        <v>0</v>
      </c>
      <c r="AI703" s="48">
        <f>IF(ISERROR(VLOOKUP($B703,'[7]Overzicht uitlevering'!$J:$V,AI$3+1,0)),0,VLOOKUP($B703,'[7]Overzicht uitlevering'!$J:$V,AI$3+1,0))</f>
        <v>0</v>
      </c>
      <c r="AJ703" s="48">
        <f>IF(ISERROR(VLOOKUP($B703,'[7]Overzicht uitlevering'!$J:$V,AJ$3+1,0)),0,VLOOKUP($B703,'[7]Overzicht uitlevering'!$J:$V,AJ$3+1,0))</f>
        <v>0</v>
      </c>
      <c r="AK703" s="48">
        <f>IF(ISERROR(VLOOKUP($B703,'[7]Overzicht uitlevering'!$J:$V,AK$3+1,0)),0,VLOOKUP($B703,'[7]Overzicht uitlevering'!$J:$V,AK$3+1,0))</f>
        <v>0</v>
      </c>
      <c r="AL703" s="48">
        <f>IF(ISERROR(VLOOKUP($B703,'[7]Overzicht uitlevering'!$J:$V,AL$3+1,0)),0,VLOOKUP($B703,'[7]Overzicht uitlevering'!$J:$V,AL$3+1,0))</f>
        <v>0</v>
      </c>
      <c r="AM703" s="48">
        <f>IF(ISERROR(VLOOKUP($B703,'[7]Overzicht uitlevering'!$J:$V,AM$3+1,0)),0,VLOOKUP($B703,'[7]Overzicht uitlevering'!$J:$V,AM$3+1,0))</f>
        <v>0</v>
      </c>
      <c r="AN703" s="48">
        <f>IF(ISERROR(VLOOKUP($B703,'[7]Overzicht uitlevering'!$J:$V,AN$3+1,0)),0,VLOOKUP($B703,'[7]Overzicht uitlevering'!$J:$V,AN$3+1,0))</f>
        <v>0</v>
      </c>
      <c r="AO703" s="49">
        <f t="shared" si="177"/>
        <v>0</v>
      </c>
      <c r="AP703" s="235">
        <f t="shared" si="178"/>
        <v>0</v>
      </c>
      <c r="AQ703" s="236">
        <f t="shared" si="179"/>
        <v>0</v>
      </c>
      <c r="AR703" s="235">
        <f t="shared" si="180"/>
        <v>0</v>
      </c>
      <c r="AS703" s="236">
        <f t="shared" si="181"/>
        <v>0</v>
      </c>
      <c r="AT703" s="235">
        <f t="shared" si="182"/>
        <v>0</v>
      </c>
      <c r="AU703" s="236">
        <f t="shared" si="183"/>
        <v>0</v>
      </c>
      <c r="AV703" s="237">
        <f t="shared" si="184"/>
        <v>0</v>
      </c>
      <c r="AW703" s="236">
        <f t="shared" si="185"/>
        <v>0</v>
      </c>
      <c r="AX703" s="237">
        <f t="shared" si="186"/>
        <v>0</v>
      </c>
      <c r="AY703" s="236">
        <f t="shared" si="187"/>
        <v>0</v>
      </c>
      <c r="AZ703" s="237">
        <f t="shared" si="188"/>
        <v>0</v>
      </c>
      <c r="BA703" s="236">
        <f t="shared" si="189"/>
        <v>0</v>
      </c>
      <c r="BB703" s="50">
        <f t="shared" si="190"/>
        <v>0</v>
      </c>
    </row>
    <row r="704" spans="2:54" x14ac:dyDescent="0.25">
      <c r="B704" s="153"/>
      <c r="C704" s="124"/>
      <c r="D704" s="124"/>
      <c r="E704" s="124"/>
      <c r="F704" s="124"/>
      <c r="G704" s="143"/>
      <c r="H704" s="143"/>
      <c r="I704" s="85"/>
      <c r="J704" s="144"/>
      <c r="K704" s="32"/>
      <c r="L704" s="145"/>
      <c r="M704" s="35"/>
      <c r="N704" s="35"/>
      <c r="O704" s="83"/>
      <c r="P704" s="83"/>
      <c r="Q704" s="146"/>
      <c r="R704" s="134"/>
      <c r="S704" s="204"/>
      <c r="T704" s="147"/>
      <c r="U704" s="148"/>
      <c r="V704" s="94"/>
      <c r="W704" s="94"/>
      <c r="X704" s="96"/>
      <c r="Y704" s="97"/>
      <c r="Z704" s="45" t="str">
        <f t="shared" si="174"/>
        <v>goed</v>
      </c>
      <c r="AA704" s="46">
        <f t="shared" si="175"/>
        <v>0</v>
      </c>
      <c r="AB704" s="47">
        <f t="shared" si="176"/>
        <v>0</v>
      </c>
      <c r="AC704" s="48">
        <f>IF(ISERROR(VLOOKUP($B704,'[7]Overzicht uitlevering'!$J:$V,AC$3+1,0)),0,VLOOKUP($B704,'[7]Overzicht uitlevering'!$J:$V,AC$3+1,0))</f>
        <v>0</v>
      </c>
      <c r="AD704" s="48">
        <f>IF(ISERROR(VLOOKUP($B704,'[7]Overzicht uitlevering'!$J:$V,AD$3+1,0)),0,VLOOKUP($B704,'[7]Overzicht uitlevering'!$J:$V,AD$3+1,0))</f>
        <v>0</v>
      </c>
      <c r="AE704" s="48">
        <f>IF(ISERROR(VLOOKUP($B704,'[7]Overzicht uitlevering'!$J:$V,AE$3+1,0)),0,VLOOKUP($B704,'[7]Overzicht uitlevering'!$J:$V,AE$3+1,0))</f>
        <v>0</v>
      </c>
      <c r="AF704" s="48">
        <f>IF(ISERROR(VLOOKUP($B704,'[7]Overzicht uitlevering'!$J:$V,AF$3+1,0)),0,VLOOKUP($B704,'[7]Overzicht uitlevering'!$J:$V,AF$3+1,0))</f>
        <v>0</v>
      </c>
      <c r="AG704" s="48">
        <f>IF(ISERROR(VLOOKUP($B704,'[7]Overzicht uitlevering'!$J:$V,AG$3+1,0)),0,VLOOKUP($B704,'[7]Overzicht uitlevering'!$J:$V,AG$3+1,0))</f>
        <v>0</v>
      </c>
      <c r="AH704" s="48">
        <f>IF(ISERROR(VLOOKUP($B704,'[7]Overzicht uitlevering'!$J:$V,AH$3+1,0)),0,VLOOKUP($B704,'[7]Overzicht uitlevering'!$J:$V,AH$3+1,0))</f>
        <v>0</v>
      </c>
      <c r="AI704" s="48">
        <f>IF(ISERROR(VLOOKUP($B704,'[7]Overzicht uitlevering'!$J:$V,AI$3+1,0)),0,VLOOKUP($B704,'[7]Overzicht uitlevering'!$J:$V,AI$3+1,0))</f>
        <v>0</v>
      </c>
      <c r="AJ704" s="48">
        <f>IF(ISERROR(VLOOKUP($B704,'[7]Overzicht uitlevering'!$J:$V,AJ$3+1,0)),0,VLOOKUP($B704,'[7]Overzicht uitlevering'!$J:$V,AJ$3+1,0))</f>
        <v>0</v>
      </c>
      <c r="AK704" s="48">
        <f>IF(ISERROR(VLOOKUP($B704,'[7]Overzicht uitlevering'!$J:$V,AK$3+1,0)),0,VLOOKUP($B704,'[7]Overzicht uitlevering'!$J:$V,AK$3+1,0))</f>
        <v>0</v>
      </c>
      <c r="AL704" s="48">
        <f>IF(ISERROR(VLOOKUP($B704,'[7]Overzicht uitlevering'!$J:$V,AL$3+1,0)),0,VLOOKUP($B704,'[7]Overzicht uitlevering'!$J:$V,AL$3+1,0))</f>
        <v>0</v>
      </c>
      <c r="AM704" s="48">
        <f>IF(ISERROR(VLOOKUP($B704,'[7]Overzicht uitlevering'!$J:$V,AM$3+1,0)),0,VLOOKUP($B704,'[7]Overzicht uitlevering'!$J:$V,AM$3+1,0))</f>
        <v>0</v>
      </c>
      <c r="AN704" s="48">
        <f>IF(ISERROR(VLOOKUP($B704,'[7]Overzicht uitlevering'!$J:$V,AN$3+1,0)),0,VLOOKUP($B704,'[7]Overzicht uitlevering'!$J:$V,AN$3+1,0))</f>
        <v>0</v>
      </c>
      <c r="AO704" s="49">
        <f t="shared" si="177"/>
        <v>0</v>
      </c>
      <c r="AP704" s="235">
        <f t="shared" si="178"/>
        <v>0</v>
      </c>
      <c r="AQ704" s="236">
        <f t="shared" si="179"/>
        <v>0</v>
      </c>
      <c r="AR704" s="235">
        <f t="shared" si="180"/>
        <v>0</v>
      </c>
      <c r="AS704" s="236">
        <f t="shared" si="181"/>
        <v>0</v>
      </c>
      <c r="AT704" s="235">
        <f t="shared" si="182"/>
        <v>0</v>
      </c>
      <c r="AU704" s="236">
        <f t="shared" si="183"/>
        <v>0</v>
      </c>
      <c r="AV704" s="237">
        <f t="shared" si="184"/>
        <v>0</v>
      </c>
      <c r="AW704" s="236">
        <f t="shared" si="185"/>
        <v>0</v>
      </c>
      <c r="AX704" s="237">
        <f t="shared" si="186"/>
        <v>0</v>
      </c>
      <c r="AY704" s="236">
        <f t="shared" si="187"/>
        <v>0</v>
      </c>
      <c r="AZ704" s="237">
        <f t="shared" si="188"/>
        <v>0</v>
      </c>
      <c r="BA704" s="236">
        <f t="shared" si="189"/>
        <v>0</v>
      </c>
      <c r="BB704" s="50">
        <f t="shared" si="190"/>
        <v>0</v>
      </c>
    </row>
    <row r="705" spans="2:54" x14ac:dyDescent="0.25">
      <c r="B705" s="153"/>
      <c r="C705" s="124"/>
      <c r="D705" s="124"/>
      <c r="E705" s="124"/>
      <c r="F705" s="124"/>
      <c r="G705" s="143"/>
      <c r="H705" s="143"/>
      <c r="I705" s="85"/>
      <c r="J705" s="144"/>
      <c r="K705" s="32"/>
      <c r="L705" s="145"/>
      <c r="M705" s="35"/>
      <c r="N705" s="35"/>
      <c r="O705" s="83"/>
      <c r="P705" s="83"/>
      <c r="Q705" s="146"/>
      <c r="R705" s="134"/>
      <c r="S705" s="204"/>
      <c r="T705" s="147"/>
      <c r="U705" s="148"/>
      <c r="V705" s="94"/>
      <c r="W705" s="94"/>
      <c r="X705" s="96"/>
      <c r="Y705" s="97"/>
      <c r="Z705" s="45" t="str">
        <f t="shared" si="174"/>
        <v>goed</v>
      </c>
      <c r="AA705" s="46">
        <f t="shared" si="175"/>
        <v>0</v>
      </c>
      <c r="AB705" s="47">
        <f t="shared" si="176"/>
        <v>0</v>
      </c>
      <c r="AC705" s="48">
        <f>IF(ISERROR(VLOOKUP($B705,'[7]Overzicht uitlevering'!$J:$V,AC$3+1,0)),0,VLOOKUP($B705,'[7]Overzicht uitlevering'!$J:$V,AC$3+1,0))</f>
        <v>0</v>
      </c>
      <c r="AD705" s="48">
        <f>IF(ISERROR(VLOOKUP($B705,'[7]Overzicht uitlevering'!$J:$V,AD$3+1,0)),0,VLOOKUP($B705,'[7]Overzicht uitlevering'!$J:$V,AD$3+1,0))</f>
        <v>0</v>
      </c>
      <c r="AE705" s="48">
        <f>IF(ISERROR(VLOOKUP($B705,'[7]Overzicht uitlevering'!$J:$V,AE$3+1,0)),0,VLOOKUP($B705,'[7]Overzicht uitlevering'!$J:$V,AE$3+1,0))</f>
        <v>0</v>
      </c>
      <c r="AF705" s="48">
        <f>IF(ISERROR(VLOOKUP($B705,'[7]Overzicht uitlevering'!$J:$V,AF$3+1,0)),0,VLOOKUP($B705,'[7]Overzicht uitlevering'!$J:$V,AF$3+1,0))</f>
        <v>0</v>
      </c>
      <c r="AG705" s="48">
        <f>IF(ISERROR(VLOOKUP($B705,'[7]Overzicht uitlevering'!$J:$V,AG$3+1,0)),0,VLOOKUP($B705,'[7]Overzicht uitlevering'!$J:$V,AG$3+1,0))</f>
        <v>0</v>
      </c>
      <c r="AH705" s="48">
        <f>IF(ISERROR(VLOOKUP($B705,'[7]Overzicht uitlevering'!$J:$V,AH$3+1,0)),0,VLOOKUP($B705,'[7]Overzicht uitlevering'!$J:$V,AH$3+1,0))</f>
        <v>0</v>
      </c>
      <c r="AI705" s="48">
        <f>IF(ISERROR(VLOOKUP($B705,'[7]Overzicht uitlevering'!$J:$V,AI$3+1,0)),0,VLOOKUP($B705,'[7]Overzicht uitlevering'!$J:$V,AI$3+1,0))</f>
        <v>0</v>
      </c>
      <c r="AJ705" s="48">
        <f>IF(ISERROR(VLOOKUP($B705,'[7]Overzicht uitlevering'!$J:$V,AJ$3+1,0)),0,VLOOKUP($B705,'[7]Overzicht uitlevering'!$J:$V,AJ$3+1,0))</f>
        <v>0</v>
      </c>
      <c r="AK705" s="48">
        <f>IF(ISERROR(VLOOKUP($B705,'[7]Overzicht uitlevering'!$J:$V,AK$3+1,0)),0,VLOOKUP($B705,'[7]Overzicht uitlevering'!$J:$V,AK$3+1,0))</f>
        <v>0</v>
      </c>
      <c r="AL705" s="48">
        <f>IF(ISERROR(VLOOKUP($B705,'[7]Overzicht uitlevering'!$J:$V,AL$3+1,0)),0,VLOOKUP($B705,'[7]Overzicht uitlevering'!$J:$V,AL$3+1,0))</f>
        <v>0</v>
      </c>
      <c r="AM705" s="48">
        <f>IF(ISERROR(VLOOKUP($B705,'[7]Overzicht uitlevering'!$J:$V,AM$3+1,0)),0,VLOOKUP($B705,'[7]Overzicht uitlevering'!$J:$V,AM$3+1,0))</f>
        <v>0</v>
      </c>
      <c r="AN705" s="48">
        <f>IF(ISERROR(VLOOKUP($B705,'[7]Overzicht uitlevering'!$J:$V,AN$3+1,0)),0,VLOOKUP($B705,'[7]Overzicht uitlevering'!$J:$V,AN$3+1,0))</f>
        <v>0</v>
      </c>
      <c r="AO705" s="49">
        <f t="shared" si="177"/>
        <v>0</v>
      </c>
      <c r="AP705" s="235">
        <f t="shared" si="178"/>
        <v>0</v>
      </c>
      <c r="AQ705" s="236">
        <f t="shared" si="179"/>
        <v>0</v>
      </c>
      <c r="AR705" s="235">
        <f t="shared" si="180"/>
        <v>0</v>
      </c>
      <c r="AS705" s="236">
        <f t="shared" si="181"/>
        <v>0</v>
      </c>
      <c r="AT705" s="235">
        <f t="shared" si="182"/>
        <v>0</v>
      </c>
      <c r="AU705" s="236">
        <f t="shared" si="183"/>
        <v>0</v>
      </c>
      <c r="AV705" s="237">
        <f t="shared" si="184"/>
        <v>0</v>
      </c>
      <c r="AW705" s="236">
        <f t="shared" si="185"/>
        <v>0</v>
      </c>
      <c r="AX705" s="237">
        <f t="shared" si="186"/>
        <v>0</v>
      </c>
      <c r="AY705" s="236">
        <f t="shared" si="187"/>
        <v>0</v>
      </c>
      <c r="AZ705" s="237">
        <f t="shared" si="188"/>
        <v>0</v>
      </c>
      <c r="BA705" s="236">
        <f t="shared" si="189"/>
        <v>0</v>
      </c>
      <c r="BB705" s="50">
        <f t="shared" si="190"/>
        <v>0</v>
      </c>
    </row>
    <row r="706" spans="2:54" x14ac:dyDescent="0.25">
      <c r="B706" s="153"/>
      <c r="C706" s="124"/>
      <c r="D706" s="124"/>
      <c r="E706" s="124"/>
      <c r="F706" s="124"/>
      <c r="G706" s="143"/>
      <c r="H706" s="143"/>
      <c r="I706" s="85"/>
      <c r="J706" s="144"/>
      <c r="K706" s="32"/>
      <c r="L706" s="145"/>
      <c r="M706" s="35"/>
      <c r="N706" s="35"/>
      <c r="O706" s="83"/>
      <c r="P706" s="83"/>
      <c r="Q706" s="146"/>
      <c r="R706" s="134"/>
      <c r="S706" s="204"/>
      <c r="T706" s="147"/>
      <c r="U706" s="148"/>
      <c r="V706" s="94"/>
      <c r="W706" s="94"/>
      <c r="X706" s="96"/>
      <c r="Y706" s="97"/>
      <c r="Z706" s="45" t="str">
        <f t="shared" si="174"/>
        <v>goed</v>
      </c>
      <c r="AA706" s="46">
        <f t="shared" si="175"/>
        <v>0</v>
      </c>
      <c r="AB706" s="47">
        <f t="shared" si="176"/>
        <v>0</v>
      </c>
      <c r="AC706" s="48">
        <f>IF(ISERROR(VLOOKUP($B706,'[7]Overzicht uitlevering'!$J:$V,AC$3+1,0)),0,VLOOKUP($B706,'[7]Overzicht uitlevering'!$J:$V,AC$3+1,0))</f>
        <v>0</v>
      </c>
      <c r="AD706" s="48">
        <f>IF(ISERROR(VLOOKUP($B706,'[7]Overzicht uitlevering'!$J:$V,AD$3+1,0)),0,VLOOKUP($B706,'[7]Overzicht uitlevering'!$J:$V,AD$3+1,0))</f>
        <v>0</v>
      </c>
      <c r="AE706" s="48">
        <f>IF(ISERROR(VLOOKUP($B706,'[7]Overzicht uitlevering'!$J:$V,AE$3+1,0)),0,VLOOKUP($B706,'[7]Overzicht uitlevering'!$J:$V,AE$3+1,0))</f>
        <v>0</v>
      </c>
      <c r="AF706" s="48">
        <f>IF(ISERROR(VLOOKUP($B706,'[7]Overzicht uitlevering'!$J:$V,AF$3+1,0)),0,VLOOKUP($B706,'[7]Overzicht uitlevering'!$J:$V,AF$3+1,0))</f>
        <v>0</v>
      </c>
      <c r="AG706" s="48">
        <f>IF(ISERROR(VLOOKUP($B706,'[7]Overzicht uitlevering'!$J:$V,AG$3+1,0)),0,VLOOKUP($B706,'[7]Overzicht uitlevering'!$J:$V,AG$3+1,0))</f>
        <v>0</v>
      </c>
      <c r="AH706" s="48">
        <f>IF(ISERROR(VLOOKUP($B706,'[7]Overzicht uitlevering'!$J:$V,AH$3+1,0)),0,VLOOKUP($B706,'[7]Overzicht uitlevering'!$J:$V,AH$3+1,0))</f>
        <v>0</v>
      </c>
      <c r="AI706" s="48">
        <f>IF(ISERROR(VLOOKUP($B706,'[7]Overzicht uitlevering'!$J:$V,AI$3+1,0)),0,VLOOKUP($B706,'[7]Overzicht uitlevering'!$J:$V,AI$3+1,0))</f>
        <v>0</v>
      </c>
      <c r="AJ706" s="48">
        <f>IF(ISERROR(VLOOKUP($B706,'[7]Overzicht uitlevering'!$J:$V,AJ$3+1,0)),0,VLOOKUP($B706,'[7]Overzicht uitlevering'!$J:$V,AJ$3+1,0))</f>
        <v>0</v>
      </c>
      <c r="AK706" s="48">
        <f>IF(ISERROR(VLOOKUP($B706,'[7]Overzicht uitlevering'!$J:$V,AK$3+1,0)),0,VLOOKUP($B706,'[7]Overzicht uitlevering'!$J:$V,AK$3+1,0))</f>
        <v>0</v>
      </c>
      <c r="AL706" s="48">
        <f>IF(ISERROR(VLOOKUP($B706,'[7]Overzicht uitlevering'!$J:$V,AL$3+1,0)),0,VLOOKUP($B706,'[7]Overzicht uitlevering'!$J:$V,AL$3+1,0))</f>
        <v>0</v>
      </c>
      <c r="AM706" s="48">
        <f>IF(ISERROR(VLOOKUP($B706,'[7]Overzicht uitlevering'!$J:$V,AM$3+1,0)),0,VLOOKUP($B706,'[7]Overzicht uitlevering'!$J:$V,AM$3+1,0))</f>
        <v>0</v>
      </c>
      <c r="AN706" s="48">
        <f>IF(ISERROR(VLOOKUP($B706,'[7]Overzicht uitlevering'!$J:$V,AN$3+1,0)),0,VLOOKUP($B706,'[7]Overzicht uitlevering'!$J:$V,AN$3+1,0))</f>
        <v>0</v>
      </c>
      <c r="AO706" s="49">
        <f t="shared" si="177"/>
        <v>0</v>
      </c>
      <c r="AP706" s="235">
        <f t="shared" si="178"/>
        <v>0</v>
      </c>
      <c r="AQ706" s="236">
        <f t="shared" si="179"/>
        <v>0</v>
      </c>
      <c r="AR706" s="235">
        <f t="shared" si="180"/>
        <v>0</v>
      </c>
      <c r="AS706" s="236">
        <f t="shared" si="181"/>
        <v>0</v>
      </c>
      <c r="AT706" s="235">
        <f t="shared" si="182"/>
        <v>0</v>
      </c>
      <c r="AU706" s="236">
        <f t="shared" si="183"/>
        <v>0</v>
      </c>
      <c r="AV706" s="237">
        <f t="shared" si="184"/>
        <v>0</v>
      </c>
      <c r="AW706" s="236">
        <f t="shared" si="185"/>
        <v>0</v>
      </c>
      <c r="AX706" s="237">
        <f t="shared" si="186"/>
        <v>0</v>
      </c>
      <c r="AY706" s="236">
        <f t="shared" si="187"/>
        <v>0</v>
      </c>
      <c r="AZ706" s="237">
        <f t="shared" si="188"/>
        <v>0</v>
      </c>
      <c r="BA706" s="236">
        <f t="shared" si="189"/>
        <v>0</v>
      </c>
      <c r="BB706" s="50">
        <f t="shared" si="190"/>
        <v>0</v>
      </c>
    </row>
    <row r="707" spans="2:54" x14ac:dyDescent="0.25">
      <c r="B707" s="153"/>
      <c r="C707" s="124"/>
      <c r="D707" s="124"/>
      <c r="E707" s="124"/>
      <c r="F707" s="124"/>
      <c r="G707" s="143"/>
      <c r="H707" s="143"/>
      <c r="I707" s="85"/>
      <c r="J707" s="144"/>
      <c r="K707" s="32"/>
      <c r="L707" s="145"/>
      <c r="M707" s="35"/>
      <c r="N707" s="35"/>
      <c r="O707" s="83"/>
      <c r="P707" s="83"/>
      <c r="Q707" s="146"/>
      <c r="R707" s="134"/>
      <c r="S707" s="204"/>
      <c r="T707" s="147"/>
      <c r="U707" s="148"/>
      <c r="V707" s="94"/>
      <c r="W707" s="94"/>
      <c r="X707" s="96"/>
      <c r="Y707" s="97"/>
      <c r="Z707" s="45" t="str">
        <f t="shared" si="174"/>
        <v>goed</v>
      </c>
      <c r="AA707" s="46">
        <f t="shared" si="175"/>
        <v>0</v>
      </c>
      <c r="AB707" s="47">
        <f t="shared" si="176"/>
        <v>0</v>
      </c>
      <c r="AC707" s="48">
        <f>IF(ISERROR(VLOOKUP($B707,'[7]Overzicht uitlevering'!$J:$V,AC$3+1,0)),0,VLOOKUP($B707,'[7]Overzicht uitlevering'!$J:$V,AC$3+1,0))</f>
        <v>0</v>
      </c>
      <c r="AD707" s="48">
        <f>IF(ISERROR(VLOOKUP($B707,'[7]Overzicht uitlevering'!$J:$V,AD$3+1,0)),0,VLOOKUP($B707,'[7]Overzicht uitlevering'!$J:$V,AD$3+1,0))</f>
        <v>0</v>
      </c>
      <c r="AE707" s="48">
        <f>IF(ISERROR(VLOOKUP($B707,'[7]Overzicht uitlevering'!$J:$V,AE$3+1,0)),0,VLOOKUP($B707,'[7]Overzicht uitlevering'!$J:$V,AE$3+1,0))</f>
        <v>0</v>
      </c>
      <c r="AF707" s="48">
        <f>IF(ISERROR(VLOOKUP($B707,'[7]Overzicht uitlevering'!$J:$V,AF$3+1,0)),0,VLOOKUP($B707,'[7]Overzicht uitlevering'!$J:$V,AF$3+1,0))</f>
        <v>0</v>
      </c>
      <c r="AG707" s="48">
        <f>IF(ISERROR(VLOOKUP($B707,'[7]Overzicht uitlevering'!$J:$V,AG$3+1,0)),0,VLOOKUP($B707,'[7]Overzicht uitlevering'!$J:$V,AG$3+1,0))</f>
        <v>0</v>
      </c>
      <c r="AH707" s="48">
        <f>IF(ISERROR(VLOOKUP($B707,'[7]Overzicht uitlevering'!$J:$V,AH$3+1,0)),0,VLOOKUP($B707,'[7]Overzicht uitlevering'!$J:$V,AH$3+1,0))</f>
        <v>0</v>
      </c>
      <c r="AI707" s="48">
        <f>IF(ISERROR(VLOOKUP($B707,'[7]Overzicht uitlevering'!$J:$V,AI$3+1,0)),0,VLOOKUP($B707,'[7]Overzicht uitlevering'!$J:$V,AI$3+1,0))</f>
        <v>0</v>
      </c>
      <c r="AJ707" s="48">
        <f>IF(ISERROR(VLOOKUP($B707,'[7]Overzicht uitlevering'!$J:$V,AJ$3+1,0)),0,VLOOKUP($B707,'[7]Overzicht uitlevering'!$J:$V,AJ$3+1,0))</f>
        <v>0</v>
      </c>
      <c r="AK707" s="48">
        <f>IF(ISERROR(VLOOKUP($B707,'[7]Overzicht uitlevering'!$J:$V,AK$3+1,0)),0,VLOOKUP($B707,'[7]Overzicht uitlevering'!$J:$V,AK$3+1,0))</f>
        <v>0</v>
      </c>
      <c r="AL707" s="48">
        <f>IF(ISERROR(VLOOKUP($B707,'[7]Overzicht uitlevering'!$J:$V,AL$3+1,0)),0,VLOOKUP($B707,'[7]Overzicht uitlevering'!$J:$V,AL$3+1,0))</f>
        <v>0</v>
      </c>
      <c r="AM707" s="48">
        <f>IF(ISERROR(VLOOKUP($B707,'[7]Overzicht uitlevering'!$J:$V,AM$3+1,0)),0,VLOOKUP($B707,'[7]Overzicht uitlevering'!$J:$V,AM$3+1,0))</f>
        <v>0</v>
      </c>
      <c r="AN707" s="48">
        <f>IF(ISERROR(VLOOKUP($B707,'[7]Overzicht uitlevering'!$J:$V,AN$3+1,0)),0,VLOOKUP($B707,'[7]Overzicht uitlevering'!$J:$V,AN$3+1,0))</f>
        <v>0</v>
      </c>
      <c r="AO707" s="49">
        <f t="shared" si="177"/>
        <v>0</v>
      </c>
      <c r="AP707" s="235">
        <f t="shared" si="178"/>
        <v>0</v>
      </c>
      <c r="AQ707" s="236">
        <f t="shared" si="179"/>
        <v>0</v>
      </c>
      <c r="AR707" s="235">
        <f t="shared" si="180"/>
        <v>0</v>
      </c>
      <c r="AS707" s="236">
        <f t="shared" si="181"/>
        <v>0</v>
      </c>
      <c r="AT707" s="235">
        <f t="shared" si="182"/>
        <v>0</v>
      </c>
      <c r="AU707" s="236">
        <f t="shared" si="183"/>
        <v>0</v>
      </c>
      <c r="AV707" s="237">
        <f t="shared" si="184"/>
        <v>0</v>
      </c>
      <c r="AW707" s="236">
        <f t="shared" si="185"/>
        <v>0</v>
      </c>
      <c r="AX707" s="237">
        <f t="shared" si="186"/>
        <v>0</v>
      </c>
      <c r="AY707" s="236">
        <f t="shared" si="187"/>
        <v>0</v>
      </c>
      <c r="AZ707" s="237">
        <f t="shared" si="188"/>
        <v>0</v>
      </c>
      <c r="BA707" s="236">
        <f t="shared" si="189"/>
        <v>0</v>
      </c>
      <c r="BB707" s="50">
        <f t="shared" si="190"/>
        <v>0</v>
      </c>
    </row>
    <row r="708" spans="2:54" x14ac:dyDescent="0.25">
      <c r="B708" s="153"/>
      <c r="C708" s="124"/>
      <c r="D708" s="124"/>
      <c r="E708" s="124"/>
      <c r="F708" s="124"/>
      <c r="G708" s="143"/>
      <c r="H708" s="143"/>
      <c r="I708" s="85"/>
      <c r="J708" s="144"/>
      <c r="K708" s="32"/>
      <c r="L708" s="145"/>
      <c r="M708" s="35"/>
      <c r="N708" s="35"/>
      <c r="O708" s="83"/>
      <c r="P708" s="83"/>
      <c r="Q708" s="146"/>
      <c r="R708" s="134"/>
      <c r="S708" s="204"/>
      <c r="T708" s="147"/>
      <c r="U708" s="148"/>
      <c r="V708" s="94"/>
      <c r="W708" s="94"/>
      <c r="X708" s="96"/>
      <c r="Y708" s="97"/>
      <c r="Z708" s="45" t="str">
        <f t="shared" si="174"/>
        <v>goed</v>
      </c>
      <c r="AA708" s="46">
        <f t="shared" si="175"/>
        <v>0</v>
      </c>
      <c r="AB708" s="47">
        <f t="shared" si="176"/>
        <v>0</v>
      </c>
      <c r="AC708" s="48">
        <f>IF(ISERROR(VLOOKUP($B708,'[7]Overzicht uitlevering'!$J:$V,AC$3+1,0)),0,VLOOKUP($B708,'[7]Overzicht uitlevering'!$J:$V,AC$3+1,0))</f>
        <v>0</v>
      </c>
      <c r="AD708" s="48">
        <f>IF(ISERROR(VLOOKUP($B708,'[7]Overzicht uitlevering'!$J:$V,AD$3+1,0)),0,VLOOKUP($B708,'[7]Overzicht uitlevering'!$J:$V,AD$3+1,0))</f>
        <v>0</v>
      </c>
      <c r="AE708" s="48">
        <f>IF(ISERROR(VLOOKUP($B708,'[7]Overzicht uitlevering'!$J:$V,AE$3+1,0)),0,VLOOKUP($B708,'[7]Overzicht uitlevering'!$J:$V,AE$3+1,0))</f>
        <v>0</v>
      </c>
      <c r="AF708" s="48">
        <f>IF(ISERROR(VLOOKUP($B708,'[7]Overzicht uitlevering'!$J:$V,AF$3+1,0)),0,VLOOKUP($B708,'[7]Overzicht uitlevering'!$J:$V,AF$3+1,0))</f>
        <v>0</v>
      </c>
      <c r="AG708" s="48">
        <f>IF(ISERROR(VLOOKUP($B708,'[7]Overzicht uitlevering'!$J:$V,AG$3+1,0)),0,VLOOKUP($B708,'[7]Overzicht uitlevering'!$J:$V,AG$3+1,0))</f>
        <v>0</v>
      </c>
      <c r="AH708" s="48">
        <f>IF(ISERROR(VLOOKUP($B708,'[7]Overzicht uitlevering'!$J:$V,AH$3+1,0)),0,VLOOKUP($B708,'[7]Overzicht uitlevering'!$J:$V,AH$3+1,0))</f>
        <v>0</v>
      </c>
      <c r="AI708" s="48">
        <f>IF(ISERROR(VLOOKUP($B708,'[7]Overzicht uitlevering'!$J:$V,AI$3+1,0)),0,VLOOKUP($B708,'[7]Overzicht uitlevering'!$J:$V,AI$3+1,0))</f>
        <v>0</v>
      </c>
      <c r="AJ708" s="48">
        <f>IF(ISERROR(VLOOKUP($B708,'[7]Overzicht uitlevering'!$J:$V,AJ$3+1,0)),0,VLOOKUP($B708,'[7]Overzicht uitlevering'!$J:$V,AJ$3+1,0))</f>
        <v>0</v>
      </c>
      <c r="AK708" s="48">
        <f>IF(ISERROR(VLOOKUP($B708,'[7]Overzicht uitlevering'!$J:$V,AK$3+1,0)),0,VLOOKUP($B708,'[7]Overzicht uitlevering'!$J:$V,AK$3+1,0))</f>
        <v>0</v>
      </c>
      <c r="AL708" s="48">
        <f>IF(ISERROR(VLOOKUP($B708,'[7]Overzicht uitlevering'!$J:$V,AL$3+1,0)),0,VLOOKUP($B708,'[7]Overzicht uitlevering'!$J:$V,AL$3+1,0))</f>
        <v>0</v>
      </c>
      <c r="AM708" s="48">
        <f>IF(ISERROR(VLOOKUP($B708,'[7]Overzicht uitlevering'!$J:$V,AM$3+1,0)),0,VLOOKUP($B708,'[7]Overzicht uitlevering'!$J:$V,AM$3+1,0))</f>
        <v>0</v>
      </c>
      <c r="AN708" s="48">
        <f>IF(ISERROR(VLOOKUP($B708,'[7]Overzicht uitlevering'!$J:$V,AN$3+1,0)),0,VLOOKUP($B708,'[7]Overzicht uitlevering'!$J:$V,AN$3+1,0))</f>
        <v>0</v>
      </c>
      <c r="AO708" s="49">
        <f t="shared" si="177"/>
        <v>0</v>
      </c>
      <c r="AP708" s="235">
        <f t="shared" si="178"/>
        <v>0</v>
      </c>
      <c r="AQ708" s="236">
        <f t="shared" si="179"/>
        <v>0</v>
      </c>
      <c r="AR708" s="235">
        <f t="shared" si="180"/>
        <v>0</v>
      </c>
      <c r="AS708" s="236">
        <f t="shared" si="181"/>
        <v>0</v>
      </c>
      <c r="AT708" s="235">
        <f t="shared" si="182"/>
        <v>0</v>
      </c>
      <c r="AU708" s="236">
        <f t="shared" si="183"/>
        <v>0</v>
      </c>
      <c r="AV708" s="237">
        <f t="shared" si="184"/>
        <v>0</v>
      </c>
      <c r="AW708" s="236">
        <f t="shared" si="185"/>
        <v>0</v>
      </c>
      <c r="AX708" s="237">
        <f t="shared" si="186"/>
        <v>0</v>
      </c>
      <c r="AY708" s="236">
        <f t="shared" si="187"/>
        <v>0</v>
      </c>
      <c r="AZ708" s="237">
        <f t="shared" si="188"/>
        <v>0</v>
      </c>
      <c r="BA708" s="236">
        <f t="shared" si="189"/>
        <v>0</v>
      </c>
      <c r="BB708" s="50">
        <f t="shared" si="190"/>
        <v>0</v>
      </c>
    </row>
    <row r="709" spans="2:54" x14ac:dyDescent="0.25">
      <c r="B709" s="153"/>
      <c r="C709" s="124"/>
      <c r="D709" s="124"/>
      <c r="E709" s="124"/>
      <c r="F709" s="124"/>
      <c r="G709" s="143"/>
      <c r="H709" s="143"/>
      <c r="I709" s="85"/>
      <c r="J709" s="144"/>
      <c r="K709" s="32"/>
      <c r="L709" s="145"/>
      <c r="M709" s="35"/>
      <c r="N709" s="35"/>
      <c r="O709" s="83"/>
      <c r="P709" s="83"/>
      <c r="Q709" s="146"/>
      <c r="R709" s="134"/>
      <c r="S709" s="204"/>
      <c r="T709" s="147"/>
      <c r="U709" s="148"/>
      <c r="V709" s="94"/>
      <c r="W709" s="94"/>
      <c r="X709" s="96"/>
      <c r="Y709" s="97"/>
      <c r="Z709" s="45" t="str">
        <f t="shared" si="174"/>
        <v>goed</v>
      </c>
      <c r="AA709" s="46">
        <f t="shared" si="175"/>
        <v>0</v>
      </c>
      <c r="AB709" s="47">
        <f t="shared" si="176"/>
        <v>0</v>
      </c>
      <c r="AC709" s="48">
        <f>IF(ISERROR(VLOOKUP($B709,'[7]Overzicht uitlevering'!$J:$V,AC$3+1,0)),0,VLOOKUP($B709,'[7]Overzicht uitlevering'!$J:$V,AC$3+1,0))</f>
        <v>0</v>
      </c>
      <c r="AD709" s="48">
        <f>IF(ISERROR(VLOOKUP($B709,'[7]Overzicht uitlevering'!$J:$V,AD$3+1,0)),0,VLOOKUP($B709,'[7]Overzicht uitlevering'!$J:$V,AD$3+1,0))</f>
        <v>0</v>
      </c>
      <c r="AE709" s="48">
        <f>IF(ISERROR(VLOOKUP($B709,'[7]Overzicht uitlevering'!$J:$V,AE$3+1,0)),0,VLOOKUP($B709,'[7]Overzicht uitlevering'!$J:$V,AE$3+1,0))</f>
        <v>0</v>
      </c>
      <c r="AF709" s="48">
        <f>IF(ISERROR(VLOOKUP($B709,'[7]Overzicht uitlevering'!$J:$V,AF$3+1,0)),0,VLOOKUP($B709,'[7]Overzicht uitlevering'!$J:$V,AF$3+1,0))</f>
        <v>0</v>
      </c>
      <c r="AG709" s="48">
        <f>IF(ISERROR(VLOOKUP($B709,'[7]Overzicht uitlevering'!$J:$V,AG$3+1,0)),0,VLOOKUP($B709,'[7]Overzicht uitlevering'!$J:$V,AG$3+1,0))</f>
        <v>0</v>
      </c>
      <c r="AH709" s="48">
        <f>IF(ISERROR(VLOOKUP($B709,'[7]Overzicht uitlevering'!$J:$V,AH$3+1,0)),0,VLOOKUP($B709,'[7]Overzicht uitlevering'!$J:$V,AH$3+1,0))</f>
        <v>0</v>
      </c>
      <c r="AI709" s="48">
        <f>IF(ISERROR(VLOOKUP($B709,'[7]Overzicht uitlevering'!$J:$V,AI$3+1,0)),0,VLOOKUP($B709,'[7]Overzicht uitlevering'!$J:$V,AI$3+1,0))</f>
        <v>0</v>
      </c>
      <c r="AJ709" s="48">
        <f>IF(ISERROR(VLOOKUP($B709,'[7]Overzicht uitlevering'!$J:$V,AJ$3+1,0)),0,VLOOKUP($B709,'[7]Overzicht uitlevering'!$J:$V,AJ$3+1,0))</f>
        <v>0</v>
      </c>
      <c r="AK709" s="48">
        <f>IF(ISERROR(VLOOKUP($B709,'[7]Overzicht uitlevering'!$J:$V,AK$3+1,0)),0,VLOOKUP($B709,'[7]Overzicht uitlevering'!$J:$V,AK$3+1,0))</f>
        <v>0</v>
      </c>
      <c r="AL709" s="48">
        <f>IF(ISERROR(VLOOKUP($B709,'[7]Overzicht uitlevering'!$J:$V,AL$3+1,0)),0,VLOOKUP($B709,'[7]Overzicht uitlevering'!$J:$V,AL$3+1,0))</f>
        <v>0</v>
      </c>
      <c r="AM709" s="48">
        <f>IF(ISERROR(VLOOKUP($B709,'[7]Overzicht uitlevering'!$J:$V,AM$3+1,0)),0,VLOOKUP($B709,'[7]Overzicht uitlevering'!$J:$V,AM$3+1,0))</f>
        <v>0</v>
      </c>
      <c r="AN709" s="48">
        <f>IF(ISERROR(VLOOKUP($B709,'[7]Overzicht uitlevering'!$J:$V,AN$3+1,0)),0,VLOOKUP($B709,'[7]Overzicht uitlevering'!$J:$V,AN$3+1,0))</f>
        <v>0</v>
      </c>
      <c r="AO709" s="49">
        <f t="shared" si="177"/>
        <v>0</v>
      </c>
      <c r="AP709" s="235">
        <f t="shared" si="178"/>
        <v>0</v>
      </c>
      <c r="AQ709" s="236">
        <f t="shared" si="179"/>
        <v>0</v>
      </c>
      <c r="AR709" s="235">
        <f t="shared" si="180"/>
        <v>0</v>
      </c>
      <c r="AS709" s="236">
        <f t="shared" si="181"/>
        <v>0</v>
      </c>
      <c r="AT709" s="235">
        <f t="shared" si="182"/>
        <v>0</v>
      </c>
      <c r="AU709" s="236">
        <f t="shared" si="183"/>
        <v>0</v>
      </c>
      <c r="AV709" s="237">
        <f t="shared" si="184"/>
        <v>0</v>
      </c>
      <c r="AW709" s="236">
        <f t="shared" si="185"/>
        <v>0</v>
      </c>
      <c r="AX709" s="237">
        <f t="shared" si="186"/>
        <v>0</v>
      </c>
      <c r="AY709" s="236">
        <f t="shared" si="187"/>
        <v>0</v>
      </c>
      <c r="AZ709" s="237">
        <f t="shared" si="188"/>
        <v>0</v>
      </c>
      <c r="BA709" s="236">
        <f t="shared" si="189"/>
        <v>0</v>
      </c>
      <c r="BB709" s="50">
        <f t="shared" si="190"/>
        <v>0</v>
      </c>
    </row>
    <row r="710" spans="2:54" x14ac:dyDescent="0.25">
      <c r="B710" s="153"/>
      <c r="C710" s="124"/>
      <c r="D710" s="124"/>
      <c r="E710" s="124"/>
      <c r="F710" s="124"/>
      <c r="G710" s="143"/>
      <c r="H710" s="143"/>
      <c r="I710" s="85"/>
      <c r="J710" s="144"/>
      <c r="K710" s="32"/>
      <c r="L710" s="145"/>
      <c r="M710" s="35"/>
      <c r="N710" s="35"/>
      <c r="O710" s="83"/>
      <c r="P710" s="83"/>
      <c r="Q710" s="146"/>
      <c r="R710" s="134"/>
      <c r="S710" s="204"/>
      <c r="T710" s="147"/>
      <c r="U710" s="148"/>
      <c r="V710" s="94"/>
      <c r="W710" s="94"/>
      <c r="X710" s="96"/>
      <c r="Y710" s="97"/>
      <c r="Z710" s="45" t="str">
        <f t="shared" si="174"/>
        <v>goed</v>
      </c>
      <c r="AA710" s="46">
        <f t="shared" si="175"/>
        <v>0</v>
      </c>
      <c r="AB710" s="47">
        <f t="shared" si="176"/>
        <v>0</v>
      </c>
      <c r="AC710" s="48">
        <f>IF(ISERROR(VLOOKUP($B710,'[7]Overzicht uitlevering'!$J:$V,AC$3+1,0)),0,VLOOKUP($B710,'[7]Overzicht uitlevering'!$J:$V,AC$3+1,0))</f>
        <v>0</v>
      </c>
      <c r="AD710" s="48">
        <f>IF(ISERROR(VLOOKUP($B710,'[7]Overzicht uitlevering'!$J:$V,AD$3+1,0)),0,VLOOKUP($B710,'[7]Overzicht uitlevering'!$J:$V,AD$3+1,0))</f>
        <v>0</v>
      </c>
      <c r="AE710" s="48">
        <f>IF(ISERROR(VLOOKUP($B710,'[7]Overzicht uitlevering'!$J:$V,AE$3+1,0)),0,VLOOKUP($B710,'[7]Overzicht uitlevering'!$J:$V,AE$3+1,0))</f>
        <v>0</v>
      </c>
      <c r="AF710" s="48">
        <f>IF(ISERROR(VLOOKUP($B710,'[7]Overzicht uitlevering'!$J:$V,AF$3+1,0)),0,VLOOKUP($B710,'[7]Overzicht uitlevering'!$J:$V,AF$3+1,0))</f>
        <v>0</v>
      </c>
      <c r="AG710" s="48">
        <f>IF(ISERROR(VLOOKUP($B710,'[7]Overzicht uitlevering'!$J:$V,AG$3+1,0)),0,VLOOKUP($B710,'[7]Overzicht uitlevering'!$J:$V,AG$3+1,0))</f>
        <v>0</v>
      </c>
      <c r="AH710" s="48">
        <f>IF(ISERROR(VLOOKUP($B710,'[7]Overzicht uitlevering'!$J:$V,AH$3+1,0)),0,VLOOKUP($B710,'[7]Overzicht uitlevering'!$J:$V,AH$3+1,0))</f>
        <v>0</v>
      </c>
      <c r="AI710" s="48">
        <f>IF(ISERROR(VLOOKUP($B710,'[7]Overzicht uitlevering'!$J:$V,AI$3+1,0)),0,VLOOKUP($B710,'[7]Overzicht uitlevering'!$J:$V,AI$3+1,0))</f>
        <v>0</v>
      </c>
      <c r="AJ710" s="48">
        <f>IF(ISERROR(VLOOKUP($B710,'[7]Overzicht uitlevering'!$J:$V,AJ$3+1,0)),0,VLOOKUP($B710,'[7]Overzicht uitlevering'!$J:$V,AJ$3+1,0))</f>
        <v>0</v>
      </c>
      <c r="AK710" s="48">
        <f>IF(ISERROR(VLOOKUP($B710,'[7]Overzicht uitlevering'!$J:$V,AK$3+1,0)),0,VLOOKUP($B710,'[7]Overzicht uitlevering'!$J:$V,AK$3+1,0))</f>
        <v>0</v>
      </c>
      <c r="AL710" s="48">
        <f>IF(ISERROR(VLOOKUP($B710,'[7]Overzicht uitlevering'!$J:$V,AL$3+1,0)),0,VLOOKUP($B710,'[7]Overzicht uitlevering'!$J:$V,AL$3+1,0))</f>
        <v>0</v>
      </c>
      <c r="AM710" s="48">
        <f>IF(ISERROR(VLOOKUP($B710,'[7]Overzicht uitlevering'!$J:$V,AM$3+1,0)),0,VLOOKUP($B710,'[7]Overzicht uitlevering'!$J:$V,AM$3+1,0))</f>
        <v>0</v>
      </c>
      <c r="AN710" s="48">
        <f>IF(ISERROR(VLOOKUP($B710,'[7]Overzicht uitlevering'!$J:$V,AN$3+1,0)),0,VLOOKUP($B710,'[7]Overzicht uitlevering'!$J:$V,AN$3+1,0))</f>
        <v>0</v>
      </c>
      <c r="AO710" s="49">
        <f t="shared" si="177"/>
        <v>0</v>
      </c>
      <c r="AP710" s="235">
        <f t="shared" si="178"/>
        <v>0</v>
      </c>
      <c r="AQ710" s="236">
        <f t="shared" si="179"/>
        <v>0</v>
      </c>
      <c r="AR710" s="235">
        <f t="shared" si="180"/>
        <v>0</v>
      </c>
      <c r="AS710" s="236">
        <f t="shared" si="181"/>
        <v>0</v>
      </c>
      <c r="AT710" s="235">
        <f t="shared" si="182"/>
        <v>0</v>
      </c>
      <c r="AU710" s="236">
        <f t="shared" si="183"/>
        <v>0</v>
      </c>
      <c r="AV710" s="237">
        <f t="shared" si="184"/>
        <v>0</v>
      </c>
      <c r="AW710" s="236">
        <f t="shared" si="185"/>
        <v>0</v>
      </c>
      <c r="AX710" s="237">
        <f t="shared" si="186"/>
        <v>0</v>
      </c>
      <c r="AY710" s="236">
        <f t="shared" si="187"/>
        <v>0</v>
      </c>
      <c r="AZ710" s="237">
        <f t="shared" si="188"/>
        <v>0</v>
      </c>
      <c r="BA710" s="236">
        <f t="shared" si="189"/>
        <v>0</v>
      </c>
      <c r="BB710" s="50">
        <f t="shared" si="190"/>
        <v>0</v>
      </c>
    </row>
    <row r="711" spans="2:54" x14ac:dyDescent="0.25">
      <c r="B711" s="153"/>
      <c r="C711" s="124"/>
      <c r="D711" s="124"/>
      <c r="E711" s="124"/>
      <c r="F711" s="124"/>
      <c r="G711" s="143"/>
      <c r="H711" s="143"/>
      <c r="I711" s="85"/>
      <c r="J711" s="144"/>
      <c r="K711" s="32"/>
      <c r="L711" s="145"/>
      <c r="M711" s="35"/>
      <c r="N711" s="35"/>
      <c r="O711" s="83"/>
      <c r="P711" s="83"/>
      <c r="Q711" s="146"/>
      <c r="R711" s="134"/>
      <c r="S711" s="204"/>
      <c r="T711" s="147"/>
      <c r="U711" s="148"/>
      <c r="V711" s="94"/>
      <c r="W711" s="94"/>
      <c r="X711" s="96"/>
      <c r="Y711" s="97"/>
      <c r="Z711" s="45" t="str">
        <f t="shared" si="174"/>
        <v>goed</v>
      </c>
      <c r="AA711" s="46">
        <f t="shared" si="175"/>
        <v>0</v>
      </c>
      <c r="AB711" s="47">
        <f t="shared" si="176"/>
        <v>0</v>
      </c>
      <c r="AC711" s="48">
        <f>IF(ISERROR(VLOOKUP($B711,'[7]Overzicht uitlevering'!$J:$V,AC$3+1,0)),0,VLOOKUP($B711,'[7]Overzicht uitlevering'!$J:$V,AC$3+1,0))</f>
        <v>0</v>
      </c>
      <c r="AD711" s="48">
        <f>IF(ISERROR(VLOOKUP($B711,'[7]Overzicht uitlevering'!$J:$V,AD$3+1,0)),0,VLOOKUP($B711,'[7]Overzicht uitlevering'!$J:$V,AD$3+1,0))</f>
        <v>0</v>
      </c>
      <c r="AE711" s="48">
        <f>IF(ISERROR(VLOOKUP($B711,'[7]Overzicht uitlevering'!$J:$V,AE$3+1,0)),0,VLOOKUP($B711,'[7]Overzicht uitlevering'!$J:$V,AE$3+1,0))</f>
        <v>0</v>
      </c>
      <c r="AF711" s="48">
        <f>IF(ISERROR(VLOOKUP($B711,'[7]Overzicht uitlevering'!$J:$V,AF$3+1,0)),0,VLOOKUP($B711,'[7]Overzicht uitlevering'!$J:$V,AF$3+1,0))</f>
        <v>0</v>
      </c>
      <c r="AG711" s="48">
        <f>IF(ISERROR(VLOOKUP($B711,'[7]Overzicht uitlevering'!$J:$V,AG$3+1,0)),0,VLOOKUP($B711,'[7]Overzicht uitlevering'!$J:$V,AG$3+1,0))</f>
        <v>0</v>
      </c>
      <c r="AH711" s="48">
        <f>IF(ISERROR(VLOOKUP($B711,'[7]Overzicht uitlevering'!$J:$V,AH$3+1,0)),0,VLOOKUP($B711,'[7]Overzicht uitlevering'!$J:$V,AH$3+1,0))</f>
        <v>0</v>
      </c>
      <c r="AI711" s="48">
        <f>IF(ISERROR(VLOOKUP($B711,'[7]Overzicht uitlevering'!$J:$V,AI$3+1,0)),0,VLOOKUP($B711,'[7]Overzicht uitlevering'!$J:$V,AI$3+1,0))</f>
        <v>0</v>
      </c>
      <c r="AJ711" s="48">
        <f>IF(ISERROR(VLOOKUP($B711,'[7]Overzicht uitlevering'!$J:$V,AJ$3+1,0)),0,VLOOKUP($B711,'[7]Overzicht uitlevering'!$J:$V,AJ$3+1,0))</f>
        <v>0</v>
      </c>
      <c r="AK711" s="48">
        <f>IF(ISERROR(VLOOKUP($B711,'[7]Overzicht uitlevering'!$J:$V,AK$3+1,0)),0,VLOOKUP($B711,'[7]Overzicht uitlevering'!$J:$V,AK$3+1,0))</f>
        <v>0</v>
      </c>
      <c r="AL711" s="48">
        <f>IF(ISERROR(VLOOKUP($B711,'[7]Overzicht uitlevering'!$J:$V,AL$3+1,0)),0,VLOOKUP($B711,'[7]Overzicht uitlevering'!$J:$V,AL$3+1,0))</f>
        <v>0</v>
      </c>
      <c r="AM711" s="48">
        <f>IF(ISERROR(VLOOKUP($B711,'[7]Overzicht uitlevering'!$J:$V,AM$3+1,0)),0,VLOOKUP($B711,'[7]Overzicht uitlevering'!$J:$V,AM$3+1,0))</f>
        <v>0</v>
      </c>
      <c r="AN711" s="48">
        <f>IF(ISERROR(VLOOKUP($B711,'[7]Overzicht uitlevering'!$J:$V,AN$3+1,0)),0,VLOOKUP($B711,'[7]Overzicht uitlevering'!$J:$V,AN$3+1,0))</f>
        <v>0</v>
      </c>
      <c r="AO711" s="49">
        <f t="shared" si="177"/>
        <v>0</v>
      </c>
      <c r="AP711" s="235">
        <f t="shared" si="178"/>
        <v>0</v>
      </c>
      <c r="AQ711" s="236">
        <f t="shared" si="179"/>
        <v>0</v>
      </c>
      <c r="AR711" s="235">
        <f t="shared" si="180"/>
        <v>0</v>
      </c>
      <c r="AS711" s="236">
        <f t="shared" si="181"/>
        <v>0</v>
      </c>
      <c r="AT711" s="235">
        <f t="shared" si="182"/>
        <v>0</v>
      </c>
      <c r="AU711" s="236">
        <f t="shared" si="183"/>
        <v>0</v>
      </c>
      <c r="AV711" s="237">
        <f t="shared" si="184"/>
        <v>0</v>
      </c>
      <c r="AW711" s="236">
        <f t="shared" si="185"/>
        <v>0</v>
      </c>
      <c r="AX711" s="237">
        <f t="shared" si="186"/>
        <v>0</v>
      </c>
      <c r="AY711" s="236">
        <f t="shared" si="187"/>
        <v>0</v>
      </c>
      <c r="AZ711" s="237">
        <f t="shared" si="188"/>
        <v>0</v>
      </c>
      <c r="BA711" s="236">
        <f t="shared" si="189"/>
        <v>0</v>
      </c>
      <c r="BB711" s="50">
        <f t="shared" si="190"/>
        <v>0</v>
      </c>
    </row>
    <row r="712" spans="2:54" x14ac:dyDescent="0.25">
      <c r="B712" s="153"/>
      <c r="C712" s="124"/>
      <c r="D712" s="124"/>
      <c r="E712" s="124"/>
      <c r="F712" s="124"/>
      <c r="G712" s="143"/>
      <c r="H712" s="143"/>
      <c r="I712" s="85"/>
      <c r="J712" s="144"/>
      <c r="K712" s="32"/>
      <c r="L712" s="145"/>
      <c r="M712" s="35"/>
      <c r="N712" s="35"/>
      <c r="O712" s="83"/>
      <c r="P712" s="83"/>
      <c r="Q712" s="146"/>
      <c r="R712" s="134"/>
      <c r="S712" s="204"/>
      <c r="T712" s="147"/>
      <c r="U712" s="148"/>
      <c r="V712" s="94"/>
      <c r="W712" s="94"/>
      <c r="X712" s="96"/>
      <c r="Y712" s="97"/>
      <c r="Z712" s="45" t="str">
        <f t="shared" ref="Z712:Z775" si="191">IF(BB712&lt;=M712,"goed", "fout")</f>
        <v>goed</v>
      </c>
      <c r="AA712" s="46">
        <f t="shared" ref="AA712:AA775" si="192">IF(Z712="fout",(BB712-M712)/L712*1000,0)</f>
        <v>0</v>
      </c>
      <c r="AB712" s="47">
        <f t="shared" ref="AB712:AB775" si="193">SUM((AO712/1000)*L712)-AA712</f>
        <v>0</v>
      </c>
      <c r="AC712" s="48">
        <f>IF(ISERROR(VLOOKUP($B712,'[7]Overzicht uitlevering'!$J:$V,AC$3+1,0)),0,VLOOKUP($B712,'[7]Overzicht uitlevering'!$J:$V,AC$3+1,0))</f>
        <v>0</v>
      </c>
      <c r="AD712" s="48">
        <f>IF(ISERROR(VLOOKUP($B712,'[7]Overzicht uitlevering'!$J:$V,AD$3+1,0)),0,VLOOKUP($B712,'[7]Overzicht uitlevering'!$J:$V,AD$3+1,0))</f>
        <v>0</v>
      </c>
      <c r="AE712" s="48">
        <f>IF(ISERROR(VLOOKUP($B712,'[7]Overzicht uitlevering'!$J:$V,AE$3+1,0)),0,VLOOKUP($B712,'[7]Overzicht uitlevering'!$J:$V,AE$3+1,0))</f>
        <v>0</v>
      </c>
      <c r="AF712" s="48">
        <f>IF(ISERROR(VLOOKUP($B712,'[7]Overzicht uitlevering'!$J:$V,AF$3+1,0)),0,VLOOKUP($B712,'[7]Overzicht uitlevering'!$J:$V,AF$3+1,0))</f>
        <v>0</v>
      </c>
      <c r="AG712" s="48">
        <f>IF(ISERROR(VLOOKUP($B712,'[7]Overzicht uitlevering'!$J:$V,AG$3+1,0)),0,VLOOKUP($B712,'[7]Overzicht uitlevering'!$J:$V,AG$3+1,0))</f>
        <v>0</v>
      </c>
      <c r="AH712" s="48">
        <f>IF(ISERROR(VLOOKUP($B712,'[7]Overzicht uitlevering'!$J:$V,AH$3+1,0)),0,VLOOKUP($B712,'[7]Overzicht uitlevering'!$J:$V,AH$3+1,0))</f>
        <v>0</v>
      </c>
      <c r="AI712" s="48">
        <f>IF(ISERROR(VLOOKUP($B712,'[7]Overzicht uitlevering'!$J:$V,AI$3+1,0)),0,VLOOKUP($B712,'[7]Overzicht uitlevering'!$J:$V,AI$3+1,0))</f>
        <v>0</v>
      </c>
      <c r="AJ712" s="48">
        <f>IF(ISERROR(VLOOKUP($B712,'[7]Overzicht uitlevering'!$J:$V,AJ$3+1,0)),0,VLOOKUP($B712,'[7]Overzicht uitlevering'!$J:$V,AJ$3+1,0))</f>
        <v>0</v>
      </c>
      <c r="AK712" s="48">
        <f>IF(ISERROR(VLOOKUP($B712,'[7]Overzicht uitlevering'!$J:$V,AK$3+1,0)),0,VLOOKUP($B712,'[7]Overzicht uitlevering'!$J:$V,AK$3+1,0))</f>
        <v>0</v>
      </c>
      <c r="AL712" s="48">
        <f>IF(ISERROR(VLOOKUP($B712,'[7]Overzicht uitlevering'!$J:$V,AL$3+1,0)),0,VLOOKUP($B712,'[7]Overzicht uitlevering'!$J:$V,AL$3+1,0))</f>
        <v>0</v>
      </c>
      <c r="AM712" s="48">
        <f>IF(ISERROR(VLOOKUP($B712,'[7]Overzicht uitlevering'!$J:$V,AM$3+1,0)),0,VLOOKUP($B712,'[7]Overzicht uitlevering'!$J:$V,AM$3+1,0))</f>
        <v>0</v>
      </c>
      <c r="AN712" s="48">
        <f>IF(ISERROR(VLOOKUP($B712,'[7]Overzicht uitlevering'!$J:$V,AN$3+1,0)),0,VLOOKUP($B712,'[7]Overzicht uitlevering'!$J:$V,AN$3+1,0))</f>
        <v>0</v>
      </c>
      <c r="AO712" s="49">
        <f t="shared" ref="AO712:AO775" si="194">SUM(AC712:AN712)</f>
        <v>0</v>
      </c>
      <c r="AP712" s="235">
        <f t="shared" ref="AP712:AP775" si="195">SUM(AC712/1000)*L712</f>
        <v>0</v>
      </c>
      <c r="AQ712" s="236">
        <f t="shared" ref="AQ712:AQ775" si="196">SUM(AD712/1000)*L712</f>
        <v>0</v>
      </c>
      <c r="AR712" s="235">
        <f t="shared" ref="AR712:AR775" si="197">SUM(AE712/1000)*L712</f>
        <v>0</v>
      </c>
      <c r="AS712" s="236">
        <f t="shared" ref="AS712:AS775" si="198">SUM(AF712/1000)*L712</f>
        <v>0</v>
      </c>
      <c r="AT712" s="235">
        <f t="shared" ref="AT712:AT775" si="199">SUM(AG712/1000)*L712</f>
        <v>0</v>
      </c>
      <c r="AU712" s="236">
        <f t="shared" ref="AU712:AU775" si="200">SUM(AH712/1000)*L712</f>
        <v>0</v>
      </c>
      <c r="AV712" s="237">
        <f t="shared" ref="AV712:AV775" si="201">SUM(AI712/1000)*L712</f>
        <v>0</v>
      </c>
      <c r="AW712" s="236">
        <f t="shared" ref="AW712:AW775" si="202">SUM(AJ712/1000)*L712</f>
        <v>0</v>
      </c>
      <c r="AX712" s="237">
        <f t="shared" ref="AX712:AX775" si="203">SUM(AK712/1000)*L712</f>
        <v>0</v>
      </c>
      <c r="AY712" s="236">
        <f t="shared" ref="AY712:AY775" si="204">SUM(AL712/1000)*L712</f>
        <v>0</v>
      </c>
      <c r="AZ712" s="237">
        <f t="shared" ref="AZ712:AZ775" si="205">SUM(AM712/1000)*L712</f>
        <v>0</v>
      </c>
      <c r="BA712" s="236">
        <f t="shared" ref="BA712:BA775" si="206">SUM(AN712/1000)*L712</f>
        <v>0</v>
      </c>
      <c r="BB712" s="50">
        <f t="shared" si="190"/>
        <v>0</v>
      </c>
    </row>
    <row r="713" spans="2:54" x14ac:dyDescent="0.25">
      <c r="B713" s="153"/>
      <c r="C713" s="124"/>
      <c r="D713" s="124"/>
      <c r="E713" s="124"/>
      <c r="F713" s="124"/>
      <c r="G713" s="143"/>
      <c r="H713" s="143"/>
      <c r="I713" s="85"/>
      <c r="J713" s="144"/>
      <c r="K713" s="32"/>
      <c r="L713" s="145"/>
      <c r="M713" s="35"/>
      <c r="N713" s="35"/>
      <c r="O713" s="83"/>
      <c r="P713" s="83"/>
      <c r="Q713" s="146"/>
      <c r="R713" s="134"/>
      <c r="S713" s="204"/>
      <c r="T713" s="147"/>
      <c r="U713" s="148"/>
      <c r="V713" s="94"/>
      <c r="W713" s="94"/>
      <c r="X713" s="96"/>
      <c r="Y713" s="97"/>
      <c r="Z713" s="45" t="str">
        <f t="shared" si="191"/>
        <v>goed</v>
      </c>
      <c r="AA713" s="46">
        <f t="shared" si="192"/>
        <v>0</v>
      </c>
      <c r="AB713" s="47">
        <f t="shared" si="193"/>
        <v>0</v>
      </c>
      <c r="AC713" s="48">
        <f>IF(ISERROR(VLOOKUP($B713,'[7]Overzicht uitlevering'!$J:$V,AC$3+1,0)),0,VLOOKUP($B713,'[7]Overzicht uitlevering'!$J:$V,AC$3+1,0))</f>
        <v>0</v>
      </c>
      <c r="AD713" s="48">
        <f>IF(ISERROR(VLOOKUP($B713,'[7]Overzicht uitlevering'!$J:$V,AD$3+1,0)),0,VLOOKUP($B713,'[7]Overzicht uitlevering'!$J:$V,AD$3+1,0))</f>
        <v>0</v>
      </c>
      <c r="AE713" s="48">
        <f>IF(ISERROR(VLOOKUP($B713,'[7]Overzicht uitlevering'!$J:$V,AE$3+1,0)),0,VLOOKUP($B713,'[7]Overzicht uitlevering'!$J:$V,AE$3+1,0))</f>
        <v>0</v>
      </c>
      <c r="AF713" s="48">
        <f>IF(ISERROR(VLOOKUP($B713,'[7]Overzicht uitlevering'!$J:$V,AF$3+1,0)),0,VLOOKUP($B713,'[7]Overzicht uitlevering'!$J:$V,AF$3+1,0))</f>
        <v>0</v>
      </c>
      <c r="AG713" s="48">
        <f>IF(ISERROR(VLOOKUP($B713,'[7]Overzicht uitlevering'!$J:$V,AG$3+1,0)),0,VLOOKUP($B713,'[7]Overzicht uitlevering'!$J:$V,AG$3+1,0))</f>
        <v>0</v>
      </c>
      <c r="AH713" s="48">
        <f>IF(ISERROR(VLOOKUP($B713,'[7]Overzicht uitlevering'!$J:$V,AH$3+1,0)),0,VLOOKUP($B713,'[7]Overzicht uitlevering'!$J:$V,AH$3+1,0))</f>
        <v>0</v>
      </c>
      <c r="AI713" s="48">
        <f>IF(ISERROR(VLOOKUP($B713,'[7]Overzicht uitlevering'!$J:$V,AI$3+1,0)),0,VLOOKUP($B713,'[7]Overzicht uitlevering'!$J:$V,AI$3+1,0))</f>
        <v>0</v>
      </c>
      <c r="AJ713" s="48">
        <f>IF(ISERROR(VLOOKUP($B713,'[7]Overzicht uitlevering'!$J:$V,AJ$3+1,0)),0,VLOOKUP($B713,'[7]Overzicht uitlevering'!$J:$V,AJ$3+1,0))</f>
        <v>0</v>
      </c>
      <c r="AK713" s="48">
        <f>IF(ISERROR(VLOOKUP($B713,'[7]Overzicht uitlevering'!$J:$V,AK$3+1,0)),0,VLOOKUP($B713,'[7]Overzicht uitlevering'!$J:$V,AK$3+1,0))</f>
        <v>0</v>
      </c>
      <c r="AL713" s="48">
        <f>IF(ISERROR(VLOOKUP($B713,'[7]Overzicht uitlevering'!$J:$V,AL$3+1,0)),0,VLOOKUP($B713,'[7]Overzicht uitlevering'!$J:$V,AL$3+1,0))</f>
        <v>0</v>
      </c>
      <c r="AM713" s="48">
        <f>IF(ISERROR(VLOOKUP($B713,'[7]Overzicht uitlevering'!$J:$V,AM$3+1,0)),0,VLOOKUP($B713,'[7]Overzicht uitlevering'!$J:$V,AM$3+1,0))</f>
        <v>0</v>
      </c>
      <c r="AN713" s="48">
        <f>IF(ISERROR(VLOOKUP($B713,'[7]Overzicht uitlevering'!$J:$V,AN$3+1,0)),0,VLOOKUP($B713,'[7]Overzicht uitlevering'!$J:$V,AN$3+1,0))</f>
        <v>0</v>
      </c>
      <c r="AO713" s="49">
        <f t="shared" si="194"/>
        <v>0</v>
      </c>
      <c r="AP713" s="235">
        <f t="shared" si="195"/>
        <v>0</v>
      </c>
      <c r="AQ713" s="236">
        <f t="shared" si="196"/>
        <v>0</v>
      </c>
      <c r="AR713" s="235">
        <f t="shared" si="197"/>
        <v>0</v>
      </c>
      <c r="AS713" s="236">
        <f t="shared" si="198"/>
        <v>0</v>
      </c>
      <c r="AT713" s="235">
        <f t="shared" si="199"/>
        <v>0</v>
      </c>
      <c r="AU713" s="236">
        <f t="shared" si="200"/>
        <v>0</v>
      </c>
      <c r="AV713" s="237">
        <f t="shared" si="201"/>
        <v>0</v>
      </c>
      <c r="AW713" s="236">
        <f t="shared" si="202"/>
        <v>0</v>
      </c>
      <c r="AX713" s="237">
        <f t="shared" si="203"/>
        <v>0</v>
      </c>
      <c r="AY713" s="236">
        <f t="shared" si="204"/>
        <v>0</v>
      </c>
      <c r="AZ713" s="237">
        <f t="shared" si="205"/>
        <v>0</v>
      </c>
      <c r="BA713" s="236">
        <f t="shared" si="206"/>
        <v>0</v>
      </c>
      <c r="BB713" s="50">
        <f t="shared" si="190"/>
        <v>0</v>
      </c>
    </row>
    <row r="714" spans="2:54" x14ac:dyDescent="0.25">
      <c r="B714" s="153"/>
      <c r="C714" s="124"/>
      <c r="D714" s="124"/>
      <c r="E714" s="124"/>
      <c r="F714" s="124"/>
      <c r="G714" s="143"/>
      <c r="H714" s="143"/>
      <c r="I714" s="85"/>
      <c r="J714" s="144"/>
      <c r="K714" s="32"/>
      <c r="L714" s="145"/>
      <c r="M714" s="35"/>
      <c r="N714" s="35"/>
      <c r="O714" s="83"/>
      <c r="P714" s="83"/>
      <c r="Q714" s="146"/>
      <c r="R714" s="134"/>
      <c r="S714" s="204"/>
      <c r="T714" s="147"/>
      <c r="U714" s="148"/>
      <c r="V714" s="94"/>
      <c r="W714" s="94"/>
      <c r="X714" s="96"/>
      <c r="Y714" s="97"/>
      <c r="Z714" s="45" t="str">
        <f t="shared" si="191"/>
        <v>goed</v>
      </c>
      <c r="AA714" s="46">
        <f t="shared" si="192"/>
        <v>0</v>
      </c>
      <c r="AB714" s="47">
        <f t="shared" si="193"/>
        <v>0</v>
      </c>
      <c r="AC714" s="48">
        <f>IF(ISERROR(VLOOKUP($B714,'[7]Overzicht uitlevering'!$J:$V,AC$3+1,0)),0,VLOOKUP($B714,'[7]Overzicht uitlevering'!$J:$V,AC$3+1,0))</f>
        <v>0</v>
      </c>
      <c r="AD714" s="48">
        <f>IF(ISERROR(VLOOKUP($B714,'[7]Overzicht uitlevering'!$J:$V,AD$3+1,0)),0,VLOOKUP($B714,'[7]Overzicht uitlevering'!$J:$V,AD$3+1,0))</f>
        <v>0</v>
      </c>
      <c r="AE714" s="48">
        <f>IF(ISERROR(VLOOKUP($B714,'[7]Overzicht uitlevering'!$J:$V,AE$3+1,0)),0,VLOOKUP($B714,'[7]Overzicht uitlevering'!$J:$V,AE$3+1,0))</f>
        <v>0</v>
      </c>
      <c r="AF714" s="48">
        <f>IF(ISERROR(VLOOKUP($B714,'[7]Overzicht uitlevering'!$J:$V,AF$3+1,0)),0,VLOOKUP($B714,'[7]Overzicht uitlevering'!$J:$V,AF$3+1,0))</f>
        <v>0</v>
      </c>
      <c r="AG714" s="48">
        <f>IF(ISERROR(VLOOKUP($B714,'[7]Overzicht uitlevering'!$J:$V,AG$3+1,0)),0,VLOOKUP($B714,'[7]Overzicht uitlevering'!$J:$V,AG$3+1,0))</f>
        <v>0</v>
      </c>
      <c r="AH714" s="48">
        <f>IF(ISERROR(VLOOKUP($B714,'[7]Overzicht uitlevering'!$J:$V,AH$3+1,0)),0,VLOOKUP($B714,'[7]Overzicht uitlevering'!$J:$V,AH$3+1,0))</f>
        <v>0</v>
      </c>
      <c r="AI714" s="48">
        <f>IF(ISERROR(VLOOKUP($B714,'[7]Overzicht uitlevering'!$J:$V,AI$3+1,0)),0,VLOOKUP($B714,'[7]Overzicht uitlevering'!$J:$V,AI$3+1,0))</f>
        <v>0</v>
      </c>
      <c r="AJ714" s="48">
        <f>IF(ISERROR(VLOOKUP($B714,'[7]Overzicht uitlevering'!$J:$V,AJ$3+1,0)),0,VLOOKUP($B714,'[7]Overzicht uitlevering'!$J:$V,AJ$3+1,0))</f>
        <v>0</v>
      </c>
      <c r="AK714" s="48">
        <f>IF(ISERROR(VLOOKUP($B714,'[7]Overzicht uitlevering'!$J:$V,AK$3+1,0)),0,VLOOKUP($B714,'[7]Overzicht uitlevering'!$J:$V,AK$3+1,0))</f>
        <v>0</v>
      </c>
      <c r="AL714" s="48">
        <f>IF(ISERROR(VLOOKUP($B714,'[7]Overzicht uitlevering'!$J:$V,AL$3+1,0)),0,VLOOKUP($B714,'[7]Overzicht uitlevering'!$J:$V,AL$3+1,0))</f>
        <v>0</v>
      </c>
      <c r="AM714" s="48">
        <f>IF(ISERROR(VLOOKUP($B714,'[7]Overzicht uitlevering'!$J:$V,AM$3+1,0)),0,VLOOKUP($B714,'[7]Overzicht uitlevering'!$J:$V,AM$3+1,0))</f>
        <v>0</v>
      </c>
      <c r="AN714" s="48">
        <f>IF(ISERROR(VLOOKUP($B714,'[7]Overzicht uitlevering'!$J:$V,AN$3+1,0)),0,VLOOKUP($B714,'[7]Overzicht uitlevering'!$J:$V,AN$3+1,0))</f>
        <v>0</v>
      </c>
      <c r="AO714" s="49">
        <f t="shared" si="194"/>
        <v>0</v>
      </c>
      <c r="AP714" s="235">
        <f t="shared" si="195"/>
        <v>0</v>
      </c>
      <c r="AQ714" s="236">
        <f t="shared" si="196"/>
        <v>0</v>
      </c>
      <c r="AR714" s="235">
        <f t="shared" si="197"/>
        <v>0</v>
      </c>
      <c r="AS714" s="236">
        <f t="shared" si="198"/>
        <v>0</v>
      </c>
      <c r="AT714" s="235">
        <f t="shared" si="199"/>
        <v>0</v>
      </c>
      <c r="AU714" s="236">
        <f t="shared" si="200"/>
        <v>0</v>
      </c>
      <c r="AV714" s="237">
        <f t="shared" si="201"/>
        <v>0</v>
      </c>
      <c r="AW714" s="236">
        <f t="shared" si="202"/>
        <v>0</v>
      </c>
      <c r="AX714" s="237">
        <f t="shared" si="203"/>
        <v>0</v>
      </c>
      <c r="AY714" s="236">
        <f t="shared" si="204"/>
        <v>0</v>
      </c>
      <c r="AZ714" s="237">
        <f t="shared" si="205"/>
        <v>0</v>
      </c>
      <c r="BA714" s="236">
        <f t="shared" si="206"/>
        <v>0</v>
      </c>
      <c r="BB714" s="50">
        <f t="shared" si="190"/>
        <v>0</v>
      </c>
    </row>
    <row r="715" spans="2:54" x14ac:dyDescent="0.25">
      <c r="B715" s="153"/>
      <c r="C715" s="124"/>
      <c r="D715" s="124"/>
      <c r="E715" s="124"/>
      <c r="F715" s="124"/>
      <c r="G715" s="143"/>
      <c r="H715" s="143"/>
      <c r="I715" s="85"/>
      <c r="J715" s="144"/>
      <c r="K715" s="32"/>
      <c r="L715" s="145"/>
      <c r="M715" s="35"/>
      <c r="N715" s="35"/>
      <c r="O715" s="83"/>
      <c r="P715" s="83"/>
      <c r="Q715" s="146"/>
      <c r="R715" s="134"/>
      <c r="S715" s="204"/>
      <c r="T715" s="147"/>
      <c r="U715" s="148"/>
      <c r="V715" s="94"/>
      <c r="W715" s="94"/>
      <c r="X715" s="96"/>
      <c r="Y715" s="97"/>
      <c r="Z715" s="45" t="str">
        <f t="shared" si="191"/>
        <v>goed</v>
      </c>
      <c r="AA715" s="46">
        <f t="shared" si="192"/>
        <v>0</v>
      </c>
      <c r="AB715" s="47">
        <f t="shared" si="193"/>
        <v>0</v>
      </c>
      <c r="AC715" s="48">
        <f>IF(ISERROR(VLOOKUP($B715,'[7]Overzicht uitlevering'!$J:$V,AC$3+1,0)),0,VLOOKUP($B715,'[7]Overzicht uitlevering'!$J:$V,AC$3+1,0))</f>
        <v>0</v>
      </c>
      <c r="AD715" s="48">
        <f>IF(ISERROR(VLOOKUP($B715,'[7]Overzicht uitlevering'!$J:$V,AD$3+1,0)),0,VLOOKUP($B715,'[7]Overzicht uitlevering'!$J:$V,AD$3+1,0))</f>
        <v>0</v>
      </c>
      <c r="AE715" s="48">
        <f>IF(ISERROR(VLOOKUP($B715,'[7]Overzicht uitlevering'!$J:$V,AE$3+1,0)),0,VLOOKUP($B715,'[7]Overzicht uitlevering'!$J:$V,AE$3+1,0))</f>
        <v>0</v>
      </c>
      <c r="AF715" s="48">
        <f>IF(ISERROR(VLOOKUP($B715,'[7]Overzicht uitlevering'!$J:$V,AF$3+1,0)),0,VLOOKUP($B715,'[7]Overzicht uitlevering'!$J:$V,AF$3+1,0))</f>
        <v>0</v>
      </c>
      <c r="AG715" s="48">
        <f>IF(ISERROR(VLOOKUP($B715,'[7]Overzicht uitlevering'!$J:$V,AG$3+1,0)),0,VLOOKUP($B715,'[7]Overzicht uitlevering'!$J:$V,AG$3+1,0))</f>
        <v>0</v>
      </c>
      <c r="AH715" s="48">
        <f>IF(ISERROR(VLOOKUP($B715,'[7]Overzicht uitlevering'!$J:$V,AH$3+1,0)),0,VLOOKUP($B715,'[7]Overzicht uitlevering'!$J:$V,AH$3+1,0))</f>
        <v>0</v>
      </c>
      <c r="AI715" s="48">
        <f>IF(ISERROR(VLOOKUP($B715,'[7]Overzicht uitlevering'!$J:$V,AI$3+1,0)),0,VLOOKUP($B715,'[7]Overzicht uitlevering'!$J:$V,AI$3+1,0))</f>
        <v>0</v>
      </c>
      <c r="AJ715" s="48">
        <f>IF(ISERROR(VLOOKUP($B715,'[7]Overzicht uitlevering'!$J:$V,AJ$3+1,0)),0,VLOOKUP($B715,'[7]Overzicht uitlevering'!$J:$V,AJ$3+1,0))</f>
        <v>0</v>
      </c>
      <c r="AK715" s="48">
        <f>IF(ISERROR(VLOOKUP($B715,'[7]Overzicht uitlevering'!$J:$V,AK$3+1,0)),0,VLOOKUP($B715,'[7]Overzicht uitlevering'!$J:$V,AK$3+1,0))</f>
        <v>0</v>
      </c>
      <c r="AL715" s="48">
        <f>IF(ISERROR(VLOOKUP($B715,'[7]Overzicht uitlevering'!$J:$V,AL$3+1,0)),0,VLOOKUP($B715,'[7]Overzicht uitlevering'!$J:$V,AL$3+1,0))</f>
        <v>0</v>
      </c>
      <c r="AM715" s="48">
        <f>IF(ISERROR(VLOOKUP($B715,'[7]Overzicht uitlevering'!$J:$V,AM$3+1,0)),0,VLOOKUP($B715,'[7]Overzicht uitlevering'!$J:$V,AM$3+1,0))</f>
        <v>0</v>
      </c>
      <c r="AN715" s="48">
        <f>IF(ISERROR(VLOOKUP($B715,'[7]Overzicht uitlevering'!$J:$V,AN$3+1,0)),0,VLOOKUP($B715,'[7]Overzicht uitlevering'!$J:$V,AN$3+1,0))</f>
        <v>0</v>
      </c>
      <c r="AO715" s="49">
        <f t="shared" si="194"/>
        <v>0</v>
      </c>
      <c r="AP715" s="235">
        <f t="shared" si="195"/>
        <v>0</v>
      </c>
      <c r="AQ715" s="236">
        <f t="shared" si="196"/>
        <v>0</v>
      </c>
      <c r="AR715" s="235">
        <f t="shared" si="197"/>
        <v>0</v>
      </c>
      <c r="AS715" s="236">
        <f t="shared" si="198"/>
        <v>0</v>
      </c>
      <c r="AT715" s="235">
        <f t="shared" si="199"/>
        <v>0</v>
      </c>
      <c r="AU715" s="236">
        <f t="shared" si="200"/>
        <v>0</v>
      </c>
      <c r="AV715" s="237">
        <f t="shared" si="201"/>
        <v>0</v>
      </c>
      <c r="AW715" s="236">
        <f t="shared" si="202"/>
        <v>0</v>
      </c>
      <c r="AX715" s="237">
        <f t="shared" si="203"/>
        <v>0</v>
      </c>
      <c r="AY715" s="236">
        <f t="shared" si="204"/>
        <v>0</v>
      </c>
      <c r="AZ715" s="237">
        <f t="shared" si="205"/>
        <v>0</v>
      </c>
      <c r="BA715" s="236">
        <f t="shared" si="206"/>
        <v>0</v>
      </c>
      <c r="BB715" s="50">
        <f t="shared" si="190"/>
        <v>0</v>
      </c>
    </row>
    <row r="716" spans="2:54" x14ac:dyDescent="0.25">
      <c r="B716" s="153"/>
      <c r="C716" s="124"/>
      <c r="D716" s="124"/>
      <c r="E716" s="124"/>
      <c r="F716" s="124"/>
      <c r="G716" s="143"/>
      <c r="H716" s="143"/>
      <c r="I716" s="85"/>
      <c r="J716" s="144"/>
      <c r="K716" s="32"/>
      <c r="L716" s="145"/>
      <c r="M716" s="35"/>
      <c r="N716" s="35"/>
      <c r="O716" s="83"/>
      <c r="P716" s="83"/>
      <c r="Q716" s="146"/>
      <c r="R716" s="134"/>
      <c r="S716" s="204"/>
      <c r="T716" s="147"/>
      <c r="U716" s="148"/>
      <c r="V716" s="94"/>
      <c r="W716" s="94"/>
      <c r="X716" s="96"/>
      <c r="Y716" s="97"/>
      <c r="Z716" s="45" t="str">
        <f t="shared" si="191"/>
        <v>goed</v>
      </c>
      <c r="AA716" s="46">
        <f t="shared" si="192"/>
        <v>0</v>
      </c>
      <c r="AB716" s="47">
        <f t="shared" si="193"/>
        <v>0</v>
      </c>
      <c r="AC716" s="48">
        <f>IF(ISERROR(VLOOKUP($B716,'[7]Overzicht uitlevering'!$J:$V,AC$3+1,0)),0,VLOOKUP($B716,'[7]Overzicht uitlevering'!$J:$V,AC$3+1,0))</f>
        <v>0</v>
      </c>
      <c r="AD716" s="48">
        <f>IF(ISERROR(VLOOKUP($B716,'[7]Overzicht uitlevering'!$J:$V,AD$3+1,0)),0,VLOOKUP($B716,'[7]Overzicht uitlevering'!$J:$V,AD$3+1,0))</f>
        <v>0</v>
      </c>
      <c r="AE716" s="48">
        <f>IF(ISERROR(VLOOKUP($B716,'[7]Overzicht uitlevering'!$J:$V,AE$3+1,0)),0,VLOOKUP($B716,'[7]Overzicht uitlevering'!$J:$V,AE$3+1,0))</f>
        <v>0</v>
      </c>
      <c r="AF716" s="48">
        <f>IF(ISERROR(VLOOKUP($B716,'[7]Overzicht uitlevering'!$J:$V,AF$3+1,0)),0,VLOOKUP($B716,'[7]Overzicht uitlevering'!$J:$V,AF$3+1,0))</f>
        <v>0</v>
      </c>
      <c r="AG716" s="48">
        <f>IF(ISERROR(VLOOKUP($B716,'[7]Overzicht uitlevering'!$J:$V,AG$3+1,0)),0,VLOOKUP($B716,'[7]Overzicht uitlevering'!$J:$V,AG$3+1,0))</f>
        <v>0</v>
      </c>
      <c r="AH716" s="48">
        <f>IF(ISERROR(VLOOKUP($B716,'[7]Overzicht uitlevering'!$J:$V,AH$3+1,0)),0,VLOOKUP($B716,'[7]Overzicht uitlevering'!$J:$V,AH$3+1,0))</f>
        <v>0</v>
      </c>
      <c r="AI716" s="48">
        <f>IF(ISERROR(VLOOKUP($B716,'[7]Overzicht uitlevering'!$J:$V,AI$3+1,0)),0,VLOOKUP($B716,'[7]Overzicht uitlevering'!$J:$V,AI$3+1,0))</f>
        <v>0</v>
      </c>
      <c r="AJ716" s="48">
        <f>IF(ISERROR(VLOOKUP($B716,'[7]Overzicht uitlevering'!$J:$V,AJ$3+1,0)),0,VLOOKUP($B716,'[7]Overzicht uitlevering'!$J:$V,AJ$3+1,0))</f>
        <v>0</v>
      </c>
      <c r="AK716" s="48">
        <f>IF(ISERROR(VLOOKUP($B716,'[7]Overzicht uitlevering'!$J:$V,AK$3+1,0)),0,VLOOKUP($B716,'[7]Overzicht uitlevering'!$J:$V,AK$3+1,0))</f>
        <v>0</v>
      </c>
      <c r="AL716" s="48">
        <f>IF(ISERROR(VLOOKUP($B716,'[7]Overzicht uitlevering'!$J:$V,AL$3+1,0)),0,VLOOKUP($B716,'[7]Overzicht uitlevering'!$J:$V,AL$3+1,0))</f>
        <v>0</v>
      </c>
      <c r="AM716" s="48">
        <f>IF(ISERROR(VLOOKUP($B716,'[7]Overzicht uitlevering'!$J:$V,AM$3+1,0)),0,VLOOKUP($B716,'[7]Overzicht uitlevering'!$J:$V,AM$3+1,0))</f>
        <v>0</v>
      </c>
      <c r="AN716" s="48">
        <f>IF(ISERROR(VLOOKUP($B716,'[7]Overzicht uitlevering'!$J:$V,AN$3+1,0)),0,VLOOKUP($B716,'[7]Overzicht uitlevering'!$J:$V,AN$3+1,0))</f>
        <v>0</v>
      </c>
      <c r="AO716" s="49">
        <f t="shared" si="194"/>
        <v>0</v>
      </c>
      <c r="AP716" s="235">
        <f t="shared" si="195"/>
        <v>0</v>
      </c>
      <c r="AQ716" s="236">
        <f t="shared" si="196"/>
        <v>0</v>
      </c>
      <c r="AR716" s="235">
        <f t="shared" si="197"/>
        <v>0</v>
      </c>
      <c r="AS716" s="236">
        <f t="shared" si="198"/>
        <v>0</v>
      </c>
      <c r="AT716" s="235">
        <f t="shared" si="199"/>
        <v>0</v>
      </c>
      <c r="AU716" s="236">
        <f t="shared" si="200"/>
        <v>0</v>
      </c>
      <c r="AV716" s="237">
        <f t="shared" si="201"/>
        <v>0</v>
      </c>
      <c r="AW716" s="236">
        <f t="shared" si="202"/>
        <v>0</v>
      </c>
      <c r="AX716" s="237">
        <f t="shared" si="203"/>
        <v>0</v>
      </c>
      <c r="AY716" s="236">
        <f t="shared" si="204"/>
        <v>0</v>
      </c>
      <c r="AZ716" s="237">
        <f t="shared" si="205"/>
        <v>0</v>
      </c>
      <c r="BA716" s="236">
        <f t="shared" si="206"/>
        <v>0</v>
      </c>
      <c r="BB716" s="50">
        <f t="shared" si="190"/>
        <v>0</v>
      </c>
    </row>
    <row r="717" spans="2:54" x14ac:dyDescent="0.25">
      <c r="B717" s="153"/>
      <c r="C717" s="124"/>
      <c r="D717" s="124"/>
      <c r="E717" s="124"/>
      <c r="F717" s="124"/>
      <c r="G717" s="143"/>
      <c r="H717" s="143"/>
      <c r="I717" s="85"/>
      <c r="J717" s="156"/>
      <c r="K717" s="219"/>
      <c r="L717" s="220"/>
      <c r="M717" s="34"/>
      <c r="N717" s="34"/>
      <c r="O717" s="83"/>
      <c r="P717" s="83"/>
      <c r="Q717" s="146"/>
      <c r="R717" s="134"/>
      <c r="S717" s="204"/>
      <c r="T717" s="147"/>
      <c r="U717" s="148"/>
      <c r="V717" s="94"/>
      <c r="W717" s="94"/>
      <c r="X717" s="96"/>
      <c r="Y717" s="97"/>
      <c r="Z717" s="45" t="str">
        <f t="shared" si="191"/>
        <v>goed</v>
      </c>
      <c r="AA717" s="46">
        <f t="shared" si="192"/>
        <v>0</v>
      </c>
      <c r="AB717" s="47">
        <f t="shared" si="193"/>
        <v>0</v>
      </c>
      <c r="AC717" s="48">
        <f>IF(ISERROR(VLOOKUP($B717,'[7]Overzicht uitlevering'!$J:$V,AC$3+1,0)),0,VLOOKUP($B717,'[7]Overzicht uitlevering'!$J:$V,AC$3+1,0))</f>
        <v>0</v>
      </c>
      <c r="AD717" s="48">
        <f>IF(ISERROR(VLOOKUP($B717,'[7]Overzicht uitlevering'!$J:$V,AD$3+1,0)),0,VLOOKUP($B717,'[7]Overzicht uitlevering'!$J:$V,AD$3+1,0))</f>
        <v>0</v>
      </c>
      <c r="AE717" s="48">
        <f>IF(ISERROR(VLOOKUP($B717,'[7]Overzicht uitlevering'!$J:$V,AE$3+1,0)),0,VLOOKUP($B717,'[7]Overzicht uitlevering'!$J:$V,AE$3+1,0))</f>
        <v>0</v>
      </c>
      <c r="AF717" s="48">
        <f>IF(ISERROR(VLOOKUP($B717,'[7]Overzicht uitlevering'!$J:$V,AF$3+1,0)),0,VLOOKUP($B717,'[7]Overzicht uitlevering'!$J:$V,AF$3+1,0))</f>
        <v>0</v>
      </c>
      <c r="AG717" s="48">
        <f>IF(ISERROR(VLOOKUP($B717,'[7]Overzicht uitlevering'!$J:$V,AG$3+1,0)),0,VLOOKUP($B717,'[7]Overzicht uitlevering'!$J:$V,AG$3+1,0))</f>
        <v>0</v>
      </c>
      <c r="AH717" s="48">
        <f>IF(ISERROR(VLOOKUP($B717,'[7]Overzicht uitlevering'!$J:$V,AH$3+1,0)),0,VLOOKUP($B717,'[7]Overzicht uitlevering'!$J:$V,AH$3+1,0))</f>
        <v>0</v>
      </c>
      <c r="AI717" s="48">
        <f>IF(ISERROR(VLOOKUP($B717,'[7]Overzicht uitlevering'!$J:$V,AI$3+1,0)),0,VLOOKUP($B717,'[7]Overzicht uitlevering'!$J:$V,AI$3+1,0))</f>
        <v>0</v>
      </c>
      <c r="AJ717" s="48">
        <f>IF(ISERROR(VLOOKUP($B717,'[7]Overzicht uitlevering'!$J:$V,AJ$3+1,0)),0,VLOOKUP($B717,'[7]Overzicht uitlevering'!$J:$V,AJ$3+1,0))</f>
        <v>0</v>
      </c>
      <c r="AK717" s="48">
        <f>IF(ISERROR(VLOOKUP($B717,'[7]Overzicht uitlevering'!$J:$V,AK$3+1,0)),0,VLOOKUP($B717,'[7]Overzicht uitlevering'!$J:$V,AK$3+1,0))</f>
        <v>0</v>
      </c>
      <c r="AL717" s="48">
        <f>IF(ISERROR(VLOOKUP($B717,'[7]Overzicht uitlevering'!$J:$V,AL$3+1,0)),0,VLOOKUP($B717,'[7]Overzicht uitlevering'!$J:$V,AL$3+1,0))</f>
        <v>0</v>
      </c>
      <c r="AM717" s="48">
        <f>IF(ISERROR(VLOOKUP($B717,'[7]Overzicht uitlevering'!$J:$V,AM$3+1,0)),0,VLOOKUP($B717,'[7]Overzicht uitlevering'!$J:$V,AM$3+1,0))</f>
        <v>0</v>
      </c>
      <c r="AN717" s="48">
        <f>IF(ISERROR(VLOOKUP($B717,'[7]Overzicht uitlevering'!$J:$V,AN$3+1,0)),0,VLOOKUP($B717,'[7]Overzicht uitlevering'!$J:$V,AN$3+1,0))</f>
        <v>0</v>
      </c>
      <c r="AO717" s="49">
        <f t="shared" si="194"/>
        <v>0</v>
      </c>
      <c r="AP717" s="235">
        <f t="shared" si="195"/>
        <v>0</v>
      </c>
      <c r="AQ717" s="236">
        <f t="shared" si="196"/>
        <v>0</v>
      </c>
      <c r="AR717" s="235">
        <f t="shared" si="197"/>
        <v>0</v>
      </c>
      <c r="AS717" s="236">
        <f t="shared" si="198"/>
        <v>0</v>
      </c>
      <c r="AT717" s="235">
        <f t="shared" si="199"/>
        <v>0</v>
      </c>
      <c r="AU717" s="236">
        <f t="shared" si="200"/>
        <v>0</v>
      </c>
      <c r="AV717" s="237">
        <f t="shared" si="201"/>
        <v>0</v>
      </c>
      <c r="AW717" s="236">
        <f t="shared" si="202"/>
        <v>0</v>
      </c>
      <c r="AX717" s="237">
        <f t="shared" si="203"/>
        <v>0</v>
      </c>
      <c r="AY717" s="236">
        <f t="shared" si="204"/>
        <v>0</v>
      </c>
      <c r="AZ717" s="237">
        <f t="shared" si="205"/>
        <v>0</v>
      </c>
      <c r="BA717" s="236">
        <f t="shared" si="206"/>
        <v>0</v>
      </c>
      <c r="BB717" s="50">
        <f t="shared" si="190"/>
        <v>0</v>
      </c>
    </row>
    <row r="718" spans="2:54" x14ac:dyDescent="0.25">
      <c r="B718" s="153"/>
      <c r="C718" s="124"/>
      <c r="D718" s="124"/>
      <c r="E718" s="124"/>
      <c r="F718" s="124"/>
      <c r="G718" s="143"/>
      <c r="H718" s="143"/>
      <c r="I718" s="85"/>
      <c r="J718" s="144"/>
      <c r="K718" s="32"/>
      <c r="L718" s="145"/>
      <c r="M718" s="35"/>
      <c r="N718" s="35"/>
      <c r="O718" s="83"/>
      <c r="P718" s="83"/>
      <c r="Q718" s="146"/>
      <c r="R718" s="134"/>
      <c r="S718" s="204"/>
      <c r="T718" s="147"/>
      <c r="U718" s="148"/>
      <c r="V718" s="94"/>
      <c r="W718" s="94"/>
      <c r="X718" s="96"/>
      <c r="Y718" s="97"/>
      <c r="Z718" s="45" t="str">
        <f t="shared" si="191"/>
        <v>goed</v>
      </c>
      <c r="AA718" s="46">
        <f t="shared" si="192"/>
        <v>0</v>
      </c>
      <c r="AB718" s="47">
        <f t="shared" si="193"/>
        <v>0</v>
      </c>
      <c r="AC718" s="48">
        <f>IF(ISERROR(VLOOKUP($B718,'[7]Overzicht uitlevering'!$J:$V,AC$3+1,0)),0,VLOOKUP($B718,'[7]Overzicht uitlevering'!$J:$V,AC$3+1,0))</f>
        <v>0</v>
      </c>
      <c r="AD718" s="48">
        <f>IF(ISERROR(VLOOKUP($B718,'[7]Overzicht uitlevering'!$J:$V,AD$3+1,0)),0,VLOOKUP($B718,'[7]Overzicht uitlevering'!$J:$V,AD$3+1,0))</f>
        <v>0</v>
      </c>
      <c r="AE718" s="48">
        <f>IF(ISERROR(VLOOKUP($B718,'[7]Overzicht uitlevering'!$J:$V,AE$3+1,0)),0,VLOOKUP($B718,'[7]Overzicht uitlevering'!$J:$V,AE$3+1,0))</f>
        <v>0</v>
      </c>
      <c r="AF718" s="48">
        <f>IF(ISERROR(VLOOKUP($B718,'[7]Overzicht uitlevering'!$J:$V,AF$3+1,0)),0,VLOOKUP($B718,'[7]Overzicht uitlevering'!$J:$V,AF$3+1,0))</f>
        <v>0</v>
      </c>
      <c r="AG718" s="48">
        <f>IF(ISERROR(VLOOKUP($B718,'[7]Overzicht uitlevering'!$J:$V,AG$3+1,0)),0,VLOOKUP($B718,'[7]Overzicht uitlevering'!$J:$V,AG$3+1,0))</f>
        <v>0</v>
      </c>
      <c r="AH718" s="48">
        <f>IF(ISERROR(VLOOKUP($B718,'[7]Overzicht uitlevering'!$J:$V,AH$3+1,0)),0,VLOOKUP($B718,'[7]Overzicht uitlevering'!$J:$V,AH$3+1,0))</f>
        <v>0</v>
      </c>
      <c r="AI718" s="48">
        <f>IF(ISERROR(VLOOKUP($B718,'[7]Overzicht uitlevering'!$J:$V,AI$3+1,0)),0,VLOOKUP($B718,'[7]Overzicht uitlevering'!$J:$V,AI$3+1,0))</f>
        <v>0</v>
      </c>
      <c r="AJ718" s="48">
        <f>IF(ISERROR(VLOOKUP($B718,'[7]Overzicht uitlevering'!$J:$V,AJ$3+1,0)),0,VLOOKUP($B718,'[7]Overzicht uitlevering'!$J:$V,AJ$3+1,0))</f>
        <v>0</v>
      </c>
      <c r="AK718" s="48">
        <f>IF(ISERROR(VLOOKUP($B718,'[7]Overzicht uitlevering'!$J:$V,AK$3+1,0)),0,VLOOKUP($B718,'[7]Overzicht uitlevering'!$J:$V,AK$3+1,0))</f>
        <v>0</v>
      </c>
      <c r="AL718" s="48">
        <f>IF(ISERROR(VLOOKUP($B718,'[7]Overzicht uitlevering'!$J:$V,AL$3+1,0)),0,VLOOKUP($B718,'[7]Overzicht uitlevering'!$J:$V,AL$3+1,0))</f>
        <v>0</v>
      </c>
      <c r="AM718" s="48">
        <f>IF(ISERROR(VLOOKUP($B718,'[7]Overzicht uitlevering'!$J:$V,AM$3+1,0)),0,VLOOKUP($B718,'[7]Overzicht uitlevering'!$J:$V,AM$3+1,0))</f>
        <v>0</v>
      </c>
      <c r="AN718" s="48">
        <f>IF(ISERROR(VLOOKUP($B718,'[7]Overzicht uitlevering'!$J:$V,AN$3+1,0)),0,VLOOKUP($B718,'[7]Overzicht uitlevering'!$J:$V,AN$3+1,0))</f>
        <v>0</v>
      </c>
      <c r="AO718" s="49">
        <f t="shared" si="194"/>
        <v>0</v>
      </c>
      <c r="AP718" s="235">
        <f t="shared" si="195"/>
        <v>0</v>
      </c>
      <c r="AQ718" s="236">
        <f t="shared" si="196"/>
        <v>0</v>
      </c>
      <c r="AR718" s="235">
        <f t="shared" si="197"/>
        <v>0</v>
      </c>
      <c r="AS718" s="236">
        <f t="shared" si="198"/>
        <v>0</v>
      </c>
      <c r="AT718" s="235">
        <f t="shared" si="199"/>
        <v>0</v>
      </c>
      <c r="AU718" s="236">
        <f t="shared" si="200"/>
        <v>0</v>
      </c>
      <c r="AV718" s="237">
        <f t="shared" si="201"/>
        <v>0</v>
      </c>
      <c r="AW718" s="236">
        <f t="shared" si="202"/>
        <v>0</v>
      </c>
      <c r="AX718" s="237">
        <f t="shared" si="203"/>
        <v>0</v>
      </c>
      <c r="AY718" s="236">
        <f t="shared" si="204"/>
        <v>0</v>
      </c>
      <c r="AZ718" s="237">
        <f t="shared" si="205"/>
        <v>0</v>
      </c>
      <c r="BA718" s="236">
        <f t="shared" si="206"/>
        <v>0</v>
      </c>
      <c r="BB718" s="50">
        <f t="shared" si="190"/>
        <v>0</v>
      </c>
    </row>
    <row r="719" spans="2:54" x14ac:dyDescent="0.25">
      <c r="B719" s="153"/>
      <c r="C719" s="124"/>
      <c r="D719" s="124"/>
      <c r="E719" s="124"/>
      <c r="F719" s="124"/>
      <c r="G719" s="143"/>
      <c r="H719" s="143"/>
      <c r="I719" s="85"/>
      <c r="J719" s="144"/>
      <c r="K719" s="32"/>
      <c r="L719" s="145"/>
      <c r="M719" s="35"/>
      <c r="N719" s="35"/>
      <c r="O719" s="83"/>
      <c r="P719" s="83"/>
      <c r="Q719" s="146"/>
      <c r="R719" s="134"/>
      <c r="S719" s="204"/>
      <c r="T719" s="147"/>
      <c r="U719" s="148"/>
      <c r="V719" s="94"/>
      <c r="W719" s="94"/>
      <c r="X719" s="96"/>
      <c r="Y719" s="97"/>
      <c r="Z719" s="45" t="str">
        <f t="shared" si="191"/>
        <v>goed</v>
      </c>
      <c r="AA719" s="46">
        <f t="shared" si="192"/>
        <v>0</v>
      </c>
      <c r="AB719" s="47">
        <f t="shared" si="193"/>
        <v>0</v>
      </c>
      <c r="AC719" s="48">
        <f>IF(ISERROR(VLOOKUP($B719,'[7]Overzicht uitlevering'!$J:$V,AC$3+1,0)),0,VLOOKUP($B719,'[7]Overzicht uitlevering'!$J:$V,AC$3+1,0))</f>
        <v>0</v>
      </c>
      <c r="AD719" s="48">
        <f>IF(ISERROR(VLOOKUP($B719,'[7]Overzicht uitlevering'!$J:$V,AD$3+1,0)),0,VLOOKUP($B719,'[7]Overzicht uitlevering'!$J:$V,AD$3+1,0))</f>
        <v>0</v>
      </c>
      <c r="AE719" s="48">
        <f>IF(ISERROR(VLOOKUP($B719,'[7]Overzicht uitlevering'!$J:$V,AE$3+1,0)),0,VLOOKUP($B719,'[7]Overzicht uitlevering'!$J:$V,AE$3+1,0))</f>
        <v>0</v>
      </c>
      <c r="AF719" s="48">
        <f>IF(ISERROR(VLOOKUP($B719,'[7]Overzicht uitlevering'!$J:$V,AF$3+1,0)),0,VLOOKUP($B719,'[7]Overzicht uitlevering'!$J:$V,AF$3+1,0))</f>
        <v>0</v>
      </c>
      <c r="AG719" s="48">
        <f>IF(ISERROR(VLOOKUP($B719,'[7]Overzicht uitlevering'!$J:$V,AG$3+1,0)),0,VLOOKUP($B719,'[7]Overzicht uitlevering'!$J:$V,AG$3+1,0))</f>
        <v>0</v>
      </c>
      <c r="AH719" s="48">
        <f>IF(ISERROR(VLOOKUP($B719,'[7]Overzicht uitlevering'!$J:$V,AH$3+1,0)),0,VLOOKUP($B719,'[7]Overzicht uitlevering'!$J:$V,AH$3+1,0))</f>
        <v>0</v>
      </c>
      <c r="AI719" s="48">
        <f>IF(ISERROR(VLOOKUP($B719,'[7]Overzicht uitlevering'!$J:$V,AI$3+1,0)),0,VLOOKUP($B719,'[7]Overzicht uitlevering'!$J:$V,AI$3+1,0))</f>
        <v>0</v>
      </c>
      <c r="AJ719" s="48">
        <f>IF(ISERROR(VLOOKUP($B719,'[7]Overzicht uitlevering'!$J:$V,AJ$3+1,0)),0,VLOOKUP($B719,'[7]Overzicht uitlevering'!$J:$V,AJ$3+1,0))</f>
        <v>0</v>
      </c>
      <c r="AK719" s="48">
        <f>IF(ISERROR(VLOOKUP($B719,'[7]Overzicht uitlevering'!$J:$V,AK$3+1,0)),0,VLOOKUP($B719,'[7]Overzicht uitlevering'!$J:$V,AK$3+1,0))</f>
        <v>0</v>
      </c>
      <c r="AL719" s="48">
        <f>IF(ISERROR(VLOOKUP($B719,'[7]Overzicht uitlevering'!$J:$V,AL$3+1,0)),0,VLOOKUP($B719,'[7]Overzicht uitlevering'!$J:$V,AL$3+1,0))</f>
        <v>0</v>
      </c>
      <c r="AM719" s="48">
        <f>IF(ISERROR(VLOOKUP($B719,'[7]Overzicht uitlevering'!$J:$V,AM$3+1,0)),0,VLOOKUP($B719,'[7]Overzicht uitlevering'!$J:$V,AM$3+1,0))</f>
        <v>0</v>
      </c>
      <c r="AN719" s="48">
        <f>IF(ISERROR(VLOOKUP($B719,'[7]Overzicht uitlevering'!$J:$V,AN$3+1,0)),0,VLOOKUP($B719,'[7]Overzicht uitlevering'!$J:$V,AN$3+1,0))</f>
        <v>0</v>
      </c>
      <c r="AO719" s="49">
        <f t="shared" si="194"/>
        <v>0</v>
      </c>
      <c r="AP719" s="235">
        <f t="shared" si="195"/>
        <v>0</v>
      </c>
      <c r="AQ719" s="236">
        <f t="shared" si="196"/>
        <v>0</v>
      </c>
      <c r="AR719" s="235">
        <f t="shared" si="197"/>
        <v>0</v>
      </c>
      <c r="AS719" s="236">
        <f t="shared" si="198"/>
        <v>0</v>
      </c>
      <c r="AT719" s="235">
        <f t="shared" si="199"/>
        <v>0</v>
      </c>
      <c r="AU719" s="236">
        <f t="shared" si="200"/>
        <v>0</v>
      </c>
      <c r="AV719" s="237">
        <f t="shared" si="201"/>
        <v>0</v>
      </c>
      <c r="AW719" s="236">
        <f t="shared" si="202"/>
        <v>0</v>
      </c>
      <c r="AX719" s="237">
        <f t="shared" si="203"/>
        <v>0</v>
      </c>
      <c r="AY719" s="236">
        <f t="shared" si="204"/>
        <v>0</v>
      </c>
      <c r="AZ719" s="237">
        <f t="shared" si="205"/>
        <v>0</v>
      </c>
      <c r="BA719" s="236">
        <f t="shared" si="206"/>
        <v>0</v>
      </c>
      <c r="BB719" s="50">
        <f t="shared" si="190"/>
        <v>0</v>
      </c>
    </row>
    <row r="720" spans="2:54" x14ac:dyDescent="0.25">
      <c r="B720" s="153"/>
      <c r="C720" s="124"/>
      <c r="D720" s="124"/>
      <c r="E720" s="124"/>
      <c r="F720" s="124"/>
      <c r="G720" s="143"/>
      <c r="H720" s="143"/>
      <c r="I720" s="85"/>
      <c r="J720" s="144"/>
      <c r="K720" s="32"/>
      <c r="L720" s="145"/>
      <c r="M720" s="35"/>
      <c r="N720" s="35"/>
      <c r="O720" s="83"/>
      <c r="P720" s="83"/>
      <c r="Q720" s="146"/>
      <c r="R720" s="134"/>
      <c r="S720" s="204"/>
      <c r="T720" s="147"/>
      <c r="U720" s="148"/>
      <c r="V720" s="94"/>
      <c r="W720" s="94"/>
      <c r="X720" s="96"/>
      <c r="Y720" s="97"/>
      <c r="Z720" s="45" t="str">
        <f t="shared" si="191"/>
        <v>goed</v>
      </c>
      <c r="AA720" s="46">
        <f t="shared" si="192"/>
        <v>0</v>
      </c>
      <c r="AB720" s="47">
        <f t="shared" si="193"/>
        <v>0</v>
      </c>
      <c r="AC720" s="48">
        <f>IF(ISERROR(VLOOKUP($B720,'[7]Overzicht uitlevering'!$J:$V,AC$3+1,0)),0,VLOOKUP($B720,'[7]Overzicht uitlevering'!$J:$V,AC$3+1,0))</f>
        <v>0</v>
      </c>
      <c r="AD720" s="48">
        <f>IF(ISERROR(VLOOKUP($B720,'[7]Overzicht uitlevering'!$J:$V,AD$3+1,0)),0,VLOOKUP($B720,'[7]Overzicht uitlevering'!$J:$V,AD$3+1,0))</f>
        <v>0</v>
      </c>
      <c r="AE720" s="48">
        <f>IF(ISERROR(VLOOKUP($B720,'[7]Overzicht uitlevering'!$J:$V,AE$3+1,0)),0,VLOOKUP($B720,'[7]Overzicht uitlevering'!$J:$V,AE$3+1,0))</f>
        <v>0</v>
      </c>
      <c r="AF720" s="48">
        <f>IF(ISERROR(VLOOKUP($B720,'[7]Overzicht uitlevering'!$J:$V,AF$3+1,0)),0,VLOOKUP($B720,'[7]Overzicht uitlevering'!$J:$V,AF$3+1,0))</f>
        <v>0</v>
      </c>
      <c r="AG720" s="48">
        <f>IF(ISERROR(VLOOKUP($B720,'[7]Overzicht uitlevering'!$J:$V,AG$3+1,0)),0,VLOOKUP($B720,'[7]Overzicht uitlevering'!$J:$V,AG$3+1,0))</f>
        <v>0</v>
      </c>
      <c r="AH720" s="48">
        <f>IF(ISERROR(VLOOKUP($B720,'[7]Overzicht uitlevering'!$J:$V,AH$3+1,0)),0,VLOOKUP($B720,'[7]Overzicht uitlevering'!$J:$V,AH$3+1,0))</f>
        <v>0</v>
      </c>
      <c r="AI720" s="48">
        <f>IF(ISERROR(VLOOKUP($B720,'[7]Overzicht uitlevering'!$J:$V,AI$3+1,0)),0,VLOOKUP($B720,'[7]Overzicht uitlevering'!$J:$V,AI$3+1,0))</f>
        <v>0</v>
      </c>
      <c r="AJ720" s="48">
        <f>IF(ISERROR(VLOOKUP($B720,'[7]Overzicht uitlevering'!$J:$V,AJ$3+1,0)),0,VLOOKUP($B720,'[7]Overzicht uitlevering'!$J:$V,AJ$3+1,0))</f>
        <v>0</v>
      </c>
      <c r="AK720" s="48">
        <f>IF(ISERROR(VLOOKUP($B720,'[7]Overzicht uitlevering'!$J:$V,AK$3+1,0)),0,VLOOKUP($B720,'[7]Overzicht uitlevering'!$J:$V,AK$3+1,0))</f>
        <v>0</v>
      </c>
      <c r="AL720" s="48">
        <f>IF(ISERROR(VLOOKUP($B720,'[7]Overzicht uitlevering'!$J:$V,AL$3+1,0)),0,VLOOKUP($B720,'[7]Overzicht uitlevering'!$J:$V,AL$3+1,0))</f>
        <v>0</v>
      </c>
      <c r="AM720" s="48">
        <f>IF(ISERROR(VLOOKUP($B720,'[7]Overzicht uitlevering'!$J:$V,AM$3+1,0)),0,VLOOKUP($B720,'[7]Overzicht uitlevering'!$J:$V,AM$3+1,0))</f>
        <v>0</v>
      </c>
      <c r="AN720" s="48">
        <f>IF(ISERROR(VLOOKUP($B720,'[7]Overzicht uitlevering'!$J:$V,AN$3+1,0)),0,VLOOKUP($B720,'[7]Overzicht uitlevering'!$J:$V,AN$3+1,0))</f>
        <v>0</v>
      </c>
      <c r="AO720" s="49">
        <f t="shared" si="194"/>
        <v>0</v>
      </c>
      <c r="AP720" s="235">
        <f t="shared" si="195"/>
        <v>0</v>
      </c>
      <c r="AQ720" s="236">
        <f t="shared" si="196"/>
        <v>0</v>
      </c>
      <c r="AR720" s="235">
        <f t="shared" si="197"/>
        <v>0</v>
      </c>
      <c r="AS720" s="236">
        <f t="shared" si="198"/>
        <v>0</v>
      </c>
      <c r="AT720" s="235">
        <f t="shared" si="199"/>
        <v>0</v>
      </c>
      <c r="AU720" s="236">
        <f t="shared" si="200"/>
        <v>0</v>
      </c>
      <c r="AV720" s="237">
        <f t="shared" si="201"/>
        <v>0</v>
      </c>
      <c r="AW720" s="236">
        <f t="shared" si="202"/>
        <v>0</v>
      </c>
      <c r="AX720" s="237">
        <f t="shared" si="203"/>
        <v>0</v>
      </c>
      <c r="AY720" s="236">
        <f t="shared" si="204"/>
        <v>0</v>
      </c>
      <c r="AZ720" s="237">
        <f t="shared" si="205"/>
        <v>0</v>
      </c>
      <c r="BA720" s="236">
        <f t="shared" si="206"/>
        <v>0</v>
      </c>
      <c r="BB720" s="50">
        <f t="shared" si="190"/>
        <v>0</v>
      </c>
    </row>
    <row r="721" spans="2:54" x14ac:dyDescent="0.25">
      <c r="B721" s="153"/>
      <c r="C721" s="124"/>
      <c r="D721" s="124"/>
      <c r="E721" s="124"/>
      <c r="F721" s="124"/>
      <c r="G721" s="143"/>
      <c r="H721" s="143"/>
      <c r="I721" s="85"/>
      <c r="J721" s="144"/>
      <c r="K721" s="32"/>
      <c r="L721" s="145"/>
      <c r="M721" s="35"/>
      <c r="N721" s="35"/>
      <c r="O721" s="83"/>
      <c r="P721" s="83"/>
      <c r="Q721" s="146"/>
      <c r="R721" s="134"/>
      <c r="S721" s="204"/>
      <c r="T721" s="147"/>
      <c r="U721" s="148"/>
      <c r="V721" s="94"/>
      <c r="W721" s="94"/>
      <c r="X721" s="96"/>
      <c r="Y721" s="97"/>
      <c r="Z721" s="45" t="str">
        <f t="shared" si="191"/>
        <v>goed</v>
      </c>
      <c r="AA721" s="46">
        <f t="shared" si="192"/>
        <v>0</v>
      </c>
      <c r="AB721" s="47">
        <f t="shared" si="193"/>
        <v>0</v>
      </c>
      <c r="AC721" s="48">
        <f>IF(ISERROR(VLOOKUP($B721,'[7]Overzicht uitlevering'!$J:$V,AC$3+1,0)),0,VLOOKUP($B721,'[7]Overzicht uitlevering'!$J:$V,AC$3+1,0))</f>
        <v>0</v>
      </c>
      <c r="AD721" s="48">
        <f>IF(ISERROR(VLOOKUP($B721,'[7]Overzicht uitlevering'!$J:$V,AD$3+1,0)),0,VLOOKUP($B721,'[7]Overzicht uitlevering'!$J:$V,AD$3+1,0))</f>
        <v>0</v>
      </c>
      <c r="AE721" s="48">
        <f>IF(ISERROR(VLOOKUP($B721,'[7]Overzicht uitlevering'!$J:$V,AE$3+1,0)),0,VLOOKUP($B721,'[7]Overzicht uitlevering'!$J:$V,AE$3+1,0))</f>
        <v>0</v>
      </c>
      <c r="AF721" s="48">
        <f>IF(ISERROR(VLOOKUP($B721,'[7]Overzicht uitlevering'!$J:$V,AF$3+1,0)),0,VLOOKUP($B721,'[7]Overzicht uitlevering'!$J:$V,AF$3+1,0))</f>
        <v>0</v>
      </c>
      <c r="AG721" s="48">
        <f>IF(ISERROR(VLOOKUP($B721,'[7]Overzicht uitlevering'!$J:$V,AG$3+1,0)),0,VLOOKUP($B721,'[7]Overzicht uitlevering'!$J:$V,AG$3+1,0))</f>
        <v>0</v>
      </c>
      <c r="AH721" s="48">
        <f>IF(ISERROR(VLOOKUP($B721,'[7]Overzicht uitlevering'!$J:$V,AH$3+1,0)),0,VLOOKUP($B721,'[7]Overzicht uitlevering'!$J:$V,AH$3+1,0))</f>
        <v>0</v>
      </c>
      <c r="AI721" s="48">
        <f>IF(ISERROR(VLOOKUP($B721,'[7]Overzicht uitlevering'!$J:$V,AI$3+1,0)),0,VLOOKUP($B721,'[7]Overzicht uitlevering'!$J:$V,AI$3+1,0))</f>
        <v>0</v>
      </c>
      <c r="AJ721" s="48">
        <f>IF(ISERROR(VLOOKUP($B721,'[7]Overzicht uitlevering'!$J:$V,AJ$3+1,0)),0,VLOOKUP($B721,'[7]Overzicht uitlevering'!$J:$V,AJ$3+1,0))</f>
        <v>0</v>
      </c>
      <c r="AK721" s="48">
        <f>IF(ISERROR(VLOOKUP($B721,'[7]Overzicht uitlevering'!$J:$V,AK$3+1,0)),0,VLOOKUP($B721,'[7]Overzicht uitlevering'!$J:$V,AK$3+1,0))</f>
        <v>0</v>
      </c>
      <c r="AL721" s="48">
        <f>IF(ISERROR(VLOOKUP($B721,'[7]Overzicht uitlevering'!$J:$V,AL$3+1,0)),0,VLOOKUP($B721,'[7]Overzicht uitlevering'!$J:$V,AL$3+1,0))</f>
        <v>0</v>
      </c>
      <c r="AM721" s="48">
        <f>IF(ISERROR(VLOOKUP($B721,'[7]Overzicht uitlevering'!$J:$V,AM$3+1,0)),0,VLOOKUP($B721,'[7]Overzicht uitlevering'!$J:$V,AM$3+1,0))</f>
        <v>0</v>
      </c>
      <c r="AN721" s="48">
        <f>IF(ISERROR(VLOOKUP($B721,'[7]Overzicht uitlevering'!$J:$V,AN$3+1,0)),0,VLOOKUP($B721,'[7]Overzicht uitlevering'!$J:$V,AN$3+1,0))</f>
        <v>0</v>
      </c>
      <c r="AO721" s="49">
        <f t="shared" si="194"/>
        <v>0</v>
      </c>
      <c r="AP721" s="235">
        <f t="shared" si="195"/>
        <v>0</v>
      </c>
      <c r="AQ721" s="236">
        <f t="shared" si="196"/>
        <v>0</v>
      </c>
      <c r="AR721" s="235">
        <f t="shared" si="197"/>
        <v>0</v>
      </c>
      <c r="AS721" s="236">
        <f t="shared" si="198"/>
        <v>0</v>
      </c>
      <c r="AT721" s="235">
        <f t="shared" si="199"/>
        <v>0</v>
      </c>
      <c r="AU721" s="236">
        <f t="shared" si="200"/>
        <v>0</v>
      </c>
      <c r="AV721" s="237">
        <f t="shared" si="201"/>
        <v>0</v>
      </c>
      <c r="AW721" s="236">
        <f t="shared" si="202"/>
        <v>0</v>
      </c>
      <c r="AX721" s="237">
        <f t="shared" si="203"/>
        <v>0</v>
      </c>
      <c r="AY721" s="236">
        <f t="shared" si="204"/>
        <v>0</v>
      </c>
      <c r="AZ721" s="237">
        <f t="shared" si="205"/>
        <v>0</v>
      </c>
      <c r="BA721" s="236">
        <f t="shared" si="206"/>
        <v>0</v>
      </c>
      <c r="BB721" s="50">
        <f t="shared" si="190"/>
        <v>0</v>
      </c>
    </row>
    <row r="722" spans="2:54" x14ac:dyDescent="0.25">
      <c r="B722" s="153"/>
      <c r="C722" s="124"/>
      <c r="D722" s="124"/>
      <c r="E722" s="124"/>
      <c r="F722" s="124"/>
      <c r="G722" s="143"/>
      <c r="H722" s="143"/>
      <c r="I722" s="85"/>
      <c r="J722" s="144"/>
      <c r="K722" s="32"/>
      <c r="L722" s="145"/>
      <c r="M722" s="35"/>
      <c r="N722" s="35"/>
      <c r="O722" s="83"/>
      <c r="P722" s="83"/>
      <c r="Q722" s="146"/>
      <c r="R722" s="134"/>
      <c r="S722" s="204"/>
      <c r="T722" s="147"/>
      <c r="U722" s="148"/>
      <c r="V722" s="94"/>
      <c r="W722" s="94"/>
      <c r="X722" s="96"/>
      <c r="Y722" s="97"/>
      <c r="Z722" s="45" t="str">
        <f t="shared" si="191"/>
        <v>goed</v>
      </c>
      <c r="AA722" s="46">
        <f t="shared" si="192"/>
        <v>0</v>
      </c>
      <c r="AB722" s="47">
        <f t="shared" si="193"/>
        <v>0</v>
      </c>
      <c r="AC722" s="48">
        <f>IF(ISERROR(VLOOKUP($B722,'[7]Overzicht uitlevering'!$J:$V,AC$3+1,0)),0,VLOOKUP($B722,'[7]Overzicht uitlevering'!$J:$V,AC$3+1,0))</f>
        <v>0</v>
      </c>
      <c r="AD722" s="48">
        <f>IF(ISERROR(VLOOKUP($B722,'[7]Overzicht uitlevering'!$J:$V,AD$3+1,0)),0,VLOOKUP($B722,'[7]Overzicht uitlevering'!$J:$V,AD$3+1,0))</f>
        <v>0</v>
      </c>
      <c r="AE722" s="48">
        <f>IF(ISERROR(VLOOKUP($B722,'[7]Overzicht uitlevering'!$J:$V,AE$3+1,0)),0,VLOOKUP($B722,'[7]Overzicht uitlevering'!$J:$V,AE$3+1,0))</f>
        <v>0</v>
      </c>
      <c r="AF722" s="48">
        <f>IF(ISERROR(VLOOKUP($B722,'[7]Overzicht uitlevering'!$J:$V,AF$3+1,0)),0,VLOOKUP($B722,'[7]Overzicht uitlevering'!$J:$V,AF$3+1,0))</f>
        <v>0</v>
      </c>
      <c r="AG722" s="48">
        <f>IF(ISERROR(VLOOKUP($B722,'[7]Overzicht uitlevering'!$J:$V,AG$3+1,0)),0,VLOOKUP($B722,'[7]Overzicht uitlevering'!$J:$V,AG$3+1,0))</f>
        <v>0</v>
      </c>
      <c r="AH722" s="48">
        <f>IF(ISERROR(VLOOKUP($B722,'[7]Overzicht uitlevering'!$J:$V,AH$3+1,0)),0,VLOOKUP($B722,'[7]Overzicht uitlevering'!$J:$V,AH$3+1,0))</f>
        <v>0</v>
      </c>
      <c r="AI722" s="48">
        <f>IF(ISERROR(VLOOKUP($B722,'[7]Overzicht uitlevering'!$J:$V,AI$3+1,0)),0,VLOOKUP($B722,'[7]Overzicht uitlevering'!$J:$V,AI$3+1,0))</f>
        <v>0</v>
      </c>
      <c r="AJ722" s="48">
        <f>IF(ISERROR(VLOOKUP($B722,'[7]Overzicht uitlevering'!$J:$V,AJ$3+1,0)),0,VLOOKUP($B722,'[7]Overzicht uitlevering'!$J:$V,AJ$3+1,0))</f>
        <v>0</v>
      </c>
      <c r="AK722" s="48">
        <f>IF(ISERROR(VLOOKUP($B722,'[7]Overzicht uitlevering'!$J:$V,AK$3+1,0)),0,VLOOKUP($B722,'[7]Overzicht uitlevering'!$J:$V,AK$3+1,0))</f>
        <v>0</v>
      </c>
      <c r="AL722" s="48">
        <f>IF(ISERROR(VLOOKUP($B722,'[7]Overzicht uitlevering'!$J:$V,AL$3+1,0)),0,VLOOKUP($B722,'[7]Overzicht uitlevering'!$J:$V,AL$3+1,0))</f>
        <v>0</v>
      </c>
      <c r="AM722" s="48">
        <f>IF(ISERROR(VLOOKUP($B722,'[7]Overzicht uitlevering'!$J:$V,AM$3+1,0)),0,VLOOKUP($B722,'[7]Overzicht uitlevering'!$J:$V,AM$3+1,0))</f>
        <v>0</v>
      </c>
      <c r="AN722" s="48">
        <f>IF(ISERROR(VLOOKUP($B722,'[7]Overzicht uitlevering'!$J:$V,AN$3+1,0)),0,VLOOKUP($B722,'[7]Overzicht uitlevering'!$J:$V,AN$3+1,0))</f>
        <v>0</v>
      </c>
      <c r="AO722" s="49">
        <f t="shared" si="194"/>
        <v>0</v>
      </c>
      <c r="AP722" s="235">
        <f t="shared" si="195"/>
        <v>0</v>
      </c>
      <c r="AQ722" s="236">
        <f t="shared" si="196"/>
        <v>0</v>
      </c>
      <c r="AR722" s="235">
        <f t="shared" si="197"/>
        <v>0</v>
      </c>
      <c r="AS722" s="236">
        <f t="shared" si="198"/>
        <v>0</v>
      </c>
      <c r="AT722" s="235">
        <f t="shared" si="199"/>
        <v>0</v>
      </c>
      <c r="AU722" s="236">
        <f t="shared" si="200"/>
        <v>0</v>
      </c>
      <c r="AV722" s="237">
        <f t="shared" si="201"/>
        <v>0</v>
      </c>
      <c r="AW722" s="236">
        <f t="shared" si="202"/>
        <v>0</v>
      </c>
      <c r="AX722" s="237">
        <f t="shared" si="203"/>
        <v>0</v>
      </c>
      <c r="AY722" s="236">
        <f t="shared" si="204"/>
        <v>0</v>
      </c>
      <c r="AZ722" s="237">
        <f t="shared" si="205"/>
        <v>0</v>
      </c>
      <c r="BA722" s="236">
        <f t="shared" si="206"/>
        <v>0</v>
      </c>
      <c r="BB722" s="50">
        <f t="shared" si="190"/>
        <v>0</v>
      </c>
    </row>
    <row r="723" spans="2:54" x14ac:dyDescent="0.25">
      <c r="B723" s="153"/>
      <c r="C723" s="124"/>
      <c r="D723" s="124"/>
      <c r="E723" s="124"/>
      <c r="F723" s="124"/>
      <c r="G723" s="143"/>
      <c r="H723" s="143"/>
      <c r="I723" s="85"/>
      <c r="J723" s="144"/>
      <c r="K723" s="32"/>
      <c r="L723" s="145"/>
      <c r="M723" s="35"/>
      <c r="N723" s="35"/>
      <c r="O723" s="83"/>
      <c r="P723" s="83"/>
      <c r="Q723" s="146"/>
      <c r="R723" s="134"/>
      <c r="S723" s="204"/>
      <c r="T723" s="147"/>
      <c r="U723" s="148"/>
      <c r="V723" s="94"/>
      <c r="W723" s="94"/>
      <c r="X723" s="96"/>
      <c r="Y723" s="97"/>
      <c r="Z723" s="45" t="str">
        <f t="shared" si="191"/>
        <v>goed</v>
      </c>
      <c r="AA723" s="46">
        <f t="shared" si="192"/>
        <v>0</v>
      </c>
      <c r="AB723" s="47">
        <f t="shared" si="193"/>
        <v>0</v>
      </c>
      <c r="AC723" s="48">
        <f>IF(ISERROR(VLOOKUP($B723,'[7]Overzicht uitlevering'!$J:$V,AC$3+1,0)),0,VLOOKUP($B723,'[7]Overzicht uitlevering'!$J:$V,AC$3+1,0))</f>
        <v>0</v>
      </c>
      <c r="AD723" s="48">
        <f>IF(ISERROR(VLOOKUP($B723,'[7]Overzicht uitlevering'!$J:$V,AD$3+1,0)),0,VLOOKUP($B723,'[7]Overzicht uitlevering'!$J:$V,AD$3+1,0))</f>
        <v>0</v>
      </c>
      <c r="AE723" s="48">
        <f>IF(ISERROR(VLOOKUP($B723,'[7]Overzicht uitlevering'!$J:$V,AE$3+1,0)),0,VLOOKUP($B723,'[7]Overzicht uitlevering'!$J:$V,AE$3+1,0))</f>
        <v>0</v>
      </c>
      <c r="AF723" s="48">
        <f>IF(ISERROR(VLOOKUP($B723,'[7]Overzicht uitlevering'!$J:$V,AF$3+1,0)),0,VLOOKUP($B723,'[7]Overzicht uitlevering'!$J:$V,AF$3+1,0))</f>
        <v>0</v>
      </c>
      <c r="AG723" s="48">
        <f>IF(ISERROR(VLOOKUP($B723,'[7]Overzicht uitlevering'!$J:$V,AG$3+1,0)),0,VLOOKUP($B723,'[7]Overzicht uitlevering'!$J:$V,AG$3+1,0))</f>
        <v>0</v>
      </c>
      <c r="AH723" s="48">
        <f>IF(ISERROR(VLOOKUP($B723,'[7]Overzicht uitlevering'!$J:$V,AH$3+1,0)),0,VLOOKUP($B723,'[7]Overzicht uitlevering'!$J:$V,AH$3+1,0))</f>
        <v>0</v>
      </c>
      <c r="AI723" s="48">
        <f>IF(ISERROR(VLOOKUP($B723,'[7]Overzicht uitlevering'!$J:$V,AI$3+1,0)),0,VLOOKUP($B723,'[7]Overzicht uitlevering'!$J:$V,AI$3+1,0))</f>
        <v>0</v>
      </c>
      <c r="AJ723" s="48">
        <f>IF(ISERROR(VLOOKUP($B723,'[7]Overzicht uitlevering'!$J:$V,AJ$3+1,0)),0,VLOOKUP($B723,'[7]Overzicht uitlevering'!$J:$V,AJ$3+1,0))</f>
        <v>0</v>
      </c>
      <c r="AK723" s="48">
        <f>IF(ISERROR(VLOOKUP($B723,'[7]Overzicht uitlevering'!$J:$V,AK$3+1,0)),0,VLOOKUP($B723,'[7]Overzicht uitlevering'!$J:$V,AK$3+1,0))</f>
        <v>0</v>
      </c>
      <c r="AL723" s="48">
        <f>IF(ISERROR(VLOOKUP($B723,'[7]Overzicht uitlevering'!$J:$V,AL$3+1,0)),0,VLOOKUP($B723,'[7]Overzicht uitlevering'!$J:$V,AL$3+1,0))</f>
        <v>0</v>
      </c>
      <c r="AM723" s="48">
        <f>IF(ISERROR(VLOOKUP($B723,'[7]Overzicht uitlevering'!$J:$V,AM$3+1,0)),0,VLOOKUP($B723,'[7]Overzicht uitlevering'!$J:$V,AM$3+1,0))</f>
        <v>0</v>
      </c>
      <c r="AN723" s="48">
        <f>IF(ISERROR(VLOOKUP($B723,'[7]Overzicht uitlevering'!$J:$V,AN$3+1,0)),0,VLOOKUP($B723,'[7]Overzicht uitlevering'!$J:$V,AN$3+1,0))</f>
        <v>0</v>
      </c>
      <c r="AO723" s="49">
        <f t="shared" si="194"/>
        <v>0</v>
      </c>
      <c r="AP723" s="235">
        <f t="shared" si="195"/>
        <v>0</v>
      </c>
      <c r="AQ723" s="236">
        <f t="shared" si="196"/>
        <v>0</v>
      </c>
      <c r="AR723" s="235">
        <f t="shared" si="197"/>
        <v>0</v>
      </c>
      <c r="AS723" s="236">
        <f t="shared" si="198"/>
        <v>0</v>
      </c>
      <c r="AT723" s="235">
        <f t="shared" si="199"/>
        <v>0</v>
      </c>
      <c r="AU723" s="236">
        <f t="shared" si="200"/>
        <v>0</v>
      </c>
      <c r="AV723" s="237">
        <f t="shared" si="201"/>
        <v>0</v>
      </c>
      <c r="AW723" s="236">
        <f t="shared" si="202"/>
        <v>0</v>
      </c>
      <c r="AX723" s="237">
        <f t="shared" si="203"/>
        <v>0</v>
      </c>
      <c r="AY723" s="236">
        <f t="shared" si="204"/>
        <v>0</v>
      </c>
      <c r="AZ723" s="237">
        <f t="shared" si="205"/>
        <v>0</v>
      </c>
      <c r="BA723" s="236">
        <f t="shared" si="206"/>
        <v>0</v>
      </c>
      <c r="BB723" s="50">
        <f t="shared" si="190"/>
        <v>0</v>
      </c>
    </row>
    <row r="724" spans="2:54" x14ac:dyDescent="0.25">
      <c r="B724" s="153"/>
      <c r="C724" s="124"/>
      <c r="D724" s="124"/>
      <c r="E724" s="124"/>
      <c r="F724" s="124"/>
      <c r="G724" s="143"/>
      <c r="H724" s="143"/>
      <c r="I724" s="85"/>
      <c r="J724" s="144"/>
      <c r="K724" s="32"/>
      <c r="L724" s="145"/>
      <c r="M724" s="35"/>
      <c r="N724" s="35"/>
      <c r="O724" s="83"/>
      <c r="P724" s="83"/>
      <c r="Q724" s="146"/>
      <c r="R724" s="134"/>
      <c r="S724" s="204"/>
      <c r="T724" s="147"/>
      <c r="U724" s="148"/>
      <c r="V724" s="94"/>
      <c r="W724" s="94"/>
      <c r="X724" s="96"/>
      <c r="Y724" s="97"/>
      <c r="Z724" s="45" t="str">
        <f t="shared" si="191"/>
        <v>goed</v>
      </c>
      <c r="AA724" s="46">
        <f t="shared" si="192"/>
        <v>0</v>
      </c>
      <c r="AB724" s="47">
        <f t="shared" si="193"/>
        <v>0</v>
      </c>
      <c r="AC724" s="48">
        <f>IF(ISERROR(VLOOKUP($B724,'[7]Overzicht uitlevering'!$J:$V,AC$3+1,0)),0,VLOOKUP($B724,'[7]Overzicht uitlevering'!$J:$V,AC$3+1,0))</f>
        <v>0</v>
      </c>
      <c r="AD724" s="48">
        <f>IF(ISERROR(VLOOKUP($B724,'[7]Overzicht uitlevering'!$J:$V,AD$3+1,0)),0,VLOOKUP($B724,'[7]Overzicht uitlevering'!$J:$V,AD$3+1,0))</f>
        <v>0</v>
      </c>
      <c r="AE724" s="48">
        <f>IF(ISERROR(VLOOKUP($B724,'[7]Overzicht uitlevering'!$J:$V,AE$3+1,0)),0,VLOOKUP($B724,'[7]Overzicht uitlevering'!$J:$V,AE$3+1,0))</f>
        <v>0</v>
      </c>
      <c r="AF724" s="48">
        <f>IF(ISERROR(VLOOKUP($B724,'[7]Overzicht uitlevering'!$J:$V,AF$3+1,0)),0,VLOOKUP($B724,'[7]Overzicht uitlevering'!$J:$V,AF$3+1,0))</f>
        <v>0</v>
      </c>
      <c r="AG724" s="48">
        <f>IF(ISERROR(VLOOKUP($B724,'[7]Overzicht uitlevering'!$J:$V,AG$3+1,0)),0,VLOOKUP($B724,'[7]Overzicht uitlevering'!$J:$V,AG$3+1,0))</f>
        <v>0</v>
      </c>
      <c r="AH724" s="48">
        <f>IF(ISERROR(VLOOKUP($B724,'[7]Overzicht uitlevering'!$J:$V,AH$3+1,0)),0,VLOOKUP($B724,'[7]Overzicht uitlevering'!$J:$V,AH$3+1,0))</f>
        <v>0</v>
      </c>
      <c r="AI724" s="48">
        <f>IF(ISERROR(VLOOKUP($B724,'[7]Overzicht uitlevering'!$J:$V,AI$3+1,0)),0,VLOOKUP($B724,'[7]Overzicht uitlevering'!$J:$V,AI$3+1,0))</f>
        <v>0</v>
      </c>
      <c r="AJ724" s="48">
        <f>IF(ISERROR(VLOOKUP($B724,'[7]Overzicht uitlevering'!$J:$V,AJ$3+1,0)),0,VLOOKUP($B724,'[7]Overzicht uitlevering'!$J:$V,AJ$3+1,0))</f>
        <v>0</v>
      </c>
      <c r="AK724" s="48">
        <f>IF(ISERROR(VLOOKUP($B724,'[7]Overzicht uitlevering'!$J:$V,AK$3+1,0)),0,VLOOKUP($B724,'[7]Overzicht uitlevering'!$J:$V,AK$3+1,0))</f>
        <v>0</v>
      </c>
      <c r="AL724" s="48">
        <f>IF(ISERROR(VLOOKUP($B724,'[7]Overzicht uitlevering'!$J:$V,AL$3+1,0)),0,VLOOKUP($B724,'[7]Overzicht uitlevering'!$J:$V,AL$3+1,0))</f>
        <v>0</v>
      </c>
      <c r="AM724" s="48">
        <f>IF(ISERROR(VLOOKUP($B724,'[7]Overzicht uitlevering'!$J:$V,AM$3+1,0)),0,VLOOKUP($B724,'[7]Overzicht uitlevering'!$J:$V,AM$3+1,0))</f>
        <v>0</v>
      </c>
      <c r="AN724" s="48">
        <f>IF(ISERROR(VLOOKUP($B724,'[7]Overzicht uitlevering'!$J:$V,AN$3+1,0)),0,VLOOKUP($B724,'[7]Overzicht uitlevering'!$J:$V,AN$3+1,0))</f>
        <v>0</v>
      </c>
      <c r="AO724" s="49">
        <f t="shared" si="194"/>
        <v>0</v>
      </c>
      <c r="AP724" s="235">
        <f t="shared" si="195"/>
        <v>0</v>
      </c>
      <c r="AQ724" s="236">
        <f t="shared" si="196"/>
        <v>0</v>
      </c>
      <c r="AR724" s="235">
        <f t="shared" si="197"/>
        <v>0</v>
      </c>
      <c r="AS724" s="236">
        <f t="shared" si="198"/>
        <v>0</v>
      </c>
      <c r="AT724" s="235">
        <f t="shared" si="199"/>
        <v>0</v>
      </c>
      <c r="AU724" s="236">
        <f t="shared" si="200"/>
        <v>0</v>
      </c>
      <c r="AV724" s="237">
        <f t="shared" si="201"/>
        <v>0</v>
      </c>
      <c r="AW724" s="236">
        <f t="shared" si="202"/>
        <v>0</v>
      </c>
      <c r="AX724" s="237">
        <f t="shared" si="203"/>
        <v>0</v>
      </c>
      <c r="AY724" s="236">
        <f t="shared" si="204"/>
        <v>0</v>
      </c>
      <c r="AZ724" s="237">
        <f t="shared" si="205"/>
        <v>0</v>
      </c>
      <c r="BA724" s="236">
        <f t="shared" si="206"/>
        <v>0</v>
      </c>
      <c r="BB724" s="50">
        <f t="shared" si="190"/>
        <v>0</v>
      </c>
    </row>
    <row r="725" spans="2:54" x14ac:dyDescent="0.25">
      <c r="B725" s="153"/>
      <c r="C725" s="124"/>
      <c r="D725" s="124"/>
      <c r="E725" s="124"/>
      <c r="F725" s="124"/>
      <c r="G725" s="143"/>
      <c r="H725" s="143"/>
      <c r="I725" s="85"/>
      <c r="J725" s="144"/>
      <c r="K725" s="32"/>
      <c r="L725" s="145"/>
      <c r="M725" s="35"/>
      <c r="N725" s="35"/>
      <c r="O725" s="83"/>
      <c r="P725" s="83"/>
      <c r="Q725" s="146"/>
      <c r="R725" s="134"/>
      <c r="S725" s="204"/>
      <c r="T725" s="147"/>
      <c r="U725" s="148"/>
      <c r="V725" s="94"/>
      <c r="W725" s="94"/>
      <c r="X725" s="96"/>
      <c r="Y725" s="97"/>
      <c r="Z725" s="45" t="str">
        <f t="shared" si="191"/>
        <v>goed</v>
      </c>
      <c r="AA725" s="46">
        <f t="shared" si="192"/>
        <v>0</v>
      </c>
      <c r="AB725" s="47">
        <f t="shared" si="193"/>
        <v>0</v>
      </c>
      <c r="AC725" s="48">
        <f>IF(ISERROR(VLOOKUP($B725,'[7]Overzicht uitlevering'!$J:$V,AC$3+1,0)),0,VLOOKUP($B725,'[7]Overzicht uitlevering'!$J:$V,AC$3+1,0))</f>
        <v>0</v>
      </c>
      <c r="AD725" s="48">
        <f>IF(ISERROR(VLOOKUP($B725,'[7]Overzicht uitlevering'!$J:$V,AD$3+1,0)),0,VLOOKUP($B725,'[7]Overzicht uitlevering'!$J:$V,AD$3+1,0))</f>
        <v>0</v>
      </c>
      <c r="AE725" s="48">
        <f>IF(ISERROR(VLOOKUP($B725,'[7]Overzicht uitlevering'!$J:$V,AE$3+1,0)),0,VLOOKUP($B725,'[7]Overzicht uitlevering'!$J:$V,AE$3+1,0))</f>
        <v>0</v>
      </c>
      <c r="AF725" s="48">
        <f>IF(ISERROR(VLOOKUP($B725,'[7]Overzicht uitlevering'!$J:$V,AF$3+1,0)),0,VLOOKUP($B725,'[7]Overzicht uitlevering'!$J:$V,AF$3+1,0))</f>
        <v>0</v>
      </c>
      <c r="AG725" s="48">
        <f>IF(ISERROR(VLOOKUP($B725,'[7]Overzicht uitlevering'!$J:$V,AG$3+1,0)),0,VLOOKUP($B725,'[7]Overzicht uitlevering'!$J:$V,AG$3+1,0))</f>
        <v>0</v>
      </c>
      <c r="AH725" s="48">
        <f>IF(ISERROR(VLOOKUP($B725,'[7]Overzicht uitlevering'!$J:$V,AH$3+1,0)),0,VLOOKUP($B725,'[7]Overzicht uitlevering'!$J:$V,AH$3+1,0))</f>
        <v>0</v>
      </c>
      <c r="AI725" s="48">
        <f>IF(ISERROR(VLOOKUP($B725,'[7]Overzicht uitlevering'!$J:$V,AI$3+1,0)),0,VLOOKUP($B725,'[7]Overzicht uitlevering'!$J:$V,AI$3+1,0))</f>
        <v>0</v>
      </c>
      <c r="AJ725" s="48">
        <f>IF(ISERROR(VLOOKUP($B725,'[7]Overzicht uitlevering'!$J:$V,AJ$3+1,0)),0,VLOOKUP($B725,'[7]Overzicht uitlevering'!$J:$V,AJ$3+1,0))</f>
        <v>0</v>
      </c>
      <c r="AK725" s="48">
        <f>IF(ISERROR(VLOOKUP($B725,'[7]Overzicht uitlevering'!$J:$V,AK$3+1,0)),0,VLOOKUP($B725,'[7]Overzicht uitlevering'!$J:$V,AK$3+1,0))</f>
        <v>0</v>
      </c>
      <c r="AL725" s="48">
        <f>IF(ISERROR(VLOOKUP($B725,'[7]Overzicht uitlevering'!$J:$V,AL$3+1,0)),0,VLOOKUP($B725,'[7]Overzicht uitlevering'!$J:$V,AL$3+1,0))</f>
        <v>0</v>
      </c>
      <c r="AM725" s="48">
        <f>IF(ISERROR(VLOOKUP($B725,'[7]Overzicht uitlevering'!$J:$V,AM$3+1,0)),0,VLOOKUP($B725,'[7]Overzicht uitlevering'!$J:$V,AM$3+1,0))</f>
        <v>0</v>
      </c>
      <c r="AN725" s="48">
        <f>IF(ISERROR(VLOOKUP($B725,'[7]Overzicht uitlevering'!$J:$V,AN$3+1,0)),0,VLOOKUP($B725,'[7]Overzicht uitlevering'!$J:$V,AN$3+1,0))</f>
        <v>0</v>
      </c>
      <c r="AO725" s="49">
        <f t="shared" si="194"/>
        <v>0</v>
      </c>
      <c r="AP725" s="235">
        <f t="shared" si="195"/>
        <v>0</v>
      </c>
      <c r="AQ725" s="236">
        <f t="shared" si="196"/>
        <v>0</v>
      </c>
      <c r="AR725" s="235">
        <f t="shared" si="197"/>
        <v>0</v>
      </c>
      <c r="AS725" s="236">
        <f t="shared" si="198"/>
        <v>0</v>
      </c>
      <c r="AT725" s="235">
        <f t="shared" si="199"/>
        <v>0</v>
      </c>
      <c r="AU725" s="236">
        <f t="shared" si="200"/>
        <v>0</v>
      </c>
      <c r="AV725" s="237">
        <f t="shared" si="201"/>
        <v>0</v>
      </c>
      <c r="AW725" s="236">
        <f t="shared" si="202"/>
        <v>0</v>
      </c>
      <c r="AX725" s="237">
        <f t="shared" si="203"/>
        <v>0</v>
      </c>
      <c r="AY725" s="236">
        <f t="shared" si="204"/>
        <v>0</v>
      </c>
      <c r="AZ725" s="237">
        <f t="shared" si="205"/>
        <v>0</v>
      </c>
      <c r="BA725" s="236">
        <f t="shared" si="206"/>
        <v>0</v>
      </c>
      <c r="BB725" s="50">
        <f t="shared" si="190"/>
        <v>0</v>
      </c>
    </row>
    <row r="726" spans="2:54" x14ac:dyDescent="0.25">
      <c r="B726" s="153"/>
      <c r="C726" s="124"/>
      <c r="D726" s="124"/>
      <c r="E726" s="124"/>
      <c r="F726" s="124"/>
      <c r="G726" s="143"/>
      <c r="H726" s="143"/>
      <c r="I726" s="85"/>
      <c r="J726" s="144"/>
      <c r="K726" s="32"/>
      <c r="L726" s="145"/>
      <c r="M726" s="35"/>
      <c r="N726" s="35"/>
      <c r="O726" s="83"/>
      <c r="P726" s="83"/>
      <c r="Q726" s="146"/>
      <c r="R726" s="134"/>
      <c r="S726" s="204"/>
      <c r="T726" s="147"/>
      <c r="U726" s="148"/>
      <c r="V726" s="94"/>
      <c r="W726" s="94"/>
      <c r="X726" s="96"/>
      <c r="Y726" s="97"/>
      <c r="Z726" s="45" t="str">
        <f t="shared" si="191"/>
        <v>goed</v>
      </c>
      <c r="AA726" s="46">
        <f t="shared" si="192"/>
        <v>0</v>
      </c>
      <c r="AB726" s="47">
        <f t="shared" si="193"/>
        <v>0</v>
      </c>
      <c r="AC726" s="48">
        <f>IF(ISERROR(VLOOKUP($B726,'[7]Overzicht uitlevering'!$J:$V,AC$3+1,0)),0,VLOOKUP($B726,'[7]Overzicht uitlevering'!$J:$V,AC$3+1,0))</f>
        <v>0</v>
      </c>
      <c r="AD726" s="48">
        <f>IF(ISERROR(VLOOKUP($B726,'[7]Overzicht uitlevering'!$J:$V,AD$3+1,0)),0,VLOOKUP($B726,'[7]Overzicht uitlevering'!$J:$V,AD$3+1,0))</f>
        <v>0</v>
      </c>
      <c r="AE726" s="48">
        <f>IF(ISERROR(VLOOKUP($B726,'[7]Overzicht uitlevering'!$J:$V,AE$3+1,0)),0,VLOOKUP($B726,'[7]Overzicht uitlevering'!$J:$V,AE$3+1,0))</f>
        <v>0</v>
      </c>
      <c r="AF726" s="48">
        <f>IF(ISERROR(VLOOKUP($B726,'[7]Overzicht uitlevering'!$J:$V,AF$3+1,0)),0,VLOOKUP($B726,'[7]Overzicht uitlevering'!$J:$V,AF$3+1,0))</f>
        <v>0</v>
      </c>
      <c r="AG726" s="48">
        <f>IF(ISERROR(VLOOKUP($B726,'[7]Overzicht uitlevering'!$J:$V,AG$3+1,0)),0,VLOOKUP($B726,'[7]Overzicht uitlevering'!$J:$V,AG$3+1,0))</f>
        <v>0</v>
      </c>
      <c r="AH726" s="48">
        <f>IF(ISERROR(VLOOKUP($B726,'[7]Overzicht uitlevering'!$J:$V,AH$3+1,0)),0,VLOOKUP($B726,'[7]Overzicht uitlevering'!$J:$V,AH$3+1,0))</f>
        <v>0</v>
      </c>
      <c r="AI726" s="48">
        <f>IF(ISERROR(VLOOKUP($B726,'[7]Overzicht uitlevering'!$J:$V,AI$3+1,0)),0,VLOOKUP($B726,'[7]Overzicht uitlevering'!$J:$V,AI$3+1,0))</f>
        <v>0</v>
      </c>
      <c r="AJ726" s="48">
        <f>IF(ISERROR(VLOOKUP($B726,'[7]Overzicht uitlevering'!$J:$V,AJ$3+1,0)),0,VLOOKUP($B726,'[7]Overzicht uitlevering'!$J:$V,AJ$3+1,0))</f>
        <v>0</v>
      </c>
      <c r="AK726" s="48">
        <f>IF(ISERROR(VLOOKUP($B726,'[7]Overzicht uitlevering'!$J:$V,AK$3+1,0)),0,VLOOKUP($B726,'[7]Overzicht uitlevering'!$J:$V,AK$3+1,0))</f>
        <v>0</v>
      </c>
      <c r="AL726" s="48">
        <f>IF(ISERROR(VLOOKUP($B726,'[7]Overzicht uitlevering'!$J:$V,AL$3+1,0)),0,VLOOKUP($B726,'[7]Overzicht uitlevering'!$J:$V,AL$3+1,0))</f>
        <v>0</v>
      </c>
      <c r="AM726" s="48">
        <f>IF(ISERROR(VLOOKUP($B726,'[7]Overzicht uitlevering'!$J:$V,AM$3+1,0)),0,VLOOKUP($B726,'[7]Overzicht uitlevering'!$J:$V,AM$3+1,0))</f>
        <v>0</v>
      </c>
      <c r="AN726" s="48">
        <f>IF(ISERROR(VLOOKUP($B726,'[7]Overzicht uitlevering'!$J:$V,AN$3+1,0)),0,VLOOKUP($B726,'[7]Overzicht uitlevering'!$J:$V,AN$3+1,0))</f>
        <v>0</v>
      </c>
      <c r="AO726" s="49">
        <f t="shared" si="194"/>
        <v>0</v>
      </c>
      <c r="AP726" s="235">
        <f t="shared" si="195"/>
        <v>0</v>
      </c>
      <c r="AQ726" s="236">
        <f t="shared" si="196"/>
        <v>0</v>
      </c>
      <c r="AR726" s="235">
        <f t="shared" si="197"/>
        <v>0</v>
      </c>
      <c r="AS726" s="236">
        <f t="shared" si="198"/>
        <v>0</v>
      </c>
      <c r="AT726" s="235">
        <f t="shared" si="199"/>
        <v>0</v>
      </c>
      <c r="AU726" s="236">
        <f t="shared" si="200"/>
        <v>0</v>
      </c>
      <c r="AV726" s="237">
        <f t="shared" si="201"/>
        <v>0</v>
      </c>
      <c r="AW726" s="236">
        <f t="shared" si="202"/>
        <v>0</v>
      </c>
      <c r="AX726" s="237">
        <f t="shared" si="203"/>
        <v>0</v>
      </c>
      <c r="AY726" s="236">
        <f t="shared" si="204"/>
        <v>0</v>
      </c>
      <c r="AZ726" s="237">
        <f t="shared" si="205"/>
        <v>0</v>
      </c>
      <c r="BA726" s="236">
        <f t="shared" si="206"/>
        <v>0</v>
      </c>
      <c r="BB726" s="50">
        <f t="shared" si="190"/>
        <v>0</v>
      </c>
    </row>
    <row r="727" spans="2:54" x14ac:dyDescent="0.25">
      <c r="B727" s="153"/>
      <c r="C727" s="124"/>
      <c r="D727" s="124"/>
      <c r="E727" s="124"/>
      <c r="F727" s="124"/>
      <c r="G727" s="143"/>
      <c r="H727" s="143"/>
      <c r="I727" s="85"/>
      <c r="J727" s="144"/>
      <c r="K727" s="32"/>
      <c r="L727" s="145"/>
      <c r="M727" s="35"/>
      <c r="N727" s="35"/>
      <c r="O727" s="83"/>
      <c r="P727" s="83"/>
      <c r="Q727" s="146"/>
      <c r="R727" s="134"/>
      <c r="S727" s="204"/>
      <c r="T727" s="147"/>
      <c r="U727" s="148"/>
      <c r="V727" s="94"/>
      <c r="W727" s="94"/>
      <c r="X727" s="96"/>
      <c r="Y727" s="97"/>
      <c r="Z727" s="45" t="str">
        <f t="shared" si="191"/>
        <v>goed</v>
      </c>
      <c r="AA727" s="46">
        <f t="shared" si="192"/>
        <v>0</v>
      </c>
      <c r="AB727" s="47">
        <f t="shared" si="193"/>
        <v>0</v>
      </c>
      <c r="AC727" s="48">
        <f>IF(ISERROR(VLOOKUP($B727,'[7]Overzicht uitlevering'!$J:$V,AC$3+1,0)),0,VLOOKUP($B727,'[7]Overzicht uitlevering'!$J:$V,AC$3+1,0))</f>
        <v>0</v>
      </c>
      <c r="AD727" s="48">
        <f>IF(ISERROR(VLOOKUP($B727,'[7]Overzicht uitlevering'!$J:$V,AD$3+1,0)),0,VLOOKUP($B727,'[7]Overzicht uitlevering'!$J:$V,AD$3+1,0))</f>
        <v>0</v>
      </c>
      <c r="AE727" s="48">
        <f>IF(ISERROR(VLOOKUP($B727,'[7]Overzicht uitlevering'!$J:$V,AE$3+1,0)),0,VLOOKUP($B727,'[7]Overzicht uitlevering'!$J:$V,AE$3+1,0))</f>
        <v>0</v>
      </c>
      <c r="AF727" s="48">
        <f>IF(ISERROR(VLOOKUP($B727,'[7]Overzicht uitlevering'!$J:$V,AF$3+1,0)),0,VLOOKUP($B727,'[7]Overzicht uitlevering'!$J:$V,AF$3+1,0))</f>
        <v>0</v>
      </c>
      <c r="AG727" s="48">
        <f>IF(ISERROR(VLOOKUP($B727,'[7]Overzicht uitlevering'!$J:$V,AG$3+1,0)),0,VLOOKUP($B727,'[7]Overzicht uitlevering'!$J:$V,AG$3+1,0))</f>
        <v>0</v>
      </c>
      <c r="AH727" s="48">
        <f>IF(ISERROR(VLOOKUP($B727,'[7]Overzicht uitlevering'!$J:$V,AH$3+1,0)),0,VLOOKUP($B727,'[7]Overzicht uitlevering'!$J:$V,AH$3+1,0))</f>
        <v>0</v>
      </c>
      <c r="AI727" s="48">
        <f>IF(ISERROR(VLOOKUP($B727,'[7]Overzicht uitlevering'!$J:$V,AI$3+1,0)),0,VLOOKUP($B727,'[7]Overzicht uitlevering'!$J:$V,AI$3+1,0))</f>
        <v>0</v>
      </c>
      <c r="AJ727" s="48">
        <f>IF(ISERROR(VLOOKUP($B727,'[7]Overzicht uitlevering'!$J:$V,AJ$3+1,0)),0,VLOOKUP($B727,'[7]Overzicht uitlevering'!$J:$V,AJ$3+1,0))</f>
        <v>0</v>
      </c>
      <c r="AK727" s="48">
        <f>IF(ISERROR(VLOOKUP($B727,'[7]Overzicht uitlevering'!$J:$V,AK$3+1,0)),0,VLOOKUP($B727,'[7]Overzicht uitlevering'!$J:$V,AK$3+1,0))</f>
        <v>0</v>
      </c>
      <c r="AL727" s="48">
        <f>IF(ISERROR(VLOOKUP($B727,'[7]Overzicht uitlevering'!$J:$V,AL$3+1,0)),0,VLOOKUP($B727,'[7]Overzicht uitlevering'!$J:$V,AL$3+1,0))</f>
        <v>0</v>
      </c>
      <c r="AM727" s="48">
        <f>IF(ISERROR(VLOOKUP($B727,'[7]Overzicht uitlevering'!$J:$V,AM$3+1,0)),0,VLOOKUP($B727,'[7]Overzicht uitlevering'!$J:$V,AM$3+1,0))</f>
        <v>0</v>
      </c>
      <c r="AN727" s="48">
        <f>IF(ISERROR(VLOOKUP($B727,'[7]Overzicht uitlevering'!$J:$V,AN$3+1,0)),0,VLOOKUP($B727,'[7]Overzicht uitlevering'!$J:$V,AN$3+1,0))</f>
        <v>0</v>
      </c>
      <c r="AO727" s="49">
        <f t="shared" si="194"/>
        <v>0</v>
      </c>
      <c r="AP727" s="235">
        <f t="shared" si="195"/>
        <v>0</v>
      </c>
      <c r="AQ727" s="236">
        <f t="shared" si="196"/>
        <v>0</v>
      </c>
      <c r="AR727" s="235">
        <f t="shared" si="197"/>
        <v>0</v>
      </c>
      <c r="AS727" s="236">
        <f t="shared" si="198"/>
        <v>0</v>
      </c>
      <c r="AT727" s="235">
        <f t="shared" si="199"/>
        <v>0</v>
      </c>
      <c r="AU727" s="236">
        <f t="shared" si="200"/>
        <v>0</v>
      </c>
      <c r="AV727" s="237">
        <f t="shared" si="201"/>
        <v>0</v>
      </c>
      <c r="AW727" s="236">
        <f t="shared" si="202"/>
        <v>0</v>
      </c>
      <c r="AX727" s="237">
        <f t="shared" si="203"/>
        <v>0</v>
      </c>
      <c r="AY727" s="236">
        <f t="shared" si="204"/>
        <v>0</v>
      </c>
      <c r="AZ727" s="237">
        <f t="shared" si="205"/>
        <v>0</v>
      </c>
      <c r="BA727" s="236">
        <f t="shared" si="206"/>
        <v>0</v>
      </c>
      <c r="BB727" s="50">
        <f t="shared" si="190"/>
        <v>0</v>
      </c>
    </row>
    <row r="728" spans="2:54" x14ac:dyDescent="0.25">
      <c r="B728" s="153"/>
      <c r="C728" s="124"/>
      <c r="D728" s="124"/>
      <c r="E728" s="124"/>
      <c r="F728" s="124"/>
      <c r="G728" s="143"/>
      <c r="H728" s="143"/>
      <c r="I728" s="85"/>
      <c r="J728" s="144"/>
      <c r="K728" s="32"/>
      <c r="L728" s="145"/>
      <c r="M728" s="35"/>
      <c r="N728" s="35"/>
      <c r="O728" s="83"/>
      <c r="P728" s="83"/>
      <c r="Q728" s="146"/>
      <c r="R728" s="134"/>
      <c r="S728" s="204"/>
      <c r="T728" s="147"/>
      <c r="U728" s="148"/>
      <c r="V728" s="94"/>
      <c r="W728" s="94"/>
      <c r="X728" s="96"/>
      <c r="Y728" s="97"/>
      <c r="Z728" s="45" t="str">
        <f t="shared" si="191"/>
        <v>goed</v>
      </c>
      <c r="AA728" s="46">
        <f t="shared" si="192"/>
        <v>0</v>
      </c>
      <c r="AB728" s="47">
        <f t="shared" si="193"/>
        <v>0</v>
      </c>
      <c r="AC728" s="48">
        <f>IF(ISERROR(VLOOKUP($B728,'[7]Overzicht uitlevering'!$J:$V,AC$3+1,0)),0,VLOOKUP($B728,'[7]Overzicht uitlevering'!$J:$V,AC$3+1,0))</f>
        <v>0</v>
      </c>
      <c r="AD728" s="48">
        <f>IF(ISERROR(VLOOKUP($B728,'[7]Overzicht uitlevering'!$J:$V,AD$3+1,0)),0,VLOOKUP($B728,'[7]Overzicht uitlevering'!$J:$V,AD$3+1,0))</f>
        <v>0</v>
      </c>
      <c r="AE728" s="48">
        <f>IF(ISERROR(VLOOKUP($B728,'[7]Overzicht uitlevering'!$J:$V,AE$3+1,0)),0,VLOOKUP($B728,'[7]Overzicht uitlevering'!$J:$V,AE$3+1,0))</f>
        <v>0</v>
      </c>
      <c r="AF728" s="48">
        <f>IF(ISERROR(VLOOKUP($B728,'[7]Overzicht uitlevering'!$J:$V,AF$3+1,0)),0,VLOOKUP($B728,'[7]Overzicht uitlevering'!$J:$V,AF$3+1,0))</f>
        <v>0</v>
      </c>
      <c r="AG728" s="48">
        <f>IF(ISERROR(VLOOKUP($B728,'[7]Overzicht uitlevering'!$J:$V,AG$3+1,0)),0,VLOOKUP($B728,'[7]Overzicht uitlevering'!$J:$V,AG$3+1,0))</f>
        <v>0</v>
      </c>
      <c r="AH728" s="48">
        <f>IF(ISERROR(VLOOKUP($B728,'[7]Overzicht uitlevering'!$J:$V,AH$3+1,0)),0,VLOOKUP($B728,'[7]Overzicht uitlevering'!$J:$V,AH$3+1,0))</f>
        <v>0</v>
      </c>
      <c r="AI728" s="48">
        <f>IF(ISERROR(VLOOKUP($B728,'[7]Overzicht uitlevering'!$J:$V,AI$3+1,0)),0,VLOOKUP($B728,'[7]Overzicht uitlevering'!$J:$V,AI$3+1,0))</f>
        <v>0</v>
      </c>
      <c r="AJ728" s="48">
        <f>IF(ISERROR(VLOOKUP($B728,'[7]Overzicht uitlevering'!$J:$V,AJ$3+1,0)),0,VLOOKUP($B728,'[7]Overzicht uitlevering'!$J:$V,AJ$3+1,0))</f>
        <v>0</v>
      </c>
      <c r="AK728" s="48">
        <f>IF(ISERROR(VLOOKUP($B728,'[7]Overzicht uitlevering'!$J:$V,AK$3+1,0)),0,VLOOKUP($B728,'[7]Overzicht uitlevering'!$J:$V,AK$3+1,0))</f>
        <v>0</v>
      </c>
      <c r="AL728" s="48">
        <f>IF(ISERROR(VLOOKUP($B728,'[7]Overzicht uitlevering'!$J:$V,AL$3+1,0)),0,VLOOKUP($B728,'[7]Overzicht uitlevering'!$J:$V,AL$3+1,0))</f>
        <v>0</v>
      </c>
      <c r="AM728" s="48">
        <f>IF(ISERROR(VLOOKUP($B728,'[7]Overzicht uitlevering'!$J:$V,AM$3+1,0)),0,VLOOKUP($B728,'[7]Overzicht uitlevering'!$J:$V,AM$3+1,0))</f>
        <v>0</v>
      </c>
      <c r="AN728" s="48">
        <f>IF(ISERROR(VLOOKUP($B728,'[7]Overzicht uitlevering'!$J:$V,AN$3+1,0)),0,VLOOKUP($B728,'[7]Overzicht uitlevering'!$J:$V,AN$3+1,0))</f>
        <v>0</v>
      </c>
      <c r="AO728" s="49">
        <f t="shared" si="194"/>
        <v>0</v>
      </c>
      <c r="AP728" s="235">
        <f t="shared" si="195"/>
        <v>0</v>
      </c>
      <c r="AQ728" s="236">
        <f t="shared" si="196"/>
        <v>0</v>
      </c>
      <c r="AR728" s="235">
        <f t="shared" si="197"/>
        <v>0</v>
      </c>
      <c r="AS728" s="236">
        <f t="shared" si="198"/>
        <v>0</v>
      </c>
      <c r="AT728" s="235">
        <f t="shared" si="199"/>
        <v>0</v>
      </c>
      <c r="AU728" s="236">
        <f t="shared" si="200"/>
        <v>0</v>
      </c>
      <c r="AV728" s="237">
        <f t="shared" si="201"/>
        <v>0</v>
      </c>
      <c r="AW728" s="236">
        <f t="shared" si="202"/>
        <v>0</v>
      </c>
      <c r="AX728" s="237">
        <f t="shared" si="203"/>
        <v>0</v>
      </c>
      <c r="AY728" s="236">
        <f t="shared" si="204"/>
        <v>0</v>
      </c>
      <c r="AZ728" s="237">
        <f t="shared" si="205"/>
        <v>0</v>
      </c>
      <c r="BA728" s="236">
        <f t="shared" si="206"/>
        <v>0</v>
      </c>
      <c r="BB728" s="50">
        <f t="shared" si="190"/>
        <v>0</v>
      </c>
    </row>
    <row r="729" spans="2:54" x14ac:dyDescent="0.25">
      <c r="B729" s="153"/>
      <c r="C729" s="124"/>
      <c r="D729" s="124"/>
      <c r="E729" s="124"/>
      <c r="F729" s="124"/>
      <c r="G729" s="143"/>
      <c r="H729" s="143"/>
      <c r="I729" s="85"/>
      <c r="J729" s="144"/>
      <c r="K729" s="32"/>
      <c r="L729" s="145"/>
      <c r="M729" s="35"/>
      <c r="N729" s="35"/>
      <c r="O729" s="83"/>
      <c r="P729" s="83"/>
      <c r="Q729" s="146"/>
      <c r="R729" s="134"/>
      <c r="S729" s="204"/>
      <c r="T729" s="147"/>
      <c r="U729" s="148"/>
      <c r="V729" s="94"/>
      <c r="W729" s="94"/>
      <c r="X729" s="96"/>
      <c r="Y729" s="97"/>
      <c r="Z729" s="45" t="str">
        <f t="shared" si="191"/>
        <v>goed</v>
      </c>
      <c r="AA729" s="46">
        <f t="shared" si="192"/>
        <v>0</v>
      </c>
      <c r="AB729" s="47">
        <f t="shared" si="193"/>
        <v>0</v>
      </c>
      <c r="AC729" s="48">
        <f>IF(ISERROR(VLOOKUP($B729,'[7]Overzicht uitlevering'!$J:$V,AC$3+1,0)),0,VLOOKUP($B729,'[7]Overzicht uitlevering'!$J:$V,AC$3+1,0))</f>
        <v>0</v>
      </c>
      <c r="AD729" s="48">
        <f>IF(ISERROR(VLOOKUP($B729,'[7]Overzicht uitlevering'!$J:$V,AD$3+1,0)),0,VLOOKUP($B729,'[7]Overzicht uitlevering'!$J:$V,AD$3+1,0))</f>
        <v>0</v>
      </c>
      <c r="AE729" s="48">
        <f>IF(ISERROR(VLOOKUP($B729,'[7]Overzicht uitlevering'!$J:$V,AE$3+1,0)),0,VLOOKUP($B729,'[7]Overzicht uitlevering'!$J:$V,AE$3+1,0))</f>
        <v>0</v>
      </c>
      <c r="AF729" s="48">
        <f>IF(ISERROR(VLOOKUP($B729,'[7]Overzicht uitlevering'!$J:$V,AF$3+1,0)),0,VLOOKUP($B729,'[7]Overzicht uitlevering'!$J:$V,AF$3+1,0))</f>
        <v>0</v>
      </c>
      <c r="AG729" s="48">
        <f>IF(ISERROR(VLOOKUP($B729,'[7]Overzicht uitlevering'!$J:$V,AG$3+1,0)),0,VLOOKUP($B729,'[7]Overzicht uitlevering'!$J:$V,AG$3+1,0))</f>
        <v>0</v>
      </c>
      <c r="AH729" s="48">
        <f>IF(ISERROR(VLOOKUP($B729,'[7]Overzicht uitlevering'!$J:$V,AH$3+1,0)),0,VLOOKUP($B729,'[7]Overzicht uitlevering'!$J:$V,AH$3+1,0))</f>
        <v>0</v>
      </c>
      <c r="AI729" s="48">
        <f>IF(ISERROR(VLOOKUP($B729,'[7]Overzicht uitlevering'!$J:$V,AI$3+1,0)),0,VLOOKUP($B729,'[7]Overzicht uitlevering'!$J:$V,AI$3+1,0))</f>
        <v>0</v>
      </c>
      <c r="AJ729" s="48">
        <f>IF(ISERROR(VLOOKUP($B729,'[7]Overzicht uitlevering'!$J:$V,AJ$3+1,0)),0,VLOOKUP($B729,'[7]Overzicht uitlevering'!$J:$V,AJ$3+1,0))</f>
        <v>0</v>
      </c>
      <c r="AK729" s="48">
        <f>IF(ISERROR(VLOOKUP($B729,'[7]Overzicht uitlevering'!$J:$V,AK$3+1,0)),0,VLOOKUP($B729,'[7]Overzicht uitlevering'!$J:$V,AK$3+1,0))</f>
        <v>0</v>
      </c>
      <c r="AL729" s="48">
        <f>IF(ISERROR(VLOOKUP($B729,'[7]Overzicht uitlevering'!$J:$V,AL$3+1,0)),0,VLOOKUP($B729,'[7]Overzicht uitlevering'!$J:$V,AL$3+1,0))</f>
        <v>0</v>
      </c>
      <c r="AM729" s="48">
        <f>IF(ISERROR(VLOOKUP($B729,'[7]Overzicht uitlevering'!$J:$V,AM$3+1,0)),0,VLOOKUP($B729,'[7]Overzicht uitlevering'!$J:$V,AM$3+1,0))</f>
        <v>0</v>
      </c>
      <c r="AN729" s="48">
        <f>IF(ISERROR(VLOOKUP($B729,'[7]Overzicht uitlevering'!$J:$V,AN$3+1,0)),0,VLOOKUP($B729,'[7]Overzicht uitlevering'!$J:$V,AN$3+1,0))</f>
        <v>0</v>
      </c>
      <c r="AO729" s="49">
        <f t="shared" si="194"/>
        <v>0</v>
      </c>
      <c r="AP729" s="235">
        <f t="shared" si="195"/>
        <v>0</v>
      </c>
      <c r="AQ729" s="236">
        <f t="shared" si="196"/>
        <v>0</v>
      </c>
      <c r="AR729" s="235">
        <f t="shared" si="197"/>
        <v>0</v>
      </c>
      <c r="AS729" s="236">
        <f t="shared" si="198"/>
        <v>0</v>
      </c>
      <c r="AT729" s="235">
        <f t="shared" si="199"/>
        <v>0</v>
      </c>
      <c r="AU729" s="236">
        <f t="shared" si="200"/>
        <v>0</v>
      </c>
      <c r="AV729" s="237">
        <f t="shared" si="201"/>
        <v>0</v>
      </c>
      <c r="AW729" s="236">
        <f t="shared" si="202"/>
        <v>0</v>
      </c>
      <c r="AX729" s="237">
        <f t="shared" si="203"/>
        <v>0</v>
      </c>
      <c r="AY729" s="236">
        <f t="shared" si="204"/>
        <v>0</v>
      </c>
      <c r="AZ729" s="237">
        <f t="shared" si="205"/>
        <v>0</v>
      </c>
      <c r="BA729" s="236">
        <f t="shared" si="206"/>
        <v>0</v>
      </c>
      <c r="BB729" s="50">
        <f t="shared" si="190"/>
        <v>0</v>
      </c>
    </row>
    <row r="730" spans="2:54" x14ac:dyDescent="0.25">
      <c r="B730" s="153"/>
      <c r="C730" s="124"/>
      <c r="D730" s="124"/>
      <c r="E730" s="124"/>
      <c r="F730" s="124"/>
      <c r="G730" s="143"/>
      <c r="H730" s="143"/>
      <c r="I730" s="85"/>
      <c r="J730" s="144"/>
      <c r="K730" s="32"/>
      <c r="L730" s="145"/>
      <c r="M730" s="35"/>
      <c r="N730" s="35"/>
      <c r="O730" s="83"/>
      <c r="P730" s="83"/>
      <c r="Q730" s="146"/>
      <c r="R730" s="134"/>
      <c r="S730" s="204"/>
      <c r="T730" s="147"/>
      <c r="U730" s="148"/>
      <c r="V730" s="94"/>
      <c r="W730" s="94"/>
      <c r="X730" s="96"/>
      <c r="Y730" s="97"/>
      <c r="Z730" s="45" t="str">
        <f t="shared" si="191"/>
        <v>goed</v>
      </c>
      <c r="AA730" s="46">
        <f t="shared" si="192"/>
        <v>0</v>
      </c>
      <c r="AB730" s="47">
        <f t="shared" si="193"/>
        <v>0</v>
      </c>
      <c r="AC730" s="48">
        <f>IF(ISERROR(VLOOKUP($B730,'[7]Overzicht uitlevering'!$J:$V,AC$3+1,0)),0,VLOOKUP($B730,'[7]Overzicht uitlevering'!$J:$V,AC$3+1,0))</f>
        <v>0</v>
      </c>
      <c r="AD730" s="48">
        <f>IF(ISERROR(VLOOKUP($B730,'[7]Overzicht uitlevering'!$J:$V,AD$3+1,0)),0,VLOOKUP($B730,'[7]Overzicht uitlevering'!$J:$V,AD$3+1,0))</f>
        <v>0</v>
      </c>
      <c r="AE730" s="48">
        <f>IF(ISERROR(VLOOKUP($B730,'[7]Overzicht uitlevering'!$J:$V,AE$3+1,0)),0,VLOOKUP($B730,'[7]Overzicht uitlevering'!$J:$V,AE$3+1,0))</f>
        <v>0</v>
      </c>
      <c r="AF730" s="48">
        <f>IF(ISERROR(VLOOKUP($B730,'[7]Overzicht uitlevering'!$J:$V,AF$3+1,0)),0,VLOOKUP($B730,'[7]Overzicht uitlevering'!$J:$V,AF$3+1,0))</f>
        <v>0</v>
      </c>
      <c r="AG730" s="48">
        <f>IF(ISERROR(VLOOKUP($B730,'[7]Overzicht uitlevering'!$J:$V,AG$3+1,0)),0,VLOOKUP($B730,'[7]Overzicht uitlevering'!$J:$V,AG$3+1,0))</f>
        <v>0</v>
      </c>
      <c r="AH730" s="48">
        <f>IF(ISERROR(VLOOKUP($B730,'[7]Overzicht uitlevering'!$J:$V,AH$3+1,0)),0,VLOOKUP($B730,'[7]Overzicht uitlevering'!$J:$V,AH$3+1,0))</f>
        <v>0</v>
      </c>
      <c r="AI730" s="48">
        <f>IF(ISERROR(VLOOKUP($B730,'[7]Overzicht uitlevering'!$J:$V,AI$3+1,0)),0,VLOOKUP($B730,'[7]Overzicht uitlevering'!$J:$V,AI$3+1,0))</f>
        <v>0</v>
      </c>
      <c r="AJ730" s="48">
        <f>IF(ISERROR(VLOOKUP($B730,'[7]Overzicht uitlevering'!$J:$V,AJ$3+1,0)),0,VLOOKUP($B730,'[7]Overzicht uitlevering'!$J:$V,AJ$3+1,0))</f>
        <v>0</v>
      </c>
      <c r="AK730" s="48">
        <f>IF(ISERROR(VLOOKUP($B730,'[7]Overzicht uitlevering'!$J:$V,AK$3+1,0)),0,VLOOKUP($B730,'[7]Overzicht uitlevering'!$J:$V,AK$3+1,0))</f>
        <v>0</v>
      </c>
      <c r="AL730" s="48">
        <f>IF(ISERROR(VLOOKUP($B730,'[7]Overzicht uitlevering'!$J:$V,AL$3+1,0)),0,VLOOKUP($B730,'[7]Overzicht uitlevering'!$J:$V,AL$3+1,0))</f>
        <v>0</v>
      </c>
      <c r="AM730" s="48">
        <f>IF(ISERROR(VLOOKUP($B730,'[7]Overzicht uitlevering'!$J:$V,AM$3+1,0)),0,VLOOKUP($B730,'[7]Overzicht uitlevering'!$J:$V,AM$3+1,0))</f>
        <v>0</v>
      </c>
      <c r="AN730" s="48">
        <f>IF(ISERROR(VLOOKUP($B730,'[7]Overzicht uitlevering'!$J:$V,AN$3+1,0)),0,VLOOKUP($B730,'[7]Overzicht uitlevering'!$J:$V,AN$3+1,0))</f>
        <v>0</v>
      </c>
      <c r="AO730" s="49">
        <f t="shared" si="194"/>
        <v>0</v>
      </c>
      <c r="AP730" s="235">
        <f t="shared" si="195"/>
        <v>0</v>
      </c>
      <c r="AQ730" s="236">
        <f t="shared" si="196"/>
        <v>0</v>
      </c>
      <c r="AR730" s="235">
        <f t="shared" si="197"/>
        <v>0</v>
      </c>
      <c r="AS730" s="236">
        <f t="shared" si="198"/>
        <v>0</v>
      </c>
      <c r="AT730" s="235">
        <f t="shared" si="199"/>
        <v>0</v>
      </c>
      <c r="AU730" s="236">
        <f t="shared" si="200"/>
        <v>0</v>
      </c>
      <c r="AV730" s="237">
        <f t="shared" si="201"/>
        <v>0</v>
      </c>
      <c r="AW730" s="236">
        <f t="shared" si="202"/>
        <v>0</v>
      </c>
      <c r="AX730" s="237">
        <f t="shared" si="203"/>
        <v>0</v>
      </c>
      <c r="AY730" s="236">
        <f t="shared" si="204"/>
        <v>0</v>
      </c>
      <c r="AZ730" s="237">
        <f t="shared" si="205"/>
        <v>0</v>
      </c>
      <c r="BA730" s="236">
        <f t="shared" si="206"/>
        <v>0</v>
      </c>
      <c r="BB730" s="50">
        <f t="shared" si="190"/>
        <v>0</v>
      </c>
    </row>
    <row r="731" spans="2:54" x14ac:dyDescent="0.25">
      <c r="B731" s="153"/>
      <c r="C731" s="124"/>
      <c r="D731" s="124"/>
      <c r="E731" s="124"/>
      <c r="F731" s="124"/>
      <c r="G731" s="143"/>
      <c r="H731" s="143"/>
      <c r="I731" s="85"/>
      <c r="J731" s="144"/>
      <c r="K731" s="32"/>
      <c r="L731" s="145"/>
      <c r="M731" s="35"/>
      <c r="N731" s="35"/>
      <c r="O731" s="83"/>
      <c r="P731" s="83"/>
      <c r="Q731" s="146"/>
      <c r="R731" s="134"/>
      <c r="S731" s="204"/>
      <c r="T731" s="147"/>
      <c r="U731" s="148"/>
      <c r="V731" s="94"/>
      <c r="W731" s="94"/>
      <c r="X731" s="96"/>
      <c r="Y731" s="97"/>
      <c r="Z731" s="45" t="str">
        <f t="shared" si="191"/>
        <v>goed</v>
      </c>
      <c r="AA731" s="46">
        <f t="shared" si="192"/>
        <v>0</v>
      </c>
      <c r="AB731" s="47">
        <f t="shared" si="193"/>
        <v>0</v>
      </c>
      <c r="AC731" s="48">
        <f>IF(ISERROR(VLOOKUP($B731,'[7]Overzicht uitlevering'!$J:$V,AC$3+1,0)),0,VLOOKUP($B731,'[7]Overzicht uitlevering'!$J:$V,AC$3+1,0))</f>
        <v>0</v>
      </c>
      <c r="AD731" s="48">
        <f>IF(ISERROR(VLOOKUP($B731,'[7]Overzicht uitlevering'!$J:$V,AD$3+1,0)),0,VLOOKUP($B731,'[7]Overzicht uitlevering'!$J:$V,AD$3+1,0))</f>
        <v>0</v>
      </c>
      <c r="AE731" s="48">
        <f>IF(ISERROR(VLOOKUP($B731,'[7]Overzicht uitlevering'!$J:$V,AE$3+1,0)),0,VLOOKUP($B731,'[7]Overzicht uitlevering'!$J:$V,AE$3+1,0))</f>
        <v>0</v>
      </c>
      <c r="AF731" s="48">
        <f>IF(ISERROR(VLOOKUP($B731,'[7]Overzicht uitlevering'!$J:$V,AF$3+1,0)),0,VLOOKUP($B731,'[7]Overzicht uitlevering'!$J:$V,AF$3+1,0))</f>
        <v>0</v>
      </c>
      <c r="AG731" s="48">
        <f>IF(ISERROR(VLOOKUP($B731,'[7]Overzicht uitlevering'!$J:$V,AG$3+1,0)),0,VLOOKUP($B731,'[7]Overzicht uitlevering'!$J:$V,AG$3+1,0))</f>
        <v>0</v>
      </c>
      <c r="AH731" s="48">
        <f>IF(ISERROR(VLOOKUP($B731,'[7]Overzicht uitlevering'!$J:$V,AH$3+1,0)),0,VLOOKUP($B731,'[7]Overzicht uitlevering'!$J:$V,AH$3+1,0))</f>
        <v>0</v>
      </c>
      <c r="AI731" s="48">
        <f>IF(ISERROR(VLOOKUP($B731,'[7]Overzicht uitlevering'!$J:$V,AI$3+1,0)),0,VLOOKUP($B731,'[7]Overzicht uitlevering'!$J:$V,AI$3+1,0))</f>
        <v>0</v>
      </c>
      <c r="AJ731" s="48">
        <f>IF(ISERROR(VLOOKUP($B731,'[7]Overzicht uitlevering'!$J:$V,AJ$3+1,0)),0,VLOOKUP($B731,'[7]Overzicht uitlevering'!$J:$V,AJ$3+1,0))</f>
        <v>0</v>
      </c>
      <c r="AK731" s="48">
        <f>IF(ISERROR(VLOOKUP($B731,'[7]Overzicht uitlevering'!$J:$V,AK$3+1,0)),0,VLOOKUP($B731,'[7]Overzicht uitlevering'!$J:$V,AK$3+1,0))</f>
        <v>0</v>
      </c>
      <c r="AL731" s="48">
        <f>IF(ISERROR(VLOOKUP($B731,'[7]Overzicht uitlevering'!$J:$V,AL$3+1,0)),0,VLOOKUP($B731,'[7]Overzicht uitlevering'!$J:$V,AL$3+1,0))</f>
        <v>0</v>
      </c>
      <c r="AM731" s="48">
        <f>IF(ISERROR(VLOOKUP($B731,'[7]Overzicht uitlevering'!$J:$V,AM$3+1,0)),0,VLOOKUP($B731,'[7]Overzicht uitlevering'!$J:$V,AM$3+1,0))</f>
        <v>0</v>
      </c>
      <c r="AN731" s="48">
        <f>IF(ISERROR(VLOOKUP($B731,'[7]Overzicht uitlevering'!$J:$V,AN$3+1,0)),0,VLOOKUP($B731,'[7]Overzicht uitlevering'!$J:$V,AN$3+1,0))</f>
        <v>0</v>
      </c>
      <c r="AO731" s="49">
        <f t="shared" si="194"/>
        <v>0</v>
      </c>
      <c r="AP731" s="235">
        <f t="shared" si="195"/>
        <v>0</v>
      </c>
      <c r="AQ731" s="236">
        <f t="shared" si="196"/>
        <v>0</v>
      </c>
      <c r="AR731" s="235">
        <f t="shared" si="197"/>
        <v>0</v>
      </c>
      <c r="AS731" s="236">
        <f t="shared" si="198"/>
        <v>0</v>
      </c>
      <c r="AT731" s="235">
        <f t="shared" si="199"/>
        <v>0</v>
      </c>
      <c r="AU731" s="236">
        <f t="shared" si="200"/>
        <v>0</v>
      </c>
      <c r="AV731" s="237">
        <f t="shared" si="201"/>
        <v>0</v>
      </c>
      <c r="AW731" s="236">
        <f t="shared" si="202"/>
        <v>0</v>
      </c>
      <c r="AX731" s="237">
        <f t="shared" si="203"/>
        <v>0</v>
      </c>
      <c r="AY731" s="236">
        <f t="shared" si="204"/>
        <v>0</v>
      </c>
      <c r="AZ731" s="237">
        <f t="shared" si="205"/>
        <v>0</v>
      </c>
      <c r="BA731" s="236">
        <f t="shared" si="206"/>
        <v>0</v>
      </c>
      <c r="BB731" s="50">
        <f t="shared" si="190"/>
        <v>0</v>
      </c>
    </row>
    <row r="732" spans="2:54" x14ac:dyDescent="0.25">
      <c r="B732" s="153"/>
      <c r="C732" s="124"/>
      <c r="D732" s="124"/>
      <c r="E732" s="124"/>
      <c r="F732" s="124"/>
      <c r="G732" s="143"/>
      <c r="H732" s="143"/>
      <c r="I732" s="85"/>
      <c r="J732" s="144"/>
      <c r="K732" s="32"/>
      <c r="L732" s="145"/>
      <c r="M732" s="35"/>
      <c r="N732" s="35"/>
      <c r="O732" s="83"/>
      <c r="P732" s="83"/>
      <c r="Q732" s="146"/>
      <c r="R732" s="134"/>
      <c r="S732" s="204"/>
      <c r="T732" s="147"/>
      <c r="U732" s="148"/>
      <c r="V732" s="94"/>
      <c r="W732" s="94"/>
      <c r="X732" s="96"/>
      <c r="Y732" s="97"/>
      <c r="Z732" s="45" t="str">
        <f t="shared" si="191"/>
        <v>goed</v>
      </c>
      <c r="AA732" s="46">
        <f t="shared" si="192"/>
        <v>0</v>
      </c>
      <c r="AB732" s="47">
        <f t="shared" si="193"/>
        <v>0</v>
      </c>
      <c r="AC732" s="48">
        <f>IF(ISERROR(VLOOKUP($B732,'[7]Overzicht uitlevering'!$J:$V,AC$3+1,0)),0,VLOOKUP($B732,'[7]Overzicht uitlevering'!$J:$V,AC$3+1,0))</f>
        <v>0</v>
      </c>
      <c r="AD732" s="48">
        <f>IF(ISERROR(VLOOKUP($B732,'[7]Overzicht uitlevering'!$J:$V,AD$3+1,0)),0,VLOOKUP($B732,'[7]Overzicht uitlevering'!$J:$V,AD$3+1,0))</f>
        <v>0</v>
      </c>
      <c r="AE732" s="48">
        <f>IF(ISERROR(VLOOKUP($B732,'[7]Overzicht uitlevering'!$J:$V,AE$3+1,0)),0,VLOOKUP($B732,'[7]Overzicht uitlevering'!$J:$V,AE$3+1,0))</f>
        <v>0</v>
      </c>
      <c r="AF732" s="48">
        <f>IF(ISERROR(VLOOKUP($B732,'[7]Overzicht uitlevering'!$J:$V,AF$3+1,0)),0,VLOOKUP($B732,'[7]Overzicht uitlevering'!$J:$V,AF$3+1,0))</f>
        <v>0</v>
      </c>
      <c r="AG732" s="48">
        <f>IF(ISERROR(VLOOKUP($B732,'[7]Overzicht uitlevering'!$J:$V,AG$3+1,0)),0,VLOOKUP($B732,'[7]Overzicht uitlevering'!$J:$V,AG$3+1,0))</f>
        <v>0</v>
      </c>
      <c r="AH732" s="48">
        <f>IF(ISERROR(VLOOKUP($B732,'[7]Overzicht uitlevering'!$J:$V,AH$3+1,0)),0,VLOOKUP($B732,'[7]Overzicht uitlevering'!$J:$V,AH$3+1,0))</f>
        <v>0</v>
      </c>
      <c r="AI732" s="48">
        <f>IF(ISERROR(VLOOKUP($B732,'[7]Overzicht uitlevering'!$J:$V,AI$3+1,0)),0,VLOOKUP($B732,'[7]Overzicht uitlevering'!$J:$V,AI$3+1,0))</f>
        <v>0</v>
      </c>
      <c r="AJ732" s="48">
        <f>IF(ISERROR(VLOOKUP($B732,'[7]Overzicht uitlevering'!$J:$V,AJ$3+1,0)),0,VLOOKUP($B732,'[7]Overzicht uitlevering'!$J:$V,AJ$3+1,0))</f>
        <v>0</v>
      </c>
      <c r="AK732" s="48">
        <f>IF(ISERROR(VLOOKUP($B732,'[7]Overzicht uitlevering'!$J:$V,AK$3+1,0)),0,VLOOKUP($B732,'[7]Overzicht uitlevering'!$J:$V,AK$3+1,0))</f>
        <v>0</v>
      </c>
      <c r="AL732" s="48">
        <f>IF(ISERROR(VLOOKUP($B732,'[7]Overzicht uitlevering'!$J:$V,AL$3+1,0)),0,VLOOKUP($B732,'[7]Overzicht uitlevering'!$J:$V,AL$3+1,0))</f>
        <v>0</v>
      </c>
      <c r="AM732" s="48">
        <f>IF(ISERROR(VLOOKUP($B732,'[7]Overzicht uitlevering'!$J:$V,AM$3+1,0)),0,VLOOKUP($B732,'[7]Overzicht uitlevering'!$J:$V,AM$3+1,0))</f>
        <v>0</v>
      </c>
      <c r="AN732" s="48">
        <f>IF(ISERROR(VLOOKUP($B732,'[7]Overzicht uitlevering'!$J:$V,AN$3+1,0)),0,VLOOKUP($B732,'[7]Overzicht uitlevering'!$J:$V,AN$3+1,0))</f>
        <v>0</v>
      </c>
      <c r="AO732" s="49">
        <f t="shared" si="194"/>
        <v>0</v>
      </c>
      <c r="AP732" s="235">
        <f t="shared" si="195"/>
        <v>0</v>
      </c>
      <c r="AQ732" s="236">
        <f t="shared" si="196"/>
        <v>0</v>
      </c>
      <c r="AR732" s="235">
        <f t="shared" si="197"/>
        <v>0</v>
      </c>
      <c r="AS732" s="236">
        <f t="shared" si="198"/>
        <v>0</v>
      </c>
      <c r="AT732" s="235">
        <f t="shared" si="199"/>
        <v>0</v>
      </c>
      <c r="AU732" s="236">
        <f t="shared" si="200"/>
        <v>0</v>
      </c>
      <c r="AV732" s="237">
        <f t="shared" si="201"/>
        <v>0</v>
      </c>
      <c r="AW732" s="236">
        <f t="shared" si="202"/>
        <v>0</v>
      </c>
      <c r="AX732" s="237">
        <f t="shared" si="203"/>
        <v>0</v>
      </c>
      <c r="AY732" s="236">
        <f t="shared" si="204"/>
        <v>0</v>
      </c>
      <c r="AZ732" s="237">
        <f t="shared" si="205"/>
        <v>0</v>
      </c>
      <c r="BA732" s="236">
        <f t="shared" si="206"/>
        <v>0</v>
      </c>
      <c r="BB732" s="50">
        <f t="shared" si="190"/>
        <v>0</v>
      </c>
    </row>
    <row r="733" spans="2:54" x14ac:dyDescent="0.25">
      <c r="B733" s="153"/>
      <c r="C733" s="124"/>
      <c r="D733" s="124"/>
      <c r="E733" s="124"/>
      <c r="F733" s="124"/>
      <c r="G733" s="143"/>
      <c r="H733" s="143"/>
      <c r="I733" s="85"/>
      <c r="J733" s="144"/>
      <c r="K733" s="32"/>
      <c r="L733" s="145"/>
      <c r="M733" s="35"/>
      <c r="N733" s="35"/>
      <c r="O733" s="83"/>
      <c r="P733" s="83"/>
      <c r="Q733" s="146"/>
      <c r="R733" s="134"/>
      <c r="S733" s="204"/>
      <c r="T733" s="147"/>
      <c r="U733" s="148"/>
      <c r="V733" s="94"/>
      <c r="W733" s="94"/>
      <c r="X733" s="96"/>
      <c r="Y733" s="97"/>
      <c r="Z733" s="45" t="str">
        <f t="shared" si="191"/>
        <v>goed</v>
      </c>
      <c r="AA733" s="46">
        <f t="shared" si="192"/>
        <v>0</v>
      </c>
      <c r="AB733" s="47">
        <f t="shared" si="193"/>
        <v>0</v>
      </c>
      <c r="AC733" s="48">
        <f>IF(ISERROR(VLOOKUP($B733,'[7]Overzicht uitlevering'!$J:$V,AC$3+1,0)),0,VLOOKUP($B733,'[7]Overzicht uitlevering'!$J:$V,AC$3+1,0))</f>
        <v>0</v>
      </c>
      <c r="AD733" s="48">
        <f>IF(ISERROR(VLOOKUP($B733,'[7]Overzicht uitlevering'!$J:$V,AD$3+1,0)),0,VLOOKUP($B733,'[7]Overzicht uitlevering'!$J:$V,AD$3+1,0))</f>
        <v>0</v>
      </c>
      <c r="AE733" s="48">
        <f>IF(ISERROR(VLOOKUP($B733,'[7]Overzicht uitlevering'!$J:$V,AE$3+1,0)),0,VLOOKUP($B733,'[7]Overzicht uitlevering'!$J:$V,AE$3+1,0))</f>
        <v>0</v>
      </c>
      <c r="AF733" s="48">
        <f>IF(ISERROR(VLOOKUP($B733,'[7]Overzicht uitlevering'!$J:$V,AF$3+1,0)),0,VLOOKUP($B733,'[7]Overzicht uitlevering'!$J:$V,AF$3+1,0))</f>
        <v>0</v>
      </c>
      <c r="AG733" s="48">
        <f>IF(ISERROR(VLOOKUP($B733,'[7]Overzicht uitlevering'!$J:$V,AG$3+1,0)),0,VLOOKUP($B733,'[7]Overzicht uitlevering'!$J:$V,AG$3+1,0))</f>
        <v>0</v>
      </c>
      <c r="AH733" s="48">
        <f>IF(ISERROR(VLOOKUP($B733,'[7]Overzicht uitlevering'!$J:$V,AH$3+1,0)),0,VLOOKUP($B733,'[7]Overzicht uitlevering'!$J:$V,AH$3+1,0))</f>
        <v>0</v>
      </c>
      <c r="AI733" s="48">
        <f>IF(ISERROR(VLOOKUP($B733,'[7]Overzicht uitlevering'!$J:$V,AI$3+1,0)),0,VLOOKUP($B733,'[7]Overzicht uitlevering'!$J:$V,AI$3+1,0))</f>
        <v>0</v>
      </c>
      <c r="AJ733" s="48">
        <f>IF(ISERROR(VLOOKUP($B733,'[7]Overzicht uitlevering'!$J:$V,AJ$3+1,0)),0,VLOOKUP($B733,'[7]Overzicht uitlevering'!$J:$V,AJ$3+1,0))</f>
        <v>0</v>
      </c>
      <c r="AK733" s="48">
        <f>IF(ISERROR(VLOOKUP($B733,'[7]Overzicht uitlevering'!$J:$V,AK$3+1,0)),0,VLOOKUP($B733,'[7]Overzicht uitlevering'!$J:$V,AK$3+1,0))</f>
        <v>0</v>
      </c>
      <c r="AL733" s="48">
        <f>IF(ISERROR(VLOOKUP($B733,'[7]Overzicht uitlevering'!$J:$V,AL$3+1,0)),0,VLOOKUP($B733,'[7]Overzicht uitlevering'!$J:$V,AL$3+1,0))</f>
        <v>0</v>
      </c>
      <c r="AM733" s="48">
        <f>IF(ISERROR(VLOOKUP($B733,'[7]Overzicht uitlevering'!$J:$V,AM$3+1,0)),0,VLOOKUP($B733,'[7]Overzicht uitlevering'!$J:$V,AM$3+1,0))</f>
        <v>0</v>
      </c>
      <c r="AN733" s="48">
        <f>IF(ISERROR(VLOOKUP($B733,'[7]Overzicht uitlevering'!$J:$V,AN$3+1,0)),0,VLOOKUP($B733,'[7]Overzicht uitlevering'!$J:$V,AN$3+1,0))</f>
        <v>0</v>
      </c>
      <c r="AO733" s="49">
        <f t="shared" si="194"/>
        <v>0</v>
      </c>
      <c r="AP733" s="235">
        <f t="shared" si="195"/>
        <v>0</v>
      </c>
      <c r="AQ733" s="236">
        <f t="shared" si="196"/>
        <v>0</v>
      </c>
      <c r="AR733" s="235">
        <f t="shared" si="197"/>
        <v>0</v>
      </c>
      <c r="AS733" s="236">
        <f t="shared" si="198"/>
        <v>0</v>
      </c>
      <c r="AT733" s="235">
        <f t="shared" si="199"/>
        <v>0</v>
      </c>
      <c r="AU733" s="236">
        <f t="shared" si="200"/>
        <v>0</v>
      </c>
      <c r="AV733" s="237">
        <f t="shared" si="201"/>
        <v>0</v>
      </c>
      <c r="AW733" s="236">
        <f t="shared" si="202"/>
        <v>0</v>
      </c>
      <c r="AX733" s="237">
        <f t="shared" si="203"/>
        <v>0</v>
      </c>
      <c r="AY733" s="236">
        <f t="shared" si="204"/>
        <v>0</v>
      </c>
      <c r="AZ733" s="237">
        <f t="shared" si="205"/>
        <v>0</v>
      </c>
      <c r="BA733" s="236">
        <f t="shared" si="206"/>
        <v>0</v>
      </c>
      <c r="BB733" s="50">
        <f t="shared" si="190"/>
        <v>0</v>
      </c>
    </row>
    <row r="734" spans="2:54" x14ac:dyDescent="0.25">
      <c r="B734" s="153"/>
      <c r="C734" s="124"/>
      <c r="D734" s="124"/>
      <c r="E734" s="124"/>
      <c r="F734" s="124"/>
      <c r="G734" s="143"/>
      <c r="H734" s="143"/>
      <c r="I734" s="85"/>
      <c r="J734" s="144"/>
      <c r="K734" s="32"/>
      <c r="L734" s="145"/>
      <c r="M734" s="35"/>
      <c r="N734" s="35"/>
      <c r="O734" s="83"/>
      <c r="P734" s="83"/>
      <c r="Q734" s="146"/>
      <c r="R734" s="134"/>
      <c r="S734" s="204"/>
      <c r="T734" s="147"/>
      <c r="U734" s="148"/>
      <c r="V734" s="94"/>
      <c r="W734" s="94"/>
      <c r="X734" s="96"/>
      <c r="Y734" s="97"/>
      <c r="Z734" s="45" t="str">
        <f t="shared" si="191"/>
        <v>goed</v>
      </c>
      <c r="AA734" s="46">
        <f t="shared" si="192"/>
        <v>0</v>
      </c>
      <c r="AB734" s="47">
        <f t="shared" si="193"/>
        <v>0</v>
      </c>
      <c r="AC734" s="48">
        <f>IF(ISERROR(VLOOKUP($B734,'[7]Overzicht uitlevering'!$J:$V,AC$3+1,0)),0,VLOOKUP($B734,'[7]Overzicht uitlevering'!$J:$V,AC$3+1,0))</f>
        <v>0</v>
      </c>
      <c r="AD734" s="48">
        <f>IF(ISERROR(VLOOKUP($B734,'[7]Overzicht uitlevering'!$J:$V,AD$3+1,0)),0,VLOOKUP($B734,'[7]Overzicht uitlevering'!$J:$V,AD$3+1,0))</f>
        <v>0</v>
      </c>
      <c r="AE734" s="48">
        <f>IF(ISERROR(VLOOKUP($B734,'[7]Overzicht uitlevering'!$J:$V,AE$3+1,0)),0,VLOOKUP($B734,'[7]Overzicht uitlevering'!$J:$V,AE$3+1,0))</f>
        <v>0</v>
      </c>
      <c r="AF734" s="48">
        <f>IF(ISERROR(VLOOKUP($B734,'[7]Overzicht uitlevering'!$J:$V,AF$3+1,0)),0,VLOOKUP($B734,'[7]Overzicht uitlevering'!$J:$V,AF$3+1,0))</f>
        <v>0</v>
      </c>
      <c r="AG734" s="48">
        <f>IF(ISERROR(VLOOKUP($B734,'[7]Overzicht uitlevering'!$J:$V,AG$3+1,0)),0,VLOOKUP($B734,'[7]Overzicht uitlevering'!$J:$V,AG$3+1,0))</f>
        <v>0</v>
      </c>
      <c r="AH734" s="48">
        <f>IF(ISERROR(VLOOKUP($B734,'[7]Overzicht uitlevering'!$J:$V,AH$3+1,0)),0,VLOOKUP($B734,'[7]Overzicht uitlevering'!$J:$V,AH$3+1,0))</f>
        <v>0</v>
      </c>
      <c r="AI734" s="48">
        <f>IF(ISERROR(VLOOKUP($B734,'[7]Overzicht uitlevering'!$J:$V,AI$3+1,0)),0,VLOOKUP($B734,'[7]Overzicht uitlevering'!$J:$V,AI$3+1,0))</f>
        <v>0</v>
      </c>
      <c r="AJ734" s="48">
        <f>IF(ISERROR(VLOOKUP($B734,'[7]Overzicht uitlevering'!$J:$V,AJ$3+1,0)),0,VLOOKUP($B734,'[7]Overzicht uitlevering'!$J:$V,AJ$3+1,0))</f>
        <v>0</v>
      </c>
      <c r="AK734" s="48">
        <f>IF(ISERROR(VLOOKUP($B734,'[7]Overzicht uitlevering'!$J:$V,AK$3+1,0)),0,VLOOKUP($B734,'[7]Overzicht uitlevering'!$J:$V,AK$3+1,0))</f>
        <v>0</v>
      </c>
      <c r="AL734" s="48">
        <f>IF(ISERROR(VLOOKUP($B734,'[7]Overzicht uitlevering'!$J:$V,AL$3+1,0)),0,VLOOKUP($B734,'[7]Overzicht uitlevering'!$J:$V,AL$3+1,0))</f>
        <v>0</v>
      </c>
      <c r="AM734" s="48">
        <f>IF(ISERROR(VLOOKUP($B734,'[7]Overzicht uitlevering'!$J:$V,AM$3+1,0)),0,VLOOKUP($B734,'[7]Overzicht uitlevering'!$J:$V,AM$3+1,0))</f>
        <v>0</v>
      </c>
      <c r="AN734" s="48">
        <f>IF(ISERROR(VLOOKUP($B734,'[7]Overzicht uitlevering'!$J:$V,AN$3+1,0)),0,VLOOKUP($B734,'[7]Overzicht uitlevering'!$J:$V,AN$3+1,0))</f>
        <v>0</v>
      </c>
      <c r="AO734" s="49">
        <f t="shared" si="194"/>
        <v>0</v>
      </c>
      <c r="AP734" s="235">
        <f t="shared" si="195"/>
        <v>0</v>
      </c>
      <c r="AQ734" s="236">
        <f t="shared" si="196"/>
        <v>0</v>
      </c>
      <c r="AR734" s="235">
        <f t="shared" si="197"/>
        <v>0</v>
      </c>
      <c r="AS734" s="236">
        <f t="shared" si="198"/>
        <v>0</v>
      </c>
      <c r="AT734" s="235">
        <f t="shared" si="199"/>
        <v>0</v>
      </c>
      <c r="AU734" s="236">
        <f t="shared" si="200"/>
        <v>0</v>
      </c>
      <c r="AV734" s="237">
        <f t="shared" si="201"/>
        <v>0</v>
      </c>
      <c r="AW734" s="236">
        <f t="shared" si="202"/>
        <v>0</v>
      </c>
      <c r="AX734" s="237">
        <f t="shared" si="203"/>
        <v>0</v>
      </c>
      <c r="AY734" s="236">
        <f t="shared" si="204"/>
        <v>0</v>
      </c>
      <c r="AZ734" s="237">
        <f t="shared" si="205"/>
        <v>0</v>
      </c>
      <c r="BA734" s="236">
        <f t="shared" si="206"/>
        <v>0</v>
      </c>
      <c r="BB734" s="50">
        <f t="shared" si="190"/>
        <v>0</v>
      </c>
    </row>
    <row r="735" spans="2:54" x14ac:dyDescent="0.25">
      <c r="B735" s="153"/>
      <c r="C735" s="124"/>
      <c r="D735" s="124"/>
      <c r="E735" s="124"/>
      <c r="F735" s="124"/>
      <c r="G735" s="143"/>
      <c r="H735" s="143"/>
      <c r="I735" s="85"/>
      <c r="J735" s="144"/>
      <c r="K735" s="32"/>
      <c r="L735" s="145"/>
      <c r="M735" s="35"/>
      <c r="N735" s="35"/>
      <c r="O735" s="83"/>
      <c r="P735" s="83"/>
      <c r="Q735" s="146"/>
      <c r="R735" s="134"/>
      <c r="S735" s="204"/>
      <c r="T735" s="147"/>
      <c r="U735" s="148"/>
      <c r="V735" s="94"/>
      <c r="W735" s="94"/>
      <c r="X735" s="96"/>
      <c r="Y735" s="97"/>
      <c r="Z735" s="45" t="str">
        <f t="shared" si="191"/>
        <v>goed</v>
      </c>
      <c r="AA735" s="46">
        <f t="shared" si="192"/>
        <v>0</v>
      </c>
      <c r="AB735" s="47">
        <f t="shared" si="193"/>
        <v>0</v>
      </c>
      <c r="AC735" s="48">
        <f>IF(ISERROR(VLOOKUP($B735,'[7]Overzicht uitlevering'!$J:$V,AC$3+1,0)),0,VLOOKUP($B735,'[7]Overzicht uitlevering'!$J:$V,AC$3+1,0))</f>
        <v>0</v>
      </c>
      <c r="AD735" s="48">
        <f>IF(ISERROR(VLOOKUP($B735,'[7]Overzicht uitlevering'!$J:$V,AD$3+1,0)),0,VLOOKUP($B735,'[7]Overzicht uitlevering'!$J:$V,AD$3+1,0))</f>
        <v>0</v>
      </c>
      <c r="AE735" s="48">
        <f>IF(ISERROR(VLOOKUP($B735,'[7]Overzicht uitlevering'!$J:$V,AE$3+1,0)),0,VLOOKUP($B735,'[7]Overzicht uitlevering'!$J:$V,AE$3+1,0))</f>
        <v>0</v>
      </c>
      <c r="AF735" s="48">
        <f>IF(ISERROR(VLOOKUP($B735,'[7]Overzicht uitlevering'!$J:$V,AF$3+1,0)),0,VLOOKUP($B735,'[7]Overzicht uitlevering'!$J:$V,AF$3+1,0))</f>
        <v>0</v>
      </c>
      <c r="AG735" s="48">
        <f>IF(ISERROR(VLOOKUP($B735,'[7]Overzicht uitlevering'!$J:$V,AG$3+1,0)),0,VLOOKUP($B735,'[7]Overzicht uitlevering'!$J:$V,AG$3+1,0))</f>
        <v>0</v>
      </c>
      <c r="AH735" s="48">
        <f>IF(ISERROR(VLOOKUP($B735,'[7]Overzicht uitlevering'!$J:$V,AH$3+1,0)),0,VLOOKUP($B735,'[7]Overzicht uitlevering'!$J:$V,AH$3+1,0))</f>
        <v>0</v>
      </c>
      <c r="AI735" s="48">
        <f>IF(ISERROR(VLOOKUP($B735,'[7]Overzicht uitlevering'!$J:$V,AI$3+1,0)),0,VLOOKUP($B735,'[7]Overzicht uitlevering'!$J:$V,AI$3+1,0))</f>
        <v>0</v>
      </c>
      <c r="AJ735" s="48">
        <f>IF(ISERROR(VLOOKUP($B735,'[7]Overzicht uitlevering'!$J:$V,AJ$3+1,0)),0,VLOOKUP($B735,'[7]Overzicht uitlevering'!$J:$V,AJ$3+1,0))</f>
        <v>0</v>
      </c>
      <c r="AK735" s="48">
        <f>IF(ISERROR(VLOOKUP($B735,'[7]Overzicht uitlevering'!$J:$V,AK$3+1,0)),0,VLOOKUP($B735,'[7]Overzicht uitlevering'!$J:$V,AK$3+1,0))</f>
        <v>0</v>
      </c>
      <c r="AL735" s="48">
        <f>IF(ISERROR(VLOOKUP($B735,'[7]Overzicht uitlevering'!$J:$V,AL$3+1,0)),0,VLOOKUP($B735,'[7]Overzicht uitlevering'!$J:$V,AL$3+1,0))</f>
        <v>0</v>
      </c>
      <c r="AM735" s="48">
        <f>IF(ISERROR(VLOOKUP($B735,'[7]Overzicht uitlevering'!$J:$V,AM$3+1,0)),0,VLOOKUP($B735,'[7]Overzicht uitlevering'!$J:$V,AM$3+1,0))</f>
        <v>0</v>
      </c>
      <c r="AN735" s="48">
        <f>IF(ISERROR(VLOOKUP($B735,'[7]Overzicht uitlevering'!$J:$V,AN$3+1,0)),0,VLOOKUP($B735,'[7]Overzicht uitlevering'!$J:$V,AN$3+1,0))</f>
        <v>0</v>
      </c>
      <c r="AO735" s="49">
        <f t="shared" si="194"/>
        <v>0</v>
      </c>
      <c r="AP735" s="235">
        <f t="shared" si="195"/>
        <v>0</v>
      </c>
      <c r="AQ735" s="236">
        <f t="shared" si="196"/>
        <v>0</v>
      </c>
      <c r="AR735" s="235">
        <f t="shared" si="197"/>
        <v>0</v>
      </c>
      <c r="AS735" s="236">
        <f t="shared" si="198"/>
        <v>0</v>
      </c>
      <c r="AT735" s="235">
        <f t="shared" si="199"/>
        <v>0</v>
      </c>
      <c r="AU735" s="236">
        <f t="shared" si="200"/>
        <v>0</v>
      </c>
      <c r="AV735" s="237">
        <f t="shared" si="201"/>
        <v>0</v>
      </c>
      <c r="AW735" s="236">
        <f t="shared" si="202"/>
        <v>0</v>
      </c>
      <c r="AX735" s="237">
        <f t="shared" si="203"/>
        <v>0</v>
      </c>
      <c r="AY735" s="236">
        <f t="shared" si="204"/>
        <v>0</v>
      </c>
      <c r="AZ735" s="237">
        <f t="shared" si="205"/>
        <v>0</v>
      </c>
      <c r="BA735" s="236">
        <f t="shared" si="206"/>
        <v>0</v>
      </c>
      <c r="BB735" s="50">
        <f t="shared" si="190"/>
        <v>0</v>
      </c>
    </row>
    <row r="736" spans="2:54" x14ac:dyDescent="0.25">
      <c r="B736" s="153"/>
      <c r="C736" s="124"/>
      <c r="D736" s="124"/>
      <c r="E736" s="124"/>
      <c r="F736" s="124"/>
      <c r="G736" s="143"/>
      <c r="H736" s="143"/>
      <c r="I736" s="85"/>
      <c r="J736" s="144"/>
      <c r="K736" s="32"/>
      <c r="L736" s="145"/>
      <c r="M736" s="35"/>
      <c r="N736" s="35"/>
      <c r="O736" s="83"/>
      <c r="P736" s="83"/>
      <c r="Q736" s="146"/>
      <c r="R736" s="134"/>
      <c r="S736" s="204"/>
      <c r="T736" s="147"/>
      <c r="U736" s="148"/>
      <c r="V736" s="94"/>
      <c r="W736" s="94"/>
      <c r="X736" s="96"/>
      <c r="Y736" s="97"/>
      <c r="Z736" s="45" t="str">
        <f t="shared" si="191"/>
        <v>goed</v>
      </c>
      <c r="AA736" s="46">
        <f t="shared" si="192"/>
        <v>0</v>
      </c>
      <c r="AB736" s="47">
        <f t="shared" si="193"/>
        <v>0</v>
      </c>
      <c r="AC736" s="48">
        <f>IF(ISERROR(VLOOKUP($B736,'[7]Overzicht uitlevering'!$J:$V,AC$3+1,0)),0,VLOOKUP($B736,'[7]Overzicht uitlevering'!$J:$V,AC$3+1,0))</f>
        <v>0</v>
      </c>
      <c r="AD736" s="48">
        <f>IF(ISERROR(VLOOKUP($B736,'[7]Overzicht uitlevering'!$J:$V,AD$3+1,0)),0,VLOOKUP($B736,'[7]Overzicht uitlevering'!$J:$V,AD$3+1,0))</f>
        <v>0</v>
      </c>
      <c r="AE736" s="48">
        <f>IF(ISERROR(VLOOKUP($B736,'[7]Overzicht uitlevering'!$J:$V,AE$3+1,0)),0,VLOOKUP($B736,'[7]Overzicht uitlevering'!$J:$V,AE$3+1,0))</f>
        <v>0</v>
      </c>
      <c r="AF736" s="48">
        <f>IF(ISERROR(VLOOKUP($B736,'[7]Overzicht uitlevering'!$J:$V,AF$3+1,0)),0,VLOOKUP($B736,'[7]Overzicht uitlevering'!$J:$V,AF$3+1,0))</f>
        <v>0</v>
      </c>
      <c r="AG736" s="48">
        <f>IF(ISERROR(VLOOKUP($B736,'[7]Overzicht uitlevering'!$J:$V,AG$3+1,0)),0,VLOOKUP($B736,'[7]Overzicht uitlevering'!$J:$V,AG$3+1,0))</f>
        <v>0</v>
      </c>
      <c r="AH736" s="48">
        <f>IF(ISERROR(VLOOKUP($B736,'[7]Overzicht uitlevering'!$J:$V,AH$3+1,0)),0,VLOOKUP($B736,'[7]Overzicht uitlevering'!$J:$V,AH$3+1,0))</f>
        <v>0</v>
      </c>
      <c r="AI736" s="48">
        <f>IF(ISERROR(VLOOKUP($B736,'[7]Overzicht uitlevering'!$J:$V,AI$3+1,0)),0,VLOOKUP($B736,'[7]Overzicht uitlevering'!$J:$V,AI$3+1,0))</f>
        <v>0</v>
      </c>
      <c r="AJ736" s="48">
        <f>IF(ISERROR(VLOOKUP($B736,'[7]Overzicht uitlevering'!$J:$V,AJ$3+1,0)),0,VLOOKUP($B736,'[7]Overzicht uitlevering'!$J:$V,AJ$3+1,0))</f>
        <v>0</v>
      </c>
      <c r="AK736" s="48">
        <f>IF(ISERROR(VLOOKUP($B736,'[7]Overzicht uitlevering'!$J:$V,AK$3+1,0)),0,VLOOKUP($B736,'[7]Overzicht uitlevering'!$J:$V,AK$3+1,0))</f>
        <v>0</v>
      </c>
      <c r="AL736" s="48">
        <f>IF(ISERROR(VLOOKUP($B736,'[7]Overzicht uitlevering'!$J:$V,AL$3+1,0)),0,VLOOKUP($B736,'[7]Overzicht uitlevering'!$J:$V,AL$3+1,0))</f>
        <v>0</v>
      </c>
      <c r="AM736" s="48">
        <f>IF(ISERROR(VLOOKUP($B736,'[7]Overzicht uitlevering'!$J:$V,AM$3+1,0)),0,VLOOKUP($B736,'[7]Overzicht uitlevering'!$J:$V,AM$3+1,0))</f>
        <v>0</v>
      </c>
      <c r="AN736" s="48">
        <f>IF(ISERROR(VLOOKUP($B736,'[7]Overzicht uitlevering'!$J:$V,AN$3+1,0)),0,VLOOKUP($B736,'[7]Overzicht uitlevering'!$J:$V,AN$3+1,0))</f>
        <v>0</v>
      </c>
      <c r="AO736" s="49">
        <f t="shared" si="194"/>
        <v>0</v>
      </c>
      <c r="AP736" s="235">
        <f t="shared" si="195"/>
        <v>0</v>
      </c>
      <c r="AQ736" s="236">
        <f t="shared" si="196"/>
        <v>0</v>
      </c>
      <c r="AR736" s="235">
        <f t="shared" si="197"/>
        <v>0</v>
      </c>
      <c r="AS736" s="236">
        <f t="shared" si="198"/>
        <v>0</v>
      </c>
      <c r="AT736" s="235">
        <f t="shared" si="199"/>
        <v>0</v>
      </c>
      <c r="AU736" s="236">
        <f t="shared" si="200"/>
        <v>0</v>
      </c>
      <c r="AV736" s="237">
        <f t="shared" si="201"/>
        <v>0</v>
      </c>
      <c r="AW736" s="236">
        <f t="shared" si="202"/>
        <v>0</v>
      </c>
      <c r="AX736" s="237">
        <f t="shared" si="203"/>
        <v>0</v>
      </c>
      <c r="AY736" s="236">
        <f t="shared" si="204"/>
        <v>0</v>
      </c>
      <c r="AZ736" s="237">
        <f t="shared" si="205"/>
        <v>0</v>
      </c>
      <c r="BA736" s="236">
        <f t="shared" si="206"/>
        <v>0</v>
      </c>
      <c r="BB736" s="50">
        <f t="shared" si="190"/>
        <v>0</v>
      </c>
    </row>
    <row r="737" spans="2:54" x14ac:dyDescent="0.25">
      <c r="B737" s="153"/>
      <c r="C737" s="124"/>
      <c r="D737" s="124"/>
      <c r="E737" s="124"/>
      <c r="F737" s="124"/>
      <c r="G737" s="143"/>
      <c r="H737" s="143"/>
      <c r="I737" s="85"/>
      <c r="J737" s="144"/>
      <c r="K737" s="32"/>
      <c r="L737" s="145"/>
      <c r="M737" s="35"/>
      <c r="N737" s="35"/>
      <c r="O737" s="83"/>
      <c r="P737" s="83"/>
      <c r="Q737" s="146"/>
      <c r="R737" s="134"/>
      <c r="S737" s="204"/>
      <c r="T737" s="147"/>
      <c r="U737" s="148"/>
      <c r="V737" s="94"/>
      <c r="W737" s="94"/>
      <c r="X737" s="96"/>
      <c r="Y737" s="97"/>
      <c r="Z737" s="45" t="str">
        <f t="shared" si="191"/>
        <v>goed</v>
      </c>
      <c r="AA737" s="46">
        <f t="shared" si="192"/>
        <v>0</v>
      </c>
      <c r="AB737" s="47">
        <f t="shared" si="193"/>
        <v>0</v>
      </c>
      <c r="AC737" s="48">
        <f>IF(ISERROR(VLOOKUP($B737,'[7]Overzicht uitlevering'!$J:$V,AC$3+1,0)),0,VLOOKUP($B737,'[7]Overzicht uitlevering'!$J:$V,AC$3+1,0))</f>
        <v>0</v>
      </c>
      <c r="AD737" s="48">
        <f>IF(ISERROR(VLOOKUP($B737,'[7]Overzicht uitlevering'!$J:$V,AD$3+1,0)),0,VLOOKUP($B737,'[7]Overzicht uitlevering'!$J:$V,AD$3+1,0))</f>
        <v>0</v>
      </c>
      <c r="AE737" s="48">
        <f>IF(ISERROR(VLOOKUP($B737,'[7]Overzicht uitlevering'!$J:$V,AE$3+1,0)),0,VLOOKUP($B737,'[7]Overzicht uitlevering'!$J:$V,AE$3+1,0))</f>
        <v>0</v>
      </c>
      <c r="AF737" s="48">
        <f>IF(ISERROR(VLOOKUP($B737,'[7]Overzicht uitlevering'!$J:$V,AF$3+1,0)),0,VLOOKUP($B737,'[7]Overzicht uitlevering'!$J:$V,AF$3+1,0))</f>
        <v>0</v>
      </c>
      <c r="AG737" s="48">
        <f>IF(ISERROR(VLOOKUP($B737,'[7]Overzicht uitlevering'!$J:$V,AG$3+1,0)),0,VLOOKUP($B737,'[7]Overzicht uitlevering'!$J:$V,AG$3+1,0))</f>
        <v>0</v>
      </c>
      <c r="AH737" s="48">
        <f>IF(ISERROR(VLOOKUP($B737,'[7]Overzicht uitlevering'!$J:$V,AH$3+1,0)),0,VLOOKUP($B737,'[7]Overzicht uitlevering'!$J:$V,AH$3+1,0))</f>
        <v>0</v>
      </c>
      <c r="AI737" s="48">
        <f>IF(ISERROR(VLOOKUP($B737,'[7]Overzicht uitlevering'!$J:$V,AI$3+1,0)),0,VLOOKUP($B737,'[7]Overzicht uitlevering'!$J:$V,AI$3+1,0))</f>
        <v>0</v>
      </c>
      <c r="AJ737" s="48">
        <f>IF(ISERROR(VLOOKUP($B737,'[7]Overzicht uitlevering'!$J:$V,AJ$3+1,0)),0,VLOOKUP($B737,'[7]Overzicht uitlevering'!$J:$V,AJ$3+1,0))</f>
        <v>0</v>
      </c>
      <c r="AK737" s="48">
        <f>IF(ISERROR(VLOOKUP($B737,'[7]Overzicht uitlevering'!$J:$V,AK$3+1,0)),0,VLOOKUP($B737,'[7]Overzicht uitlevering'!$J:$V,AK$3+1,0))</f>
        <v>0</v>
      </c>
      <c r="AL737" s="48">
        <f>IF(ISERROR(VLOOKUP($B737,'[7]Overzicht uitlevering'!$J:$V,AL$3+1,0)),0,VLOOKUP($B737,'[7]Overzicht uitlevering'!$J:$V,AL$3+1,0))</f>
        <v>0</v>
      </c>
      <c r="AM737" s="48">
        <f>IF(ISERROR(VLOOKUP($B737,'[7]Overzicht uitlevering'!$J:$V,AM$3+1,0)),0,VLOOKUP($B737,'[7]Overzicht uitlevering'!$J:$V,AM$3+1,0))</f>
        <v>0</v>
      </c>
      <c r="AN737" s="48">
        <f>IF(ISERROR(VLOOKUP($B737,'[7]Overzicht uitlevering'!$J:$V,AN$3+1,0)),0,VLOOKUP($B737,'[7]Overzicht uitlevering'!$J:$V,AN$3+1,0))</f>
        <v>0</v>
      </c>
      <c r="AO737" s="49">
        <f t="shared" si="194"/>
        <v>0</v>
      </c>
      <c r="AP737" s="235">
        <f t="shared" si="195"/>
        <v>0</v>
      </c>
      <c r="AQ737" s="236">
        <f t="shared" si="196"/>
        <v>0</v>
      </c>
      <c r="AR737" s="235">
        <f t="shared" si="197"/>
        <v>0</v>
      </c>
      <c r="AS737" s="236">
        <f t="shared" si="198"/>
        <v>0</v>
      </c>
      <c r="AT737" s="235">
        <f t="shared" si="199"/>
        <v>0</v>
      </c>
      <c r="AU737" s="236">
        <f t="shared" si="200"/>
        <v>0</v>
      </c>
      <c r="AV737" s="237">
        <f t="shared" si="201"/>
        <v>0</v>
      </c>
      <c r="AW737" s="236">
        <f t="shared" si="202"/>
        <v>0</v>
      </c>
      <c r="AX737" s="237">
        <f t="shared" si="203"/>
        <v>0</v>
      </c>
      <c r="AY737" s="236">
        <f t="shared" si="204"/>
        <v>0</v>
      </c>
      <c r="AZ737" s="237">
        <f t="shared" si="205"/>
        <v>0</v>
      </c>
      <c r="BA737" s="236">
        <f t="shared" si="206"/>
        <v>0</v>
      </c>
      <c r="BB737" s="50">
        <f t="shared" si="190"/>
        <v>0</v>
      </c>
    </row>
    <row r="738" spans="2:54" x14ac:dyDescent="0.25">
      <c r="B738" s="153"/>
      <c r="C738" s="124"/>
      <c r="D738" s="124"/>
      <c r="E738" s="124"/>
      <c r="F738" s="124"/>
      <c r="G738" s="143"/>
      <c r="H738" s="143"/>
      <c r="I738" s="85"/>
      <c r="J738" s="144"/>
      <c r="K738" s="32"/>
      <c r="L738" s="145"/>
      <c r="M738" s="35"/>
      <c r="N738" s="35"/>
      <c r="O738" s="83"/>
      <c r="P738" s="83"/>
      <c r="Q738" s="146"/>
      <c r="R738" s="134"/>
      <c r="S738" s="204"/>
      <c r="T738" s="147"/>
      <c r="U738" s="148"/>
      <c r="V738" s="94"/>
      <c r="W738" s="94"/>
      <c r="X738" s="96"/>
      <c r="Y738" s="97"/>
      <c r="Z738" s="45" t="str">
        <f t="shared" si="191"/>
        <v>goed</v>
      </c>
      <c r="AA738" s="46">
        <f t="shared" si="192"/>
        <v>0</v>
      </c>
      <c r="AB738" s="47">
        <f t="shared" si="193"/>
        <v>0</v>
      </c>
      <c r="AC738" s="48">
        <f>IF(ISERROR(VLOOKUP($B738,'[7]Overzicht uitlevering'!$J:$V,AC$3+1,0)),0,VLOOKUP($B738,'[7]Overzicht uitlevering'!$J:$V,AC$3+1,0))</f>
        <v>0</v>
      </c>
      <c r="AD738" s="48">
        <f>IF(ISERROR(VLOOKUP($B738,'[7]Overzicht uitlevering'!$J:$V,AD$3+1,0)),0,VLOOKUP($B738,'[7]Overzicht uitlevering'!$J:$V,AD$3+1,0))</f>
        <v>0</v>
      </c>
      <c r="AE738" s="48">
        <f>IF(ISERROR(VLOOKUP($B738,'[7]Overzicht uitlevering'!$J:$V,AE$3+1,0)),0,VLOOKUP($B738,'[7]Overzicht uitlevering'!$J:$V,AE$3+1,0))</f>
        <v>0</v>
      </c>
      <c r="AF738" s="48">
        <f>IF(ISERROR(VLOOKUP($B738,'[7]Overzicht uitlevering'!$J:$V,AF$3+1,0)),0,VLOOKUP($B738,'[7]Overzicht uitlevering'!$J:$V,AF$3+1,0))</f>
        <v>0</v>
      </c>
      <c r="AG738" s="48">
        <f>IF(ISERROR(VLOOKUP($B738,'[7]Overzicht uitlevering'!$J:$V,AG$3+1,0)),0,VLOOKUP($B738,'[7]Overzicht uitlevering'!$J:$V,AG$3+1,0))</f>
        <v>0</v>
      </c>
      <c r="AH738" s="48">
        <f>IF(ISERROR(VLOOKUP($B738,'[7]Overzicht uitlevering'!$J:$V,AH$3+1,0)),0,VLOOKUP($B738,'[7]Overzicht uitlevering'!$J:$V,AH$3+1,0))</f>
        <v>0</v>
      </c>
      <c r="AI738" s="48">
        <f>IF(ISERROR(VLOOKUP($B738,'[7]Overzicht uitlevering'!$J:$V,AI$3+1,0)),0,VLOOKUP($B738,'[7]Overzicht uitlevering'!$J:$V,AI$3+1,0))</f>
        <v>0</v>
      </c>
      <c r="AJ738" s="48">
        <f>IF(ISERROR(VLOOKUP($B738,'[7]Overzicht uitlevering'!$J:$V,AJ$3+1,0)),0,VLOOKUP($B738,'[7]Overzicht uitlevering'!$J:$V,AJ$3+1,0))</f>
        <v>0</v>
      </c>
      <c r="AK738" s="48">
        <f>IF(ISERROR(VLOOKUP($B738,'[7]Overzicht uitlevering'!$J:$V,AK$3+1,0)),0,VLOOKUP($B738,'[7]Overzicht uitlevering'!$J:$V,AK$3+1,0))</f>
        <v>0</v>
      </c>
      <c r="AL738" s="48">
        <f>IF(ISERROR(VLOOKUP($B738,'[7]Overzicht uitlevering'!$J:$V,AL$3+1,0)),0,VLOOKUP($B738,'[7]Overzicht uitlevering'!$J:$V,AL$3+1,0))</f>
        <v>0</v>
      </c>
      <c r="AM738" s="48">
        <f>IF(ISERROR(VLOOKUP($B738,'[7]Overzicht uitlevering'!$J:$V,AM$3+1,0)),0,VLOOKUP($B738,'[7]Overzicht uitlevering'!$J:$V,AM$3+1,0))</f>
        <v>0</v>
      </c>
      <c r="AN738" s="48">
        <f>IF(ISERROR(VLOOKUP($B738,'[7]Overzicht uitlevering'!$J:$V,AN$3+1,0)),0,VLOOKUP($B738,'[7]Overzicht uitlevering'!$J:$V,AN$3+1,0))</f>
        <v>0</v>
      </c>
      <c r="AO738" s="49">
        <f t="shared" si="194"/>
        <v>0</v>
      </c>
      <c r="AP738" s="235">
        <f t="shared" si="195"/>
        <v>0</v>
      </c>
      <c r="AQ738" s="236">
        <f t="shared" si="196"/>
        <v>0</v>
      </c>
      <c r="AR738" s="235">
        <f t="shared" si="197"/>
        <v>0</v>
      </c>
      <c r="AS738" s="236">
        <f t="shared" si="198"/>
        <v>0</v>
      </c>
      <c r="AT738" s="235">
        <f t="shared" si="199"/>
        <v>0</v>
      </c>
      <c r="AU738" s="236">
        <f t="shared" si="200"/>
        <v>0</v>
      </c>
      <c r="AV738" s="237">
        <f t="shared" si="201"/>
        <v>0</v>
      </c>
      <c r="AW738" s="236">
        <f t="shared" si="202"/>
        <v>0</v>
      </c>
      <c r="AX738" s="237">
        <f t="shared" si="203"/>
        <v>0</v>
      </c>
      <c r="AY738" s="236">
        <f t="shared" si="204"/>
        <v>0</v>
      </c>
      <c r="AZ738" s="237">
        <f t="shared" si="205"/>
        <v>0</v>
      </c>
      <c r="BA738" s="236">
        <f t="shared" si="206"/>
        <v>0</v>
      </c>
      <c r="BB738" s="50">
        <f t="shared" si="190"/>
        <v>0</v>
      </c>
    </row>
    <row r="739" spans="2:54" x14ac:dyDescent="0.25">
      <c r="B739" s="153"/>
      <c r="C739" s="124"/>
      <c r="D739" s="124"/>
      <c r="E739" s="124"/>
      <c r="F739" s="124"/>
      <c r="G739" s="143"/>
      <c r="H739" s="143"/>
      <c r="I739" s="85"/>
      <c r="J739" s="144"/>
      <c r="K739" s="32"/>
      <c r="L739" s="145"/>
      <c r="M739" s="35"/>
      <c r="N739" s="35"/>
      <c r="O739" s="83"/>
      <c r="P739" s="83"/>
      <c r="Q739" s="146"/>
      <c r="R739" s="134"/>
      <c r="S739" s="204"/>
      <c r="T739" s="147"/>
      <c r="U739" s="148"/>
      <c r="V739" s="94"/>
      <c r="W739" s="94"/>
      <c r="X739" s="96"/>
      <c r="Y739" s="97"/>
      <c r="Z739" s="45" t="str">
        <f t="shared" si="191"/>
        <v>goed</v>
      </c>
      <c r="AA739" s="46">
        <f t="shared" si="192"/>
        <v>0</v>
      </c>
      <c r="AB739" s="47">
        <f t="shared" si="193"/>
        <v>0</v>
      </c>
      <c r="AC739" s="48">
        <f>IF(ISERROR(VLOOKUP($B739,'[7]Overzicht uitlevering'!$J:$V,AC$3+1,0)),0,VLOOKUP($B739,'[7]Overzicht uitlevering'!$J:$V,AC$3+1,0))</f>
        <v>0</v>
      </c>
      <c r="AD739" s="48">
        <f>IF(ISERROR(VLOOKUP($B739,'[7]Overzicht uitlevering'!$J:$V,AD$3+1,0)),0,VLOOKUP($B739,'[7]Overzicht uitlevering'!$J:$V,AD$3+1,0))</f>
        <v>0</v>
      </c>
      <c r="AE739" s="48">
        <f>IF(ISERROR(VLOOKUP($B739,'[7]Overzicht uitlevering'!$J:$V,AE$3+1,0)),0,VLOOKUP($B739,'[7]Overzicht uitlevering'!$J:$V,AE$3+1,0))</f>
        <v>0</v>
      </c>
      <c r="AF739" s="48">
        <f>IF(ISERROR(VLOOKUP($B739,'[7]Overzicht uitlevering'!$J:$V,AF$3+1,0)),0,VLOOKUP($B739,'[7]Overzicht uitlevering'!$J:$V,AF$3+1,0))</f>
        <v>0</v>
      </c>
      <c r="AG739" s="48">
        <f>IF(ISERROR(VLOOKUP($B739,'[7]Overzicht uitlevering'!$J:$V,AG$3+1,0)),0,VLOOKUP($B739,'[7]Overzicht uitlevering'!$J:$V,AG$3+1,0))</f>
        <v>0</v>
      </c>
      <c r="AH739" s="48">
        <f>IF(ISERROR(VLOOKUP($B739,'[7]Overzicht uitlevering'!$J:$V,AH$3+1,0)),0,VLOOKUP($B739,'[7]Overzicht uitlevering'!$J:$V,AH$3+1,0))</f>
        <v>0</v>
      </c>
      <c r="AI739" s="48">
        <f>IF(ISERROR(VLOOKUP($B739,'[7]Overzicht uitlevering'!$J:$V,AI$3+1,0)),0,VLOOKUP($B739,'[7]Overzicht uitlevering'!$J:$V,AI$3+1,0))</f>
        <v>0</v>
      </c>
      <c r="AJ739" s="48">
        <f>IF(ISERROR(VLOOKUP($B739,'[7]Overzicht uitlevering'!$J:$V,AJ$3+1,0)),0,VLOOKUP($B739,'[7]Overzicht uitlevering'!$J:$V,AJ$3+1,0))</f>
        <v>0</v>
      </c>
      <c r="AK739" s="48">
        <f>IF(ISERROR(VLOOKUP($B739,'[7]Overzicht uitlevering'!$J:$V,AK$3+1,0)),0,VLOOKUP($B739,'[7]Overzicht uitlevering'!$J:$V,AK$3+1,0))</f>
        <v>0</v>
      </c>
      <c r="AL739" s="48">
        <f>IF(ISERROR(VLOOKUP($B739,'[7]Overzicht uitlevering'!$J:$V,AL$3+1,0)),0,VLOOKUP($B739,'[7]Overzicht uitlevering'!$J:$V,AL$3+1,0))</f>
        <v>0</v>
      </c>
      <c r="AM739" s="48">
        <f>IF(ISERROR(VLOOKUP($B739,'[7]Overzicht uitlevering'!$J:$V,AM$3+1,0)),0,VLOOKUP($B739,'[7]Overzicht uitlevering'!$J:$V,AM$3+1,0))</f>
        <v>0</v>
      </c>
      <c r="AN739" s="48">
        <f>IF(ISERROR(VLOOKUP($B739,'[7]Overzicht uitlevering'!$J:$V,AN$3+1,0)),0,VLOOKUP($B739,'[7]Overzicht uitlevering'!$J:$V,AN$3+1,0))</f>
        <v>0</v>
      </c>
      <c r="AO739" s="49">
        <f t="shared" si="194"/>
        <v>0</v>
      </c>
      <c r="AP739" s="235">
        <f t="shared" si="195"/>
        <v>0</v>
      </c>
      <c r="AQ739" s="236">
        <f t="shared" si="196"/>
        <v>0</v>
      </c>
      <c r="AR739" s="235">
        <f t="shared" si="197"/>
        <v>0</v>
      </c>
      <c r="AS739" s="236">
        <f t="shared" si="198"/>
        <v>0</v>
      </c>
      <c r="AT739" s="235">
        <f t="shared" si="199"/>
        <v>0</v>
      </c>
      <c r="AU739" s="236">
        <f t="shared" si="200"/>
        <v>0</v>
      </c>
      <c r="AV739" s="237">
        <f t="shared" si="201"/>
        <v>0</v>
      </c>
      <c r="AW739" s="236">
        <f t="shared" si="202"/>
        <v>0</v>
      </c>
      <c r="AX739" s="237">
        <f t="shared" si="203"/>
        <v>0</v>
      </c>
      <c r="AY739" s="236">
        <f t="shared" si="204"/>
        <v>0</v>
      </c>
      <c r="AZ739" s="237">
        <f t="shared" si="205"/>
        <v>0</v>
      </c>
      <c r="BA739" s="236">
        <f t="shared" si="206"/>
        <v>0</v>
      </c>
      <c r="BB739" s="50">
        <f t="shared" si="190"/>
        <v>0</v>
      </c>
    </row>
    <row r="740" spans="2:54" x14ac:dyDescent="0.25">
      <c r="B740" s="153"/>
      <c r="C740" s="124"/>
      <c r="D740" s="124"/>
      <c r="E740" s="124"/>
      <c r="F740" s="124"/>
      <c r="G740" s="143"/>
      <c r="H740" s="143"/>
      <c r="I740" s="85"/>
      <c r="J740" s="144"/>
      <c r="K740" s="32"/>
      <c r="L740" s="145"/>
      <c r="M740" s="35"/>
      <c r="N740" s="35"/>
      <c r="O740" s="83"/>
      <c r="P740" s="83"/>
      <c r="Q740" s="146"/>
      <c r="R740" s="134"/>
      <c r="S740" s="204"/>
      <c r="T740" s="147"/>
      <c r="U740" s="148"/>
      <c r="V740" s="94"/>
      <c r="W740" s="94"/>
      <c r="X740" s="96"/>
      <c r="Y740" s="97"/>
      <c r="Z740" s="45" t="str">
        <f t="shared" si="191"/>
        <v>goed</v>
      </c>
      <c r="AA740" s="46">
        <f t="shared" si="192"/>
        <v>0</v>
      </c>
      <c r="AB740" s="47">
        <f t="shared" si="193"/>
        <v>0</v>
      </c>
      <c r="AC740" s="48">
        <f>IF(ISERROR(VLOOKUP($B740,'[7]Overzicht uitlevering'!$J:$V,AC$3+1,0)),0,VLOOKUP($B740,'[7]Overzicht uitlevering'!$J:$V,AC$3+1,0))</f>
        <v>0</v>
      </c>
      <c r="AD740" s="48">
        <f>IF(ISERROR(VLOOKUP($B740,'[7]Overzicht uitlevering'!$J:$V,AD$3+1,0)),0,VLOOKUP($B740,'[7]Overzicht uitlevering'!$J:$V,AD$3+1,0))</f>
        <v>0</v>
      </c>
      <c r="AE740" s="48">
        <f>IF(ISERROR(VLOOKUP($B740,'[7]Overzicht uitlevering'!$J:$V,AE$3+1,0)),0,VLOOKUP($B740,'[7]Overzicht uitlevering'!$J:$V,AE$3+1,0))</f>
        <v>0</v>
      </c>
      <c r="AF740" s="48">
        <f>IF(ISERROR(VLOOKUP($B740,'[7]Overzicht uitlevering'!$J:$V,AF$3+1,0)),0,VLOOKUP($B740,'[7]Overzicht uitlevering'!$J:$V,AF$3+1,0))</f>
        <v>0</v>
      </c>
      <c r="AG740" s="48">
        <f>IF(ISERROR(VLOOKUP($B740,'[7]Overzicht uitlevering'!$J:$V,AG$3+1,0)),0,VLOOKUP($B740,'[7]Overzicht uitlevering'!$J:$V,AG$3+1,0))</f>
        <v>0</v>
      </c>
      <c r="AH740" s="48">
        <f>IF(ISERROR(VLOOKUP($B740,'[7]Overzicht uitlevering'!$J:$V,AH$3+1,0)),0,VLOOKUP($B740,'[7]Overzicht uitlevering'!$J:$V,AH$3+1,0))</f>
        <v>0</v>
      </c>
      <c r="AI740" s="48">
        <f>IF(ISERROR(VLOOKUP($B740,'[7]Overzicht uitlevering'!$J:$V,AI$3+1,0)),0,VLOOKUP($B740,'[7]Overzicht uitlevering'!$J:$V,AI$3+1,0))</f>
        <v>0</v>
      </c>
      <c r="AJ740" s="48">
        <f>IF(ISERROR(VLOOKUP($B740,'[7]Overzicht uitlevering'!$J:$V,AJ$3+1,0)),0,VLOOKUP($B740,'[7]Overzicht uitlevering'!$J:$V,AJ$3+1,0))</f>
        <v>0</v>
      </c>
      <c r="AK740" s="48">
        <f>IF(ISERROR(VLOOKUP($B740,'[7]Overzicht uitlevering'!$J:$V,AK$3+1,0)),0,VLOOKUP($B740,'[7]Overzicht uitlevering'!$J:$V,AK$3+1,0))</f>
        <v>0</v>
      </c>
      <c r="AL740" s="48">
        <f>IF(ISERROR(VLOOKUP($B740,'[7]Overzicht uitlevering'!$J:$V,AL$3+1,0)),0,VLOOKUP($B740,'[7]Overzicht uitlevering'!$J:$V,AL$3+1,0))</f>
        <v>0</v>
      </c>
      <c r="AM740" s="48">
        <f>IF(ISERROR(VLOOKUP($B740,'[7]Overzicht uitlevering'!$J:$V,AM$3+1,0)),0,VLOOKUP($B740,'[7]Overzicht uitlevering'!$J:$V,AM$3+1,0))</f>
        <v>0</v>
      </c>
      <c r="AN740" s="48">
        <f>IF(ISERROR(VLOOKUP($B740,'[7]Overzicht uitlevering'!$J:$V,AN$3+1,0)),0,VLOOKUP($B740,'[7]Overzicht uitlevering'!$J:$V,AN$3+1,0))</f>
        <v>0</v>
      </c>
      <c r="AO740" s="49">
        <f t="shared" si="194"/>
        <v>0</v>
      </c>
      <c r="AP740" s="235">
        <f t="shared" si="195"/>
        <v>0</v>
      </c>
      <c r="AQ740" s="236">
        <f t="shared" si="196"/>
        <v>0</v>
      </c>
      <c r="AR740" s="235">
        <f t="shared" si="197"/>
        <v>0</v>
      </c>
      <c r="AS740" s="236">
        <f t="shared" si="198"/>
        <v>0</v>
      </c>
      <c r="AT740" s="235">
        <f t="shared" si="199"/>
        <v>0</v>
      </c>
      <c r="AU740" s="236">
        <f t="shared" si="200"/>
        <v>0</v>
      </c>
      <c r="AV740" s="237">
        <f t="shared" si="201"/>
        <v>0</v>
      </c>
      <c r="AW740" s="236">
        <f t="shared" si="202"/>
        <v>0</v>
      </c>
      <c r="AX740" s="237">
        <f t="shared" si="203"/>
        <v>0</v>
      </c>
      <c r="AY740" s="236">
        <f t="shared" si="204"/>
        <v>0</v>
      </c>
      <c r="AZ740" s="237">
        <f t="shared" si="205"/>
        <v>0</v>
      </c>
      <c r="BA740" s="236">
        <f t="shared" si="206"/>
        <v>0</v>
      </c>
      <c r="BB740" s="50">
        <f t="shared" si="190"/>
        <v>0</v>
      </c>
    </row>
    <row r="741" spans="2:54" x14ac:dyDescent="0.25">
      <c r="B741" s="153"/>
      <c r="C741" s="124"/>
      <c r="D741" s="124"/>
      <c r="E741" s="124"/>
      <c r="F741" s="124"/>
      <c r="G741" s="143"/>
      <c r="H741" s="143"/>
      <c r="I741" s="85"/>
      <c r="J741" s="144"/>
      <c r="K741" s="32"/>
      <c r="L741" s="145"/>
      <c r="M741" s="35"/>
      <c r="N741" s="35"/>
      <c r="O741" s="83"/>
      <c r="P741" s="83"/>
      <c r="Q741" s="146"/>
      <c r="R741" s="134"/>
      <c r="S741" s="204"/>
      <c r="T741" s="147"/>
      <c r="U741" s="148"/>
      <c r="V741" s="94"/>
      <c r="W741" s="94"/>
      <c r="X741" s="96"/>
      <c r="Y741" s="97"/>
      <c r="Z741" s="45" t="str">
        <f t="shared" si="191"/>
        <v>goed</v>
      </c>
      <c r="AA741" s="46">
        <f t="shared" si="192"/>
        <v>0</v>
      </c>
      <c r="AB741" s="47">
        <f t="shared" si="193"/>
        <v>0</v>
      </c>
      <c r="AC741" s="48">
        <f>IF(ISERROR(VLOOKUP($B741,'[7]Overzicht uitlevering'!$J:$V,AC$3+1,0)),0,VLOOKUP($B741,'[7]Overzicht uitlevering'!$J:$V,AC$3+1,0))</f>
        <v>0</v>
      </c>
      <c r="AD741" s="48">
        <f>IF(ISERROR(VLOOKUP($B741,'[7]Overzicht uitlevering'!$J:$V,AD$3+1,0)),0,VLOOKUP($B741,'[7]Overzicht uitlevering'!$J:$V,AD$3+1,0))</f>
        <v>0</v>
      </c>
      <c r="AE741" s="48">
        <f>IF(ISERROR(VLOOKUP($B741,'[7]Overzicht uitlevering'!$J:$V,AE$3+1,0)),0,VLOOKUP($B741,'[7]Overzicht uitlevering'!$J:$V,AE$3+1,0))</f>
        <v>0</v>
      </c>
      <c r="AF741" s="48">
        <f>IF(ISERROR(VLOOKUP($B741,'[7]Overzicht uitlevering'!$J:$V,AF$3+1,0)),0,VLOOKUP($B741,'[7]Overzicht uitlevering'!$J:$V,AF$3+1,0))</f>
        <v>0</v>
      </c>
      <c r="AG741" s="48">
        <f>IF(ISERROR(VLOOKUP($B741,'[7]Overzicht uitlevering'!$J:$V,AG$3+1,0)),0,VLOOKUP($B741,'[7]Overzicht uitlevering'!$J:$V,AG$3+1,0))</f>
        <v>0</v>
      </c>
      <c r="AH741" s="48">
        <f>IF(ISERROR(VLOOKUP($B741,'[7]Overzicht uitlevering'!$J:$V,AH$3+1,0)),0,VLOOKUP($B741,'[7]Overzicht uitlevering'!$J:$V,AH$3+1,0))</f>
        <v>0</v>
      </c>
      <c r="AI741" s="48">
        <f>IF(ISERROR(VLOOKUP($B741,'[7]Overzicht uitlevering'!$J:$V,AI$3+1,0)),0,VLOOKUP($B741,'[7]Overzicht uitlevering'!$J:$V,AI$3+1,0))</f>
        <v>0</v>
      </c>
      <c r="AJ741" s="48">
        <f>IF(ISERROR(VLOOKUP($B741,'[7]Overzicht uitlevering'!$J:$V,AJ$3+1,0)),0,VLOOKUP($B741,'[7]Overzicht uitlevering'!$J:$V,AJ$3+1,0))</f>
        <v>0</v>
      </c>
      <c r="AK741" s="48">
        <f>IF(ISERROR(VLOOKUP($B741,'[7]Overzicht uitlevering'!$J:$V,AK$3+1,0)),0,VLOOKUP($B741,'[7]Overzicht uitlevering'!$J:$V,AK$3+1,0))</f>
        <v>0</v>
      </c>
      <c r="AL741" s="48">
        <f>IF(ISERROR(VLOOKUP($B741,'[7]Overzicht uitlevering'!$J:$V,AL$3+1,0)),0,VLOOKUP($B741,'[7]Overzicht uitlevering'!$J:$V,AL$3+1,0))</f>
        <v>0</v>
      </c>
      <c r="AM741" s="48">
        <f>IF(ISERROR(VLOOKUP($B741,'[7]Overzicht uitlevering'!$J:$V,AM$3+1,0)),0,VLOOKUP($B741,'[7]Overzicht uitlevering'!$J:$V,AM$3+1,0))</f>
        <v>0</v>
      </c>
      <c r="AN741" s="48">
        <f>IF(ISERROR(VLOOKUP($B741,'[7]Overzicht uitlevering'!$J:$V,AN$3+1,0)),0,VLOOKUP($B741,'[7]Overzicht uitlevering'!$J:$V,AN$3+1,0))</f>
        <v>0</v>
      </c>
      <c r="AO741" s="49">
        <f t="shared" si="194"/>
        <v>0</v>
      </c>
      <c r="AP741" s="235">
        <f t="shared" si="195"/>
        <v>0</v>
      </c>
      <c r="AQ741" s="236">
        <f t="shared" si="196"/>
        <v>0</v>
      </c>
      <c r="AR741" s="235">
        <f t="shared" si="197"/>
        <v>0</v>
      </c>
      <c r="AS741" s="236">
        <f t="shared" si="198"/>
        <v>0</v>
      </c>
      <c r="AT741" s="235">
        <f t="shared" si="199"/>
        <v>0</v>
      </c>
      <c r="AU741" s="236">
        <f t="shared" si="200"/>
        <v>0</v>
      </c>
      <c r="AV741" s="237">
        <f t="shared" si="201"/>
        <v>0</v>
      </c>
      <c r="AW741" s="236">
        <f t="shared" si="202"/>
        <v>0</v>
      </c>
      <c r="AX741" s="237">
        <f t="shared" si="203"/>
        <v>0</v>
      </c>
      <c r="AY741" s="236">
        <f t="shared" si="204"/>
        <v>0</v>
      </c>
      <c r="AZ741" s="237">
        <f t="shared" si="205"/>
        <v>0</v>
      </c>
      <c r="BA741" s="236">
        <f t="shared" si="206"/>
        <v>0</v>
      </c>
      <c r="BB741" s="50">
        <f t="shared" si="190"/>
        <v>0</v>
      </c>
    </row>
    <row r="742" spans="2:54" x14ac:dyDescent="0.25">
      <c r="B742" s="153"/>
      <c r="C742" s="124"/>
      <c r="D742" s="124"/>
      <c r="E742" s="124"/>
      <c r="F742" s="124"/>
      <c r="G742" s="143"/>
      <c r="H742" s="143"/>
      <c r="I742" s="85"/>
      <c r="J742" s="144"/>
      <c r="K742" s="32"/>
      <c r="L742" s="145"/>
      <c r="M742" s="35"/>
      <c r="N742" s="35"/>
      <c r="O742" s="83"/>
      <c r="P742" s="83"/>
      <c r="Q742" s="146"/>
      <c r="R742" s="134"/>
      <c r="S742" s="204"/>
      <c r="T742" s="147"/>
      <c r="U742" s="148"/>
      <c r="V742" s="94"/>
      <c r="W742" s="94"/>
      <c r="X742" s="96"/>
      <c r="Y742" s="97"/>
      <c r="Z742" s="45" t="str">
        <f t="shared" si="191"/>
        <v>goed</v>
      </c>
      <c r="AA742" s="46">
        <f t="shared" si="192"/>
        <v>0</v>
      </c>
      <c r="AB742" s="47">
        <f t="shared" si="193"/>
        <v>0</v>
      </c>
      <c r="AC742" s="48">
        <f>IF(ISERROR(VLOOKUP($B742,'[7]Overzicht uitlevering'!$J:$V,AC$3+1,0)),0,VLOOKUP($B742,'[7]Overzicht uitlevering'!$J:$V,AC$3+1,0))</f>
        <v>0</v>
      </c>
      <c r="AD742" s="48">
        <f>IF(ISERROR(VLOOKUP($B742,'[7]Overzicht uitlevering'!$J:$V,AD$3+1,0)),0,VLOOKUP($B742,'[7]Overzicht uitlevering'!$J:$V,AD$3+1,0))</f>
        <v>0</v>
      </c>
      <c r="AE742" s="48">
        <f>IF(ISERROR(VLOOKUP($B742,'[7]Overzicht uitlevering'!$J:$V,AE$3+1,0)),0,VLOOKUP($B742,'[7]Overzicht uitlevering'!$J:$V,AE$3+1,0))</f>
        <v>0</v>
      </c>
      <c r="AF742" s="48">
        <f>IF(ISERROR(VLOOKUP($B742,'[7]Overzicht uitlevering'!$J:$V,AF$3+1,0)),0,VLOOKUP($B742,'[7]Overzicht uitlevering'!$J:$V,AF$3+1,0))</f>
        <v>0</v>
      </c>
      <c r="AG742" s="48">
        <f>IF(ISERROR(VLOOKUP($B742,'[7]Overzicht uitlevering'!$J:$V,AG$3+1,0)),0,VLOOKUP($B742,'[7]Overzicht uitlevering'!$J:$V,AG$3+1,0))</f>
        <v>0</v>
      </c>
      <c r="AH742" s="48">
        <f>IF(ISERROR(VLOOKUP($B742,'[7]Overzicht uitlevering'!$J:$V,AH$3+1,0)),0,VLOOKUP($B742,'[7]Overzicht uitlevering'!$J:$V,AH$3+1,0))</f>
        <v>0</v>
      </c>
      <c r="AI742" s="48">
        <f>IF(ISERROR(VLOOKUP($B742,'[7]Overzicht uitlevering'!$J:$V,AI$3+1,0)),0,VLOOKUP($B742,'[7]Overzicht uitlevering'!$J:$V,AI$3+1,0))</f>
        <v>0</v>
      </c>
      <c r="AJ742" s="48">
        <f>IF(ISERROR(VLOOKUP($B742,'[7]Overzicht uitlevering'!$J:$V,AJ$3+1,0)),0,VLOOKUP($B742,'[7]Overzicht uitlevering'!$J:$V,AJ$3+1,0))</f>
        <v>0</v>
      </c>
      <c r="AK742" s="48">
        <f>IF(ISERROR(VLOOKUP($B742,'[7]Overzicht uitlevering'!$J:$V,AK$3+1,0)),0,VLOOKUP($B742,'[7]Overzicht uitlevering'!$J:$V,AK$3+1,0))</f>
        <v>0</v>
      </c>
      <c r="AL742" s="48">
        <f>IF(ISERROR(VLOOKUP($B742,'[7]Overzicht uitlevering'!$J:$V,AL$3+1,0)),0,VLOOKUP($B742,'[7]Overzicht uitlevering'!$J:$V,AL$3+1,0))</f>
        <v>0</v>
      </c>
      <c r="AM742" s="48">
        <f>IF(ISERROR(VLOOKUP($B742,'[7]Overzicht uitlevering'!$J:$V,AM$3+1,0)),0,VLOOKUP($B742,'[7]Overzicht uitlevering'!$J:$V,AM$3+1,0))</f>
        <v>0</v>
      </c>
      <c r="AN742" s="48">
        <f>IF(ISERROR(VLOOKUP($B742,'[7]Overzicht uitlevering'!$J:$V,AN$3+1,0)),0,VLOOKUP($B742,'[7]Overzicht uitlevering'!$J:$V,AN$3+1,0))</f>
        <v>0</v>
      </c>
      <c r="AO742" s="49">
        <f t="shared" si="194"/>
        <v>0</v>
      </c>
      <c r="AP742" s="235">
        <f t="shared" si="195"/>
        <v>0</v>
      </c>
      <c r="AQ742" s="236">
        <f t="shared" si="196"/>
        <v>0</v>
      </c>
      <c r="AR742" s="235">
        <f t="shared" si="197"/>
        <v>0</v>
      </c>
      <c r="AS742" s="236">
        <f t="shared" si="198"/>
        <v>0</v>
      </c>
      <c r="AT742" s="235">
        <f t="shared" si="199"/>
        <v>0</v>
      </c>
      <c r="AU742" s="236">
        <f t="shared" si="200"/>
        <v>0</v>
      </c>
      <c r="AV742" s="237">
        <f t="shared" si="201"/>
        <v>0</v>
      </c>
      <c r="AW742" s="236">
        <f t="shared" si="202"/>
        <v>0</v>
      </c>
      <c r="AX742" s="237">
        <f t="shared" si="203"/>
        <v>0</v>
      </c>
      <c r="AY742" s="236">
        <f t="shared" si="204"/>
        <v>0</v>
      </c>
      <c r="AZ742" s="237">
        <f t="shared" si="205"/>
        <v>0</v>
      </c>
      <c r="BA742" s="236">
        <f t="shared" si="206"/>
        <v>0</v>
      </c>
      <c r="BB742" s="50">
        <f t="shared" si="190"/>
        <v>0</v>
      </c>
    </row>
    <row r="743" spans="2:54" x14ac:dyDescent="0.25">
      <c r="B743" s="153"/>
      <c r="C743" s="124"/>
      <c r="D743" s="124"/>
      <c r="E743" s="124"/>
      <c r="F743" s="124"/>
      <c r="G743" s="143"/>
      <c r="H743" s="143"/>
      <c r="I743" s="85"/>
      <c r="J743" s="144"/>
      <c r="K743" s="32"/>
      <c r="L743" s="145"/>
      <c r="M743" s="35"/>
      <c r="N743" s="35"/>
      <c r="O743" s="83"/>
      <c r="P743" s="83"/>
      <c r="Q743" s="146"/>
      <c r="R743" s="134"/>
      <c r="S743" s="204"/>
      <c r="T743" s="147"/>
      <c r="U743" s="148"/>
      <c r="V743" s="94"/>
      <c r="W743" s="94"/>
      <c r="X743" s="96"/>
      <c r="Y743" s="97"/>
      <c r="Z743" s="45" t="str">
        <f t="shared" si="191"/>
        <v>goed</v>
      </c>
      <c r="AA743" s="46">
        <f t="shared" si="192"/>
        <v>0</v>
      </c>
      <c r="AB743" s="47">
        <f t="shared" si="193"/>
        <v>0</v>
      </c>
      <c r="AC743" s="48">
        <f>IF(ISERROR(VLOOKUP($B743,'[7]Overzicht uitlevering'!$J:$V,AC$3+1,0)),0,VLOOKUP($B743,'[7]Overzicht uitlevering'!$J:$V,AC$3+1,0))</f>
        <v>0</v>
      </c>
      <c r="AD743" s="48">
        <f>IF(ISERROR(VLOOKUP($B743,'[7]Overzicht uitlevering'!$J:$V,AD$3+1,0)),0,VLOOKUP($B743,'[7]Overzicht uitlevering'!$J:$V,AD$3+1,0))</f>
        <v>0</v>
      </c>
      <c r="AE743" s="48">
        <f>IF(ISERROR(VLOOKUP($B743,'[7]Overzicht uitlevering'!$J:$V,AE$3+1,0)),0,VLOOKUP($B743,'[7]Overzicht uitlevering'!$J:$V,AE$3+1,0))</f>
        <v>0</v>
      </c>
      <c r="AF743" s="48">
        <f>IF(ISERROR(VLOOKUP($B743,'[7]Overzicht uitlevering'!$J:$V,AF$3+1,0)),0,VLOOKUP($B743,'[7]Overzicht uitlevering'!$J:$V,AF$3+1,0))</f>
        <v>0</v>
      </c>
      <c r="AG743" s="48">
        <f>IF(ISERROR(VLOOKUP($B743,'[7]Overzicht uitlevering'!$J:$V,AG$3+1,0)),0,VLOOKUP($B743,'[7]Overzicht uitlevering'!$J:$V,AG$3+1,0))</f>
        <v>0</v>
      </c>
      <c r="AH743" s="48">
        <f>IF(ISERROR(VLOOKUP($B743,'[7]Overzicht uitlevering'!$J:$V,AH$3+1,0)),0,VLOOKUP($B743,'[7]Overzicht uitlevering'!$J:$V,AH$3+1,0))</f>
        <v>0</v>
      </c>
      <c r="AI743" s="48">
        <f>IF(ISERROR(VLOOKUP($B743,'[7]Overzicht uitlevering'!$J:$V,AI$3+1,0)),0,VLOOKUP($B743,'[7]Overzicht uitlevering'!$J:$V,AI$3+1,0))</f>
        <v>0</v>
      </c>
      <c r="AJ743" s="48">
        <f>IF(ISERROR(VLOOKUP($B743,'[7]Overzicht uitlevering'!$J:$V,AJ$3+1,0)),0,VLOOKUP($B743,'[7]Overzicht uitlevering'!$J:$V,AJ$3+1,0))</f>
        <v>0</v>
      </c>
      <c r="AK743" s="48">
        <f>IF(ISERROR(VLOOKUP($B743,'[7]Overzicht uitlevering'!$J:$V,AK$3+1,0)),0,VLOOKUP($B743,'[7]Overzicht uitlevering'!$J:$V,AK$3+1,0))</f>
        <v>0</v>
      </c>
      <c r="AL743" s="48">
        <f>IF(ISERROR(VLOOKUP($B743,'[7]Overzicht uitlevering'!$J:$V,AL$3+1,0)),0,VLOOKUP($B743,'[7]Overzicht uitlevering'!$J:$V,AL$3+1,0))</f>
        <v>0</v>
      </c>
      <c r="AM743" s="48">
        <f>IF(ISERROR(VLOOKUP($B743,'[7]Overzicht uitlevering'!$J:$V,AM$3+1,0)),0,VLOOKUP($B743,'[7]Overzicht uitlevering'!$J:$V,AM$3+1,0))</f>
        <v>0</v>
      </c>
      <c r="AN743" s="48">
        <f>IF(ISERROR(VLOOKUP($B743,'[7]Overzicht uitlevering'!$J:$V,AN$3+1,0)),0,VLOOKUP($B743,'[7]Overzicht uitlevering'!$J:$V,AN$3+1,0))</f>
        <v>0</v>
      </c>
      <c r="AO743" s="49">
        <f t="shared" si="194"/>
        <v>0</v>
      </c>
      <c r="AP743" s="235">
        <f t="shared" si="195"/>
        <v>0</v>
      </c>
      <c r="AQ743" s="236">
        <f t="shared" si="196"/>
        <v>0</v>
      </c>
      <c r="AR743" s="235">
        <f t="shared" si="197"/>
        <v>0</v>
      </c>
      <c r="AS743" s="236">
        <f t="shared" si="198"/>
        <v>0</v>
      </c>
      <c r="AT743" s="235">
        <f t="shared" si="199"/>
        <v>0</v>
      </c>
      <c r="AU743" s="236">
        <f t="shared" si="200"/>
        <v>0</v>
      </c>
      <c r="AV743" s="237">
        <f t="shared" si="201"/>
        <v>0</v>
      </c>
      <c r="AW743" s="236">
        <f t="shared" si="202"/>
        <v>0</v>
      </c>
      <c r="AX743" s="237">
        <f t="shared" si="203"/>
        <v>0</v>
      </c>
      <c r="AY743" s="236">
        <f t="shared" si="204"/>
        <v>0</v>
      </c>
      <c r="AZ743" s="237">
        <f t="shared" si="205"/>
        <v>0</v>
      </c>
      <c r="BA743" s="236">
        <f t="shared" si="206"/>
        <v>0</v>
      </c>
      <c r="BB743" s="50">
        <f t="shared" si="190"/>
        <v>0</v>
      </c>
    </row>
    <row r="744" spans="2:54" x14ac:dyDescent="0.25">
      <c r="B744" s="153"/>
      <c r="C744" s="124"/>
      <c r="D744" s="124"/>
      <c r="E744" s="124"/>
      <c r="F744" s="124"/>
      <c r="G744" s="143"/>
      <c r="H744" s="143"/>
      <c r="I744" s="85"/>
      <c r="J744" s="144"/>
      <c r="K744" s="32"/>
      <c r="L744" s="145"/>
      <c r="M744" s="35"/>
      <c r="N744" s="35"/>
      <c r="O744" s="83"/>
      <c r="P744" s="83"/>
      <c r="Q744" s="146"/>
      <c r="R744" s="134"/>
      <c r="S744" s="204"/>
      <c r="T744" s="147"/>
      <c r="U744" s="148"/>
      <c r="V744" s="94"/>
      <c r="W744" s="94"/>
      <c r="X744" s="96"/>
      <c r="Y744" s="97"/>
      <c r="Z744" s="45" t="str">
        <f t="shared" si="191"/>
        <v>goed</v>
      </c>
      <c r="AA744" s="46">
        <f t="shared" si="192"/>
        <v>0</v>
      </c>
      <c r="AB744" s="47">
        <f t="shared" si="193"/>
        <v>0</v>
      </c>
      <c r="AC744" s="48">
        <f>IF(ISERROR(VLOOKUP($B744,'[7]Overzicht uitlevering'!$J:$V,AC$3+1,0)),0,VLOOKUP($B744,'[7]Overzicht uitlevering'!$J:$V,AC$3+1,0))</f>
        <v>0</v>
      </c>
      <c r="AD744" s="48">
        <f>IF(ISERROR(VLOOKUP($B744,'[7]Overzicht uitlevering'!$J:$V,AD$3+1,0)),0,VLOOKUP($B744,'[7]Overzicht uitlevering'!$J:$V,AD$3+1,0))</f>
        <v>0</v>
      </c>
      <c r="AE744" s="48">
        <f>IF(ISERROR(VLOOKUP($B744,'[7]Overzicht uitlevering'!$J:$V,AE$3+1,0)),0,VLOOKUP($B744,'[7]Overzicht uitlevering'!$J:$V,AE$3+1,0))</f>
        <v>0</v>
      </c>
      <c r="AF744" s="48">
        <f>IF(ISERROR(VLOOKUP($B744,'[7]Overzicht uitlevering'!$J:$V,AF$3+1,0)),0,VLOOKUP($B744,'[7]Overzicht uitlevering'!$J:$V,AF$3+1,0))</f>
        <v>0</v>
      </c>
      <c r="AG744" s="48">
        <f>IF(ISERROR(VLOOKUP($B744,'[7]Overzicht uitlevering'!$J:$V,AG$3+1,0)),0,VLOOKUP($B744,'[7]Overzicht uitlevering'!$J:$V,AG$3+1,0))</f>
        <v>0</v>
      </c>
      <c r="AH744" s="48">
        <f>IF(ISERROR(VLOOKUP($B744,'[7]Overzicht uitlevering'!$J:$V,AH$3+1,0)),0,VLOOKUP($B744,'[7]Overzicht uitlevering'!$J:$V,AH$3+1,0))</f>
        <v>0</v>
      </c>
      <c r="AI744" s="48">
        <f>IF(ISERROR(VLOOKUP($B744,'[7]Overzicht uitlevering'!$J:$V,AI$3+1,0)),0,VLOOKUP($B744,'[7]Overzicht uitlevering'!$J:$V,AI$3+1,0))</f>
        <v>0</v>
      </c>
      <c r="AJ744" s="48">
        <f>IF(ISERROR(VLOOKUP($B744,'[7]Overzicht uitlevering'!$J:$V,AJ$3+1,0)),0,VLOOKUP($B744,'[7]Overzicht uitlevering'!$J:$V,AJ$3+1,0))</f>
        <v>0</v>
      </c>
      <c r="AK744" s="48">
        <f>IF(ISERROR(VLOOKUP($B744,'[7]Overzicht uitlevering'!$J:$V,AK$3+1,0)),0,VLOOKUP($B744,'[7]Overzicht uitlevering'!$J:$V,AK$3+1,0))</f>
        <v>0</v>
      </c>
      <c r="AL744" s="48">
        <f>IF(ISERROR(VLOOKUP($B744,'[7]Overzicht uitlevering'!$J:$V,AL$3+1,0)),0,VLOOKUP($B744,'[7]Overzicht uitlevering'!$J:$V,AL$3+1,0))</f>
        <v>0</v>
      </c>
      <c r="AM744" s="48">
        <f>IF(ISERROR(VLOOKUP($B744,'[7]Overzicht uitlevering'!$J:$V,AM$3+1,0)),0,VLOOKUP($B744,'[7]Overzicht uitlevering'!$J:$V,AM$3+1,0))</f>
        <v>0</v>
      </c>
      <c r="AN744" s="48">
        <f>IF(ISERROR(VLOOKUP($B744,'[7]Overzicht uitlevering'!$J:$V,AN$3+1,0)),0,VLOOKUP($B744,'[7]Overzicht uitlevering'!$J:$V,AN$3+1,0))</f>
        <v>0</v>
      </c>
      <c r="AO744" s="49">
        <f t="shared" si="194"/>
        <v>0</v>
      </c>
      <c r="AP744" s="235">
        <f t="shared" si="195"/>
        <v>0</v>
      </c>
      <c r="AQ744" s="236">
        <f t="shared" si="196"/>
        <v>0</v>
      </c>
      <c r="AR744" s="235">
        <f t="shared" si="197"/>
        <v>0</v>
      </c>
      <c r="AS744" s="236">
        <f t="shared" si="198"/>
        <v>0</v>
      </c>
      <c r="AT744" s="235">
        <f t="shared" si="199"/>
        <v>0</v>
      </c>
      <c r="AU744" s="236">
        <f t="shared" si="200"/>
        <v>0</v>
      </c>
      <c r="AV744" s="237">
        <f t="shared" si="201"/>
        <v>0</v>
      </c>
      <c r="AW744" s="236">
        <f t="shared" si="202"/>
        <v>0</v>
      </c>
      <c r="AX744" s="237">
        <f t="shared" si="203"/>
        <v>0</v>
      </c>
      <c r="AY744" s="236">
        <f t="shared" si="204"/>
        <v>0</v>
      </c>
      <c r="AZ744" s="237">
        <f t="shared" si="205"/>
        <v>0</v>
      </c>
      <c r="BA744" s="236">
        <f t="shared" si="206"/>
        <v>0</v>
      </c>
      <c r="BB744" s="50">
        <f t="shared" si="190"/>
        <v>0</v>
      </c>
    </row>
    <row r="745" spans="2:54" x14ac:dyDescent="0.25">
      <c r="B745" s="153"/>
      <c r="C745" s="124"/>
      <c r="D745" s="124"/>
      <c r="E745" s="124"/>
      <c r="F745" s="124"/>
      <c r="G745" s="143"/>
      <c r="H745" s="143"/>
      <c r="I745" s="85"/>
      <c r="J745" s="144"/>
      <c r="K745" s="32"/>
      <c r="L745" s="145"/>
      <c r="M745" s="35"/>
      <c r="N745" s="35"/>
      <c r="O745" s="83"/>
      <c r="P745" s="83"/>
      <c r="Q745" s="146"/>
      <c r="R745" s="134"/>
      <c r="S745" s="204"/>
      <c r="T745" s="147"/>
      <c r="U745" s="148"/>
      <c r="V745" s="94"/>
      <c r="W745" s="94"/>
      <c r="X745" s="96"/>
      <c r="Y745" s="97"/>
      <c r="Z745" s="45" t="str">
        <f t="shared" si="191"/>
        <v>goed</v>
      </c>
      <c r="AA745" s="46">
        <f t="shared" si="192"/>
        <v>0</v>
      </c>
      <c r="AB745" s="47">
        <f t="shared" si="193"/>
        <v>0</v>
      </c>
      <c r="AC745" s="48">
        <f>IF(ISERROR(VLOOKUP($B745,'[7]Overzicht uitlevering'!$J:$V,AC$3+1,0)),0,VLOOKUP($B745,'[7]Overzicht uitlevering'!$J:$V,AC$3+1,0))</f>
        <v>0</v>
      </c>
      <c r="AD745" s="48">
        <f>IF(ISERROR(VLOOKUP($B745,'[7]Overzicht uitlevering'!$J:$V,AD$3+1,0)),0,VLOOKUP($B745,'[7]Overzicht uitlevering'!$J:$V,AD$3+1,0))</f>
        <v>0</v>
      </c>
      <c r="AE745" s="48">
        <f>IF(ISERROR(VLOOKUP($B745,'[7]Overzicht uitlevering'!$J:$V,AE$3+1,0)),0,VLOOKUP($B745,'[7]Overzicht uitlevering'!$J:$V,AE$3+1,0))</f>
        <v>0</v>
      </c>
      <c r="AF745" s="48">
        <f>IF(ISERROR(VLOOKUP($B745,'[7]Overzicht uitlevering'!$J:$V,AF$3+1,0)),0,VLOOKUP($B745,'[7]Overzicht uitlevering'!$J:$V,AF$3+1,0))</f>
        <v>0</v>
      </c>
      <c r="AG745" s="48">
        <f>IF(ISERROR(VLOOKUP($B745,'[7]Overzicht uitlevering'!$J:$V,AG$3+1,0)),0,VLOOKUP($B745,'[7]Overzicht uitlevering'!$J:$V,AG$3+1,0))</f>
        <v>0</v>
      </c>
      <c r="AH745" s="48">
        <f>IF(ISERROR(VLOOKUP($B745,'[7]Overzicht uitlevering'!$J:$V,AH$3+1,0)),0,VLOOKUP($B745,'[7]Overzicht uitlevering'!$J:$V,AH$3+1,0))</f>
        <v>0</v>
      </c>
      <c r="AI745" s="48">
        <f>IF(ISERROR(VLOOKUP($B745,'[7]Overzicht uitlevering'!$J:$V,AI$3+1,0)),0,VLOOKUP($B745,'[7]Overzicht uitlevering'!$J:$V,AI$3+1,0))</f>
        <v>0</v>
      </c>
      <c r="AJ745" s="48">
        <f>IF(ISERROR(VLOOKUP($B745,'[7]Overzicht uitlevering'!$J:$V,AJ$3+1,0)),0,VLOOKUP($B745,'[7]Overzicht uitlevering'!$J:$V,AJ$3+1,0))</f>
        <v>0</v>
      </c>
      <c r="AK745" s="48">
        <f>IF(ISERROR(VLOOKUP($B745,'[7]Overzicht uitlevering'!$J:$V,AK$3+1,0)),0,VLOOKUP($B745,'[7]Overzicht uitlevering'!$J:$V,AK$3+1,0))</f>
        <v>0</v>
      </c>
      <c r="AL745" s="48">
        <f>IF(ISERROR(VLOOKUP($B745,'[7]Overzicht uitlevering'!$J:$V,AL$3+1,0)),0,VLOOKUP($B745,'[7]Overzicht uitlevering'!$J:$V,AL$3+1,0))</f>
        <v>0</v>
      </c>
      <c r="AM745" s="48">
        <f>IF(ISERROR(VLOOKUP($B745,'[7]Overzicht uitlevering'!$J:$V,AM$3+1,0)),0,VLOOKUP($B745,'[7]Overzicht uitlevering'!$J:$V,AM$3+1,0))</f>
        <v>0</v>
      </c>
      <c r="AN745" s="48">
        <f>IF(ISERROR(VLOOKUP($B745,'[7]Overzicht uitlevering'!$J:$V,AN$3+1,0)),0,VLOOKUP($B745,'[7]Overzicht uitlevering'!$J:$V,AN$3+1,0))</f>
        <v>0</v>
      </c>
      <c r="AO745" s="49">
        <f t="shared" si="194"/>
        <v>0</v>
      </c>
      <c r="AP745" s="235">
        <f t="shared" si="195"/>
        <v>0</v>
      </c>
      <c r="AQ745" s="236">
        <f t="shared" si="196"/>
        <v>0</v>
      </c>
      <c r="AR745" s="235">
        <f t="shared" si="197"/>
        <v>0</v>
      </c>
      <c r="AS745" s="236">
        <f t="shared" si="198"/>
        <v>0</v>
      </c>
      <c r="AT745" s="235">
        <f t="shared" si="199"/>
        <v>0</v>
      </c>
      <c r="AU745" s="236">
        <f t="shared" si="200"/>
        <v>0</v>
      </c>
      <c r="AV745" s="237">
        <f t="shared" si="201"/>
        <v>0</v>
      </c>
      <c r="AW745" s="236">
        <f t="shared" si="202"/>
        <v>0</v>
      </c>
      <c r="AX745" s="237">
        <f t="shared" si="203"/>
        <v>0</v>
      </c>
      <c r="AY745" s="236">
        <f t="shared" si="204"/>
        <v>0</v>
      </c>
      <c r="AZ745" s="237">
        <f t="shared" si="205"/>
        <v>0</v>
      </c>
      <c r="BA745" s="236">
        <f t="shared" si="206"/>
        <v>0</v>
      </c>
      <c r="BB745" s="50">
        <f t="shared" si="190"/>
        <v>0</v>
      </c>
    </row>
    <row r="746" spans="2:54" x14ac:dyDescent="0.25">
      <c r="B746" s="153"/>
      <c r="C746" s="124"/>
      <c r="D746" s="124"/>
      <c r="E746" s="124"/>
      <c r="F746" s="124"/>
      <c r="G746" s="143"/>
      <c r="H746" s="143"/>
      <c r="I746" s="85"/>
      <c r="J746" s="144"/>
      <c r="K746" s="32"/>
      <c r="L746" s="145"/>
      <c r="M746" s="35"/>
      <c r="N746" s="35"/>
      <c r="O746" s="83"/>
      <c r="P746" s="83"/>
      <c r="Q746" s="146"/>
      <c r="R746" s="134"/>
      <c r="S746" s="204"/>
      <c r="T746" s="147"/>
      <c r="U746" s="148"/>
      <c r="V746" s="94"/>
      <c r="W746" s="94"/>
      <c r="X746" s="222"/>
      <c r="Y746" s="223"/>
      <c r="Z746" s="45" t="str">
        <f t="shared" si="191"/>
        <v>goed</v>
      </c>
      <c r="AA746" s="46">
        <f t="shared" si="192"/>
        <v>0</v>
      </c>
      <c r="AB746" s="47">
        <f t="shared" si="193"/>
        <v>0</v>
      </c>
      <c r="AC746" s="48">
        <f>IF(ISERROR(VLOOKUP($B746,'[7]Overzicht uitlevering'!$J:$V,AC$3+1,0)),0,VLOOKUP($B746,'[7]Overzicht uitlevering'!$J:$V,AC$3+1,0))</f>
        <v>0</v>
      </c>
      <c r="AD746" s="48">
        <f>IF(ISERROR(VLOOKUP($B746,'[7]Overzicht uitlevering'!$J:$V,AD$3+1,0)),0,VLOOKUP($B746,'[7]Overzicht uitlevering'!$J:$V,AD$3+1,0))</f>
        <v>0</v>
      </c>
      <c r="AE746" s="48">
        <f>IF(ISERROR(VLOOKUP($B746,'[7]Overzicht uitlevering'!$J:$V,AE$3+1,0)),0,VLOOKUP($B746,'[7]Overzicht uitlevering'!$J:$V,AE$3+1,0))</f>
        <v>0</v>
      </c>
      <c r="AF746" s="48">
        <f>IF(ISERROR(VLOOKUP($B746,'[7]Overzicht uitlevering'!$J:$V,AF$3+1,0)),0,VLOOKUP($B746,'[7]Overzicht uitlevering'!$J:$V,AF$3+1,0))</f>
        <v>0</v>
      </c>
      <c r="AG746" s="48">
        <f>IF(ISERROR(VLOOKUP($B746,'[7]Overzicht uitlevering'!$J:$V,AG$3+1,0)),0,VLOOKUP($B746,'[7]Overzicht uitlevering'!$J:$V,AG$3+1,0))</f>
        <v>0</v>
      </c>
      <c r="AH746" s="48">
        <f>IF(ISERROR(VLOOKUP($B746,'[7]Overzicht uitlevering'!$J:$V,AH$3+1,0)),0,VLOOKUP($B746,'[7]Overzicht uitlevering'!$J:$V,AH$3+1,0))</f>
        <v>0</v>
      </c>
      <c r="AI746" s="48">
        <f>IF(ISERROR(VLOOKUP($B746,'[7]Overzicht uitlevering'!$J:$V,AI$3+1,0)),0,VLOOKUP($B746,'[7]Overzicht uitlevering'!$J:$V,AI$3+1,0))</f>
        <v>0</v>
      </c>
      <c r="AJ746" s="48">
        <f>IF(ISERROR(VLOOKUP($B746,'[7]Overzicht uitlevering'!$J:$V,AJ$3+1,0)),0,VLOOKUP($B746,'[7]Overzicht uitlevering'!$J:$V,AJ$3+1,0))</f>
        <v>0</v>
      </c>
      <c r="AK746" s="48">
        <f>IF(ISERROR(VLOOKUP($B746,'[7]Overzicht uitlevering'!$J:$V,AK$3+1,0)),0,VLOOKUP($B746,'[7]Overzicht uitlevering'!$J:$V,AK$3+1,0))</f>
        <v>0</v>
      </c>
      <c r="AL746" s="48">
        <f>IF(ISERROR(VLOOKUP($B746,'[7]Overzicht uitlevering'!$J:$V,AL$3+1,0)),0,VLOOKUP($B746,'[7]Overzicht uitlevering'!$J:$V,AL$3+1,0))</f>
        <v>0</v>
      </c>
      <c r="AM746" s="48">
        <f>IF(ISERROR(VLOOKUP($B746,'[7]Overzicht uitlevering'!$J:$V,AM$3+1,0)),0,VLOOKUP($B746,'[7]Overzicht uitlevering'!$J:$V,AM$3+1,0))</f>
        <v>0</v>
      </c>
      <c r="AN746" s="48">
        <f>IF(ISERROR(VLOOKUP($B746,'[7]Overzicht uitlevering'!$J:$V,AN$3+1,0)),0,VLOOKUP($B746,'[7]Overzicht uitlevering'!$J:$V,AN$3+1,0))</f>
        <v>0</v>
      </c>
      <c r="AO746" s="49">
        <f t="shared" si="194"/>
        <v>0</v>
      </c>
      <c r="AP746" s="235">
        <f t="shared" si="195"/>
        <v>0</v>
      </c>
      <c r="AQ746" s="236">
        <f t="shared" si="196"/>
        <v>0</v>
      </c>
      <c r="AR746" s="235">
        <f t="shared" si="197"/>
        <v>0</v>
      </c>
      <c r="AS746" s="236">
        <f t="shared" si="198"/>
        <v>0</v>
      </c>
      <c r="AT746" s="235">
        <f t="shared" si="199"/>
        <v>0</v>
      </c>
      <c r="AU746" s="236">
        <f t="shared" si="200"/>
        <v>0</v>
      </c>
      <c r="AV746" s="237">
        <f t="shared" si="201"/>
        <v>0</v>
      </c>
      <c r="AW746" s="236">
        <f t="shared" si="202"/>
        <v>0</v>
      </c>
      <c r="AX746" s="237">
        <f t="shared" si="203"/>
        <v>0</v>
      </c>
      <c r="AY746" s="236">
        <f t="shared" si="204"/>
        <v>0</v>
      </c>
      <c r="AZ746" s="237">
        <f t="shared" si="205"/>
        <v>0</v>
      </c>
      <c r="BA746" s="236">
        <f t="shared" si="206"/>
        <v>0</v>
      </c>
      <c r="BB746" s="50">
        <f t="shared" si="190"/>
        <v>0</v>
      </c>
    </row>
    <row r="747" spans="2:54" x14ac:dyDescent="0.25">
      <c r="B747" s="153"/>
      <c r="C747" s="124"/>
      <c r="D747" s="124"/>
      <c r="E747" s="124"/>
      <c r="F747" s="124"/>
      <c r="G747" s="143"/>
      <c r="H747" s="143"/>
      <c r="I747" s="85"/>
      <c r="J747" s="144"/>
      <c r="K747" s="32"/>
      <c r="L747" s="145"/>
      <c r="M747" s="35"/>
      <c r="N747" s="35"/>
      <c r="O747" s="83"/>
      <c r="P747" s="83"/>
      <c r="Q747" s="146"/>
      <c r="R747" s="134"/>
      <c r="S747" s="204"/>
      <c r="T747" s="147"/>
      <c r="U747" s="148"/>
      <c r="V747" s="94"/>
      <c r="W747" s="94"/>
      <c r="X747" s="222"/>
      <c r="Y747" s="223"/>
      <c r="Z747" s="45" t="str">
        <f t="shared" si="191"/>
        <v>goed</v>
      </c>
      <c r="AA747" s="46">
        <f t="shared" si="192"/>
        <v>0</v>
      </c>
      <c r="AB747" s="47">
        <f t="shared" si="193"/>
        <v>0</v>
      </c>
      <c r="AC747" s="48">
        <f>IF(ISERROR(VLOOKUP($B747,'[7]Overzicht uitlevering'!$J:$V,AC$3+1,0)),0,VLOOKUP($B747,'[7]Overzicht uitlevering'!$J:$V,AC$3+1,0))</f>
        <v>0</v>
      </c>
      <c r="AD747" s="48">
        <f>IF(ISERROR(VLOOKUP($B747,'[7]Overzicht uitlevering'!$J:$V,AD$3+1,0)),0,VLOOKUP($B747,'[7]Overzicht uitlevering'!$J:$V,AD$3+1,0))</f>
        <v>0</v>
      </c>
      <c r="AE747" s="48">
        <f>IF(ISERROR(VLOOKUP($B747,'[7]Overzicht uitlevering'!$J:$V,AE$3+1,0)),0,VLOOKUP($B747,'[7]Overzicht uitlevering'!$J:$V,AE$3+1,0))</f>
        <v>0</v>
      </c>
      <c r="AF747" s="48">
        <f>IF(ISERROR(VLOOKUP($B747,'[7]Overzicht uitlevering'!$J:$V,AF$3+1,0)),0,VLOOKUP($B747,'[7]Overzicht uitlevering'!$J:$V,AF$3+1,0))</f>
        <v>0</v>
      </c>
      <c r="AG747" s="48">
        <f>IF(ISERROR(VLOOKUP($B747,'[7]Overzicht uitlevering'!$J:$V,AG$3+1,0)),0,VLOOKUP($B747,'[7]Overzicht uitlevering'!$J:$V,AG$3+1,0))</f>
        <v>0</v>
      </c>
      <c r="AH747" s="48">
        <f>IF(ISERROR(VLOOKUP($B747,'[7]Overzicht uitlevering'!$J:$V,AH$3+1,0)),0,VLOOKUP($B747,'[7]Overzicht uitlevering'!$J:$V,AH$3+1,0))</f>
        <v>0</v>
      </c>
      <c r="AI747" s="48">
        <f>IF(ISERROR(VLOOKUP($B747,'[7]Overzicht uitlevering'!$J:$V,AI$3+1,0)),0,VLOOKUP($B747,'[7]Overzicht uitlevering'!$J:$V,AI$3+1,0))</f>
        <v>0</v>
      </c>
      <c r="AJ747" s="48">
        <f>IF(ISERROR(VLOOKUP($B747,'[7]Overzicht uitlevering'!$J:$V,AJ$3+1,0)),0,VLOOKUP($B747,'[7]Overzicht uitlevering'!$J:$V,AJ$3+1,0))</f>
        <v>0</v>
      </c>
      <c r="AK747" s="48">
        <f>IF(ISERROR(VLOOKUP($B747,'[7]Overzicht uitlevering'!$J:$V,AK$3+1,0)),0,VLOOKUP($B747,'[7]Overzicht uitlevering'!$J:$V,AK$3+1,0))</f>
        <v>0</v>
      </c>
      <c r="AL747" s="48">
        <f>IF(ISERROR(VLOOKUP($B747,'[7]Overzicht uitlevering'!$J:$V,AL$3+1,0)),0,VLOOKUP($B747,'[7]Overzicht uitlevering'!$J:$V,AL$3+1,0))</f>
        <v>0</v>
      </c>
      <c r="AM747" s="48">
        <f>IF(ISERROR(VLOOKUP($B747,'[7]Overzicht uitlevering'!$J:$V,AM$3+1,0)),0,VLOOKUP($B747,'[7]Overzicht uitlevering'!$J:$V,AM$3+1,0))</f>
        <v>0</v>
      </c>
      <c r="AN747" s="48">
        <f>IF(ISERROR(VLOOKUP($B747,'[7]Overzicht uitlevering'!$J:$V,AN$3+1,0)),0,VLOOKUP($B747,'[7]Overzicht uitlevering'!$J:$V,AN$3+1,0))</f>
        <v>0</v>
      </c>
      <c r="AO747" s="49">
        <f t="shared" si="194"/>
        <v>0</v>
      </c>
      <c r="AP747" s="235">
        <f t="shared" si="195"/>
        <v>0</v>
      </c>
      <c r="AQ747" s="236">
        <f t="shared" si="196"/>
        <v>0</v>
      </c>
      <c r="AR747" s="235">
        <f t="shared" si="197"/>
        <v>0</v>
      </c>
      <c r="AS747" s="236">
        <f t="shared" si="198"/>
        <v>0</v>
      </c>
      <c r="AT747" s="235">
        <f t="shared" si="199"/>
        <v>0</v>
      </c>
      <c r="AU747" s="236">
        <f t="shared" si="200"/>
        <v>0</v>
      </c>
      <c r="AV747" s="237">
        <f t="shared" si="201"/>
        <v>0</v>
      </c>
      <c r="AW747" s="236">
        <f t="shared" si="202"/>
        <v>0</v>
      </c>
      <c r="AX747" s="237">
        <f t="shared" si="203"/>
        <v>0</v>
      </c>
      <c r="AY747" s="236">
        <f t="shared" si="204"/>
        <v>0</v>
      </c>
      <c r="AZ747" s="237">
        <f t="shared" si="205"/>
        <v>0</v>
      </c>
      <c r="BA747" s="236">
        <f t="shared" si="206"/>
        <v>0</v>
      </c>
      <c r="BB747" s="50">
        <f t="shared" si="190"/>
        <v>0</v>
      </c>
    </row>
    <row r="748" spans="2:54" x14ac:dyDescent="0.25">
      <c r="B748" s="153"/>
      <c r="C748" s="124"/>
      <c r="D748" s="124"/>
      <c r="E748" s="124"/>
      <c r="F748" s="124"/>
      <c r="G748" s="143"/>
      <c r="H748" s="143"/>
      <c r="I748" s="85"/>
      <c r="J748" s="144"/>
      <c r="K748" s="32"/>
      <c r="L748" s="145"/>
      <c r="M748" s="35"/>
      <c r="N748" s="35"/>
      <c r="O748" s="83"/>
      <c r="P748" s="83"/>
      <c r="Q748" s="146"/>
      <c r="R748" s="134"/>
      <c r="S748" s="204"/>
      <c r="T748" s="147"/>
      <c r="U748" s="148"/>
      <c r="V748" s="94"/>
      <c r="W748" s="94"/>
      <c r="X748" s="96"/>
      <c r="Y748" s="97"/>
      <c r="Z748" s="45" t="str">
        <f t="shared" si="191"/>
        <v>goed</v>
      </c>
      <c r="AA748" s="46">
        <f t="shared" si="192"/>
        <v>0</v>
      </c>
      <c r="AB748" s="47">
        <f t="shared" si="193"/>
        <v>0</v>
      </c>
      <c r="AC748" s="48">
        <f>IF(ISERROR(VLOOKUP($B748,'[7]Overzicht uitlevering'!$J:$V,AC$3+1,0)),0,VLOOKUP($B748,'[7]Overzicht uitlevering'!$J:$V,AC$3+1,0))</f>
        <v>0</v>
      </c>
      <c r="AD748" s="48">
        <f>IF(ISERROR(VLOOKUP($B748,'[7]Overzicht uitlevering'!$J:$V,AD$3+1,0)),0,VLOOKUP($B748,'[7]Overzicht uitlevering'!$J:$V,AD$3+1,0))</f>
        <v>0</v>
      </c>
      <c r="AE748" s="48">
        <f>IF(ISERROR(VLOOKUP($B748,'[7]Overzicht uitlevering'!$J:$V,AE$3+1,0)),0,VLOOKUP($B748,'[7]Overzicht uitlevering'!$J:$V,AE$3+1,0))</f>
        <v>0</v>
      </c>
      <c r="AF748" s="48">
        <f>IF(ISERROR(VLOOKUP($B748,'[7]Overzicht uitlevering'!$J:$V,AF$3+1,0)),0,VLOOKUP($B748,'[7]Overzicht uitlevering'!$J:$V,AF$3+1,0))</f>
        <v>0</v>
      </c>
      <c r="AG748" s="48">
        <f>IF(ISERROR(VLOOKUP($B748,'[7]Overzicht uitlevering'!$J:$V,AG$3+1,0)),0,VLOOKUP($B748,'[7]Overzicht uitlevering'!$J:$V,AG$3+1,0))</f>
        <v>0</v>
      </c>
      <c r="AH748" s="48">
        <f>IF(ISERROR(VLOOKUP($B748,'[7]Overzicht uitlevering'!$J:$V,AH$3+1,0)),0,VLOOKUP($B748,'[7]Overzicht uitlevering'!$J:$V,AH$3+1,0))</f>
        <v>0</v>
      </c>
      <c r="AI748" s="48">
        <f>IF(ISERROR(VLOOKUP($B748,'[7]Overzicht uitlevering'!$J:$V,AI$3+1,0)),0,VLOOKUP($B748,'[7]Overzicht uitlevering'!$J:$V,AI$3+1,0))</f>
        <v>0</v>
      </c>
      <c r="AJ748" s="48">
        <f>IF(ISERROR(VLOOKUP($B748,'[7]Overzicht uitlevering'!$J:$V,AJ$3+1,0)),0,VLOOKUP($B748,'[7]Overzicht uitlevering'!$J:$V,AJ$3+1,0))</f>
        <v>0</v>
      </c>
      <c r="AK748" s="48">
        <f>IF(ISERROR(VLOOKUP($B748,'[7]Overzicht uitlevering'!$J:$V,AK$3+1,0)),0,VLOOKUP($B748,'[7]Overzicht uitlevering'!$J:$V,AK$3+1,0))</f>
        <v>0</v>
      </c>
      <c r="AL748" s="48">
        <f>IF(ISERROR(VLOOKUP($B748,'[7]Overzicht uitlevering'!$J:$V,AL$3+1,0)),0,VLOOKUP($B748,'[7]Overzicht uitlevering'!$J:$V,AL$3+1,0))</f>
        <v>0</v>
      </c>
      <c r="AM748" s="48">
        <f>IF(ISERROR(VLOOKUP($B748,'[7]Overzicht uitlevering'!$J:$V,AM$3+1,0)),0,VLOOKUP($B748,'[7]Overzicht uitlevering'!$J:$V,AM$3+1,0))</f>
        <v>0</v>
      </c>
      <c r="AN748" s="48">
        <f>IF(ISERROR(VLOOKUP($B748,'[7]Overzicht uitlevering'!$J:$V,AN$3+1,0)),0,VLOOKUP($B748,'[7]Overzicht uitlevering'!$J:$V,AN$3+1,0))</f>
        <v>0</v>
      </c>
      <c r="AO748" s="49">
        <f t="shared" si="194"/>
        <v>0</v>
      </c>
      <c r="AP748" s="235">
        <f t="shared" si="195"/>
        <v>0</v>
      </c>
      <c r="AQ748" s="236">
        <f t="shared" si="196"/>
        <v>0</v>
      </c>
      <c r="AR748" s="235">
        <f t="shared" si="197"/>
        <v>0</v>
      </c>
      <c r="AS748" s="236">
        <f t="shared" si="198"/>
        <v>0</v>
      </c>
      <c r="AT748" s="235">
        <f t="shared" si="199"/>
        <v>0</v>
      </c>
      <c r="AU748" s="236">
        <f t="shared" si="200"/>
        <v>0</v>
      </c>
      <c r="AV748" s="237">
        <f t="shared" si="201"/>
        <v>0</v>
      </c>
      <c r="AW748" s="236">
        <f t="shared" si="202"/>
        <v>0</v>
      </c>
      <c r="AX748" s="237">
        <f t="shared" si="203"/>
        <v>0</v>
      </c>
      <c r="AY748" s="236">
        <f t="shared" si="204"/>
        <v>0</v>
      </c>
      <c r="AZ748" s="237">
        <f t="shared" si="205"/>
        <v>0</v>
      </c>
      <c r="BA748" s="236">
        <f t="shared" si="206"/>
        <v>0</v>
      </c>
      <c r="BB748" s="50">
        <f t="shared" si="190"/>
        <v>0</v>
      </c>
    </row>
    <row r="749" spans="2:54" x14ac:dyDescent="0.25">
      <c r="B749" s="153"/>
      <c r="C749" s="124"/>
      <c r="D749" s="124"/>
      <c r="E749" s="124"/>
      <c r="F749" s="124"/>
      <c r="G749" s="143"/>
      <c r="H749" s="143"/>
      <c r="I749" s="85"/>
      <c r="J749" s="144"/>
      <c r="K749" s="32"/>
      <c r="L749" s="145"/>
      <c r="M749" s="35"/>
      <c r="N749" s="35"/>
      <c r="O749" s="83"/>
      <c r="P749" s="83"/>
      <c r="Q749" s="146"/>
      <c r="R749" s="134"/>
      <c r="S749" s="204"/>
      <c r="T749" s="147"/>
      <c r="U749" s="148"/>
      <c r="V749" s="94"/>
      <c r="W749" s="94"/>
      <c r="X749" s="96"/>
      <c r="Y749" s="97"/>
      <c r="Z749" s="45" t="str">
        <f t="shared" si="191"/>
        <v>goed</v>
      </c>
      <c r="AA749" s="46">
        <f t="shared" si="192"/>
        <v>0</v>
      </c>
      <c r="AB749" s="47">
        <f t="shared" si="193"/>
        <v>0</v>
      </c>
      <c r="AC749" s="48">
        <f>IF(ISERROR(VLOOKUP($B749,'[7]Overzicht uitlevering'!$J:$V,AC$3+1,0)),0,VLOOKUP($B749,'[7]Overzicht uitlevering'!$J:$V,AC$3+1,0))</f>
        <v>0</v>
      </c>
      <c r="AD749" s="48">
        <f>IF(ISERROR(VLOOKUP($B749,'[7]Overzicht uitlevering'!$J:$V,AD$3+1,0)),0,VLOOKUP($B749,'[7]Overzicht uitlevering'!$J:$V,AD$3+1,0))</f>
        <v>0</v>
      </c>
      <c r="AE749" s="48">
        <f>IF(ISERROR(VLOOKUP($B749,'[7]Overzicht uitlevering'!$J:$V,AE$3+1,0)),0,VLOOKUP($B749,'[7]Overzicht uitlevering'!$J:$V,AE$3+1,0))</f>
        <v>0</v>
      </c>
      <c r="AF749" s="48">
        <f>IF(ISERROR(VLOOKUP($B749,'[7]Overzicht uitlevering'!$J:$V,AF$3+1,0)),0,VLOOKUP($B749,'[7]Overzicht uitlevering'!$J:$V,AF$3+1,0))</f>
        <v>0</v>
      </c>
      <c r="AG749" s="48">
        <f>IF(ISERROR(VLOOKUP($B749,'[7]Overzicht uitlevering'!$J:$V,AG$3+1,0)),0,VLOOKUP($B749,'[7]Overzicht uitlevering'!$J:$V,AG$3+1,0))</f>
        <v>0</v>
      </c>
      <c r="AH749" s="48">
        <f>IF(ISERROR(VLOOKUP($B749,'[7]Overzicht uitlevering'!$J:$V,AH$3+1,0)),0,VLOOKUP($B749,'[7]Overzicht uitlevering'!$J:$V,AH$3+1,0))</f>
        <v>0</v>
      </c>
      <c r="AI749" s="48">
        <f>IF(ISERROR(VLOOKUP($B749,'[7]Overzicht uitlevering'!$J:$V,AI$3+1,0)),0,VLOOKUP($B749,'[7]Overzicht uitlevering'!$J:$V,AI$3+1,0))</f>
        <v>0</v>
      </c>
      <c r="AJ749" s="48">
        <f>IF(ISERROR(VLOOKUP($B749,'[7]Overzicht uitlevering'!$J:$V,AJ$3+1,0)),0,VLOOKUP($B749,'[7]Overzicht uitlevering'!$J:$V,AJ$3+1,0))</f>
        <v>0</v>
      </c>
      <c r="AK749" s="48">
        <f>IF(ISERROR(VLOOKUP($B749,'[7]Overzicht uitlevering'!$J:$V,AK$3+1,0)),0,VLOOKUP($B749,'[7]Overzicht uitlevering'!$J:$V,AK$3+1,0))</f>
        <v>0</v>
      </c>
      <c r="AL749" s="48">
        <f>IF(ISERROR(VLOOKUP($B749,'[7]Overzicht uitlevering'!$J:$V,AL$3+1,0)),0,VLOOKUP($B749,'[7]Overzicht uitlevering'!$J:$V,AL$3+1,0))</f>
        <v>0</v>
      </c>
      <c r="AM749" s="48">
        <f>IF(ISERROR(VLOOKUP($B749,'[7]Overzicht uitlevering'!$J:$V,AM$3+1,0)),0,VLOOKUP($B749,'[7]Overzicht uitlevering'!$J:$V,AM$3+1,0))</f>
        <v>0</v>
      </c>
      <c r="AN749" s="48">
        <f>IF(ISERROR(VLOOKUP($B749,'[7]Overzicht uitlevering'!$J:$V,AN$3+1,0)),0,VLOOKUP($B749,'[7]Overzicht uitlevering'!$J:$V,AN$3+1,0))</f>
        <v>0</v>
      </c>
      <c r="AO749" s="49">
        <f t="shared" si="194"/>
        <v>0</v>
      </c>
      <c r="AP749" s="235">
        <f t="shared" si="195"/>
        <v>0</v>
      </c>
      <c r="AQ749" s="236">
        <f t="shared" si="196"/>
        <v>0</v>
      </c>
      <c r="AR749" s="235">
        <f t="shared" si="197"/>
        <v>0</v>
      </c>
      <c r="AS749" s="236">
        <f t="shared" si="198"/>
        <v>0</v>
      </c>
      <c r="AT749" s="235">
        <f t="shared" si="199"/>
        <v>0</v>
      </c>
      <c r="AU749" s="236">
        <f t="shared" si="200"/>
        <v>0</v>
      </c>
      <c r="AV749" s="237">
        <f t="shared" si="201"/>
        <v>0</v>
      </c>
      <c r="AW749" s="236">
        <f t="shared" si="202"/>
        <v>0</v>
      </c>
      <c r="AX749" s="237">
        <f t="shared" si="203"/>
        <v>0</v>
      </c>
      <c r="AY749" s="236">
        <f t="shared" si="204"/>
        <v>0</v>
      </c>
      <c r="AZ749" s="237">
        <f t="shared" si="205"/>
        <v>0</v>
      </c>
      <c r="BA749" s="236">
        <f t="shared" si="206"/>
        <v>0</v>
      </c>
      <c r="BB749" s="50">
        <f t="shared" si="190"/>
        <v>0</v>
      </c>
    </row>
    <row r="750" spans="2:54" x14ac:dyDescent="0.25">
      <c r="B750" s="153"/>
      <c r="C750" s="124"/>
      <c r="D750" s="124"/>
      <c r="E750" s="124"/>
      <c r="F750" s="124"/>
      <c r="G750" s="143"/>
      <c r="H750" s="143"/>
      <c r="I750" s="85"/>
      <c r="J750" s="144"/>
      <c r="K750" s="32"/>
      <c r="L750" s="145"/>
      <c r="M750" s="35"/>
      <c r="N750" s="35"/>
      <c r="O750" s="83"/>
      <c r="P750" s="83"/>
      <c r="Q750" s="146"/>
      <c r="R750" s="134"/>
      <c r="S750" s="204"/>
      <c r="T750" s="147"/>
      <c r="U750" s="148"/>
      <c r="V750" s="94"/>
      <c r="W750" s="94"/>
      <c r="X750" s="96"/>
      <c r="Y750" s="97"/>
      <c r="Z750" s="45" t="str">
        <f t="shared" si="191"/>
        <v>goed</v>
      </c>
      <c r="AA750" s="46">
        <f t="shared" si="192"/>
        <v>0</v>
      </c>
      <c r="AB750" s="47">
        <f t="shared" si="193"/>
        <v>0</v>
      </c>
      <c r="AC750" s="48">
        <f>IF(ISERROR(VLOOKUP($B750,'[7]Overzicht uitlevering'!$J:$V,AC$3+1,0)),0,VLOOKUP($B750,'[7]Overzicht uitlevering'!$J:$V,AC$3+1,0))</f>
        <v>0</v>
      </c>
      <c r="AD750" s="48">
        <f>IF(ISERROR(VLOOKUP($B750,'[7]Overzicht uitlevering'!$J:$V,AD$3+1,0)),0,VLOOKUP($B750,'[7]Overzicht uitlevering'!$J:$V,AD$3+1,0))</f>
        <v>0</v>
      </c>
      <c r="AE750" s="48">
        <f>IF(ISERROR(VLOOKUP($B750,'[7]Overzicht uitlevering'!$J:$V,AE$3+1,0)),0,VLOOKUP($B750,'[7]Overzicht uitlevering'!$J:$V,AE$3+1,0))</f>
        <v>0</v>
      </c>
      <c r="AF750" s="48">
        <f>IF(ISERROR(VLOOKUP($B750,'[7]Overzicht uitlevering'!$J:$V,AF$3+1,0)),0,VLOOKUP($B750,'[7]Overzicht uitlevering'!$J:$V,AF$3+1,0))</f>
        <v>0</v>
      </c>
      <c r="AG750" s="48">
        <f>IF(ISERROR(VLOOKUP($B750,'[7]Overzicht uitlevering'!$J:$V,AG$3+1,0)),0,VLOOKUP($B750,'[7]Overzicht uitlevering'!$J:$V,AG$3+1,0))</f>
        <v>0</v>
      </c>
      <c r="AH750" s="48">
        <f>IF(ISERROR(VLOOKUP($B750,'[7]Overzicht uitlevering'!$J:$V,AH$3+1,0)),0,VLOOKUP($B750,'[7]Overzicht uitlevering'!$J:$V,AH$3+1,0))</f>
        <v>0</v>
      </c>
      <c r="AI750" s="48">
        <f>IF(ISERROR(VLOOKUP($B750,'[7]Overzicht uitlevering'!$J:$V,AI$3+1,0)),0,VLOOKUP($B750,'[7]Overzicht uitlevering'!$J:$V,AI$3+1,0))</f>
        <v>0</v>
      </c>
      <c r="AJ750" s="48">
        <f>IF(ISERROR(VLOOKUP($B750,'[7]Overzicht uitlevering'!$J:$V,AJ$3+1,0)),0,VLOOKUP($B750,'[7]Overzicht uitlevering'!$J:$V,AJ$3+1,0))</f>
        <v>0</v>
      </c>
      <c r="AK750" s="48">
        <f>IF(ISERROR(VLOOKUP($B750,'[7]Overzicht uitlevering'!$J:$V,AK$3+1,0)),0,VLOOKUP($B750,'[7]Overzicht uitlevering'!$J:$V,AK$3+1,0))</f>
        <v>0</v>
      </c>
      <c r="AL750" s="48">
        <f>IF(ISERROR(VLOOKUP($B750,'[7]Overzicht uitlevering'!$J:$V,AL$3+1,0)),0,VLOOKUP($B750,'[7]Overzicht uitlevering'!$J:$V,AL$3+1,0))</f>
        <v>0</v>
      </c>
      <c r="AM750" s="48">
        <f>IF(ISERROR(VLOOKUP($B750,'[7]Overzicht uitlevering'!$J:$V,AM$3+1,0)),0,VLOOKUP($B750,'[7]Overzicht uitlevering'!$J:$V,AM$3+1,0))</f>
        <v>0</v>
      </c>
      <c r="AN750" s="48">
        <f>IF(ISERROR(VLOOKUP($B750,'[7]Overzicht uitlevering'!$J:$V,AN$3+1,0)),0,VLOOKUP($B750,'[7]Overzicht uitlevering'!$J:$V,AN$3+1,0))</f>
        <v>0</v>
      </c>
      <c r="AO750" s="49">
        <f t="shared" si="194"/>
        <v>0</v>
      </c>
      <c r="AP750" s="235">
        <f t="shared" si="195"/>
        <v>0</v>
      </c>
      <c r="AQ750" s="236">
        <f t="shared" si="196"/>
        <v>0</v>
      </c>
      <c r="AR750" s="235">
        <f t="shared" si="197"/>
        <v>0</v>
      </c>
      <c r="AS750" s="236">
        <f t="shared" si="198"/>
        <v>0</v>
      </c>
      <c r="AT750" s="235">
        <f t="shared" si="199"/>
        <v>0</v>
      </c>
      <c r="AU750" s="236">
        <f t="shared" si="200"/>
        <v>0</v>
      </c>
      <c r="AV750" s="237">
        <f t="shared" si="201"/>
        <v>0</v>
      </c>
      <c r="AW750" s="236">
        <f t="shared" si="202"/>
        <v>0</v>
      </c>
      <c r="AX750" s="237">
        <f t="shared" si="203"/>
        <v>0</v>
      </c>
      <c r="AY750" s="236">
        <f t="shared" si="204"/>
        <v>0</v>
      </c>
      <c r="AZ750" s="237">
        <f t="shared" si="205"/>
        <v>0</v>
      </c>
      <c r="BA750" s="236">
        <f t="shared" si="206"/>
        <v>0</v>
      </c>
      <c r="BB750" s="50">
        <f t="shared" si="190"/>
        <v>0</v>
      </c>
    </row>
    <row r="751" spans="2:54" x14ac:dyDescent="0.25">
      <c r="B751" s="153"/>
      <c r="C751" s="124"/>
      <c r="D751" s="124"/>
      <c r="E751" s="124"/>
      <c r="F751" s="124"/>
      <c r="G751" s="143"/>
      <c r="H751" s="143"/>
      <c r="I751" s="85"/>
      <c r="J751" s="144"/>
      <c r="K751" s="32"/>
      <c r="L751" s="145"/>
      <c r="M751" s="35"/>
      <c r="N751" s="35"/>
      <c r="O751" s="83"/>
      <c r="P751" s="83"/>
      <c r="Q751" s="146"/>
      <c r="R751" s="134"/>
      <c r="S751" s="204"/>
      <c r="T751" s="147"/>
      <c r="U751" s="148"/>
      <c r="V751" s="94"/>
      <c r="W751" s="94"/>
      <c r="X751" s="96"/>
      <c r="Y751" s="97"/>
      <c r="Z751" s="45" t="str">
        <f t="shared" si="191"/>
        <v>goed</v>
      </c>
      <c r="AA751" s="46">
        <f t="shared" si="192"/>
        <v>0</v>
      </c>
      <c r="AB751" s="47">
        <f t="shared" si="193"/>
        <v>0</v>
      </c>
      <c r="AC751" s="48">
        <f>IF(ISERROR(VLOOKUP($B751,'[7]Overzicht uitlevering'!$J:$V,AC$3+1,0)),0,VLOOKUP($B751,'[7]Overzicht uitlevering'!$J:$V,AC$3+1,0))</f>
        <v>0</v>
      </c>
      <c r="AD751" s="48">
        <f>IF(ISERROR(VLOOKUP($B751,'[7]Overzicht uitlevering'!$J:$V,AD$3+1,0)),0,VLOOKUP($B751,'[7]Overzicht uitlevering'!$J:$V,AD$3+1,0))</f>
        <v>0</v>
      </c>
      <c r="AE751" s="48">
        <f>IF(ISERROR(VLOOKUP($B751,'[7]Overzicht uitlevering'!$J:$V,AE$3+1,0)),0,VLOOKUP($B751,'[7]Overzicht uitlevering'!$J:$V,AE$3+1,0))</f>
        <v>0</v>
      </c>
      <c r="AF751" s="48">
        <f>IF(ISERROR(VLOOKUP($B751,'[7]Overzicht uitlevering'!$J:$V,AF$3+1,0)),0,VLOOKUP($B751,'[7]Overzicht uitlevering'!$J:$V,AF$3+1,0))</f>
        <v>0</v>
      </c>
      <c r="AG751" s="48">
        <f>IF(ISERROR(VLOOKUP($B751,'[7]Overzicht uitlevering'!$J:$V,AG$3+1,0)),0,VLOOKUP($B751,'[7]Overzicht uitlevering'!$J:$V,AG$3+1,0))</f>
        <v>0</v>
      </c>
      <c r="AH751" s="48">
        <f>IF(ISERROR(VLOOKUP($B751,'[7]Overzicht uitlevering'!$J:$V,AH$3+1,0)),0,VLOOKUP($B751,'[7]Overzicht uitlevering'!$J:$V,AH$3+1,0))</f>
        <v>0</v>
      </c>
      <c r="AI751" s="48">
        <f>IF(ISERROR(VLOOKUP($B751,'[7]Overzicht uitlevering'!$J:$V,AI$3+1,0)),0,VLOOKUP($B751,'[7]Overzicht uitlevering'!$J:$V,AI$3+1,0))</f>
        <v>0</v>
      </c>
      <c r="AJ751" s="48">
        <f>IF(ISERROR(VLOOKUP($B751,'[7]Overzicht uitlevering'!$J:$V,AJ$3+1,0)),0,VLOOKUP($B751,'[7]Overzicht uitlevering'!$J:$V,AJ$3+1,0))</f>
        <v>0</v>
      </c>
      <c r="AK751" s="48">
        <f>IF(ISERROR(VLOOKUP($B751,'[7]Overzicht uitlevering'!$J:$V,AK$3+1,0)),0,VLOOKUP($B751,'[7]Overzicht uitlevering'!$J:$V,AK$3+1,0))</f>
        <v>0</v>
      </c>
      <c r="AL751" s="48">
        <f>IF(ISERROR(VLOOKUP($B751,'[7]Overzicht uitlevering'!$J:$V,AL$3+1,0)),0,VLOOKUP($B751,'[7]Overzicht uitlevering'!$J:$V,AL$3+1,0))</f>
        <v>0</v>
      </c>
      <c r="AM751" s="48">
        <f>IF(ISERROR(VLOOKUP($B751,'[7]Overzicht uitlevering'!$J:$V,AM$3+1,0)),0,VLOOKUP($B751,'[7]Overzicht uitlevering'!$J:$V,AM$3+1,0))</f>
        <v>0</v>
      </c>
      <c r="AN751" s="48">
        <f>IF(ISERROR(VLOOKUP($B751,'[7]Overzicht uitlevering'!$J:$V,AN$3+1,0)),0,VLOOKUP($B751,'[7]Overzicht uitlevering'!$J:$V,AN$3+1,0))</f>
        <v>0</v>
      </c>
      <c r="AO751" s="49">
        <f t="shared" si="194"/>
        <v>0</v>
      </c>
      <c r="AP751" s="235">
        <f t="shared" si="195"/>
        <v>0</v>
      </c>
      <c r="AQ751" s="236">
        <f t="shared" si="196"/>
        <v>0</v>
      </c>
      <c r="AR751" s="235">
        <f t="shared" si="197"/>
        <v>0</v>
      </c>
      <c r="AS751" s="236">
        <f t="shared" si="198"/>
        <v>0</v>
      </c>
      <c r="AT751" s="235">
        <f t="shared" si="199"/>
        <v>0</v>
      </c>
      <c r="AU751" s="236">
        <f t="shared" si="200"/>
        <v>0</v>
      </c>
      <c r="AV751" s="237">
        <f t="shared" si="201"/>
        <v>0</v>
      </c>
      <c r="AW751" s="236">
        <f t="shared" si="202"/>
        <v>0</v>
      </c>
      <c r="AX751" s="237">
        <f t="shared" si="203"/>
        <v>0</v>
      </c>
      <c r="AY751" s="236">
        <f t="shared" si="204"/>
        <v>0</v>
      </c>
      <c r="AZ751" s="237">
        <f t="shared" si="205"/>
        <v>0</v>
      </c>
      <c r="BA751" s="236">
        <f t="shared" si="206"/>
        <v>0</v>
      </c>
      <c r="BB751" s="50">
        <f t="shared" si="190"/>
        <v>0</v>
      </c>
    </row>
    <row r="752" spans="2:54" x14ac:dyDescent="0.25">
      <c r="B752" s="153"/>
      <c r="C752" s="124"/>
      <c r="D752" s="124"/>
      <c r="E752" s="124"/>
      <c r="F752" s="124"/>
      <c r="G752" s="143"/>
      <c r="H752" s="143"/>
      <c r="I752" s="85"/>
      <c r="J752" s="144"/>
      <c r="K752" s="32"/>
      <c r="L752" s="145"/>
      <c r="M752" s="35"/>
      <c r="N752" s="35"/>
      <c r="O752" s="83"/>
      <c r="P752" s="83"/>
      <c r="Q752" s="146"/>
      <c r="R752" s="134"/>
      <c r="S752" s="204"/>
      <c r="T752" s="147"/>
      <c r="U752" s="148"/>
      <c r="V752" s="94"/>
      <c r="W752" s="94"/>
      <c r="X752" s="96"/>
      <c r="Y752" s="97"/>
      <c r="Z752" s="45" t="str">
        <f t="shared" si="191"/>
        <v>goed</v>
      </c>
      <c r="AA752" s="46">
        <f t="shared" si="192"/>
        <v>0</v>
      </c>
      <c r="AB752" s="47">
        <f t="shared" si="193"/>
        <v>0</v>
      </c>
      <c r="AC752" s="48">
        <f>IF(ISERROR(VLOOKUP($B752,'[7]Overzicht uitlevering'!$J:$V,AC$3+1,0)),0,VLOOKUP($B752,'[7]Overzicht uitlevering'!$J:$V,AC$3+1,0))</f>
        <v>0</v>
      </c>
      <c r="AD752" s="48">
        <f>IF(ISERROR(VLOOKUP($B752,'[7]Overzicht uitlevering'!$J:$V,AD$3+1,0)),0,VLOOKUP($B752,'[7]Overzicht uitlevering'!$J:$V,AD$3+1,0))</f>
        <v>0</v>
      </c>
      <c r="AE752" s="48">
        <f>IF(ISERROR(VLOOKUP($B752,'[7]Overzicht uitlevering'!$J:$V,AE$3+1,0)),0,VLOOKUP($B752,'[7]Overzicht uitlevering'!$J:$V,AE$3+1,0))</f>
        <v>0</v>
      </c>
      <c r="AF752" s="48">
        <f>IF(ISERROR(VLOOKUP($B752,'[7]Overzicht uitlevering'!$J:$V,AF$3+1,0)),0,VLOOKUP($B752,'[7]Overzicht uitlevering'!$J:$V,AF$3+1,0))</f>
        <v>0</v>
      </c>
      <c r="AG752" s="48">
        <f>IF(ISERROR(VLOOKUP($B752,'[7]Overzicht uitlevering'!$J:$V,AG$3+1,0)),0,VLOOKUP($B752,'[7]Overzicht uitlevering'!$J:$V,AG$3+1,0))</f>
        <v>0</v>
      </c>
      <c r="AH752" s="48">
        <f>IF(ISERROR(VLOOKUP($B752,'[7]Overzicht uitlevering'!$J:$V,AH$3+1,0)),0,VLOOKUP($B752,'[7]Overzicht uitlevering'!$J:$V,AH$3+1,0))</f>
        <v>0</v>
      </c>
      <c r="AI752" s="48">
        <f>IF(ISERROR(VLOOKUP($B752,'[7]Overzicht uitlevering'!$J:$V,AI$3+1,0)),0,VLOOKUP($B752,'[7]Overzicht uitlevering'!$J:$V,AI$3+1,0))</f>
        <v>0</v>
      </c>
      <c r="AJ752" s="48">
        <f>IF(ISERROR(VLOOKUP($B752,'[7]Overzicht uitlevering'!$J:$V,AJ$3+1,0)),0,VLOOKUP($B752,'[7]Overzicht uitlevering'!$J:$V,AJ$3+1,0))</f>
        <v>0</v>
      </c>
      <c r="AK752" s="48">
        <f>IF(ISERROR(VLOOKUP($B752,'[7]Overzicht uitlevering'!$J:$V,AK$3+1,0)),0,VLOOKUP($B752,'[7]Overzicht uitlevering'!$J:$V,AK$3+1,0))</f>
        <v>0</v>
      </c>
      <c r="AL752" s="48">
        <f>IF(ISERROR(VLOOKUP($B752,'[7]Overzicht uitlevering'!$J:$V,AL$3+1,0)),0,VLOOKUP($B752,'[7]Overzicht uitlevering'!$J:$V,AL$3+1,0))</f>
        <v>0</v>
      </c>
      <c r="AM752" s="48">
        <f>IF(ISERROR(VLOOKUP($B752,'[7]Overzicht uitlevering'!$J:$V,AM$3+1,0)),0,VLOOKUP($B752,'[7]Overzicht uitlevering'!$J:$V,AM$3+1,0))</f>
        <v>0</v>
      </c>
      <c r="AN752" s="48">
        <f>IF(ISERROR(VLOOKUP($B752,'[7]Overzicht uitlevering'!$J:$V,AN$3+1,0)),0,VLOOKUP($B752,'[7]Overzicht uitlevering'!$J:$V,AN$3+1,0))</f>
        <v>0</v>
      </c>
      <c r="AO752" s="49">
        <f t="shared" si="194"/>
        <v>0</v>
      </c>
      <c r="AP752" s="235">
        <f t="shared" si="195"/>
        <v>0</v>
      </c>
      <c r="AQ752" s="236">
        <f t="shared" si="196"/>
        <v>0</v>
      </c>
      <c r="AR752" s="235">
        <f t="shared" si="197"/>
        <v>0</v>
      </c>
      <c r="AS752" s="236">
        <f t="shared" si="198"/>
        <v>0</v>
      </c>
      <c r="AT752" s="235">
        <f t="shared" si="199"/>
        <v>0</v>
      </c>
      <c r="AU752" s="236">
        <f t="shared" si="200"/>
        <v>0</v>
      </c>
      <c r="AV752" s="237">
        <f t="shared" si="201"/>
        <v>0</v>
      </c>
      <c r="AW752" s="236">
        <f t="shared" si="202"/>
        <v>0</v>
      </c>
      <c r="AX752" s="237">
        <f t="shared" si="203"/>
        <v>0</v>
      </c>
      <c r="AY752" s="236">
        <f t="shared" si="204"/>
        <v>0</v>
      </c>
      <c r="AZ752" s="237">
        <f t="shared" si="205"/>
        <v>0</v>
      </c>
      <c r="BA752" s="236">
        <f t="shared" si="206"/>
        <v>0</v>
      </c>
      <c r="BB752" s="50">
        <f t="shared" si="190"/>
        <v>0</v>
      </c>
    </row>
    <row r="753" spans="2:54" x14ac:dyDescent="0.25">
      <c r="B753" s="82"/>
      <c r="C753" s="83"/>
      <c r="D753" s="83"/>
      <c r="E753" s="83"/>
      <c r="F753" s="83"/>
      <c r="G753" s="84"/>
      <c r="H753" s="84"/>
      <c r="I753" s="85"/>
      <c r="J753" s="86"/>
      <c r="K753" s="87"/>
      <c r="L753" s="88"/>
      <c r="M753" s="89"/>
      <c r="N753" s="89"/>
      <c r="O753" s="90"/>
      <c r="P753" s="90"/>
      <c r="Q753" s="91"/>
      <c r="R753" s="92"/>
      <c r="S753" s="93"/>
      <c r="T753" s="94"/>
      <c r="U753" s="95"/>
      <c r="W753" s="94"/>
      <c r="X753" s="96"/>
      <c r="Y753" s="97"/>
      <c r="Z753" s="45" t="str">
        <f t="shared" si="191"/>
        <v>goed</v>
      </c>
      <c r="AA753" s="46">
        <f t="shared" si="192"/>
        <v>0</v>
      </c>
      <c r="AB753" s="47">
        <f t="shared" si="193"/>
        <v>0</v>
      </c>
      <c r="AC753" s="48">
        <f>IF(ISERROR(VLOOKUP($B753,'[7]Overzicht uitlevering'!$J:$V,AC$3+1,0)),0,VLOOKUP($B753,'[7]Overzicht uitlevering'!$J:$V,AC$3+1,0))</f>
        <v>0</v>
      </c>
      <c r="AD753" s="48">
        <f>IF(ISERROR(VLOOKUP($B753,'[7]Overzicht uitlevering'!$J:$V,AD$3+1,0)),0,VLOOKUP($B753,'[7]Overzicht uitlevering'!$J:$V,AD$3+1,0))</f>
        <v>0</v>
      </c>
      <c r="AE753" s="48">
        <f>IF(ISERROR(VLOOKUP($B753,'[7]Overzicht uitlevering'!$J:$V,AE$3+1,0)),0,VLOOKUP($B753,'[7]Overzicht uitlevering'!$J:$V,AE$3+1,0))</f>
        <v>0</v>
      </c>
      <c r="AF753" s="48">
        <f>IF(ISERROR(VLOOKUP($B753,'[7]Overzicht uitlevering'!$J:$V,AF$3+1,0)),0,VLOOKUP($B753,'[7]Overzicht uitlevering'!$J:$V,AF$3+1,0))</f>
        <v>0</v>
      </c>
      <c r="AG753" s="48">
        <f>IF(ISERROR(VLOOKUP($B753,'[7]Overzicht uitlevering'!$J:$V,AG$3+1,0)),0,VLOOKUP($B753,'[7]Overzicht uitlevering'!$J:$V,AG$3+1,0))</f>
        <v>0</v>
      </c>
      <c r="AH753" s="48">
        <f>IF(ISERROR(VLOOKUP($B753,'[7]Overzicht uitlevering'!$J:$V,AH$3+1,0)),0,VLOOKUP($B753,'[7]Overzicht uitlevering'!$J:$V,AH$3+1,0))</f>
        <v>0</v>
      </c>
      <c r="AI753" s="48">
        <f>IF(ISERROR(VLOOKUP($B753,'[7]Overzicht uitlevering'!$J:$V,AI$3+1,0)),0,VLOOKUP($B753,'[7]Overzicht uitlevering'!$J:$V,AI$3+1,0))</f>
        <v>0</v>
      </c>
      <c r="AJ753" s="48">
        <f>IF(ISERROR(VLOOKUP($B753,'[7]Overzicht uitlevering'!$J:$V,AJ$3+1,0)),0,VLOOKUP($B753,'[7]Overzicht uitlevering'!$J:$V,AJ$3+1,0))</f>
        <v>0</v>
      </c>
      <c r="AK753" s="48">
        <f>IF(ISERROR(VLOOKUP($B753,'[7]Overzicht uitlevering'!$J:$V,AK$3+1,0)),0,VLOOKUP($B753,'[7]Overzicht uitlevering'!$J:$V,AK$3+1,0))</f>
        <v>0</v>
      </c>
      <c r="AL753" s="48">
        <f>IF(ISERROR(VLOOKUP($B753,'[7]Overzicht uitlevering'!$J:$V,AL$3+1,0)),0,VLOOKUP($B753,'[7]Overzicht uitlevering'!$J:$V,AL$3+1,0))</f>
        <v>0</v>
      </c>
      <c r="AM753" s="48">
        <f>IF(ISERROR(VLOOKUP($B753,'[7]Overzicht uitlevering'!$J:$V,AM$3+1,0)),0,VLOOKUP($B753,'[7]Overzicht uitlevering'!$J:$V,AM$3+1,0))</f>
        <v>0</v>
      </c>
      <c r="AN753" s="48">
        <f>IF(ISERROR(VLOOKUP($B753,'[7]Overzicht uitlevering'!$J:$V,AN$3+1,0)),0,VLOOKUP($B753,'[7]Overzicht uitlevering'!$J:$V,AN$3+1,0))</f>
        <v>0</v>
      </c>
      <c r="AO753" s="49">
        <f t="shared" si="194"/>
        <v>0</v>
      </c>
      <c r="AP753" s="235">
        <f t="shared" si="195"/>
        <v>0</v>
      </c>
      <c r="AQ753" s="236">
        <f t="shared" si="196"/>
        <v>0</v>
      </c>
      <c r="AR753" s="235">
        <f t="shared" si="197"/>
        <v>0</v>
      </c>
      <c r="AS753" s="236">
        <f t="shared" si="198"/>
        <v>0</v>
      </c>
      <c r="AT753" s="235">
        <f t="shared" si="199"/>
        <v>0</v>
      </c>
      <c r="AU753" s="236">
        <f t="shared" si="200"/>
        <v>0</v>
      </c>
      <c r="AV753" s="237">
        <f t="shared" si="201"/>
        <v>0</v>
      </c>
      <c r="AW753" s="236">
        <f t="shared" si="202"/>
        <v>0</v>
      </c>
      <c r="AX753" s="237">
        <f t="shared" si="203"/>
        <v>0</v>
      </c>
      <c r="AY753" s="236">
        <f t="shared" si="204"/>
        <v>0</v>
      </c>
      <c r="AZ753" s="237">
        <f t="shared" si="205"/>
        <v>0</v>
      </c>
      <c r="BA753" s="236">
        <f t="shared" si="206"/>
        <v>0</v>
      </c>
      <c r="BB753" s="50">
        <f t="shared" si="190"/>
        <v>0</v>
      </c>
    </row>
    <row r="754" spans="2:54" x14ac:dyDescent="0.25">
      <c r="B754" s="82"/>
      <c r="C754" s="83"/>
      <c r="D754" s="83"/>
      <c r="E754" s="83"/>
      <c r="F754" s="83"/>
      <c r="G754" s="84"/>
      <c r="H754" s="84"/>
      <c r="I754" s="85"/>
      <c r="J754" s="86"/>
      <c r="K754" s="87"/>
      <c r="L754" s="88"/>
      <c r="M754" s="89"/>
      <c r="N754" s="89"/>
      <c r="O754" s="90"/>
      <c r="P754" s="90"/>
      <c r="Q754" s="91"/>
      <c r="R754" s="92"/>
      <c r="S754" s="93"/>
      <c r="T754" s="94"/>
      <c r="U754" s="95"/>
      <c r="W754" s="94"/>
      <c r="X754" s="96"/>
      <c r="Y754" s="97"/>
      <c r="Z754" s="45" t="str">
        <f t="shared" si="191"/>
        <v>goed</v>
      </c>
      <c r="AA754" s="46">
        <f t="shared" si="192"/>
        <v>0</v>
      </c>
      <c r="AB754" s="47">
        <f t="shared" si="193"/>
        <v>0</v>
      </c>
      <c r="AC754" s="48">
        <f>IF(ISERROR(VLOOKUP($B754,'[7]Overzicht uitlevering'!$J:$V,AC$3+1,0)),0,VLOOKUP($B754,'[7]Overzicht uitlevering'!$J:$V,AC$3+1,0))</f>
        <v>0</v>
      </c>
      <c r="AD754" s="48">
        <f>IF(ISERROR(VLOOKUP($B754,'[7]Overzicht uitlevering'!$J:$V,AD$3+1,0)),0,VLOOKUP($B754,'[7]Overzicht uitlevering'!$J:$V,AD$3+1,0))</f>
        <v>0</v>
      </c>
      <c r="AE754" s="48">
        <f>IF(ISERROR(VLOOKUP($B754,'[7]Overzicht uitlevering'!$J:$V,AE$3+1,0)),0,VLOOKUP($B754,'[7]Overzicht uitlevering'!$J:$V,AE$3+1,0))</f>
        <v>0</v>
      </c>
      <c r="AF754" s="48">
        <f>IF(ISERROR(VLOOKUP($B754,'[7]Overzicht uitlevering'!$J:$V,AF$3+1,0)),0,VLOOKUP($B754,'[7]Overzicht uitlevering'!$J:$V,AF$3+1,0))</f>
        <v>0</v>
      </c>
      <c r="AG754" s="48">
        <f>IF(ISERROR(VLOOKUP($B754,'[7]Overzicht uitlevering'!$J:$V,AG$3+1,0)),0,VLOOKUP($B754,'[7]Overzicht uitlevering'!$J:$V,AG$3+1,0))</f>
        <v>0</v>
      </c>
      <c r="AH754" s="48">
        <f>IF(ISERROR(VLOOKUP($B754,'[7]Overzicht uitlevering'!$J:$V,AH$3+1,0)),0,VLOOKUP($B754,'[7]Overzicht uitlevering'!$J:$V,AH$3+1,0))</f>
        <v>0</v>
      </c>
      <c r="AI754" s="48">
        <f>IF(ISERROR(VLOOKUP($B754,'[7]Overzicht uitlevering'!$J:$V,AI$3+1,0)),0,VLOOKUP($B754,'[7]Overzicht uitlevering'!$J:$V,AI$3+1,0))</f>
        <v>0</v>
      </c>
      <c r="AJ754" s="48">
        <f>IF(ISERROR(VLOOKUP($B754,'[7]Overzicht uitlevering'!$J:$V,AJ$3+1,0)),0,VLOOKUP($B754,'[7]Overzicht uitlevering'!$J:$V,AJ$3+1,0))</f>
        <v>0</v>
      </c>
      <c r="AK754" s="48">
        <f>IF(ISERROR(VLOOKUP($B754,'[7]Overzicht uitlevering'!$J:$V,AK$3+1,0)),0,VLOOKUP($B754,'[7]Overzicht uitlevering'!$J:$V,AK$3+1,0))</f>
        <v>0</v>
      </c>
      <c r="AL754" s="48">
        <f>IF(ISERROR(VLOOKUP($B754,'[7]Overzicht uitlevering'!$J:$V,AL$3+1,0)),0,VLOOKUP($B754,'[7]Overzicht uitlevering'!$J:$V,AL$3+1,0))</f>
        <v>0</v>
      </c>
      <c r="AM754" s="48">
        <f>IF(ISERROR(VLOOKUP($B754,'[7]Overzicht uitlevering'!$J:$V,AM$3+1,0)),0,VLOOKUP($B754,'[7]Overzicht uitlevering'!$J:$V,AM$3+1,0))</f>
        <v>0</v>
      </c>
      <c r="AN754" s="48">
        <f>IF(ISERROR(VLOOKUP($B754,'[7]Overzicht uitlevering'!$J:$V,AN$3+1,0)),0,VLOOKUP($B754,'[7]Overzicht uitlevering'!$J:$V,AN$3+1,0))</f>
        <v>0</v>
      </c>
      <c r="AO754" s="49">
        <f t="shared" si="194"/>
        <v>0</v>
      </c>
      <c r="AP754" s="235">
        <f t="shared" si="195"/>
        <v>0</v>
      </c>
      <c r="AQ754" s="236">
        <f t="shared" si="196"/>
        <v>0</v>
      </c>
      <c r="AR754" s="235">
        <f t="shared" si="197"/>
        <v>0</v>
      </c>
      <c r="AS754" s="236">
        <f t="shared" si="198"/>
        <v>0</v>
      </c>
      <c r="AT754" s="235">
        <f t="shared" si="199"/>
        <v>0</v>
      </c>
      <c r="AU754" s="236">
        <f t="shared" si="200"/>
        <v>0</v>
      </c>
      <c r="AV754" s="237">
        <f t="shared" si="201"/>
        <v>0</v>
      </c>
      <c r="AW754" s="236">
        <f t="shared" si="202"/>
        <v>0</v>
      </c>
      <c r="AX754" s="237">
        <f t="shared" si="203"/>
        <v>0</v>
      </c>
      <c r="AY754" s="236">
        <f t="shared" si="204"/>
        <v>0</v>
      </c>
      <c r="AZ754" s="237">
        <f t="shared" si="205"/>
        <v>0</v>
      </c>
      <c r="BA754" s="236">
        <f t="shared" si="206"/>
        <v>0</v>
      </c>
      <c r="BB754" s="50">
        <f t="shared" si="190"/>
        <v>0</v>
      </c>
    </row>
    <row r="755" spans="2:54" x14ac:dyDescent="0.25">
      <c r="B755" s="82"/>
      <c r="C755" s="83"/>
      <c r="D755" s="83"/>
      <c r="E755" s="83"/>
      <c r="F755" s="83"/>
      <c r="G755" s="84"/>
      <c r="H755" s="84"/>
      <c r="I755" s="85"/>
      <c r="J755" s="86"/>
      <c r="K755" s="87"/>
      <c r="L755" s="88"/>
      <c r="M755" s="89"/>
      <c r="N755" s="89"/>
      <c r="O755" s="90"/>
      <c r="P755" s="90"/>
      <c r="Q755" s="91"/>
      <c r="R755" s="92"/>
      <c r="S755" s="93"/>
      <c r="T755" s="94"/>
      <c r="U755" s="95"/>
      <c r="W755" s="94"/>
      <c r="X755" s="96"/>
      <c r="Y755" s="97"/>
      <c r="Z755" s="45" t="str">
        <f t="shared" si="191"/>
        <v>goed</v>
      </c>
      <c r="AA755" s="46">
        <f t="shared" si="192"/>
        <v>0</v>
      </c>
      <c r="AB755" s="47">
        <f t="shared" si="193"/>
        <v>0</v>
      </c>
      <c r="AC755" s="48">
        <f>IF(ISERROR(VLOOKUP($B755,'[7]Overzicht uitlevering'!$J:$V,AC$3+1,0)),0,VLOOKUP($B755,'[7]Overzicht uitlevering'!$J:$V,AC$3+1,0))</f>
        <v>0</v>
      </c>
      <c r="AD755" s="48">
        <f>IF(ISERROR(VLOOKUP($B755,'[7]Overzicht uitlevering'!$J:$V,AD$3+1,0)),0,VLOOKUP($B755,'[7]Overzicht uitlevering'!$J:$V,AD$3+1,0))</f>
        <v>0</v>
      </c>
      <c r="AE755" s="48">
        <f>IF(ISERROR(VLOOKUP($B755,'[7]Overzicht uitlevering'!$J:$V,AE$3+1,0)),0,VLOOKUP($B755,'[7]Overzicht uitlevering'!$J:$V,AE$3+1,0))</f>
        <v>0</v>
      </c>
      <c r="AF755" s="48">
        <f>IF(ISERROR(VLOOKUP($B755,'[7]Overzicht uitlevering'!$J:$V,AF$3+1,0)),0,VLOOKUP($B755,'[7]Overzicht uitlevering'!$J:$V,AF$3+1,0))</f>
        <v>0</v>
      </c>
      <c r="AG755" s="48">
        <f>IF(ISERROR(VLOOKUP($B755,'[7]Overzicht uitlevering'!$J:$V,AG$3+1,0)),0,VLOOKUP($B755,'[7]Overzicht uitlevering'!$J:$V,AG$3+1,0))</f>
        <v>0</v>
      </c>
      <c r="AH755" s="48">
        <f>IF(ISERROR(VLOOKUP($B755,'[7]Overzicht uitlevering'!$J:$V,AH$3+1,0)),0,VLOOKUP($B755,'[7]Overzicht uitlevering'!$J:$V,AH$3+1,0))</f>
        <v>0</v>
      </c>
      <c r="AI755" s="48">
        <f>IF(ISERROR(VLOOKUP($B755,'[7]Overzicht uitlevering'!$J:$V,AI$3+1,0)),0,VLOOKUP($B755,'[7]Overzicht uitlevering'!$J:$V,AI$3+1,0))</f>
        <v>0</v>
      </c>
      <c r="AJ755" s="48">
        <f>IF(ISERROR(VLOOKUP($B755,'[7]Overzicht uitlevering'!$J:$V,AJ$3+1,0)),0,VLOOKUP($B755,'[7]Overzicht uitlevering'!$J:$V,AJ$3+1,0))</f>
        <v>0</v>
      </c>
      <c r="AK755" s="48">
        <f>IF(ISERROR(VLOOKUP($B755,'[7]Overzicht uitlevering'!$J:$V,AK$3+1,0)),0,VLOOKUP($B755,'[7]Overzicht uitlevering'!$J:$V,AK$3+1,0))</f>
        <v>0</v>
      </c>
      <c r="AL755" s="48">
        <f>IF(ISERROR(VLOOKUP($B755,'[7]Overzicht uitlevering'!$J:$V,AL$3+1,0)),0,VLOOKUP($B755,'[7]Overzicht uitlevering'!$J:$V,AL$3+1,0))</f>
        <v>0</v>
      </c>
      <c r="AM755" s="48">
        <f>IF(ISERROR(VLOOKUP($B755,'[7]Overzicht uitlevering'!$J:$V,AM$3+1,0)),0,VLOOKUP($B755,'[7]Overzicht uitlevering'!$J:$V,AM$3+1,0))</f>
        <v>0</v>
      </c>
      <c r="AN755" s="48">
        <f>IF(ISERROR(VLOOKUP($B755,'[7]Overzicht uitlevering'!$J:$V,AN$3+1,0)),0,VLOOKUP($B755,'[7]Overzicht uitlevering'!$J:$V,AN$3+1,0))</f>
        <v>0</v>
      </c>
      <c r="AO755" s="49">
        <f t="shared" si="194"/>
        <v>0</v>
      </c>
      <c r="AP755" s="235">
        <f t="shared" si="195"/>
        <v>0</v>
      </c>
      <c r="AQ755" s="236">
        <f t="shared" si="196"/>
        <v>0</v>
      </c>
      <c r="AR755" s="235">
        <f t="shared" si="197"/>
        <v>0</v>
      </c>
      <c r="AS755" s="236">
        <f t="shared" si="198"/>
        <v>0</v>
      </c>
      <c r="AT755" s="235">
        <f t="shared" si="199"/>
        <v>0</v>
      </c>
      <c r="AU755" s="236">
        <f t="shared" si="200"/>
        <v>0</v>
      </c>
      <c r="AV755" s="237">
        <f t="shared" si="201"/>
        <v>0</v>
      </c>
      <c r="AW755" s="236">
        <f t="shared" si="202"/>
        <v>0</v>
      </c>
      <c r="AX755" s="237">
        <f t="shared" si="203"/>
        <v>0</v>
      </c>
      <c r="AY755" s="236">
        <f t="shared" si="204"/>
        <v>0</v>
      </c>
      <c r="AZ755" s="237">
        <f t="shared" si="205"/>
        <v>0</v>
      </c>
      <c r="BA755" s="236">
        <f t="shared" si="206"/>
        <v>0</v>
      </c>
      <c r="BB755" s="50">
        <f t="shared" si="190"/>
        <v>0</v>
      </c>
    </row>
    <row r="756" spans="2:54" x14ac:dyDescent="0.25">
      <c r="B756" s="82"/>
      <c r="C756" s="83"/>
      <c r="D756" s="83"/>
      <c r="E756" s="83"/>
      <c r="F756" s="83"/>
      <c r="G756" s="84"/>
      <c r="H756" s="84"/>
      <c r="I756" s="85"/>
      <c r="J756" s="86"/>
      <c r="K756" s="87"/>
      <c r="L756" s="88"/>
      <c r="M756" s="89"/>
      <c r="N756" s="89"/>
      <c r="O756" s="90"/>
      <c r="P756" s="90"/>
      <c r="Q756" s="91"/>
      <c r="R756" s="92"/>
      <c r="S756" s="93"/>
      <c r="T756" s="94"/>
      <c r="U756" s="95"/>
      <c r="W756" s="94"/>
      <c r="X756" s="96"/>
      <c r="Y756" s="97"/>
      <c r="Z756" s="45" t="str">
        <f t="shared" si="191"/>
        <v>goed</v>
      </c>
      <c r="AA756" s="46">
        <f t="shared" si="192"/>
        <v>0</v>
      </c>
      <c r="AB756" s="47">
        <f t="shared" si="193"/>
        <v>0</v>
      </c>
      <c r="AC756" s="48">
        <f>IF(ISERROR(VLOOKUP($B756,'[7]Overzicht uitlevering'!$J:$V,AC$3+1,0)),0,VLOOKUP($B756,'[7]Overzicht uitlevering'!$J:$V,AC$3+1,0))</f>
        <v>0</v>
      </c>
      <c r="AD756" s="48">
        <f>IF(ISERROR(VLOOKUP($B756,'[7]Overzicht uitlevering'!$J:$V,AD$3+1,0)),0,VLOOKUP($B756,'[7]Overzicht uitlevering'!$J:$V,AD$3+1,0))</f>
        <v>0</v>
      </c>
      <c r="AE756" s="48">
        <f>IF(ISERROR(VLOOKUP($B756,'[7]Overzicht uitlevering'!$J:$V,AE$3+1,0)),0,VLOOKUP($B756,'[7]Overzicht uitlevering'!$J:$V,AE$3+1,0))</f>
        <v>0</v>
      </c>
      <c r="AF756" s="48">
        <f>IF(ISERROR(VLOOKUP($B756,'[7]Overzicht uitlevering'!$J:$V,AF$3+1,0)),0,VLOOKUP($B756,'[7]Overzicht uitlevering'!$J:$V,AF$3+1,0))</f>
        <v>0</v>
      </c>
      <c r="AG756" s="48">
        <f>IF(ISERROR(VLOOKUP($B756,'[7]Overzicht uitlevering'!$J:$V,AG$3+1,0)),0,VLOOKUP($B756,'[7]Overzicht uitlevering'!$J:$V,AG$3+1,0))</f>
        <v>0</v>
      </c>
      <c r="AH756" s="48">
        <f>IF(ISERROR(VLOOKUP($B756,'[7]Overzicht uitlevering'!$J:$V,AH$3+1,0)),0,VLOOKUP($B756,'[7]Overzicht uitlevering'!$J:$V,AH$3+1,0))</f>
        <v>0</v>
      </c>
      <c r="AI756" s="48">
        <f>IF(ISERROR(VLOOKUP($B756,'[7]Overzicht uitlevering'!$J:$V,AI$3+1,0)),0,VLOOKUP($B756,'[7]Overzicht uitlevering'!$J:$V,AI$3+1,0))</f>
        <v>0</v>
      </c>
      <c r="AJ756" s="48">
        <f>IF(ISERROR(VLOOKUP($B756,'[7]Overzicht uitlevering'!$J:$V,AJ$3+1,0)),0,VLOOKUP($B756,'[7]Overzicht uitlevering'!$J:$V,AJ$3+1,0))</f>
        <v>0</v>
      </c>
      <c r="AK756" s="48">
        <f>IF(ISERROR(VLOOKUP($B756,'[7]Overzicht uitlevering'!$J:$V,AK$3+1,0)),0,VLOOKUP($B756,'[7]Overzicht uitlevering'!$J:$V,AK$3+1,0))</f>
        <v>0</v>
      </c>
      <c r="AL756" s="48">
        <f>IF(ISERROR(VLOOKUP($B756,'[7]Overzicht uitlevering'!$J:$V,AL$3+1,0)),0,VLOOKUP($B756,'[7]Overzicht uitlevering'!$J:$V,AL$3+1,0))</f>
        <v>0</v>
      </c>
      <c r="AM756" s="48">
        <f>IF(ISERROR(VLOOKUP($B756,'[7]Overzicht uitlevering'!$J:$V,AM$3+1,0)),0,VLOOKUP($B756,'[7]Overzicht uitlevering'!$J:$V,AM$3+1,0))</f>
        <v>0</v>
      </c>
      <c r="AN756" s="48">
        <f>IF(ISERROR(VLOOKUP($B756,'[7]Overzicht uitlevering'!$J:$V,AN$3+1,0)),0,VLOOKUP($B756,'[7]Overzicht uitlevering'!$J:$V,AN$3+1,0))</f>
        <v>0</v>
      </c>
      <c r="AO756" s="49">
        <f t="shared" si="194"/>
        <v>0</v>
      </c>
      <c r="AP756" s="235">
        <f t="shared" si="195"/>
        <v>0</v>
      </c>
      <c r="AQ756" s="236">
        <f t="shared" si="196"/>
        <v>0</v>
      </c>
      <c r="AR756" s="235">
        <f t="shared" si="197"/>
        <v>0</v>
      </c>
      <c r="AS756" s="236">
        <f t="shared" si="198"/>
        <v>0</v>
      </c>
      <c r="AT756" s="235">
        <f t="shared" si="199"/>
        <v>0</v>
      </c>
      <c r="AU756" s="236">
        <f t="shared" si="200"/>
        <v>0</v>
      </c>
      <c r="AV756" s="237">
        <f t="shared" si="201"/>
        <v>0</v>
      </c>
      <c r="AW756" s="236">
        <f t="shared" si="202"/>
        <v>0</v>
      </c>
      <c r="AX756" s="237">
        <f t="shared" si="203"/>
        <v>0</v>
      </c>
      <c r="AY756" s="236">
        <f t="shared" si="204"/>
        <v>0</v>
      </c>
      <c r="AZ756" s="237">
        <f t="shared" si="205"/>
        <v>0</v>
      </c>
      <c r="BA756" s="236">
        <f t="shared" si="206"/>
        <v>0</v>
      </c>
      <c r="BB756" s="50">
        <f t="shared" si="190"/>
        <v>0</v>
      </c>
    </row>
    <row r="757" spans="2:54" x14ac:dyDescent="0.25">
      <c r="B757" s="82"/>
      <c r="C757" s="83"/>
      <c r="D757" s="83"/>
      <c r="E757" s="83"/>
      <c r="F757" s="83"/>
      <c r="G757" s="84"/>
      <c r="H757" s="84"/>
      <c r="I757" s="85"/>
      <c r="J757" s="86"/>
      <c r="K757" s="87"/>
      <c r="L757" s="88"/>
      <c r="M757" s="89"/>
      <c r="N757" s="89"/>
      <c r="O757" s="90"/>
      <c r="P757" s="90"/>
      <c r="Q757" s="91"/>
      <c r="R757" s="92"/>
      <c r="S757" s="93"/>
      <c r="T757" s="94"/>
      <c r="U757" s="95"/>
      <c r="W757" s="94"/>
      <c r="X757" s="96"/>
      <c r="Y757" s="97"/>
      <c r="Z757" s="45" t="str">
        <f t="shared" si="191"/>
        <v>goed</v>
      </c>
      <c r="AA757" s="46">
        <f t="shared" si="192"/>
        <v>0</v>
      </c>
      <c r="AB757" s="47">
        <f t="shared" si="193"/>
        <v>0</v>
      </c>
      <c r="AC757" s="48">
        <f>IF(ISERROR(VLOOKUP($B757,'[7]Overzicht uitlevering'!$J:$V,AC$3+1,0)),0,VLOOKUP($B757,'[7]Overzicht uitlevering'!$J:$V,AC$3+1,0))</f>
        <v>0</v>
      </c>
      <c r="AD757" s="48">
        <f>IF(ISERROR(VLOOKUP($B757,'[7]Overzicht uitlevering'!$J:$V,AD$3+1,0)),0,VLOOKUP($B757,'[7]Overzicht uitlevering'!$J:$V,AD$3+1,0))</f>
        <v>0</v>
      </c>
      <c r="AE757" s="48">
        <f>IF(ISERROR(VLOOKUP($B757,'[7]Overzicht uitlevering'!$J:$V,AE$3+1,0)),0,VLOOKUP($B757,'[7]Overzicht uitlevering'!$J:$V,AE$3+1,0))</f>
        <v>0</v>
      </c>
      <c r="AF757" s="48">
        <f>IF(ISERROR(VLOOKUP($B757,'[7]Overzicht uitlevering'!$J:$V,AF$3+1,0)),0,VLOOKUP($B757,'[7]Overzicht uitlevering'!$J:$V,AF$3+1,0))</f>
        <v>0</v>
      </c>
      <c r="AG757" s="48">
        <f>IF(ISERROR(VLOOKUP($B757,'[7]Overzicht uitlevering'!$J:$V,AG$3+1,0)),0,VLOOKUP($B757,'[7]Overzicht uitlevering'!$J:$V,AG$3+1,0))</f>
        <v>0</v>
      </c>
      <c r="AH757" s="48">
        <f>IF(ISERROR(VLOOKUP($B757,'[7]Overzicht uitlevering'!$J:$V,AH$3+1,0)),0,VLOOKUP($B757,'[7]Overzicht uitlevering'!$J:$V,AH$3+1,0))</f>
        <v>0</v>
      </c>
      <c r="AI757" s="48">
        <f>IF(ISERROR(VLOOKUP($B757,'[7]Overzicht uitlevering'!$J:$V,AI$3+1,0)),0,VLOOKUP($B757,'[7]Overzicht uitlevering'!$J:$V,AI$3+1,0))</f>
        <v>0</v>
      </c>
      <c r="AJ757" s="48">
        <f>IF(ISERROR(VLOOKUP($B757,'[7]Overzicht uitlevering'!$J:$V,AJ$3+1,0)),0,VLOOKUP($B757,'[7]Overzicht uitlevering'!$J:$V,AJ$3+1,0))</f>
        <v>0</v>
      </c>
      <c r="AK757" s="48">
        <f>IF(ISERROR(VLOOKUP($B757,'[7]Overzicht uitlevering'!$J:$V,AK$3+1,0)),0,VLOOKUP($B757,'[7]Overzicht uitlevering'!$J:$V,AK$3+1,0))</f>
        <v>0</v>
      </c>
      <c r="AL757" s="48">
        <f>IF(ISERROR(VLOOKUP($B757,'[7]Overzicht uitlevering'!$J:$V,AL$3+1,0)),0,VLOOKUP($B757,'[7]Overzicht uitlevering'!$J:$V,AL$3+1,0))</f>
        <v>0</v>
      </c>
      <c r="AM757" s="48">
        <f>IF(ISERROR(VLOOKUP($B757,'[7]Overzicht uitlevering'!$J:$V,AM$3+1,0)),0,VLOOKUP($B757,'[7]Overzicht uitlevering'!$J:$V,AM$3+1,0))</f>
        <v>0</v>
      </c>
      <c r="AN757" s="48">
        <f>IF(ISERROR(VLOOKUP($B757,'[7]Overzicht uitlevering'!$J:$V,AN$3+1,0)),0,VLOOKUP($B757,'[7]Overzicht uitlevering'!$J:$V,AN$3+1,0))</f>
        <v>0</v>
      </c>
      <c r="AO757" s="49">
        <f t="shared" si="194"/>
        <v>0</v>
      </c>
      <c r="AP757" s="235">
        <f t="shared" si="195"/>
        <v>0</v>
      </c>
      <c r="AQ757" s="236">
        <f t="shared" si="196"/>
        <v>0</v>
      </c>
      <c r="AR757" s="235">
        <f t="shared" si="197"/>
        <v>0</v>
      </c>
      <c r="AS757" s="236">
        <f t="shared" si="198"/>
        <v>0</v>
      </c>
      <c r="AT757" s="235">
        <f t="shared" si="199"/>
        <v>0</v>
      </c>
      <c r="AU757" s="236">
        <f t="shared" si="200"/>
        <v>0</v>
      </c>
      <c r="AV757" s="237">
        <f t="shared" si="201"/>
        <v>0</v>
      </c>
      <c r="AW757" s="236">
        <f t="shared" si="202"/>
        <v>0</v>
      </c>
      <c r="AX757" s="237">
        <f t="shared" si="203"/>
        <v>0</v>
      </c>
      <c r="AY757" s="236">
        <f t="shared" si="204"/>
        <v>0</v>
      </c>
      <c r="AZ757" s="237">
        <f t="shared" si="205"/>
        <v>0</v>
      </c>
      <c r="BA757" s="236">
        <f t="shared" si="206"/>
        <v>0</v>
      </c>
      <c r="BB757" s="50">
        <f t="shared" si="190"/>
        <v>0</v>
      </c>
    </row>
    <row r="758" spans="2:54" x14ac:dyDescent="0.25">
      <c r="B758" s="82"/>
      <c r="C758" s="83"/>
      <c r="D758" s="83"/>
      <c r="E758" s="83"/>
      <c r="F758" s="83"/>
      <c r="G758" s="84"/>
      <c r="H758" s="84"/>
      <c r="I758" s="85"/>
      <c r="J758" s="86"/>
      <c r="K758" s="87"/>
      <c r="L758" s="88"/>
      <c r="M758" s="89"/>
      <c r="N758" s="89"/>
      <c r="O758" s="90"/>
      <c r="P758" s="90"/>
      <c r="Q758" s="91"/>
      <c r="R758" s="92"/>
      <c r="S758" s="93"/>
      <c r="T758" s="94"/>
      <c r="U758" s="95"/>
      <c r="W758" s="94"/>
      <c r="X758" s="96"/>
      <c r="Y758" s="97"/>
      <c r="Z758" s="45" t="str">
        <f t="shared" si="191"/>
        <v>goed</v>
      </c>
      <c r="AA758" s="46">
        <f t="shared" si="192"/>
        <v>0</v>
      </c>
      <c r="AB758" s="47">
        <f t="shared" si="193"/>
        <v>0</v>
      </c>
      <c r="AC758" s="48">
        <f>IF(ISERROR(VLOOKUP($B758,'[7]Overzicht uitlevering'!$J:$V,AC$3+1,0)),0,VLOOKUP($B758,'[7]Overzicht uitlevering'!$J:$V,AC$3+1,0))</f>
        <v>0</v>
      </c>
      <c r="AD758" s="48">
        <f>IF(ISERROR(VLOOKUP($B758,'[7]Overzicht uitlevering'!$J:$V,AD$3+1,0)),0,VLOOKUP($B758,'[7]Overzicht uitlevering'!$J:$V,AD$3+1,0))</f>
        <v>0</v>
      </c>
      <c r="AE758" s="48">
        <f>IF(ISERROR(VLOOKUP($B758,'[7]Overzicht uitlevering'!$J:$V,AE$3+1,0)),0,VLOOKUP($B758,'[7]Overzicht uitlevering'!$J:$V,AE$3+1,0))</f>
        <v>0</v>
      </c>
      <c r="AF758" s="48">
        <f>IF(ISERROR(VLOOKUP($B758,'[7]Overzicht uitlevering'!$J:$V,AF$3+1,0)),0,VLOOKUP($B758,'[7]Overzicht uitlevering'!$J:$V,AF$3+1,0))</f>
        <v>0</v>
      </c>
      <c r="AG758" s="48">
        <f>IF(ISERROR(VLOOKUP($B758,'[7]Overzicht uitlevering'!$J:$V,AG$3+1,0)),0,VLOOKUP($B758,'[7]Overzicht uitlevering'!$J:$V,AG$3+1,0))</f>
        <v>0</v>
      </c>
      <c r="AH758" s="48">
        <f>IF(ISERROR(VLOOKUP($B758,'[7]Overzicht uitlevering'!$J:$V,AH$3+1,0)),0,VLOOKUP($B758,'[7]Overzicht uitlevering'!$J:$V,AH$3+1,0))</f>
        <v>0</v>
      </c>
      <c r="AI758" s="48">
        <f>IF(ISERROR(VLOOKUP($B758,'[7]Overzicht uitlevering'!$J:$V,AI$3+1,0)),0,VLOOKUP($B758,'[7]Overzicht uitlevering'!$J:$V,AI$3+1,0))</f>
        <v>0</v>
      </c>
      <c r="AJ758" s="48">
        <f>IF(ISERROR(VLOOKUP($B758,'[7]Overzicht uitlevering'!$J:$V,AJ$3+1,0)),0,VLOOKUP($B758,'[7]Overzicht uitlevering'!$J:$V,AJ$3+1,0))</f>
        <v>0</v>
      </c>
      <c r="AK758" s="48">
        <f>IF(ISERROR(VLOOKUP($B758,'[7]Overzicht uitlevering'!$J:$V,AK$3+1,0)),0,VLOOKUP($B758,'[7]Overzicht uitlevering'!$J:$V,AK$3+1,0))</f>
        <v>0</v>
      </c>
      <c r="AL758" s="48">
        <f>IF(ISERROR(VLOOKUP($B758,'[7]Overzicht uitlevering'!$J:$V,AL$3+1,0)),0,VLOOKUP($B758,'[7]Overzicht uitlevering'!$J:$V,AL$3+1,0))</f>
        <v>0</v>
      </c>
      <c r="AM758" s="48">
        <f>IF(ISERROR(VLOOKUP($B758,'[7]Overzicht uitlevering'!$J:$V,AM$3+1,0)),0,VLOOKUP($B758,'[7]Overzicht uitlevering'!$J:$V,AM$3+1,0))</f>
        <v>0</v>
      </c>
      <c r="AN758" s="48">
        <f>IF(ISERROR(VLOOKUP($B758,'[7]Overzicht uitlevering'!$J:$V,AN$3+1,0)),0,VLOOKUP($B758,'[7]Overzicht uitlevering'!$J:$V,AN$3+1,0))</f>
        <v>0</v>
      </c>
      <c r="AO758" s="49">
        <f t="shared" si="194"/>
        <v>0</v>
      </c>
      <c r="AP758" s="235">
        <f t="shared" si="195"/>
        <v>0</v>
      </c>
      <c r="AQ758" s="236">
        <f t="shared" si="196"/>
        <v>0</v>
      </c>
      <c r="AR758" s="235">
        <f t="shared" si="197"/>
        <v>0</v>
      </c>
      <c r="AS758" s="236">
        <f t="shared" si="198"/>
        <v>0</v>
      </c>
      <c r="AT758" s="235">
        <f t="shared" si="199"/>
        <v>0</v>
      </c>
      <c r="AU758" s="236">
        <f t="shared" si="200"/>
        <v>0</v>
      </c>
      <c r="AV758" s="237">
        <f t="shared" si="201"/>
        <v>0</v>
      </c>
      <c r="AW758" s="236">
        <f t="shared" si="202"/>
        <v>0</v>
      </c>
      <c r="AX758" s="237">
        <f t="shared" si="203"/>
        <v>0</v>
      </c>
      <c r="AY758" s="236">
        <f t="shared" si="204"/>
        <v>0</v>
      </c>
      <c r="AZ758" s="237">
        <f t="shared" si="205"/>
        <v>0</v>
      </c>
      <c r="BA758" s="236">
        <f t="shared" si="206"/>
        <v>0</v>
      </c>
      <c r="BB758" s="50">
        <f t="shared" ref="BB758:BB821" si="207">SUM(AP758:BA758)</f>
        <v>0</v>
      </c>
    </row>
    <row r="759" spans="2:54" x14ac:dyDescent="0.25">
      <c r="B759" s="82"/>
      <c r="C759" s="83"/>
      <c r="D759" s="83"/>
      <c r="E759" s="83"/>
      <c r="F759" s="83"/>
      <c r="G759" s="84"/>
      <c r="H759" s="84"/>
      <c r="I759" s="85"/>
      <c r="J759" s="86"/>
      <c r="K759" s="87"/>
      <c r="L759" s="88"/>
      <c r="M759" s="89"/>
      <c r="N759" s="89"/>
      <c r="O759" s="90"/>
      <c r="P759" s="90"/>
      <c r="Q759" s="91"/>
      <c r="R759" s="92"/>
      <c r="S759" s="93"/>
      <c r="T759" s="94"/>
      <c r="U759" s="95"/>
      <c r="W759" s="94"/>
      <c r="X759" s="96"/>
      <c r="Y759" s="97"/>
      <c r="Z759" s="45" t="str">
        <f t="shared" si="191"/>
        <v>goed</v>
      </c>
      <c r="AA759" s="46">
        <f t="shared" si="192"/>
        <v>0</v>
      </c>
      <c r="AB759" s="47">
        <f t="shared" si="193"/>
        <v>0</v>
      </c>
      <c r="AC759" s="48">
        <f>IF(ISERROR(VLOOKUP($B759,'[7]Overzicht uitlevering'!$J:$V,AC$3+1,0)),0,VLOOKUP($B759,'[7]Overzicht uitlevering'!$J:$V,AC$3+1,0))</f>
        <v>0</v>
      </c>
      <c r="AD759" s="48">
        <f>IF(ISERROR(VLOOKUP($B759,'[7]Overzicht uitlevering'!$J:$V,AD$3+1,0)),0,VLOOKUP($B759,'[7]Overzicht uitlevering'!$J:$V,AD$3+1,0))</f>
        <v>0</v>
      </c>
      <c r="AE759" s="48">
        <f>IF(ISERROR(VLOOKUP($B759,'[7]Overzicht uitlevering'!$J:$V,AE$3+1,0)),0,VLOOKUP($B759,'[7]Overzicht uitlevering'!$J:$V,AE$3+1,0))</f>
        <v>0</v>
      </c>
      <c r="AF759" s="48">
        <f>IF(ISERROR(VLOOKUP($B759,'[7]Overzicht uitlevering'!$J:$V,AF$3+1,0)),0,VLOOKUP($B759,'[7]Overzicht uitlevering'!$J:$V,AF$3+1,0))</f>
        <v>0</v>
      </c>
      <c r="AG759" s="48">
        <f>IF(ISERROR(VLOOKUP($B759,'[7]Overzicht uitlevering'!$J:$V,AG$3+1,0)),0,VLOOKUP($B759,'[7]Overzicht uitlevering'!$J:$V,AG$3+1,0))</f>
        <v>0</v>
      </c>
      <c r="AH759" s="48">
        <f>IF(ISERROR(VLOOKUP($B759,'[7]Overzicht uitlevering'!$J:$V,AH$3+1,0)),0,VLOOKUP($B759,'[7]Overzicht uitlevering'!$J:$V,AH$3+1,0))</f>
        <v>0</v>
      </c>
      <c r="AI759" s="48">
        <f>IF(ISERROR(VLOOKUP($B759,'[7]Overzicht uitlevering'!$J:$V,AI$3+1,0)),0,VLOOKUP($B759,'[7]Overzicht uitlevering'!$J:$V,AI$3+1,0))</f>
        <v>0</v>
      </c>
      <c r="AJ759" s="48">
        <f>IF(ISERROR(VLOOKUP($B759,'[7]Overzicht uitlevering'!$J:$V,AJ$3+1,0)),0,VLOOKUP($B759,'[7]Overzicht uitlevering'!$J:$V,AJ$3+1,0))</f>
        <v>0</v>
      </c>
      <c r="AK759" s="48">
        <f>IF(ISERROR(VLOOKUP($B759,'[7]Overzicht uitlevering'!$J:$V,AK$3+1,0)),0,VLOOKUP($B759,'[7]Overzicht uitlevering'!$J:$V,AK$3+1,0))</f>
        <v>0</v>
      </c>
      <c r="AL759" s="48">
        <f>IF(ISERROR(VLOOKUP($B759,'[7]Overzicht uitlevering'!$J:$V,AL$3+1,0)),0,VLOOKUP($B759,'[7]Overzicht uitlevering'!$J:$V,AL$3+1,0))</f>
        <v>0</v>
      </c>
      <c r="AM759" s="48">
        <f>IF(ISERROR(VLOOKUP($B759,'[7]Overzicht uitlevering'!$J:$V,AM$3+1,0)),0,VLOOKUP($B759,'[7]Overzicht uitlevering'!$J:$V,AM$3+1,0))</f>
        <v>0</v>
      </c>
      <c r="AN759" s="48">
        <f>IF(ISERROR(VLOOKUP($B759,'[7]Overzicht uitlevering'!$J:$V,AN$3+1,0)),0,VLOOKUP($B759,'[7]Overzicht uitlevering'!$J:$V,AN$3+1,0))</f>
        <v>0</v>
      </c>
      <c r="AO759" s="49">
        <f t="shared" si="194"/>
        <v>0</v>
      </c>
      <c r="AP759" s="235">
        <f t="shared" si="195"/>
        <v>0</v>
      </c>
      <c r="AQ759" s="236">
        <f t="shared" si="196"/>
        <v>0</v>
      </c>
      <c r="AR759" s="235">
        <f t="shared" si="197"/>
        <v>0</v>
      </c>
      <c r="AS759" s="236">
        <f t="shared" si="198"/>
        <v>0</v>
      </c>
      <c r="AT759" s="235">
        <f t="shared" si="199"/>
        <v>0</v>
      </c>
      <c r="AU759" s="236">
        <f t="shared" si="200"/>
        <v>0</v>
      </c>
      <c r="AV759" s="237">
        <f t="shared" si="201"/>
        <v>0</v>
      </c>
      <c r="AW759" s="236">
        <f t="shared" si="202"/>
        <v>0</v>
      </c>
      <c r="AX759" s="237">
        <f t="shared" si="203"/>
        <v>0</v>
      </c>
      <c r="AY759" s="236">
        <f t="shared" si="204"/>
        <v>0</v>
      </c>
      <c r="AZ759" s="237">
        <f t="shared" si="205"/>
        <v>0</v>
      </c>
      <c r="BA759" s="236">
        <f t="shared" si="206"/>
        <v>0</v>
      </c>
      <c r="BB759" s="50">
        <f t="shared" si="207"/>
        <v>0</v>
      </c>
    </row>
    <row r="760" spans="2:54" x14ac:dyDescent="0.25">
      <c r="B760" s="82"/>
      <c r="C760" s="83"/>
      <c r="D760" s="83"/>
      <c r="E760" s="83"/>
      <c r="F760" s="83"/>
      <c r="G760" s="84"/>
      <c r="H760" s="84"/>
      <c r="I760" s="85"/>
      <c r="J760" s="86"/>
      <c r="K760" s="87"/>
      <c r="L760" s="88"/>
      <c r="M760" s="89"/>
      <c r="N760" s="89"/>
      <c r="O760" s="90"/>
      <c r="P760" s="90"/>
      <c r="Q760" s="91"/>
      <c r="R760" s="92"/>
      <c r="S760" s="93"/>
      <c r="T760" s="94"/>
      <c r="U760" s="95"/>
      <c r="W760" s="94"/>
      <c r="X760" s="96"/>
      <c r="Y760" s="97"/>
      <c r="Z760" s="45" t="str">
        <f t="shared" si="191"/>
        <v>goed</v>
      </c>
      <c r="AA760" s="46">
        <f t="shared" si="192"/>
        <v>0</v>
      </c>
      <c r="AB760" s="47">
        <f t="shared" si="193"/>
        <v>0</v>
      </c>
      <c r="AC760" s="48">
        <f>IF(ISERROR(VLOOKUP($B760,'[7]Overzicht uitlevering'!$J:$V,AC$3+1,0)),0,VLOOKUP($B760,'[7]Overzicht uitlevering'!$J:$V,AC$3+1,0))</f>
        <v>0</v>
      </c>
      <c r="AD760" s="48">
        <f>IF(ISERROR(VLOOKUP($B760,'[7]Overzicht uitlevering'!$J:$V,AD$3+1,0)),0,VLOOKUP($B760,'[7]Overzicht uitlevering'!$J:$V,AD$3+1,0))</f>
        <v>0</v>
      </c>
      <c r="AE760" s="48">
        <f>IF(ISERROR(VLOOKUP($B760,'[7]Overzicht uitlevering'!$J:$V,AE$3+1,0)),0,VLOOKUP($B760,'[7]Overzicht uitlevering'!$J:$V,AE$3+1,0))</f>
        <v>0</v>
      </c>
      <c r="AF760" s="48">
        <f>IF(ISERROR(VLOOKUP($B760,'[7]Overzicht uitlevering'!$J:$V,AF$3+1,0)),0,VLOOKUP($B760,'[7]Overzicht uitlevering'!$J:$V,AF$3+1,0))</f>
        <v>0</v>
      </c>
      <c r="AG760" s="48">
        <f>IF(ISERROR(VLOOKUP($B760,'[7]Overzicht uitlevering'!$J:$V,AG$3+1,0)),0,VLOOKUP($B760,'[7]Overzicht uitlevering'!$J:$V,AG$3+1,0))</f>
        <v>0</v>
      </c>
      <c r="AH760" s="48">
        <f>IF(ISERROR(VLOOKUP($B760,'[7]Overzicht uitlevering'!$J:$V,AH$3+1,0)),0,VLOOKUP($B760,'[7]Overzicht uitlevering'!$J:$V,AH$3+1,0))</f>
        <v>0</v>
      </c>
      <c r="AI760" s="48">
        <f>IF(ISERROR(VLOOKUP($B760,'[7]Overzicht uitlevering'!$J:$V,AI$3+1,0)),0,VLOOKUP($B760,'[7]Overzicht uitlevering'!$J:$V,AI$3+1,0))</f>
        <v>0</v>
      </c>
      <c r="AJ760" s="48">
        <f>IF(ISERROR(VLOOKUP($B760,'[7]Overzicht uitlevering'!$J:$V,AJ$3+1,0)),0,VLOOKUP($B760,'[7]Overzicht uitlevering'!$J:$V,AJ$3+1,0))</f>
        <v>0</v>
      </c>
      <c r="AK760" s="48">
        <f>IF(ISERROR(VLOOKUP($B760,'[7]Overzicht uitlevering'!$J:$V,AK$3+1,0)),0,VLOOKUP($B760,'[7]Overzicht uitlevering'!$J:$V,AK$3+1,0))</f>
        <v>0</v>
      </c>
      <c r="AL760" s="48">
        <f>IF(ISERROR(VLOOKUP($B760,'[7]Overzicht uitlevering'!$J:$V,AL$3+1,0)),0,VLOOKUP($B760,'[7]Overzicht uitlevering'!$J:$V,AL$3+1,0))</f>
        <v>0</v>
      </c>
      <c r="AM760" s="48">
        <f>IF(ISERROR(VLOOKUP($B760,'[7]Overzicht uitlevering'!$J:$V,AM$3+1,0)),0,VLOOKUP($B760,'[7]Overzicht uitlevering'!$J:$V,AM$3+1,0))</f>
        <v>0</v>
      </c>
      <c r="AN760" s="48">
        <f>IF(ISERROR(VLOOKUP($B760,'[7]Overzicht uitlevering'!$J:$V,AN$3+1,0)),0,VLOOKUP($B760,'[7]Overzicht uitlevering'!$J:$V,AN$3+1,0))</f>
        <v>0</v>
      </c>
      <c r="AO760" s="49">
        <f t="shared" si="194"/>
        <v>0</v>
      </c>
      <c r="AP760" s="235">
        <f t="shared" si="195"/>
        <v>0</v>
      </c>
      <c r="AQ760" s="236">
        <f t="shared" si="196"/>
        <v>0</v>
      </c>
      <c r="AR760" s="235">
        <f t="shared" si="197"/>
        <v>0</v>
      </c>
      <c r="AS760" s="236">
        <f t="shared" si="198"/>
        <v>0</v>
      </c>
      <c r="AT760" s="235">
        <f t="shared" si="199"/>
        <v>0</v>
      </c>
      <c r="AU760" s="236">
        <f t="shared" si="200"/>
        <v>0</v>
      </c>
      <c r="AV760" s="237">
        <f t="shared" si="201"/>
        <v>0</v>
      </c>
      <c r="AW760" s="236">
        <f t="shared" si="202"/>
        <v>0</v>
      </c>
      <c r="AX760" s="237">
        <f t="shared" si="203"/>
        <v>0</v>
      </c>
      <c r="AY760" s="236">
        <f t="shared" si="204"/>
        <v>0</v>
      </c>
      <c r="AZ760" s="237">
        <f t="shared" si="205"/>
        <v>0</v>
      </c>
      <c r="BA760" s="236">
        <f t="shared" si="206"/>
        <v>0</v>
      </c>
      <c r="BB760" s="50">
        <f t="shared" si="207"/>
        <v>0</v>
      </c>
    </row>
    <row r="761" spans="2:54" x14ac:dyDescent="0.25">
      <c r="B761" s="82"/>
      <c r="C761" s="83"/>
      <c r="D761" s="83"/>
      <c r="E761" s="83"/>
      <c r="F761" s="83"/>
      <c r="G761" s="84"/>
      <c r="H761" s="84"/>
      <c r="I761" s="85"/>
      <c r="J761" s="86"/>
      <c r="K761" s="87"/>
      <c r="L761" s="88"/>
      <c r="M761" s="89"/>
      <c r="N761" s="89"/>
      <c r="O761" s="90"/>
      <c r="P761" s="90"/>
      <c r="Q761" s="91"/>
      <c r="R761" s="92"/>
      <c r="S761" s="93"/>
      <c r="T761" s="94"/>
      <c r="U761" s="95"/>
      <c r="W761" s="94"/>
      <c r="X761" s="96"/>
      <c r="Y761" s="97"/>
      <c r="Z761" s="45" t="str">
        <f t="shared" si="191"/>
        <v>goed</v>
      </c>
      <c r="AA761" s="46">
        <f t="shared" si="192"/>
        <v>0</v>
      </c>
      <c r="AB761" s="47">
        <f t="shared" si="193"/>
        <v>0</v>
      </c>
      <c r="AC761" s="48">
        <f>IF(ISERROR(VLOOKUP($B761,'[7]Overzicht uitlevering'!$J:$V,AC$3+1,0)),0,VLOOKUP($B761,'[7]Overzicht uitlevering'!$J:$V,AC$3+1,0))</f>
        <v>0</v>
      </c>
      <c r="AD761" s="48">
        <f>IF(ISERROR(VLOOKUP($B761,'[7]Overzicht uitlevering'!$J:$V,AD$3+1,0)),0,VLOOKUP($B761,'[7]Overzicht uitlevering'!$J:$V,AD$3+1,0))</f>
        <v>0</v>
      </c>
      <c r="AE761" s="48">
        <f>IF(ISERROR(VLOOKUP($B761,'[7]Overzicht uitlevering'!$J:$V,AE$3+1,0)),0,VLOOKUP($B761,'[7]Overzicht uitlevering'!$J:$V,AE$3+1,0))</f>
        <v>0</v>
      </c>
      <c r="AF761" s="48">
        <f>IF(ISERROR(VLOOKUP($B761,'[7]Overzicht uitlevering'!$J:$V,AF$3+1,0)),0,VLOOKUP($B761,'[7]Overzicht uitlevering'!$J:$V,AF$3+1,0))</f>
        <v>0</v>
      </c>
      <c r="AG761" s="48">
        <f>IF(ISERROR(VLOOKUP($B761,'[7]Overzicht uitlevering'!$J:$V,AG$3+1,0)),0,VLOOKUP($B761,'[7]Overzicht uitlevering'!$J:$V,AG$3+1,0))</f>
        <v>0</v>
      </c>
      <c r="AH761" s="48">
        <f>IF(ISERROR(VLOOKUP($B761,'[7]Overzicht uitlevering'!$J:$V,AH$3+1,0)),0,VLOOKUP($B761,'[7]Overzicht uitlevering'!$J:$V,AH$3+1,0))</f>
        <v>0</v>
      </c>
      <c r="AI761" s="48">
        <f>IF(ISERROR(VLOOKUP($B761,'[7]Overzicht uitlevering'!$J:$V,AI$3+1,0)),0,VLOOKUP($B761,'[7]Overzicht uitlevering'!$J:$V,AI$3+1,0))</f>
        <v>0</v>
      </c>
      <c r="AJ761" s="48">
        <f>IF(ISERROR(VLOOKUP($B761,'[7]Overzicht uitlevering'!$J:$V,AJ$3+1,0)),0,VLOOKUP($B761,'[7]Overzicht uitlevering'!$J:$V,AJ$3+1,0))</f>
        <v>0</v>
      </c>
      <c r="AK761" s="48">
        <f>IF(ISERROR(VLOOKUP($B761,'[7]Overzicht uitlevering'!$J:$V,AK$3+1,0)),0,VLOOKUP($B761,'[7]Overzicht uitlevering'!$J:$V,AK$3+1,0))</f>
        <v>0</v>
      </c>
      <c r="AL761" s="48">
        <f>IF(ISERROR(VLOOKUP($B761,'[7]Overzicht uitlevering'!$J:$V,AL$3+1,0)),0,VLOOKUP($B761,'[7]Overzicht uitlevering'!$J:$V,AL$3+1,0))</f>
        <v>0</v>
      </c>
      <c r="AM761" s="48">
        <f>IF(ISERROR(VLOOKUP($B761,'[7]Overzicht uitlevering'!$J:$V,AM$3+1,0)),0,VLOOKUP($B761,'[7]Overzicht uitlevering'!$J:$V,AM$3+1,0))</f>
        <v>0</v>
      </c>
      <c r="AN761" s="48">
        <f>IF(ISERROR(VLOOKUP($B761,'[7]Overzicht uitlevering'!$J:$V,AN$3+1,0)),0,VLOOKUP($B761,'[7]Overzicht uitlevering'!$J:$V,AN$3+1,0))</f>
        <v>0</v>
      </c>
      <c r="AO761" s="49">
        <f t="shared" si="194"/>
        <v>0</v>
      </c>
      <c r="AP761" s="235">
        <f t="shared" si="195"/>
        <v>0</v>
      </c>
      <c r="AQ761" s="236">
        <f t="shared" si="196"/>
        <v>0</v>
      </c>
      <c r="AR761" s="235">
        <f t="shared" si="197"/>
        <v>0</v>
      </c>
      <c r="AS761" s="236">
        <f t="shared" si="198"/>
        <v>0</v>
      </c>
      <c r="AT761" s="235">
        <f t="shared" si="199"/>
        <v>0</v>
      </c>
      <c r="AU761" s="236">
        <f t="shared" si="200"/>
        <v>0</v>
      </c>
      <c r="AV761" s="237">
        <f t="shared" si="201"/>
        <v>0</v>
      </c>
      <c r="AW761" s="236">
        <f t="shared" si="202"/>
        <v>0</v>
      </c>
      <c r="AX761" s="237">
        <f t="shared" si="203"/>
        <v>0</v>
      </c>
      <c r="AY761" s="236">
        <f t="shared" si="204"/>
        <v>0</v>
      </c>
      <c r="AZ761" s="237">
        <f t="shared" si="205"/>
        <v>0</v>
      </c>
      <c r="BA761" s="236">
        <f t="shared" si="206"/>
        <v>0</v>
      </c>
      <c r="BB761" s="50">
        <f t="shared" si="207"/>
        <v>0</v>
      </c>
    </row>
    <row r="762" spans="2:54" x14ac:dyDescent="0.25">
      <c r="B762" s="82"/>
      <c r="C762" s="83"/>
      <c r="D762" s="83"/>
      <c r="E762" s="83"/>
      <c r="F762" s="83"/>
      <c r="G762" s="84"/>
      <c r="H762" s="84"/>
      <c r="I762" s="85"/>
      <c r="J762" s="86"/>
      <c r="K762" s="87"/>
      <c r="L762" s="88"/>
      <c r="M762" s="89"/>
      <c r="N762" s="89"/>
      <c r="O762" s="90"/>
      <c r="P762" s="90"/>
      <c r="Q762" s="91"/>
      <c r="R762" s="92"/>
      <c r="S762" s="93"/>
      <c r="T762" s="94"/>
      <c r="U762" s="95"/>
      <c r="W762" s="94"/>
      <c r="X762" s="96"/>
      <c r="Y762" s="97"/>
      <c r="Z762" s="45" t="str">
        <f t="shared" si="191"/>
        <v>goed</v>
      </c>
      <c r="AA762" s="46">
        <f t="shared" si="192"/>
        <v>0</v>
      </c>
      <c r="AB762" s="47">
        <f t="shared" si="193"/>
        <v>0</v>
      </c>
      <c r="AC762" s="48">
        <f>IF(ISERROR(VLOOKUP($B762,'[7]Overzicht uitlevering'!$J:$V,AC$3+1,0)),0,VLOOKUP($B762,'[7]Overzicht uitlevering'!$J:$V,AC$3+1,0))</f>
        <v>0</v>
      </c>
      <c r="AD762" s="48">
        <f>IF(ISERROR(VLOOKUP($B762,'[7]Overzicht uitlevering'!$J:$V,AD$3+1,0)),0,VLOOKUP($B762,'[7]Overzicht uitlevering'!$J:$V,AD$3+1,0))</f>
        <v>0</v>
      </c>
      <c r="AE762" s="48">
        <f>IF(ISERROR(VLOOKUP($B762,'[7]Overzicht uitlevering'!$J:$V,AE$3+1,0)),0,VLOOKUP($B762,'[7]Overzicht uitlevering'!$J:$V,AE$3+1,0))</f>
        <v>0</v>
      </c>
      <c r="AF762" s="48">
        <f>IF(ISERROR(VLOOKUP($B762,'[7]Overzicht uitlevering'!$J:$V,AF$3+1,0)),0,VLOOKUP($B762,'[7]Overzicht uitlevering'!$J:$V,AF$3+1,0))</f>
        <v>0</v>
      </c>
      <c r="AG762" s="48">
        <f>IF(ISERROR(VLOOKUP($B762,'[7]Overzicht uitlevering'!$J:$V,AG$3+1,0)),0,VLOOKUP($B762,'[7]Overzicht uitlevering'!$J:$V,AG$3+1,0))</f>
        <v>0</v>
      </c>
      <c r="AH762" s="48">
        <f>IF(ISERROR(VLOOKUP($B762,'[7]Overzicht uitlevering'!$J:$V,AH$3+1,0)),0,VLOOKUP($B762,'[7]Overzicht uitlevering'!$J:$V,AH$3+1,0))</f>
        <v>0</v>
      </c>
      <c r="AI762" s="48">
        <f>IF(ISERROR(VLOOKUP($B762,'[7]Overzicht uitlevering'!$J:$V,AI$3+1,0)),0,VLOOKUP($B762,'[7]Overzicht uitlevering'!$J:$V,AI$3+1,0))</f>
        <v>0</v>
      </c>
      <c r="AJ762" s="48">
        <f>IF(ISERROR(VLOOKUP($B762,'[7]Overzicht uitlevering'!$J:$V,AJ$3+1,0)),0,VLOOKUP($B762,'[7]Overzicht uitlevering'!$J:$V,AJ$3+1,0))</f>
        <v>0</v>
      </c>
      <c r="AK762" s="48">
        <f>IF(ISERROR(VLOOKUP($B762,'[7]Overzicht uitlevering'!$J:$V,AK$3+1,0)),0,VLOOKUP($B762,'[7]Overzicht uitlevering'!$J:$V,AK$3+1,0))</f>
        <v>0</v>
      </c>
      <c r="AL762" s="48">
        <f>IF(ISERROR(VLOOKUP($B762,'[7]Overzicht uitlevering'!$J:$V,AL$3+1,0)),0,VLOOKUP($B762,'[7]Overzicht uitlevering'!$J:$V,AL$3+1,0))</f>
        <v>0</v>
      </c>
      <c r="AM762" s="48">
        <f>IF(ISERROR(VLOOKUP($B762,'[7]Overzicht uitlevering'!$J:$V,AM$3+1,0)),0,VLOOKUP($B762,'[7]Overzicht uitlevering'!$J:$V,AM$3+1,0))</f>
        <v>0</v>
      </c>
      <c r="AN762" s="48">
        <f>IF(ISERROR(VLOOKUP($B762,'[7]Overzicht uitlevering'!$J:$V,AN$3+1,0)),0,VLOOKUP($B762,'[7]Overzicht uitlevering'!$J:$V,AN$3+1,0))</f>
        <v>0</v>
      </c>
      <c r="AO762" s="49">
        <f t="shared" si="194"/>
        <v>0</v>
      </c>
      <c r="AP762" s="235">
        <f t="shared" si="195"/>
        <v>0</v>
      </c>
      <c r="AQ762" s="236">
        <f t="shared" si="196"/>
        <v>0</v>
      </c>
      <c r="AR762" s="235">
        <f t="shared" si="197"/>
        <v>0</v>
      </c>
      <c r="AS762" s="236">
        <f t="shared" si="198"/>
        <v>0</v>
      </c>
      <c r="AT762" s="235">
        <f t="shared" si="199"/>
        <v>0</v>
      </c>
      <c r="AU762" s="236">
        <f t="shared" si="200"/>
        <v>0</v>
      </c>
      <c r="AV762" s="237">
        <f t="shared" si="201"/>
        <v>0</v>
      </c>
      <c r="AW762" s="236">
        <f t="shared" si="202"/>
        <v>0</v>
      </c>
      <c r="AX762" s="237">
        <f t="shared" si="203"/>
        <v>0</v>
      </c>
      <c r="AY762" s="236">
        <f t="shared" si="204"/>
        <v>0</v>
      </c>
      <c r="AZ762" s="237">
        <f t="shared" si="205"/>
        <v>0</v>
      </c>
      <c r="BA762" s="236">
        <f t="shared" si="206"/>
        <v>0</v>
      </c>
      <c r="BB762" s="50">
        <f t="shared" si="207"/>
        <v>0</v>
      </c>
    </row>
    <row r="763" spans="2:54" x14ac:dyDescent="0.25">
      <c r="B763" s="82"/>
      <c r="C763" s="83"/>
      <c r="D763" s="83"/>
      <c r="E763" s="83"/>
      <c r="F763" s="83"/>
      <c r="G763" s="84"/>
      <c r="H763" s="84"/>
      <c r="I763" s="85"/>
      <c r="J763" s="86"/>
      <c r="K763" s="87"/>
      <c r="L763" s="88"/>
      <c r="M763" s="89"/>
      <c r="N763" s="89"/>
      <c r="O763" s="90"/>
      <c r="P763" s="90"/>
      <c r="Q763" s="91"/>
      <c r="R763" s="92"/>
      <c r="S763" s="93"/>
      <c r="T763" s="94"/>
      <c r="U763" s="95"/>
      <c r="W763" s="94"/>
      <c r="X763" s="96"/>
      <c r="Y763" s="97"/>
      <c r="Z763" s="45" t="str">
        <f t="shared" si="191"/>
        <v>goed</v>
      </c>
      <c r="AA763" s="46">
        <f t="shared" si="192"/>
        <v>0</v>
      </c>
      <c r="AB763" s="47">
        <f t="shared" si="193"/>
        <v>0</v>
      </c>
      <c r="AC763" s="48">
        <f>IF(ISERROR(VLOOKUP($B763,'[7]Overzicht uitlevering'!$J:$V,AC$3+1,0)),0,VLOOKUP($B763,'[7]Overzicht uitlevering'!$J:$V,AC$3+1,0))</f>
        <v>0</v>
      </c>
      <c r="AD763" s="48">
        <f>IF(ISERROR(VLOOKUP($B763,'[7]Overzicht uitlevering'!$J:$V,AD$3+1,0)),0,VLOOKUP($B763,'[7]Overzicht uitlevering'!$J:$V,AD$3+1,0))</f>
        <v>0</v>
      </c>
      <c r="AE763" s="48">
        <f>IF(ISERROR(VLOOKUP($B763,'[7]Overzicht uitlevering'!$J:$V,AE$3+1,0)),0,VLOOKUP($B763,'[7]Overzicht uitlevering'!$J:$V,AE$3+1,0))</f>
        <v>0</v>
      </c>
      <c r="AF763" s="48">
        <f>IF(ISERROR(VLOOKUP($B763,'[7]Overzicht uitlevering'!$J:$V,AF$3+1,0)),0,VLOOKUP($B763,'[7]Overzicht uitlevering'!$J:$V,AF$3+1,0))</f>
        <v>0</v>
      </c>
      <c r="AG763" s="48">
        <f>IF(ISERROR(VLOOKUP($B763,'[7]Overzicht uitlevering'!$J:$V,AG$3+1,0)),0,VLOOKUP($B763,'[7]Overzicht uitlevering'!$J:$V,AG$3+1,0))</f>
        <v>0</v>
      </c>
      <c r="AH763" s="48">
        <f>IF(ISERROR(VLOOKUP($B763,'[7]Overzicht uitlevering'!$J:$V,AH$3+1,0)),0,VLOOKUP($B763,'[7]Overzicht uitlevering'!$J:$V,AH$3+1,0))</f>
        <v>0</v>
      </c>
      <c r="AI763" s="48">
        <f>IF(ISERROR(VLOOKUP($B763,'[7]Overzicht uitlevering'!$J:$V,AI$3+1,0)),0,VLOOKUP($B763,'[7]Overzicht uitlevering'!$J:$V,AI$3+1,0))</f>
        <v>0</v>
      </c>
      <c r="AJ763" s="48">
        <f>IF(ISERROR(VLOOKUP($B763,'[7]Overzicht uitlevering'!$J:$V,AJ$3+1,0)),0,VLOOKUP($B763,'[7]Overzicht uitlevering'!$J:$V,AJ$3+1,0))</f>
        <v>0</v>
      </c>
      <c r="AK763" s="48">
        <f>IF(ISERROR(VLOOKUP($B763,'[7]Overzicht uitlevering'!$J:$V,AK$3+1,0)),0,VLOOKUP($B763,'[7]Overzicht uitlevering'!$J:$V,AK$3+1,0))</f>
        <v>0</v>
      </c>
      <c r="AL763" s="48">
        <f>IF(ISERROR(VLOOKUP($B763,'[7]Overzicht uitlevering'!$J:$V,AL$3+1,0)),0,VLOOKUP($B763,'[7]Overzicht uitlevering'!$J:$V,AL$3+1,0))</f>
        <v>0</v>
      </c>
      <c r="AM763" s="48">
        <f>IF(ISERROR(VLOOKUP($B763,'[7]Overzicht uitlevering'!$J:$V,AM$3+1,0)),0,VLOOKUP($B763,'[7]Overzicht uitlevering'!$J:$V,AM$3+1,0))</f>
        <v>0</v>
      </c>
      <c r="AN763" s="48">
        <f>IF(ISERROR(VLOOKUP($B763,'[7]Overzicht uitlevering'!$J:$V,AN$3+1,0)),0,VLOOKUP($B763,'[7]Overzicht uitlevering'!$J:$V,AN$3+1,0))</f>
        <v>0</v>
      </c>
      <c r="AO763" s="49">
        <f t="shared" si="194"/>
        <v>0</v>
      </c>
      <c r="AP763" s="235">
        <f t="shared" si="195"/>
        <v>0</v>
      </c>
      <c r="AQ763" s="236">
        <f t="shared" si="196"/>
        <v>0</v>
      </c>
      <c r="AR763" s="235">
        <f t="shared" si="197"/>
        <v>0</v>
      </c>
      <c r="AS763" s="236">
        <f t="shared" si="198"/>
        <v>0</v>
      </c>
      <c r="AT763" s="235">
        <f t="shared" si="199"/>
        <v>0</v>
      </c>
      <c r="AU763" s="236">
        <f t="shared" si="200"/>
        <v>0</v>
      </c>
      <c r="AV763" s="237">
        <f t="shared" si="201"/>
        <v>0</v>
      </c>
      <c r="AW763" s="236">
        <f t="shared" si="202"/>
        <v>0</v>
      </c>
      <c r="AX763" s="237">
        <f t="shared" si="203"/>
        <v>0</v>
      </c>
      <c r="AY763" s="236">
        <f t="shared" si="204"/>
        <v>0</v>
      </c>
      <c r="AZ763" s="237">
        <f t="shared" si="205"/>
        <v>0</v>
      </c>
      <c r="BA763" s="236">
        <f t="shared" si="206"/>
        <v>0</v>
      </c>
      <c r="BB763" s="50">
        <f t="shared" si="207"/>
        <v>0</v>
      </c>
    </row>
    <row r="764" spans="2:54" x14ac:dyDescent="0.25">
      <c r="B764" s="82"/>
      <c r="C764" s="83"/>
      <c r="D764" s="83"/>
      <c r="E764" s="83"/>
      <c r="F764" s="83"/>
      <c r="G764" s="84"/>
      <c r="H764" s="84"/>
      <c r="I764" s="85"/>
      <c r="J764" s="86"/>
      <c r="K764" s="87"/>
      <c r="L764" s="88"/>
      <c r="M764" s="89"/>
      <c r="N764" s="89"/>
      <c r="O764" s="90"/>
      <c r="P764" s="90"/>
      <c r="Q764" s="91"/>
      <c r="R764" s="92"/>
      <c r="S764" s="93"/>
      <c r="T764" s="94"/>
      <c r="U764" s="95"/>
      <c r="W764" s="94"/>
      <c r="X764" s="96"/>
      <c r="Y764" s="97"/>
      <c r="Z764" s="45" t="str">
        <f t="shared" si="191"/>
        <v>goed</v>
      </c>
      <c r="AA764" s="46">
        <f t="shared" si="192"/>
        <v>0</v>
      </c>
      <c r="AB764" s="47">
        <f t="shared" si="193"/>
        <v>0</v>
      </c>
      <c r="AC764" s="48">
        <f>IF(ISERROR(VLOOKUP($B764,'[7]Overzicht uitlevering'!$J:$V,AC$3+1,0)),0,VLOOKUP($B764,'[7]Overzicht uitlevering'!$J:$V,AC$3+1,0))</f>
        <v>0</v>
      </c>
      <c r="AD764" s="48">
        <f>IF(ISERROR(VLOOKUP($B764,'[7]Overzicht uitlevering'!$J:$V,AD$3+1,0)),0,VLOOKUP($B764,'[7]Overzicht uitlevering'!$J:$V,AD$3+1,0))</f>
        <v>0</v>
      </c>
      <c r="AE764" s="48">
        <f>IF(ISERROR(VLOOKUP($B764,'[7]Overzicht uitlevering'!$J:$V,AE$3+1,0)),0,VLOOKUP($B764,'[7]Overzicht uitlevering'!$J:$V,AE$3+1,0))</f>
        <v>0</v>
      </c>
      <c r="AF764" s="48">
        <f>IF(ISERROR(VLOOKUP($B764,'[7]Overzicht uitlevering'!$J:$V,AF$3+1,0)),0,VLOOKUP($B764,'[7]Overzicht uitlevering'!$J:$V,AF$3+1,0))</f>
        <v>0</v>
      </c>
      <c r="AG764" s="48">
        <f>IF(ISERROR(VLOOKUP($B764,'[7]Overzicht uitlevering'!$J:$V,AG$3+1,0)),0,VLOOKUP($B764,'[7]Overzicht uitlevering'!$J:$V,AG$3+1,0))</f>
        <v>0</v>
      </c>
      <c r="AH764" s="48">
        <f>IF(ISERROR(VLOOKUP($B764,'[7]Overzicht uitlevering'!$J:$V,AH$3+1,0)),0,VLOOKUP($B764,'[7]Overzicht uitlevering'!$J:$V,AH$3+1,0))</f>
        <v>0</v>
      </c>
      <c r="AI764" s="48">
        <f>IF(ISERROR(VLOOKUP($B764,'[7]Overzicht uitlevering'!$J:$V,AI$3+1,0)),0,VLOOKUP($B764,'[7]Overzicht uitlevering'!$J:$V,AI$3+1,0))</f>
        <v>0</v>
      </c>
      <c r="AJ764" s="48">
        <f>IF(ISERROR(VLOOKUP($B764,'[7]Overzicht uitlevering'!$J:$V,AJ$3+1,0)),0,VLOOKUP($B764,'[7]Overzicht uitlevering'!$J:$V,AJ$3+1,0))</f>
        <v>0</v>
      </c>
      <c r="AK764" s="48">
        <f>IF(ISERROR(VLOOKUP($B764,'[7]Overzicht uitlevering'!$J:$V,AK$3+1,0)),0,VLOOKUP($B764,'[7]Overzicht uitlevering'!$J:$V,AK$3+1,0))</f>
        <v>0</v>
      </c>
      <c r="AL764" s="48">
        <f>IF(ISERROR(VLOOKUP($B764,'[7]Overzicht uitlevering'!$J:$V,AL$3+1,0)),0,VLOOKUP($B764,'[7]Overzicht uitlevering'!$J:$V,AL$3+1,0))</f>
        <v>0</v>
      </c>
      <c r="AM764" s="48">
        <f>IF(ISERROR(VLOOKUP($B764,'[7]Overzicht uitlevering'!$J:$V,AM$3+1,0)),0,VLOOKUP($B764,'[7]Overzicht uitlevering'!$J:$V,AM$3+1,0))</f>
        <v>0</v>
      </c>
      <c r="AN764" s="48">
        <f>IF(ISERROR(VLOOKUP($B764,'[7]Overzicht uitlevering'!$J:$V,AN$3+1,0)),0,VLOOKUP($B764,'[7]Overzicht uitlevering'!$J:$V,AN$3+1,0))</f>
        <v>0</v>
      </c>
      <c r="AO764" s="49">
        <f t="shared" si="194"/>
        <v>0</v>
      </c>
      <c r="AP764" s="235">
        <f t="shared" si="195"/>
        <v>0</v>
      </c>
      <c r="AQ764" s="236">
        <f t="shared" si="196"/>
        <v>0</v>
      </c>
      <c r="AR764" s="235">
        <f t="shared" si="197"/>
        <v>0</v>
      </c>
      <c r="AS764" s="236">
        <f t="shared" si="198"/>
        <v>0</v>
      </c>
      <c r="AT764" s="235">
        <f t="shared" si="199"/>
        <v>0</v>
      </c>
      <c r="AU764" s="236">
        <f t="shared" si="200"/>
        <v>0</v>
      </c>
      <c r="AV764" s="237">
        <f t="shared" si="201"/>
        <v>0</v>
      </c>
      <c r="AW764" s="236">
        <f t="shared" si="202"/>
        <v>0</v>
      </c>
      <c r="AX764" s="237">
        <f t="shared" si="203"/>
        <v>0</v>
      </c>
      <c r="AY764" s="236">
        <f t="shared" si="204"/>
        <v>0</v>
      </c>
      <c r="AZ764" s="237">
        <f t="shared" si="205"/>
        <v>0</v>
      </c>
      <c r="BA764" s="236">
        <f t="shared" si="206"/>
        <v>0</v>
      </c>
      <c r="BB764" s="50">
        <f t="shared" si="207"/>
        <v>0</v>
      </c>
    </row>
    <row r="765" spans="2:54" x14ac:dyDescent="0.25">
      <c r="B765" s="82"/>
      <c r="C765" s="83"/>
      <c r="D765" s="83"/>
      <c r="E765" s="83"/>
      <c r="F765" s="83"/>
      <c r="G765" s="84"/>
      <c r="H765" s="84"/>
      <c r="I765" s="85"/>
      <c r="J765" s="86"/>
      <c r="K765" s="87"/>
      <c r="L765" s="88"/>
      <c r="M765" s="89"/>
      <c r="N765" s="89"/>
      <c r="O765" s="90"/>
      <c r="P765" s="90"/>
      <c r="Q765" s="91"/>
      <c r="R765" s="92"/>
      <c r="S765" s="93"/>
      <c r="T765" s="94"/>
      <c r="U765" s="95"/>
      <c r="W765" s="94"/>
      <c r="X765" s="96"/>
      <c r="Y765" s="97"/>
      <c r="Z765" s="45" t="str">
        <f t="shared" si="191"/>
        <v>goed</v>
      </c>
      <c r="AA765" s="46">
        <f t="shared" si="192"/>
        <v>0</v>
      </c>
      <c r="AB765" s="47">
        <f t="shared" si="193"/>
        <v>0</v>
      </c>
      <c r="AC765" s="48">
        <f>IF(ISERROR(VLOOKUP($B765,'[7]Overzicht uitlevering'!$J:$V,AC$3+1,0)),0,VLOOKUP($B765,'[7]Overzicht uitlevering'!$J:$V,AC$3+1,0))</f>
        <v>0</v>
      </c>
      <c r="AD765" s="48">
        <f>IF(ISERROR(VLOOKUP($B765,'[7]Overzicht uitlevering'!$J:$V,AD$3+1,0)),0,VLOOKUP($B765,'[7]Overzicht uitlevering'!$J:$V,AD$3+1,0))</f>
        <v>0</v>
      </c>
      <c r="AE765" s="48">
        <f>IF(ISERROR(VLOOKUP($B765,'[7]Overzicht uitlevering'!$J:$V,AE$3+1,0)),0,VLOOKUP($B765,'[7]Overzicht uitlevering'!$J:$V,AE$3+1,0))</f>
        <v>0</v>
      </c>
      <c r="AF765" s="48">
        <f>IF(ISERROR(VLOOKUP($B765,'[7]Overzicht uitlevering'!$J:$V,AF$3+1,0)),0,VLOOKUP($B765,'[7]Overzicht uitlevering'!$J:$V,AF$3+1,0))</f>
        <v>0</v>
      </c>
      <c r="AG765" s="48">
        <f>IF(ISERROR(VLOOKUP($B765,'[7]Overzicht uitlevering'!$J:$V,AG$3+1,0)),0,VLOOKUP($B765,'[7]Overzicht uitlevering'!$J:$V,AG$3+1,0))</f>
        <v>0</v>
      </c>
      <c r="AH765" s="48">
        <f>IF(ISERROR(VLOOKUP($B765,'[7]Overzicht uitlevering'!$J:$V,AH$3+1,0)),0,VLOOKUP($B765,'[7]Overzicht uitlevering'!$J:$V,AH$3+1,0))</f>
        <v>0</v>
      </c>
      <c r="AI765" s="48">
        <f>IF(ISERROR(VLOOKUP($B765,'[7]Overzicht uitlevering'!$J:$V,AI$3+1,0)),0,VLOOKUP($B765,'[7]Overzicht uitlevering'!$J:$V,AI$3+1,0))</f>
        <v>0</v>
      </c>
      <c r="AJ765" s="48">
        <f>IF(ISERROR(VLOOKUP($B765,'[7]Overzicht uitlevering'!$J:$V,AJ$3+1,0)),0,VLOOKUP($B765,'[7]Overzicht uitlevering'!$J:$V,AJ$3+1,0))</f>
        <v>0</v>
      </c>
      <c r="AK765" s="48">
        <f>IF(ISERROR(VLOOKUP($B765,'[7]Overzicht uitlevering'!$J:$V,AK$3+1,0)),0,VLOOKUP($B765,'[7]Overzicht uitlevering'!$J:$V,AK$3+1,0))</f>
        <v>0</v>
      </c>
      <c r="AL765" s="48">
        <f>IF(ISERROR(VLOOKUP($B765,'[7]Overzicht uitlevering'!$J:$V,AL$3+1,0)),0,VLOOKUP($B765,'[7]Overzicht uitlevering'!$J:$V,AL$3+1,0))</f>
        <v>0</v>
      </c>
      <c r="AM765" s="48">
        <f>IF(ISERROR(VLOOKUP($B765,'[7]Overzicht uitlevering'!$J:$V,AM$3+1,0)),0,VLOOKUP($B765,'[7]Overzicht uitlevering'!$J:$V,AM$3+1,0))</f>
        <v>0</v>
      </c>
      <c r="AN765" s="48">
        <f>IF(ISERROR(VLOOKUP($B765,'[7]Overzicht uitlevering'!$J:$V,AN$3+1,0)),0,VLOOKUP($B765,'[7]Overzicht uitlevering'!$J:$V,AN$3+1,0))</f>
        <v>0</v>
      </c>
      <c r="AO765" s="49">
        <f t="shared" si="194"/>
        <v>0</v>
      </c>
      <c r="AP765" s="235">
        <f t="shared" si="195"/>
        <v>0</v>
      </c>
      <c r="AQ765" s="236">
        <f t="shared" si="196"/>
        <v>0</v>
      </c>
      <c r="AR765" s="235">
        <f t="shared" si="197"/>
        <v>0</v>
      </c>
      <c r="AS765" s="236">
        <f t="shared" si="198"/>
        <v>0</v>
      </c>
      <c r="AT765" s="235">
        <f t="shared" si="199"/>
        <v>0</v>
      </c>
      <c r="AU765" s="236">
        <f t="shared" si="200"/>
        <v>0</v>
      </c>
      <c r="AV765" s="237">
        <f t="shared" si="201"/>
        <v>0</v>
      </c>
      <c r="AW765" s="236">
        <f t="shared" si="202"/>
        <v>0</v>
      </c>
      <c r="AX765" s="237">
        <f t="shared" si="203"/>
        <v>0</v>
      </c>
      <c r="AY765" s="236">
        <f t="shared" si="204"/>
        <v>0</v>
      </c>
      <c r="AZ765" s="237">
        <f t="shared" si="205"/>
        <v>0</v>
      </c>
      <c r="BA765" s="236">
        <f t="shared" si="206"/>
        <v>0</v>
      </c>
      <c r="BB765" s="50">
        <f t="shared" si="207"/>
        <v>0</v>
      </c>
    </row>
    <row r="766" spans="2:54" x14ac:dyDescent="0.25">
      <c r="B766" s="82"/>
      <c r="C766" s="83"/>
      <c r="D766" s="83"/>
      <c r="E766" s="83"/>
      <c r="F766" s="83"/>
      <c r="G766" s="84"/>
      <c r="H766" s="84"/>
      <c r="I766" s="85"/>
      <c r="J766" s="86"/>
      <c r="K766" s="87"/>
      <c r="L766" s="88"/>
      <c r="M766" s="89"/>
      <c r="N766" s="89"/>
      <c r="O766" s="90"/>
      <c r="P766" s="90"/>
      <c r="Q766" s="91"/>
      <c r="R766" s="92"/>
      <c r="S766" s="93"/>
      <c r="T766" s="94"/>
      <c r="U766" s="95"/>
      <c r="W766" s="94"/>
      <c r="X766" s="96"/>
      <c r="Y766" s="97"/>
      <c r="Z766" s="45" t="str">
        <f t="shared" si="191"/>
        <v>goed</v>
      </c>
      <c r="AA766" s="46">
        <f t="shared" si="192"/>
        <v>0</v>
      </c>
      <c r="AB766" s="47">
        <f t="shared" si="193"/>
        <v>0</v>
      </c>
      <c r="AC766" s="48">
        <f>IF(ISERROR(VLOOKUP($B766,'[7]Overzicht uitlevering'!$J:$V,AC$3+1,0)),0,VLOOKUP($B766,'[7]Overzicht uitlevering'!$J:$V,AC$3+1,0))</f>
        <v>0</v>
      </c>
      <c r="AD766" s="48">
        <f>IF(ISERROR(VLOOKUP($B766,'[7]Overzicht uitlevering'!$J:$V,AD$3+1,0)),0,VLOOKUP($B766,'[7]Overzicht uitlevering'!$J:$V,AD$3+1,0))</f>
        <v>0</v>
      </c>
      <c r="AE766" s="48">
        <f>IF(ISERROR(VLOOKUP($B766,'[7]Overzicht uitlevering'!$J:$V,AE$3+1,0)),0,VLOOKUP($B766,'[7]Overzicht uitlevering'!$J:$V,AE$3+1,0))</f>
        <v>0</v>
      </c>
      <c r="AF766" s="48">
        <f>IF(ISERROR(VLOOKUP($B766,'[7]Overzicht uitlevering'!$J:$V,AF$3+1,0)),0,VLOOKUP($B766,'[7]Overzicht uitlevering'!$J:$V,AF$3+1,0))</f>
        <v>0</v>
      </c>
      <c r="AG766" s="48">
        <f>IF(ISERROR(VLOOKUP($B766,'[7]Overzicht uitlevering'!$J:$V,AG$3+1,0)),0,VLOOKUP($B766,'[7]Overzicht uitlevering'!$J:$V,AG$3+1,0))</f>
        <v>0</v>
      </c>
      <c r="AH766" s="48">
        <f>IF(ISERROR(VLOOKUP($B766,'[7]Overzicht uitlevering'!$J:$V,AH$3+1,0)),0,VLOOKUP($B766,'[7]Overzicht uitlevering'!$J:$V,AH$3+1,0))</f>
        <v>0</v>
      </c>
      <c r="AI766" s="48">
        <f>IF(ISERROR(VLOOKUP($B766,'[7]Overzicht uitlevering'!$J:$V,AI$3+1,0)),0,VLOOKUP($B766,'[7]Overzicht uitlevering'!$J:$V,AI$3+1,0))</f>
        <v>0</v>
      </c>
      <c r="AJ766" s="48">
        <f>IF(ISERROR(VLOOKUP($B766,'[7]Overzicht uitlevering'!$J:$V,AJ$3+1,0)),0,VLOOKUP($B766,'[7]Overzicht uitlevering'!$J:$V,AJ$3+1,0))</f>
        <v>0</v>
      </c>
      <c r="AK766" s="48">
        <f>IF(ISERROR(VLOOKUP($B766,'[7]Overzicht uitlevering'!$J:$V,AK$3+1,0)),0,VLOOKUP($B766,'[7]Overzicht uitlevering'!$J:$V,AK$3+1,0))</f>
        <v>0</v>
      </c>
      <c r="AL766" s="48">
        <f>IF(ISERROR(VLOOKUP($B766,'[7]Overzicht uitlevering'!$J:$V,AL$3+1,0)),0,VLOOKUP($B766,'[7]Overzicht uitlevering'!$J:$V,AL$3+1,0))</f>
        <v>0</v>
      </c>
      <c r="AM766" s="48">
        <f>IF(ISERROR(VLOOKUP($B766,'[7]Overzicht uitlevering'!$J:$V,AM$3+1,0)),0,VLOOKUP($B766,'[7]Overzicht uitlevering'!$J:$V,AM$3+1,0))</f>
        <v>0</v>
      </c>
      <c r="AN766" s="48">
        <f>IF(ISERROR(VLOOKUP($B766,'[7]Overzicht uitlevering'!$J:$V,AN$3+1,0)),0,VLOOKUP($B766,'[7]Overzicht uitlevering'!$J:$V,AN$3+1,0))</f>
        <v>0</v>
      </c>
      <c r="AO766" s="49">
        <f t="shared" si="194"/>
        <v>0</v>
      </c>
      <c r="AP766" s="235">
        <f t="shared" si="195"/>
        <v>0</v>
      </c>
      <c r="AQ766" s="236">
        <f t="shared" si="196"/>
        <v>0</v>
      </c>
      <c r="AR766" s="235">
        <f t="shared" si="197"/>
        <v>0</v>
      </c>
      <c r="AS766" s="236">
        <f t="shared" si="198"/>
        <v>0</v>
      </c>
      <c r="AT766" s="235">
        <f t="shared" si="199"/>
        <v>0</v>
      </c>
      <c r="AU766" s="236">
        <f t="shared" si="200"/>
        <v>0</v>
      </c>
      <c r="AV766" s="237">
        <f t="shared" si="201"/>
        <v>0</v>
      </c>
      <c r="AW766" s="236">
        <f t="shared" si="202"/>
        <v>0</v>
      </c>
      <c r="AX766" s="237">
        <f t="shared" si="203"/>
        <v>0</v>
      </c>
      <c r="AY766" s="236">
        <f t="shared" si="204"/>
        <v>0</v>
      </c>
      <c r="AZ766" s="237">
        <f t="shared" si="205"/>
        <v>0</v>
      </c>
      <c r="BA766" s="236">
        <f t="shared" si="206"/>
        <v>0</v>
      </c>
      <c r="BB766" s="50">
        <f t="shared" si="207"/>
        <v>0</v>
      </c>
    </row>
    <row r="767" spans="2:54" x14ac:dyDescent="0.25">
      <c r="B767" s="82"/>
      <c r="C767" s="83"/>
      <c r="D767" s="83"/>
      <c r="E767" s="83"/>
      <c r="F767" s="83"/>
      <c r="G767" s="84"/>
      <c r="H767" s="84"/>
      <c r="I767" s="85"/>
      <c r="J767" s="86"/>
      <c r="K767" s="87"/>
      <c r="L767" s="88"/>
      <c r="M767" s="89"/>
      <c r="N767" s="89"/>
      <c r="O767" s="90"/>
      <c r="P767" s="90"/>
      <c r="Q767" s="91"/>
      <c r="R767" s="92"/>
      <c r="S767" s="93"/>
      <c r="T767" s="94"/>
      <c r="U767" s="95"/>
      <c r="W767" s="94"/>
      <c r="X767" s="96"/>
      <c r="Y767" s="97"/>
      <c r="Z767" s="45" t="str">
        <f t="shared" si="191"/>
        <v>goed</v>
      </c>
      <c r="AA767" s="46">
        <f t="shared" si="192"/>
        <v>0</v>
      </c>
      <c r="AB767" s="47">
        <f t="shared" si="193"/>
        <v>0</v>
      </c>
      <c r="AC767" s="48">
        <f>IF(ISERROR(VLOOKUP($B767,'[7]Overzicht uitlevering'!$J:$V,AC$3+1,0)),0,VLOOKUP($B767,'[7]Overzicht uitlevering'!$J:$V,AC$3+1,0))</f>
        <v>0</v>
      </c>
      <c r="AD767" s="48">
        <f>IF(ISERROR(VLOOKUP($B767,'[7]Overzicht uitlevering'!$J:$V,AD$3+1,0)),0,VLOOKUP($B767,'[7]Overzicht uitlevering'!$J:$V,AD$3+1,0))</f>
        <v>0</v>
      </c>
      <c r="AE767" s="48">
        <f>IF(ISERROR(VLOOKUP($B767,'[7]Overzicht uitlevering'!$J:$V,AE$3+1,0)),0,VLOOKUP($B767,'[7]Overzicht uitlevering'!$J:$V,AE$3+1,0))</f>
        <v>0</v>
      </c>
      <c r="AF767" s="48">
        <f>IF(ISERROR(VLOOKUP($B767,'[7]Overzicht uitlevering'!$J:$V,AF$3+1,0)),0,VLOOKUP($B767,'[7]Overzicht uitlevering'!$J:$V,AF$3+1,0))</f>
        <v>0</v>
      </c>
      <c r="AG767" s="48">
        <f>IF(ISERROR(VLOOKUP($B767,'[7]Overzicht uitlevering'!$J:$V,AG$3+1,0)),0,VLOOKUP($B767,'[7]Overzicht uitlevering'!$J:$V,AG$3+1,0))</f>
        <v>0</v>
      </c>
      <c r="AH767" s="48">
        <f>IF(ISERROR(VLOOKUP($B767,'[7]Overzicht uitlevering'!$J:$V,AH$3+1,0)),0,VLOOKUP($B767,'[7]Overzicht uitlevering'!$J:$V,AH$3+1,0))</f>
        <v>0</v>
      </c>
      <c r="AI767" s="48">
        <f>IF(ISERROR(VLOOKUP($B767,'[7]Overzicht uitlevering'!$J:$V,AI$3+1,0)),0,VLOOKUP($B767,'[7]Overzicht uitlevering'!$J:$V,AI$3+1,0))</f>
        <v>0</v>
      </c>
      <c r="AJ767" s="48">
        <f>IF(ISERROR(VLOOKUP($B767,'[7]Overzicht uitlevering'!$J:$V,AJ$3+1,0)),0,VLOOKUP($B767,'[7]Overzicht uitlevering'!$J:$V,AJ$3+1,0))</f>
        <v>0</v>
      </c>
      <c r="AK767" s="48">
        <f>IF(ISERROR(VLOOKUP($B767,'[7]Overzicht uitlevering'!$J:$V,AK$3+1,0)),0,VLOOKUP($B767,'[7]Overzicht uitlevering'!$J:$V,AK$3+1,0))</f>
        <v>0</v>
      </c>
      <c r="AL767" s="48">
        <f>IF(ISERROR(VLOOKUP($B767,'[7]Overzicht uitlevering'!$J:$V,AL$3+1,0)),0,VLOOKUP($B767,'[7]Overzicht uitlevering'!$J:$V,AL$3+1,0))</f>
        <v>0</v>
      </c>
      <c r="AM767" s="48">
        <f>IF(ISERROR(VLOOKUP($B767,'[7]Overzicht uitlevering'!$J:$V,AM$3+1,0)),0,VLOOKUP($B767,'[7]Overzicht uitlevering'!$J:$V,AM$3+1,0))</f>
        <v>0</v>
      </c>
      <c r="AN767" s="48">
        <f>IF(ISERROR(VLOOKUP($B767,'[7]Overzicht uitlevering'!$J:$V,AN$3+1,0)),0,VLOOKUP($B767,'[7]Overzicht uitlevering'!$J:$V,AN$3+1,0))</f>
        <v>0</v>
      </c>
      <c r="AO767" s="49">
        <f t="shared" si="194"/>
        <v>0</v>
      </c>
      <c r="AP767" s="235">
        <f t="shared" si="195"/>
        <v>0</v>
      </c>
      <c r="AQ767" s="236">
        <f t="shared" si="196"/>
        <v>0</v>
      </c>
      <c r="AR767" s="235">
        <f t="shared" si="197"/>
        <v>0</v>
      </c>
      <c r="AS767" s="236">
        <f t="shared" si="198"/>
        <v>0</v>
      </c>
      <c r="AT767" s="235">
        <f t="shared" si="199"/>
        <v>0</v>
      </c>
      <c r="AU767" s="236">
        <f t="shared" si="200"/>
        <v>0</v>
      </c>
      <c r="AV767" s="237">
        <f t="shared" si="201"/>
        <v>0</v>
      </c>
      <c r="AW767" s="236">
        <f t="shared" si="202"/>
        <v>0</v>
      </c>
      <c r="AX767" s="237">
        <f t="shared" si="203"/>
        <v>0</v>
      </c>
      <c r="AY767" s="236">
        <f t="shared" si="204"/>
        <v>0</v>
      </c>
      <c r="AZ767" s="237">
        <f t="shared" si="205"/>
        <v>0</v>
      </c>
      <c r="BA767" s="236">
        <f t="shared" si="206"/>
        <v>0</v>
      </c>
      <c r="BB767" s="50">
        <f t="shared" si="207"/>
        <v>0</v>
      </c>
    </row>
    <row r="768" spans="2:54" x14ac:dyDescent="0.25">
      <c r="B768" s="82"/>
      <c r="C768" s="83"/>
      <c r="D768" s="83"/>
      <c r="E768" s="83"/>
      <c r="F768" s="83"/>
      <c r="G768" s="84"/>
      <c r="H768" s="84"/>
      <c r="I768" s="85"/>
      <c r="J768" s="86"/>
      <c r="K768" s="87"/>
      <c r="L768" s="88"/>
      <c r="M768" s="89"/>
      <c r="N768" s="89"/>
      <c r="O768" s="90"/>
      <c r="P768" s="90"/>
      <c r="Q768" s="91"/>
      <c r="R768" s="92"/>
      <c r="S768" s="93"/>
      <c r="T768" s="94"/>
      <c r="U768" s="95"/>
      <c r="W768" s="94"/>
      <c r="X768" s="96"/>
      <c r="Y768" s="97"/>
      <c r="Z768" s="45" t="str">
        <f t="shared" si="191"/>
        <v>goed</v>
      </c>
      <c r="AA768" s="46">
        <f t="shared" si="192"/>
        <v>0</v>
      </c>
      <c r="AB768" s="47">
        <f t="shared" si="193"/>
        <v>0</v>
      </c>
      <c r="AC768" s="48">
        <f>IF(ISERROR(VLOOKUP($B768,'[7]Overzicht uitlevering'!$J:$V,AC$3+1,0)),0,VLOOKUP($B768,'[7]Overzicht uitlevering'!$J:$V,AC$3+1,0))</f>
        <v>0</v>
      </c>
      <c r="AD768" s="48">
        <f>IF(ISERROR(VLOOKUP($B768,'[7]Overzicht uitlevering'!$J:$V,AD$3+1,0)),0,VLOOKUP($B768,'[7]Overzicht uitlevering'!$J:$V,AD$3+1,0))</f>
        <v>0</v>
      </c>
      <c r="AE768" s="48">
        <f>IF(ISERROR(VLOOKUP($B768,'[7]Overzicht uitlevering'!$J:$V,AE$3+1,0)),0,VLOOKUP($B768,'[7]Overzicht uitlevering'!$J:$V,AE$3+1,0))</f>
        <v>0</v>
      </c>
      <c r="AF768" s="48">
        <f>IF(ISERROR(VLOOKUP($B768,'[7]Overzicht uitlevering'!$J:$V,AF$3+1,0)),0,VLOOKUP($B768,'[7]Overzicht uitlevering'!$J:$V,AF$3+1,0))</f>
        <v>0</v>
      </c>
      <c r="AG768" s="48">
        <f>IF(ISERROR(VLOOKUP($B768,'[7]Overzicht uitlevering'!$J:$V,AG$3+1,0)),0,VLOOKUP($B768,'[7]Overzicht uitlevering'!$J:$V,AG$3+1,0))</f>
        <v>0</v>
      </c>
      <c r="AH768" s="48">
        <f>IF(ISERROR(VLOOKUP($B768,'[7]Overzicht uitlevering'!$J:$V,AH$3+1,0)),0,VLOOKUP($B768,'[7]Overzicht uitlevering'!$J:$V,AH$3+1,0))</f>
        <v>0</v>
      </c>
      <c r="AI768" s="48">
        <f>IF(ISERROR(VLOOKUP($B768,'[7]Overzicht uitlevering'!$J:$V,AI$3+1,0)),0,VLOOKUP($B768,'[7]Overzicht uitlevering'!$J:$V,AI$3+1,0))</f>
        <v>0</v>
      </c>
      <c r="AJ768" s="48">
        <f>IF(ISERROR(VLOOKUP($B768,'[7]Overzicht uitlevering'!$J:$V,AJ$3+1,0)),0,VLOOKUP($B768,'[7]Overzicht uitlevering'!$J:$V,AJ$3+1,0))</f>
        <v>0</v>
      </c>
      <c r="AK768" s="48">
        <f>IF(ISERROR(VLOOKUP($B768,'[7]Overzicht uitlevering'!$J:$V,AK$3+1,0)),0,VLOOKUP($B768,'[7]Overzicht uitlevering'!$J:$V,AK$3+1,0))</f>
        <v>0</v>
      </c>
      <c r="AL768" s="48">
        <f>IF(ISERROR(VLOOKUP($B768,'[7]Overzicht uitlevering'!$J:$V,AL$3+1,0)),0,VLOOKUP($B768,'[7]Overzicht uitlevering'!$J:$V,AL$3+1,0))</f>
        <v>0</v>
      </c>
      <c r="AM768" s="48">
        <f>IF(ISERROR(VLOOKUP($B768,'[7]Overzicht uitlevering'!$J:$V,AM$3+1,0)),0,VLOOKUP($B768,'[7]Overzicht uitlevering'!$J:$V,AM$3+1,0))</f>
        <v>0</v>
      </c>
      <c r="AN768" s="48">
        <f>IF(ISERROR(VLOOKUP($B768,'[7]Overzicht uitlevering'!$J:$V,AN$3+1,0)),0,VLOOKUP($B768,'[7]Overzicht uitlevering'!$J:$V,AN$3+1,0))</f>
        <v>0</v>
      </c>
      <c r="AO768" s="49">
        <f t="shared" si="194"/>
        <v>0</v>
      </c>
      <c r="AP768" s="235">
        <f t="shared" si="195"/>
        <v>0</v>
      </c>
      <c r="AQ768" s="236">
        <f t="shared" si="196"/>
        <v>0</v>
      </c>
      <c r="AR768" s="235">
        <f t="shared" si="197"/>
        <v>0</v>
      </c>
      <c r="AS768" s="236">
        <f t="shared" si="198"/>
        <v>0</v>
      </c>
      <c r="AT768" s="235">
        <f t="shared" si="199"/>
        <v>0</v>
      </c>
      <c r="AU768" s="236">
        <f t="shared" si="200"/>
        <v>0</v>
      </c>
      <c r="AV768" s="237">
        <f t="shared" si="201"/>
        <v>0</v>
      </c>
      <c r="AW768" s="236">
        <f t="shared" si="202"/>
        <v>0</v>
      </c>
      <c r="AX768" s="237">
        <f t="shared" si="203"/>
        <v>0</v>
      </c>
      <c r="AY768" s="236">
        <f t="shared" si="204"/>
        <v>0</v>
      </c>
      <c r="AZ768" s="237">
        <f t="shared" si="205"/>
        <v>0</v>
      </c>
      <c r="BA768" s="236">
        <f t="shared" si="206"/>
        <v>0</v>
      </c>
      <c r="BB768" s="50">
        <f t="shared" si="207"/>
        <v>0</v>
      </c>
    </row>
    <row r="769" spans="2:54" x14ac:dyDescent="0.25">
      <c r="B769" s="82"/>
      <c r="C769" s="83"/>
      <c r="D769" s="83"/>
      <c r="E769" s="83"/>
      <c r="F769" s="83"/>
      <c r="G769" s="84"/>
      <c r="H769" s="84"/>
      <c r="I769" s="85"/>
      <c r="J769" s="86"/>
      <c r="K769" s="87"/>
      <c r="L769" s="88"/>
      <c r="M769" s="89"/>
      <c r="N769" s="89"/>
      <c r="O769" s="90"/>
      <c r="P769" s="90"/>
      <c r="Q769" s="91"/>
      <c r="R769" s="92"/>
      <c r="S769" s="93"/>
      <c r="T769" s="94"/>
      <c r="U769" s="95"/>
      <c r="W769" s="94"/>
      <c r="X769" s="96"/>
      <c r="Y769" s="97"/>
      <c r="Z769" s="45" t="str">
        <f t="shared" si="191"/>
        <v>goed</v>
      </c>
      <c r="AA769" s="46">
        <f t="shared" si="192"/>
        <v>0</v>
      </c>
      <c r="AB769" s="47">
        <f t="shared" si="193"/>
        <v>0</v>
      </c>
      <c r="AC769" s="48">
        <f>IF(ISERROR(VLOOKUP($B769,'[7]Overzicht uitlevering'!$J:$V,AC$3+1,0)),0,VLOOKUP($B769,'[7]Overzicht uitlevering'!$J:$V,AC$3+1,0))</f>
        <v>0</v>
      </c>
      <c r="AD769" s="48">
        <f>IF(ISERROR(VLOOKUP($B769,'[7]Overzicht uitlevering'!$J:$V,AD$3+1,0)),0,VLOOKUP($B769,'[7]Overzicht uitlevering'!$J:$V,AD$3+1,0))</f>
        <v>0</v>
      </c>
      <c r="AE769" s="48">
        <f>IF(ISERROR(VLOOKUP($B769,'[7]Overzicht uitlevering'!$J:$V,AE$3+1,0)),0,VLOOKUP($B769,'[7]Overzicht uitlevering'!$J:$V,AE$3+1,0))</f>
        <v>0</v>
      </c>
      <c r="AF769" s="48">
        <f>IF(ISERROR(VLOOKUP($B769,'[7]Overzicht uitlevering'!$J:$V,AF$3+1,0)),0,VLOOKUP($B769,'[7]Overzicht uitlevering'!$J:$V,AF$3+1,0))</f>
        <v>0</v>
      </c>
      <c r="AG769" s="48">
        <f>IF(ISERROR(VLOOKUP($B769,'[7]Overzicht uitlevering'!$J:$V,AG$3+1,0)),0,VLOOKUP($B769,'[7]Overzicht uitlevering'!$J:$V,AG$3+1,0))</f>
        <v>0</v>
      </c>
      <c r="AH769" s="48">
        <f>IF(ISERROR(VLOOKUP($B769,'[7]Overzicht uitlevering'!$J:$V,AH$3+1,0)),0,VLOOKUP($B769,'[7]Overzicht uitlevering'!$J:$V,AH$3+1,0))</f>
        <v>0</v>
      </c>
      <c r="AI769" s="48">
        <f>IF(ISERROR(VLOOKUP($B769,'[7]Overzicht uitlevering'!$J:$V,AI$3+1,0)),0,VLOOKUP($B769,'[7]Overzicht uitlevering'!$J:$V,AI$3+1,0))</f>
        <v>0</v>
      </c>
      <c r="AJ769" s="48">
        <f>IF(ISERROR(VLOOKUP($B769,'[7]Overzicht uitlevering'!$J:$V,AJ$3+1,0)),0,VLOOKUP($B769,'[7]Overzicht uitlevering'!$J:$V,AJ$3+1,0))</f>
        <v>0</v>
      </c>
      <c r="AK769" s="48">
        <f>IF(ISERROR(VLOOKUP($B769,'[7]Overzicht uitlevering'!$J:$V,AK$3+1,0)),0,VLOOKUP($B769,'[7]Overzicht uitlevering'!$J:$V,AK$3+1,0))</f>
        <v>0</v>
      </c>
      <c r="AL769" s="48">
        <f>IF(ISERROR(VLOOKUP($B769,'[7]Overzicht uitlevering'!$J:$V,AL$3+1,0)),0,VLOOKUP($B769,'[7]Overzicht uitlevering'!$J:$V,AL$3+1,0))</f>
        <v>0</v>
      </c>
      <c r="AM769" s="48">
        <f>IF(ISERROR(VLOOKUP($B769,'[7]Overzicht uitlevering'!$J:$V,AM$3+1,0)),0,VLOOKUP($B769,'[7]Overzicht uitlevering'!$J:$V,AM$3+1,0))</f>
        <v>0</v>
      </c>
      <c r="AN769" s="48">
        <f>IF(ISERROR(VLOOKUP($B769,'[7]Overzicht uitlevering'!$J:$V,AN$3+1,0)),0,VLOOKUP($B769,'[7]Overzicht uitlevering'!$J:$V,AN$3+1,0))</f>
        <v>0</v>
      </c>
      <c r="AO769" s="49">
        <f t="shared" si="194"/>
        <v>0</v>
      </c>
      <c r="AP769" s="235">
        <f t="shared" si="195"/>
        <v>0</v>
      </c>
      <c r="AQ769" s="236">
        <f t="shared" si="196"/>
        <v>0</v>
      </c>
      <c r="AR769" s="235">
        <f t="shared" si="197"/>
        <v>0</v>
      </c>
      <c r="AS769" s="236">
        <f t="shared" si="198"/>
        <v>0</v>
      </c>
      <c r="AT769" s="235">
        <f t="shared" si="199"/>
        <v>0</v>
      </c>
      <c r="AU769" s="236">
        <f t="shared" si="200"/>
        <v>0</v>
      </c>
      <c r="AV769" s="237">
        <f t="shared" si="201"/>
        <v>0</v>
      </c>
      <c r="AW769" s="236">
        <f t="shared" si="202"/>
        <v>0</v>
      </c>
      <c r="AX769" s="237">
        <f t="shared" si="203"/>
        <v>0</v>
      </c>
      <c r="AY769" s="236">
        <f t="shared" si="204"/>
        <v>0</v>
      </c>
      <c r="AZ769" s="237">
        <f t="shared" si="205"/>
        <v>0</v>
      </c>
      <c r="BA769" s="236">
        <f t="shared" si="206"/>
        <v>0</v>
      </c>
      <c r="BB769" s="50">
        <f t="shared" si="207"/>
        <v>0</v>
      </c>
    </row>
    <row r="770" spans="2:54" x14ac:dyDescent="0.25">
      <c r="B770" s="82"/>
      <c r="C770" s="83"/>
      <c r="D770" s="83"/>
      <c r="E770" s="83"/>
      <c r="F770" s="83"/>
      <c r="G770" s="84"/>
      <c r="H770" s="84"/>
      <c r="I770" s="85"/>
      <c r="J770" s="86"/>
      <c r="K770" s="87"/>
      <c r="L770" s="88"/>
      <c r="M770" s="89"/>
      <c r="N770" s="89"/>
      <c r="O770" s="90"/>
      <c r="P770" s="90"/>
      <c r="Q770" s="91"/>
      <c r="R770" s="92"/>
      <c r="S770" s="93"/>
      <c r="T770" s="94"/>
      <c r="U770" s="95"/>
      <c r="W770" s="94"/>
      <c r="X770" s="96"/>
      <c r="Y770" s="97"/>
      <c r="Z770" s="45" t="str">
        <f t="shared" si="191"/>
        <v>goed</v>
      </c>
      <c r="AA770" s="46">
        <f t="shared" si="192"/>
        <v>0</v>
      </c>
      <c r="AB770" s="47">
        <f t="shared" si="193"/>
        <v>0</v>
      </c>
      <c r="AC770" s="48">
        <f>IF(ISERROR(VLOOKUP($B770,'[7]Overzicht uitlevering'!$J:$V,AC$3+1,0)),0,VLOOKUP($B770,'[7]Overzicht uitlevering'!$J:$V,AC$3+1,0))</f>
        <v>0</v>
      </c>
      <c r="AD770" s="48">
        <f>IF(ISERROR(VLOOKUP($B770,'[7]Overzicht uitlevering'!$J:$V,AD$3+1,0)),0,VLOOKUP($B770,'[7]Overzicht uitlevering'!$J:$V,AD$3+1,0))</f>
        <v>0</v>
      </c>
      <c r="AE770" s="48">
        <f>IF(ISERROR(VLOOKUP($B770,'[7]Overzicht uitlevering'!$J:$V,AE$3+1,0)),0,VLOOKUP($B770,'[7]Overzicht uitlevering'!$J:$V,AE$3+1,0))</f>
        <v>0</v>
      </c>
      <c r="AF770" s="48">
        <f>IF(ISERROR(VLOOKUP($B770,'[7]Overzicht uitlevering'!$J:$V,AF$3+1,0)),0,VLOOKUP($B770,'[7]Overzicht uitlevering'!$J:$V,AF$3+1,0))</f>
        <v>0</v>
      </c>
      <c r="AG770" s="48">
        <f>IF(ISERROR(VLOOKUP($B770,'[7]Overzicht uitlevering'!$J:$V,AG$3+1,0)),0,VLOOKUP($B770,'[7]Overzicht uitlevering'!$J:$V,AG$3+1,0))</f>
        <v>0</v>
      </c>
      <c r="AH770" s="48">
        <f>IF(ISERROR(VLOOKUP($B770,'[7]Overzicht uitlevering'!$J:$V,AH$3+1,0)),0,VLOOKUP($B770,'[7]Overzicht uitlevering'!$J:$V,AH$3+1,0))</f>
        <v>0</v>
      </c>
      <c r="AI770" s="48">
        <f>IF(ISERROR(VLOOKUP($B770,'[7]Overzicht uitlevering'!$J:$V,AI$3+1,0)),0,VLOOKUP($B770,'[7]Overzicht uitlevering'!$J:$V,AI$3+1,0))</f>
        <v>0</v>
      </c>
      <c r="AJ770" s="48">
        <f>IF(ISERROR(VLOOKUP($B770,'[7]Overzicht uitlevering'!$J:$V,AJ$3+1,0)),0,VLOOKUP($B770,'[7]Overzicht uitlevering'!$J:$V,AJ$3+1,0))</f>
        <v>0</v>
      </c>
      <c r="AK770" s="48">
        <f>IF(ISERROR(VLOOKUP($B770,'[7]Overzicht uitlevering'!$J:$V,AK$3+1,0)),0,VLOOKUP($B770,'[7]Overzicht uitlevering'!$J:$V,AK$3+1,0))</f>
        <v>0</v>
      </c>
      <c r="AL770" s="48">
        <f>IF(ISERROR(VLOOKUP($B770,'[7]Overzicht uitlevering'!$J:$V,AL$3+1,0)),0,VLOOKUP($B770,'[7]Overzicht uitlevering'!$J:$V,AL$3+1,0))</f>
        <v>0</v>
      </c>
      <c r="AM770" s="48">
        <f>IF(ISERROR(VLOOKUP($B770,'[7]Overzicht uitlevering'!$J:$V,AM$3+1,0)),0,VLOOKUP($B770,'[7]Overzicht uitlevering'!$J:$V,AM$3+1,0))</f>
        <v>0</v>
      </c>
      <c r="AN770" s="48">
        <f>IF(ISERROR(VLOOKUP($B770,'[7]Overzicht uitlevering'!$J:$V,AN$3+1,0)),0,VLOOKUP($B770,'[7]Overzicht uitlevering'!$J:$V,AN$3+1,0))</f>
        <v>0</v>
      </c>
      <c r="AO770" s="49">
        <f t="shared" si="194"/>
        <v>0</v>
      </c>
      <c r="AP770" s="235">
        <f t="shared" si="195"/>
        <v>0</v>
      </c>
      <c r="AQ770" s="236">
        <f t="shared" si="196"/>
        <v>0</v>
      </c>
      <c r="AR770" s="235">
        <f t="shared" si="197"/>
        <v>0</v>
      </c>
      <c r="AS770" s="236">
        <f t="shared" si="198"/>
        <v>0</v>
      </c>
      <c r="AT770" s="235">
        <f t="shared" si="199"/>
        <v>0</v>
      </c>
      <c r="AU770" s="236">
        <f t="shared" si="200"/>
        <v>0</v>
      </c>
      <c r="AV770" s="237">
        <f t="shared" si="201"/>
        <v>0</v>
      </c>
      <c r="AW770" s="236">
        <f t="shared" si="202"/>
        <v>0</v>
      </c>
      <c r="AX770" s="237">
        <f t="shared" si="203"/>
        <v>0</v>
      </c>
      <c r="AY770" s="236">
        <f t="shared" si="204"/>
        <v>0</v>
      </c>
      <c r="AZ770" s="237">
        <f t="shared" si="205"/>
        <v>0</v>
      </c>
      <c r="BA770" s="236">
        <f t="shared" si="206"/>
        <v>0</v>
      </c>
      <c r="BB770" s="50">
        <f t="shared" si="207"/>
        <v>0</v>
      </c>
    </row>
    <row r="771" spans="2:54" x14ac:dyDescent="0.25">
      <c r="B771" s="82"/>
      <c r="C771" s="83"/>
      <c r="D771" s="83"/>
      <c r="E771" s="83"/>
      <c r="F771" s="83"/>
      <c r="G771" s="84"/>
      <c r="H771" s="84"/>
      <c r="I771" s="85"/>
      <c r="J771" s="86"/>
      <c r="K771" s="87"/>
      <c r="L771" s="88"/>
      <c r="M771" s="89"/>
      <c r="N771" s="89"/>
      <c r="O771" s="90"/>
      <c r="P771" s="90"/>
      <c r="Q771" s="91"/>
      <c r="R771" s="92"/>
      <c r="S771" s="93"/>
      <c r="T771" s="94"/>
      <c r="U771" s="95"/>
      <c r="W771" s="94"/>
      <c r="X771" s="96"/>
      <c r="Y771" s="97"/>
      <c r="Z771" s="45" t="str">
        <f t="shared" si="191"/>
        <v>goed</v>
      </c>
      <c r="AA771" s="46">
        <f t="shared" si="192"/>
        <v>0</v>
      </c>
      <c r="AB771" s="47">
        <f t="shared" si="193"/>
        <v>0</v>
      </c>
      <c r="AC771" s="48">
        <f>IF(ISERROR(VLOOKUP($B771,'[7]Overzicht uitlevering'!$J:$V,AC$3+1,0)),0,VLOOKUP($B771,'[7]Overzicht uitlevering'!$J:$V,AC$3+1,0))</f>
        <v>0</v>
      </c>
      <c r="AD771" s="48">
        <f>IF(ISERROR(VLOOKUP($B771,'[7]Overzicht uitlevering'!$J:$V,AD$3+1,0)),0,VLOOKUP($B771,'[7]Overzicht uitlevering'!$J:$V,AD$3+1,0))</f>
        <v>0</v>
      </c>
      <c r="AE771" s="48">
        <f>IF(ISERROR(VLOOKUP($B771,'[7]Overzicht uitlevering'!$J:$V,AE$3+1,0)),0,VLOOKUP($B771,'[7]Overzicht uitlevering'!$J:$V,AE$3+1,0))</f>
        <v>0</v>
      </c>
      <c r="AF771" s="48">
        <f>IF(ISERROR(VLOOKUP($B771,'[7]Overzicht uitlevering'!$J:$V,AF$3+1,0)),0,VLOOKUP($B771,'[7]Overzicht uitlevering'!$J:$V,AF$3+1,0))</f>
        <v>0</v>
      </c>
      <c r="AG771" s="48">
        <f>IF(ISERROR(VLOOKUP($B771,'[7]Overzicht uitlevering'!$J:$V,AG$3+1,0)),0,VLOOKUP($B771,'[7]Overzicht uitlevering'!$J:$V,AG$3+1,0))</f>
        <v>0</v>
      </c>
      <c r="AH771" s="48">
        <f>IF(ISERROR(VLOOKUP($B771,'[7]Overzicht uitlevering'!$J:$V,AH$3+1,0)),0,VLOOKUP($B771,'[7]Overzicht uitlevering'!$J:$V,AH$3+1,0))</f>
        <v>0</v>
      </c>
      <c r="AI771" s="48">
        <f>IF(ISERROR(VLOOKUP($B771,'[7]Overzicht uitlevering'!$J:$V,AI$3+1,0)),0,VLOOKUP($B771,'[7]Overzicht uitlevering'!$J:$V,AI$3+1,0))</f>
        <v>0</v>
      </c>
      <c r="AJ771" s="48">
        <f>IF(ISERROR(VLOOKUP($B771,'[7]Overzicht uitlevering'!$J:$V,AJ$3+1,0)),0,VLOOKUP($B771,'[7]Overzicht uitlevering'!$J:$V,AJ$3+1,0))</f>
        <v>0</v>
      </c>
      <c r="AK771" s="48">
        <f>IF(ISERROR(VLOOKUP($B771,'[7]Overzicht uitlevering'!$J:$V,AK$3+1,0)),0,VLOOKUP($B771,'[7]Overzicht uitlevering'!$J:$V,AK$3+1,0))</f>
        <v>0</v>
      </c>
      <c r="AL771" s="48">
        <f>IF(ISERROR(VLOOKUP($B771,'[7]Overzicht uitlevering'!$J:$V,AL$3+1,0)),0,VLOOKUP($B771,'[7]Overzicht uitlevering'!$J:$V,AL$3+1,0))</f>
        <v>0</v>
      </c>
      <c r="AM771" s="48">
        <f>IF(ISERROR(VLOOKUP($B771,'[7]Overzicht uitlevering'!$J:$V,AM$3+1,0)),0,VLOOKUP($B771,'[7]Overzicht uitlevering'!$J:$V,AM$3+1,0))</f>
        <v>0</v>
      </c>
      <c r="AN771" s="48">
        <f>IF(ISERROR(VLOOKUP($B771,'[7]Overzicht uitlevering'!$J:$V,AN$3+1,0)),0,VLOOKUP($B771,'[7]Overzicht uitlevering'!$J:$V,AN$3+1,0))</f>
        <v>0</v>
      </c>
      <c r="AO771" s="49">
        <f t="shared" si="194"/>
        <v>0</v>
      </c>
      <c r="AP771" s="235">
        <f t="shared" si="195"/>
        <v>0</v>
      </c>
      <c r="AQ771" s="236">
        <f t="shared" si="196"/>
        <v>0</v>
      </c>
      <c r="AR771" s="235">
        <f t="shared" si="197"/>
        <v>0</v>
      </c>
      <c r="AS771" s="236">
        <f t="shared" si="198"/>
        <v>0</v>
      </c>
      <c r="AT771" s="235">
        <f t="shared" si="199"/>
        <v>0</v>
      </c>
      <c r="AU771" s="236">
        <f t="shared" si="200"/>
        <v>0</v>
      </c>
      <c r="AV771" s="237">
        <f t="shared" si="201"/>
        <v>0</v>
      </c>
      <c r="AW771" s="236">
        <f t="shared" si="202"/>
        <v>0</v>
      </c>
      <c r="AX771" s="237">
        <f t="shared" si="203"/>
        <v>0</v>
      </c>
      <c r="AY771" s="236">
        <f t="shared" si="204"/>
        <v>0</v>
      </c>
      <c r="AZ771" s="237">
        <f t="shared" si="205"/>
        <v>0</v>
      </c>
      <c r="BA771" s="236">
        <f t="shared" si="206"/>
        <v>0</v>
      </c>
      <c r="BB771" s="50">
        <f t="shared" si="207"/>
        <v>0</v>
      </c>
    </row>
    <row r="772" spans="2:54" x14ac:dyDescent="0.25">
      <c r="B772" s="82"/>
      <c r="C772" s="83"/>
      <c r="D772" s="83"/>
      <c r="E772" s="83"/>
      <c r="F772" s="83"/>
      <c r="G772" s="84"/>
      <c r="H772" s="84"/>
      <c r="I772" s="85"/>
      <c r="J772" s="86"/>
      <c r="K772" s="87"/>
      <c r="L772" s="88"/>
      <c r="M772" s="89"/>
      <c r="N772" s="89"/>
      <c r="O772" s="90"/>
      <c r="P772" s="90"/>
      <c r="Q772" s="91"/>
      <c r="R772" s="92"/>
      <c r="S772" s="93"/>
      <c r="T772" s="94"/>
      <c r="U772" s="95"/>
      <c r="W772" s="94"/>
      <c r="X772" s="96"/>
      <c r="Y772" s="97"/>
      <c r="Z772" s="45" t="str">
        <f t="shared" si="191"/>
        <v>goed</v>
      </c>
      <c r="AA772" s="46">
        <f t="shared" si="192"/>
        <v>0</v>
      </c>
      <c r="AB772" s="47">
        <f t="shared" si="193"/>
        <v>0</v>
      </c>
      <c r="AC772" s="48">
        <f>IF(ISERROR(VLOOKUP($B772,'[7]Overzicht uitlevering'!$J:$V,AC$3+1,0)),0,VLOOKUP($B772,'[7]Overzicht uitlevering'!$J:$V,AC$3+1,0))</f>
        <v>0</v>
      </c>
      <c r="AD772" s="48">
        <f>IF(ISERROR(VLOOKUP($B772,'[7]Overzicht uitlevering'!$J:$V,AD$3+1,0)),0,VLOOKUP($B772,'[7]Overzicht uitlevering'!$J:$V,AD$3+1,0))</f>
        <v>0</v>
      </c>
      <c r="AE772" s="48">
        <f>IF(ISERROR(VLOOKUP($B772,'[7]Overzicht uitlevering'!$J:$V,AE$3+1,0)),0,VLOOKUP($B772,'[7]Overzicht uitlevering'!$J:$V,AE$3+1,0))</f>
        <v>0</v>
      </c>
      <c r="AF772" s="48">
        <f>IF(ISERROR(VLOOKUP($B772,'[7]Overzicht uitlevering'!$J:$V,AF$3+1,0)),0,VLOOKUP($B772,'[7]Overzicht uitlevering'!$J:$V,AF$3+1,0))</f>
        <v>0</v>
      </c>
      <c r="AG772" s="48">
        <f>IF(ISERROR(VLOOKUP($B772,'[7]Overzicht uitlevering'!$J:$V,AG$3+1,0)),0,VLOOKUP($B772,'[7]Overzicht uitlevering'!$J:$V,AG$3+1,0))</f>
        <v>0</v>
      </c>
      <c r="AH772" s="48">
        <f>IF(ISERROR(VLOOKUP($B772,'[7]Overzicht uitlevering'!$J:$V,AH$3+1,0)),0,VLOOKUP($B772,'[7]Overzicht uitlevering'!$J:$V,AH$3+1,0))</f>
        <v>0</v>
      </c>
      <c r="AI772" s="48">
        <f>IF(ISERROR(VLOOKUP($B772,'[7]Overzicht uitlevering'!$J:$V,AI$3+1,0)),0,VLOOKUP($B772,'[7]Overzicht uitlevering'!$J:$V,AI$3+1,0))</f>
        <v>0</v>
      </c>
      <c r="AJ772" s="48">
        <f>IF(ISERROR(VLOOKUP($B772,'[7]Overzicht uitlevering'!$J:$V,AJ$3+1,0)),0,VLOOKUP($B772,'[7]Overzicht uitlevering'!$J:$V,AJ$3+1,0))</f>
        <v>0</v>
      </c>
      <c r="AK772" s="48">
        <f>IF(ISERROR(VLOOKUP($B772,'[7]Overzicht uitlevering'!$J:$V,AK$3+1,0)),0,VLOOKUP($B772,'[7]Overzicht uitlevering'!$J:$V,AK$3+1,0))</f>
        <v>0</v>
      </c>
      <c r="AL772" s="48">
        <f>IF(ISERROR(VLOOKUP($B772,'[7]Overzicht uitlevering'!$J:$V,AL$3+1,0)),0,VLOOKUP($B772,'[7]Overzicht uitlevering'!$J:$V,AL$3+1,0))</f>
        <v>0</v>
      </c>
      <c r="AM772" s="48">
        <f>IF(ISERROR(VLOOKUP($B772,'[7]Overzicht uitlevering'!$J:$V,AM$3+1,0)),0,VLOOKUP($B772,'[7]Overzicht uitlevering'!$J:$V,AM$3+1,0))</f>
        <v>0</v>
      </c>
      <c r="AN772" s="48">
        <f>IF(ISERROR(VLOOKUP($B772,'[7]Overzicht uitlevering'!$J:$V,AN$3+1,0)),0,VLOOKUP($B772,'[7]Overzicht uitlevering'!$J:$V,AN$3+1,0))</f>
        <v>0</v>
      </c>
      <c r="AO772" s="49">
        <f t="shared" si="194"/>
        <v>0</v>
      </c>
      <c r="AP772" s="235">
        <f t="shared" si="195"/>
        <v>0</v>
      </c>
      <c r="AQ772" s="236">
        <f t="shared" si="196"/>
        <v>0</v>
      </c>
      <c r="AR772" s="235">
        <f t="shared" si="197"/>
        <v>0</v>
      </c>
      <c r="AS772" s="236">
        <f t="shared" si="198"/>
        <v>0</v>
      </c>
      <c r="AT772" s="235">
        <f t="shared" si="199"/>
        <v>0</v>
      </c>
      <c r="AU772" s="236">
        <f t="shared" si="200"/>
        <v>0</v>
      </c>
      <c r="AV772" s="237">
        <f t="shared" si="201"/>
        <v>0</v>
      </c>
      <c r="AW772" s="236">
        <f t="shared" si="202"/>
        <v>0</v>
      </c>
      <c r="AX772" s="237">
        <f t="shared" si="203"/>
        <v>0</v>
      </c>
      <c r="AY772" s="236">
        <f t="shared" si="204"/>
        <v>0</v>
      </c>
      <c r="AZ772" s="237">
        <f t="shared" si="205"/>
        <v>0</v>
      </c>
      <c r="BA772" s="236">
        <f t="shared" si="206"/>
        <v>0</v>
      </c>
      <c r="BB772" s="50">
        <f t="shared" si="207"/>
        <v>0</v>
      </c>
    </row>
    <row r="773" spans="2:54" x14ac:dyDescent="0.25">
      <c r="B773" s="82"/>
      <c r="C773" s="83"/>
      <c r="D773" s="83"/>
      <c r="E773" s="83"/>
      <c r="F773" s="83"/>
      <c r="G773" s="84"/>
      <c r="H773" s="84"/>
      <c r="I773" s="85"/>
      <c r="J773" s="86"/>
      <c r="K773" s="87"/>
      <c r="L773" s="88"/>
      <c r="M773" s="89"/>
      <c r="N773" s="89"/>
      <c r="O773" s="90"/>
      <c r="P773" s="90"/>
      <c r="Q773" s="91"/>
      <c r="R773" s="92"/>
      <c r="S773" s="93"/>
      <c r="T773" s="94"/>
      <c r="U773" s="95"/>
      <c r="W773" s="94"/>
      <c r="X773" s="96"/>
      <c r="Y773" s="97"/>
      <c r="Z773" s="45" t="str">
        <f t="shared" si="191"/>
        <v>goed</v>
      </c>
      <c r="AA773" s="46">
        <f t="shared" si="192"/>
        <v>0</v>
      </c>
      <c r="AB773" s="47">
        <f t="shared" si="193"/>
        <v>0</v>
      </c>
      <c r="AC773" s="48">
        <f>IF(ISERROR(VLOOKUP($B773,'[7]Overzicht uitlevering'!$J:$V,AC$3+1,0)),0,VLOOKUP($B773,'[7]Overzicht uitlevering'!$J:$V,AC$3+1,0))</f>
        <v>0</v>
      </c>
      <c r="AD773" s="48">
        <f>IF(ISERROR(VLOOKUP($B773,'[7]Overzicht uitlevering'!$J:$V,AD$3+1,0)),0,VLOOKUP($B773,'[7]Overzicht uitlevering'!$J:$V,AD$3+1,0))</f>
        <v>0</v>
      </c>
      <c r="AE773" s="48">
        <f>IF(ISERROR(VLOOKUP($B773,'[7]Overzicht uitlevering'!$J:$V,AE$3+1,0)),0,VLOOKUP($B773,'[7]Overzicht uitlevering'!$J:$V,AE$3+1,0))</f>
        <v>0</v>
      </c>
      <c r="AF773" s="48">
        <f>IF(ISERROR(VLOOKUP($B773,'[7]Overzicht uitlevering'!$J:$V,AF$3+1,0)),0,VLOOKUP($B773,'[7]Overzicht uitlevering'!$J:$V,AF$3+1,0))</f>
        <v>0</v>
      </c>
      <c r="AG773" s="48">
        <f>IF(ISERROR(VLOOKUP($B773,'[7]Overzicht uitlevering'!$J:$V,AG$3+1,0)),0,VLOOKUP($B773,'[7]Overzicht uitlevering'!$J:$V,AG$3+1,0))</f>
        <v>0</v>
      </c>
      <c r="AH773" s="48">
        <f>IF(ISERROR(VLOOKUP($B773,'[7]Overzicht uitlevering'!$J:$V,AH$3+1,0)),0,VLOOKUP($B773,'[7]Overzicht uitlevering'!$J:$V,AH$3+1,0))</f>
        <v>0</v>
      </c>
      <c r="AI773" s="48">
        <f>IF(ISERROR(VLOOKUP($B773,'[7]Overzicht uitlevering'!$J:$V,AI$3+1,0)),0,VLOOKUP($B773,'[7]Overzicht uitlevering'!$J:$V,AI$3+1,0))</f>
        <v>0</v>
      </c>
      <c r="AJ773" s="48">
        <f>IF(ISERROR(VLOOKUP($B773,'[7]Overzicht uitlevering'!$J:$V,AJ$3+1,0)),0,VLOOKUP($B773,'[7]Overzicht uitlevering'!$J:$V,AJ$3+1,0))</f>
        <v>0</v>
      </c>
      <c r="AK773" s="48">
        <f>IF(ISERROR(VLOOKUP($B773,'[7]Overzicht uitlevering'!$J:$V,AK$3+1,0)),0,VLOOKUP($B773,'[7]Overzicht uitlevering'!$J:$V,AK$3+1,0))</f>
        <v>0</v>
      </c>
      <c r="AL773" s="48">
        <f>IF(ISERROR(VLOOKUP($B773,'[7]Overzicht uitlevering'!$J:$V,AL$3+1,0)),0,VLOOKUP($B773,'[7]Overzicht uitlevering'!$J:$V,AL$3+1,0))</f>
        <v>0</v>
      </c>
      <c r="AM773" s="48">
        <f>IF(ISERROR(VLOOKUP($B773,'[7]Overzicht uitlevering'!$J:$V,AM$3+1,0)),0,VLOOKUP($B773,'[7]Overzicht uitlevering'!$J:$V,AM$3+1,0))</f>
        <v>0</v>
      </c>
      <c r="AN773" s="48">
        <f>IF(ISERROR(VLOOKUP($B773,'[7]Overzicht uitlevering'!$J:$V,AN$3+1,0)),0,VLOOKUP($B773,'[7]Overzicht uitlevering'!$J:$V,AN$3+1,0))</f>
        <v>0</v>
      </c>
      <c r="AO773" s="49">
        <f t="shared" si="194"/>
        <v>0</v>
      </c>
      <c r="AP773" s="235">
        <f t="shared" si="195"/>
        <v>0</v>
      </c>
      <c r="AQ773" s="236">
        <f t="shared" si="196"/>
        <v>0</v>
      </c>
      <c r="AR773" s="235">
        <f t="shared" si="197"/>
        <v>0</v>
      </c>
      <c r="AS773" s="236">
        <f t="shared" si="198"/>
        <v>0</v>
      </c>
      <c r="AT773" s="235">
        <f t="shared" si="199"/>
        <v>0</v>
      </c>
      <c r="AU773" s="236">
        <f t="shared" si="200"/>
        <v>0</v>
      </c>
      <c r="AV773" s="237">
        <f t="shared" si="201"/>
        <v>0</v>
      </c>
      <c r="AW773" s="236">
        <f t="shared" si="202"/>
        <v>0</v>
      </c>
      <c r="AX773" s="237">
        <f t="shared" si="203"/>
        <v>0</v>
      </c>
      <c r="AY773" s="236">
        <f t="shared" si="204"/>
        <v>0</v>
      </c>
      <c r="AZ773" s="237">
        <f t="shared" si="205"/>
        <v>0</v>
      </c>
      <c r="BA773" s="236">
        <f t="shared" si="206"/>
        <v>0</v>
      </c>
      <c r="BB773" s="50">
        <f t="shared" si="207"/>
        <v>0</v>
      </c>
    </row>
    <row r="774" spans="2:54" x14ac:dyDescent="0.25">
      <c r="B774" s="82"/>
      <c r="C774" s="83"/>
      <c r="D774" s="83"/>
      <c r="E774" s="83"/>
      <c r="F774" s="83"/>
      <c r="G774" s="84"/>
      <c r="H774" s="84"/>
      <c r="I774" s="85"/>
      <c r="J774" s="86"/>
      <c r="K774" s="87"/>
      <c r="L774" s="88"/>
      <c r="M774" s="89"/>
      <c r="N774" s="89"/>
      <c r="O774" s="90"/>
      <c r="P774" s="90"/>
      <c r="Q774" s="91"/>
      <c r="R774" s="92"/>
      <c r="S774" s="93"/>
      <c r="T774" s="94"/>
      <c r="U774" s="95"/>
      <c r="W774" s="94"/>
      <c r="X774" s="96"/>
      <c r="Y774" s="97"/>
      <c r="Z774" s="45" t="str">
        <f t="shared" si="191"/>
        <v>goed</v>
      </c>
      <c r="AA774" s="46">
        <f t="shared" si="192"/>
        <v>0</v>
      </c>
      <c r="AB774" s="47">
        <f t="shared" si="193"/>
        <v>0</v>
      </c>
      <c r="AC774" s="48">
        <f>IF(ISERROR(VLOOKUP($B774,'[7]Overzicht uitlevering'!$J:$V,AC$3+1,0)),0,VLOOKUP($B774,'[7]Overzicht uitlevering'!$J:$V,AC$3+1,0))</f>
        <v>0</v>
      </c>
      <c r="AD774" s="48">
        <f>IF(ISERROR(VLOOKUP($B774,'[7]Overzicht uitlevering'!$J:$V,AD$3+1,0)),0,VLOOKUP($B774,'[7]Overzicht uitlevering'!$J:$V,AD$3+1,0))</f>
        <v>0</v>
      </c>
      <c r="AE774" s="48">
        <f>IF(ISERROR(VLOOKUP($B774,'[7]Overzicht uitlevering'!$J:$V,AE$3+1,0)),0,VLOOKUP($B774,'[7]Overzicht uitlevering'!$J:$V,AE$3+1,0))</f>
        <v>0</v>
      </c>
      <c r="AF774" s="48">
        <f>IF(ISERROR(VLOOKUP($B774,'[7]Overzicht uitlevering'!$J:$V,AF$3+1,0)),0,VLOOKUP($B774,'[7]Overzicht uitlevering'!$J:$V,AF$3+1,0))</f>
        <v>0</v>
      </c>
      <c r="AG774" s="48">
        <f>IF(ISERROR(VLOOKUP($B774,'[7]Overzicht uitlevering'!$J:$V,AG$3+1,0)),0,VLOOKUP($B774,'[7]Overzicht uitlevering'!$J:$V,AG$3+1,0))</f>
        <v>0</v>
      </c>
      <c r="AH774" s="48">
        <f>IF(ISERROR(VLOOKUP($B774,'[7]Overzicht uitlevering'!$J:$V,AH$3+1,0)),0,VLOOKUP($B774,'[7]Overzicht uitlevering'!$J:$V,AH$3+1,0))</f>
        <v>0</v>
      </c>
      <c r="AI774" s="48">
        <f>IF(ISERROR(VLOOKUP($B774,'[7]Overzicht uitlevering'!$J:$V,AI$3+1,0)),0,VLOOKUP($B774,'[7]Overzicht uitlevering'!$J:$V,AI$3+1,0))</f>
        <v>0</v>
      </c>
      <c r="AJ774" s="48">
        <f>IF(ISERROR(VLOOKUP($B774,'[7]Overzicht uitlevering'!$J:$V,AJ$3+1,0)),0,VLOOKUP($B774,'[7]Overzicht uitlevering'!$J:$V,AJ$3+1,0))</f>
        <v>0</v>
      </c>
      <c r="AK774" s="48">
        <f>IF(ISERROR(VLOOKUP($B774,'[7]Overzicht uitlevering'!$J:$V,AK$3+1,0)),0,VLOOKUP($B774,'[7]Overzicht uitlevering'!$J:$V,AK$3+1,0))</f>
        <v>0</v>
      </c>
      <c r="AL774" s="48">
        <f>IF(ISERROR(VLOOKUP($B774,'[7]Overzicht uitlevering'!$J:$V,AL$3+1,0)),0,VLOOKUP($B774,'[7]Overzicht uitlevering'!$J:$V,AL$3+1,0))</f>
        <v>0</v>
      </c>
      <c r="AM774" s="48">
        <f>IF(ISERROR(VLOOKUP($B774,'[7]Overzicht uitlevering'!$J:$V,AM$3+1,0)),0,VLOOKUP($B774,'[7]Overzicht uitlevering'!$J:$V,AM$3+1,0))</f>
        <v>0</v>
      </c>
      <c r="AN774" s="48">
        <f>IF(ISERROR(VLOOKUP($B774,'[7]Overzicht uitlevering'!$J:$V,AN$3+1,0)),0,VLOOKUP($B774,'[7]Overzicht uitlevering'!$J:$V,AN$3+1,0))</f>
        <v>0</v>
      </c>
      <c r="AO774" s="49">
        <f t="shared" si="194"/>
        <v>0</v>
      </c>
      <c r="AP774" s="235">
        <f t="shared" si="195"/>
        <v>0</v>
      </c>
      <c r="AQ774" s="236">
        <f t="shared" si="196"/>
        <v>0</v>
      </c>
      <c r="AR774" s="235">
        <f t="shared" si="197"/>
        <v>0</v>
      </c>
      <c r="AS774" s="236">
        <f t="shared" si="198"/>
        <v>0</v>
      </c>
      <c r="AT774" s="235">
        <f t="shared" si="199"/>
        <v>0</v>
      </c>
      <c r="AU774" s="236">
        <f t="shared" si="200"/>
        <v>0</v>
      </c>
      <c r="AV774" s="237">
        <f t="shared" si="201"/>
        <v>0</v>
      </c>
      <c r="AW774" s="236">
        <f t="shared" si="202"/>
        <v>0</v>
      </c>
      <c r="AX774" s="237">
        <f t="shared" si="203"/>
        <v>0</v>
      </c>
      <c r="AY774" s="236">
        <f t="shared" si="204"/>
        <v>0</v>
      </c>
      <c r="AZ774" s="237">
        <f t="shared" si="205"/>
        <v>0</v>
      </c>
      <c r="BA774" s="236">
        <f t="shared" si="206"/>
        <v>0</v>
      </c>
      <c r="BB774" s="50">
        <f t="shared" si="207"/>
        <v>0</v>
      </c>
    </row>
    <row r="775" spans="2:54" x14ac:dyDescent="0.25">
      <c r="B775" s="82"/>
      <c r="C775" s="83"/>
      <c r="D775" s="83"/>
      <c r="E775" s="83"/>
      <c r="F775" s="83"/>
      <c r="G775" s="84"/>
      <c r="H775" s="84"/>
      <c r="I775" s="85"/>
      <c r="J775" s="86"/>
      <c r="K775" s="87"/>
      <c r="L775" s="88"/>
      <c r="M775" s="89"/>
      <c r="N775" s="89"/>
      <c r="O775" s="90"/>
      <c r="P775" s="90"/>
      <c r="Q775" s="91"/>
      <c r="R775" s="92"/>
      <c r="S775" s="93"/>
      <c r="T775" s="94"/>
      <c r="U775" s="95"/>
      <c r="W775" s="94"/>
      <c r="X775" s="96"/>
      <c r="Y775" s="97"/>
      <c r="Z775" s="45" t="str">
        <f t="shared" si="191"/>
        <v>goed</v>
      </c>
      <c r="AA775" s="46">
        <f t="shared" si="192"/>
        <v>0</v>
      </c>
      <c r="AB775" s="47">
        <f t="shared" si="193"/>
        <v>0</v>
      </c>
      <c r="AC775" s="48">
        <f>IF(ISERROR(VLOOKUP($B775,'[7]Overzicht uitlevering'!$J:$V,AC$3+1,0)),0,VLOOKUP($B775,'[7]Overzicht uitlevering'!$J:$V,AC$3+1,0))</f>
        <v>0</v>
      </c>
      <c r="AD775" s="48">
        <f>IF(ISERROR(VLOOKUP($B775,'[7]Overzicht uitlevering'!$J:$V,AD$3+1,0)),0,VLOOKUP($B775,'[7]Overzicht uitlevering'!$J:$V,AD$3+1,0))</f>
        <v>0</v>
      </c>
      <c r="AE775" s="48">
        <f>IF(ISERROR(VLOOKUP($B775,'[7]Overzicht uitlevering'!$J:$V,AE$3+1,0)),0,VLOOKUP($B775,'[7]Overzicht uitlevering'!$J:$V,AE$3+1,0))</f>
        <v>0</v>
      </c>
      <c r="AF775" s="48">
        <f>IF(ISERROR(VLOOKUP($B775,'[7]Overzicht uitlevering'!$J:$V,AF$3+1,0)),0,VLOOKUP($B775,'[7]Overzicht uitlevering'!$J:$V,AF$3+1,0))</f>
        <v>0</v>
      </c>
      <c r="AG775" s="48">
        <f>IF(ISERROR(VLOOKUP($B775,'[7]Overzicht uitlevering'!$J:$V,AG$3+1,0)),0,VLOOKUP($B775,'[7]Overzicht uitlevering'!$J:$V,AG$3+1,0))</f>
        <v>0</v>
      </c>
      <c r="AH775" s="48">
        <f>IF(ISERROR(VLOOKUP($B775,'[7]Overzicht uitlevering'!$J:$V,AH$3+1,0)),0,VLOOKUP($B775,'[7]Overzicht uitlevering'!$J:$V,AH$3+1,0))</f>
        <v>0</v>
      </c>
      <c r="AI775" s="48">
        <f>IF(ISERROR(VLOOKUP($B775,'[7]Overzicht uitlevering'!$J:$V,AI$3+1,0)),0,VLOOKUP($B775,'[7]Overzicht uitlevering'!$J:$V,AI$3+1,0))</f>
        <v>0</v>
      </c>
      <c r="AJ775" s="48">
        <f>IF(ISERROR(VLOOKUP($B775,'[7]Overzicht uitlevering'!$J:$V,AJ$3+1,0)),0,VLOOKUP($B775,'[7]Overzicht uitlevering'!$J:$V,AJ$3+1,0))</f>
        <v>0</v>
      </c>
      <c r="AK775" s="48">
        <f>IF(ISERROR(VLOOKUP($B775,'[7]Overzicht uitlevering'!$J:$V,AK$3+1,0)),0,VLOOKUP($B775,'[7]Overzicht uitlevering'!$J:$V,AK$3+1,0))</f>
        <v>0</v>
      </c>
      <c r="AL775" s="48">
        <f>IF(ISERROR(VLOOKUP($B775,'[7]Overzicht uitlevering'!$J:$V,AL$3+1,0)),0,VLOOKUP($B775,'[7]Overzicht uitlevering'!$J:$V,AL$3+1,0))</f>
        <v>0</v>
      </c>
      <c r="AM775" s="48">
        <f>IF(ISERROR(VLOOKUP($B775,'[7]Overzicht uitlevering'!$J:$V,AM$3+1,0)),0,VLOOKUP($B775,'[7]Overzicht uitlevering'!$J:$V,AM$3+1,0))</f>
        <v>0</v>
      </c>
      <c r="AN775" s="48">
        <f>IF(ISERROR(VLOOKUP($B775,'[7]Overzicht uitlevering'!$J:$V,AN$3+1,0)),0,VLOOKUP($B775,'[7]Overzicht uitlevering'!$J:$V,AN$3+1,0))</f>
        <v>0</v>
      </c>
      <c r="AO775" s="49">
        <f t="shared" si="194"/>
        <v>0</v>
      </c>
      <c r="AP775" s="235">
        <f t="shared" si="195"/>
        <v>0</v>
      </c>
      <c r="AQ775" s="236">
        <f t="shared" si="196"/>
        <v>0</v>
      </c>
      <c r="AR775" s="235">
        <f t="shared" si="197"/>
        <v>0</v>
      </c>
      <c r="AS775" s="236">
        <f t="shared" si="198"/>
        <v>0</v>
      </c>
      <c r="AT775" s="235">
        <f t="shared" si="199"/>
        <v>0</v>
      </c>
      <c r="AU775" s="236">
        <f t="shared" si="200"/>
        <v>0</v>
      </c>
      <c r="AV775" s="237">
        <f t="shared" si="201"/>
        <v>0</v>
      </c>
      <c r="AW775" s="236">
        <f t="shared" si="202"/>
        <v>0</v>
      </c>
      <c r="AX775" s="237">
        <f t="shared" si="203"/>
        <v>0</v>
      </c>
      <c r="AY775" s="236">
        <f t="shared" si="204"/>
        <v>0</v>
      </c>
      <c r="AZ775" s="237">
        <f t="shared" si="205"/>
        <v>0</v>
      </c>
      <c r="BA775" s="236">
        <f t="shared" si="206"/>
        <v>0</v>
      </c>
      <c r="BB775" s="50">
        <f t="shared" si="207"/>
        <v>0</v>
      </c>
    </row>
    <row r="776" spans="2:54" x14ac:dyDescent="0.25">
      <c r="B776" s="82"/>
      <c r="C776" s="83"/>
      <c r="D776" s="83"/>
      <c r="E776" s="83"/>
      <c r="F776" s="83"/>
      <c r="G776" s="84"/>
      <c r="H776" s="84"/>
      <c r="I776" s="85"/>
      <c r="J776" s="86"/>
      <c r="K776" s="87"/>
      <c r="L776" s="88"/>
      <c r="M776" s="89"/>
      <c r="N776" s="89"/>
      <c r="O776" s="90"/>
      <c r="P776" s="90"/>
      <c r="Q776" s="91"/>
      <c r="R776" s="92"/>
      <c r="S776" s="93"/>
      <c r="T776" s="94"/>
      <c r="U776" s="95"/>
      <c r="W776" s="94"/>
      <c r="X776" s="96"/>
      <c r="Y776" s="97"/>
      <c r="Z776" s="45" t="str">
        <f t="shared" ref="Z776:Z839" si="208">IF(BB776&lt;=M776,"goed", "fout")</f>
        <v>goed</v>
      </c>
      <c r="AA776" s="46">
        <f t="shared" ref="AA776:AA839" si="209">IF(Z776="fout",(BB776-M776)/L776*1000,0)</f>
        <v>0</v>
      </c>
      <c r="AB776" s="47">
        <f t="shared" ref="AB776:AB839" si="210">SUM((AO776/1000)*L776)-AA776</f>
        <v>0</v>
      </c>
      <c r="AC776" s="48">
        <f>IF(ISERROR(VLOOKUP($B776,'[7]Overzicht uitlevering'!$J:$V,AC$3+1,0)),0,VLOOKUP($B776,'[7]Overzicht uitlevering'!$J:$V,AC$3+1,0))</f>
        <v>0</v>
      </c>
      <c r="AD776" s="48">
        <f>IF(ISERROR(VLOOKUP($B776,'[7]Overzicht uitlevering'!$J:$V,AD$3+1,0)),0,VLOOKUP($B776,'[7]Overzicht uitlevering'!$J:$V,AD$3+1,0))</f>
        <v>0</v>
      </c>
      <c r="AE776" s="48">
        <f>IF(ISERROR(VLOOKUP($B776,'[7]Overzicht uitlevering'!$J:$V,AE$3+1,0)),0,VLOOKUP($B776,'[7]Overzicht uitlevering'!$J:$V,AE$3+1,0))</f>
        <v>0</v>
      </c>
      <c r="AF776" s="48">
        <f>IF(ISERROR(VLOOKUP($B776,'[7]Overzicht uitlevering'!$J:$V,AF$3+1,0)),0,VLOOKUP($B776,'[7]Overzicht uitlevering'!$J:$V,AF$3+1,0))</f>
        <v>0</v>
      </c>
      <c r="AG776" s="48">
        <f>IF(ISERROR(VLOOKUP($B776,'[7]Overzicht uitlevering'!$J:$V,AG$3+1,0)),0,VLOOKUP($B776,'[7]Overzicht uitlevering'!$J:$V,AG$3+1,0))</f>
        <v>0</v>
      </c>
      <c r="AH776" s="48">
        <f>IF(ISERROR(VLOOKUP($B776,'[7]Overzicht uitlevering'!$J:$V,AH$3+1,0)),0,VLOOKUP($B776,'[7]Overzicht uitlevering'!$J:$V,AH$3+1,0))</f>
        <v>0</v>
      </c>
      <c r="AI776" s="48">
        <f>IF(ISERROR(VLOOKUP($B776,'[7]Overzicht uitlevering'!$J:$V,AI$3+1,0)),0,VLOOKUP($B776,'[7]Overzicht uitlevering'!$J:$V,AI$3+1,0))</f>
        <v>0</v>
      </c>
      <c r="AJ776" s="48">
        <f>IF(ISERROR(VLOOKUP($B776,'[7]Overzicht uitlevering'!$J:$V,AJ$3+1,0)),0,VLOOKUP($B776,'[7]Overzicht uitlevering'!$J:$V,AJ$3+1,0))</f>
        <v>0</v>
      </c>
      <c r="AK776" s="48">
        <f>IF(ISERROR(VLOOKUP($B776,'[7]Overzicht uitlevering'!$J:$V,AK$3+1,0)),0,VLOOKUP($B776,'[7]Overzicht uitlevering'!$J:$V,AK$3+1,0))</f>
        <v>0</v>
      </c>
      <c r="AL776" s="48">
        <f>IF(ISERROR(VLOOKUP($B776,'[7]Overzicht uitlevering'!$J:$V,AL$3+1,0)),0,VLOOKUP($B776,'[7]Overzicht uitlevering'!$J:$V,AL$3+1,0))</f>
        <v>0</v>
      </c>
      <c r="AM776" s="48">
        <f>IF(ISERROR(VLOOKUP($B776,'[7]Overzicht uitlevering'!$J:$V,AM$3+1,0)),0,VLOOKUP($B776,'[7]Overzicht uitlevering'!$J:$V,AM$3+1,0))</f>
        <v>0</v>
      </c>
      <c r="AN776" s="48">
        <f>IF(ISERROR(VLOOKUP($B776,'[7]Overzicht uitlevering'!$J:$V,AN$3+1,0)),0,VLOOKUP($B776,'[7]Overzicht uitlevering'!$J:$V,AN$3+1,0))</f>
        <v>0</v>
      </c>
      <c r="AO776" s="49">
        <f t="shared" ref="AO776:AO839" si="211">SUM(AC776:AN776)</f>
        <v>0</v>
      </c>
      <c r="AP776" s="235">
        <f t="shared" ref="AP776:AP839" si="212">SUM(AC776/1000)*L776</f>
        <v>0</v>
      </c>
      <c r="AQ776" s="236">
        <f t="shared" ref="AQ776:AQ839" si="213">SUM(AD776/1000)*L776</f>
        <v>0</v>
      </c>
      <c r="AR776" s="235">
        <f t="shared" ref="AR776:AR839" si="214">SUM(AE776/1000)*L776</f>
        <v>0</v>
      </c>
      <c r="AS776" s="236">
        <f t="shared" ref="AS776:AS839" si="215">SUM(AF776/1000)*L776</f>
        <v>0</v>
      </c>
      <c r="AT776" s="235">
        <f t="shared" ref="AT776:AT839" si="216">SUM(AG776/1000)*L776</f>
        <v>0</v>
      </c>
      <c r="AU776" s="236">
        <f t="shared" ref="AU776:AU839" si="217">SUM(AH776/1000)*L776</f>
        <v>0</v>
      </c>
      <c r="AV776" s="237">
        <f t="shared" ref="AV776:AV839" si="218">SUM(AI776/1000)*L776</f>
        <v>0</v>
      </c>
      <c r="AW776" s="236">
        <f t="shared" ref="AW776:AW839" si="219">SUM(AJ776/1000)*L776</f>
        <v>0</v>
      </c>
      <c r="AX776" s="237">
        <f t="shared" ref="AX776:AX839" si="220">SUM(AK776/1000)*L776</f>
        <v>0</v>
      </c>
      <c r="AY776" s="236">
        <f t="shared" ref="AY776:AY839" si="221">SUM(AL776/1000)*L776</f>
        <v>0</v>
      </c>
      <c r="AZ776" s="237">
        <f t="shared" ref="AZ776:AZ839" si="222">SUM(AM776/1000)*L776</f>
        <v>0</v>
      </c>
      <c r="BA776" s="236">
        <f t="shared" ref="BA776:BA839" si="223">SUM(AN776/1000)*L776</f>
        <v>0</v>
      </c>
      <c r="BB776" s="50">
        <f t="shared" si="207"/>
        <v>0</v>
      </c>
    </row>
    <row r="777" spans="2:54" x14ac:dyDescent="0.25">
      <c r="B777" s="82"/>
      <c r="C777" s="83"/>
      <c r="D777" s="83"/>
      <c r="E777" s="83"/>
      <c r="F777" s="83"/>
      <c r="G777" s="84"/>
      <c r="H777" s="84"/>
      <c r="I777" s="85"/>
      <c r="J777" s="86"/>
      <c r="K777" s="87"/>
      <c r="L777" s="88"/>
      <c r="M777" s="89"/>
      <c r="N777" s="89"/>
      <c r="O777" s="90"/>
      <c r="P777" s="90"/>
      <c r="Q777" s="91"/>
      <c r="R777" s="92"/>
      <c r="S777" s="93"/>
      <c r="T777" s="94"/>
      <c r="U777" s="95"/>
      <c r="W777" s="94"/>
      <c r="X777" s="96"/>
      <c r="Y777" s="97"/>
      <c r="Z777" s="45" t="str">
        <f t="shared" si="208"/>
        <v>goed</v>
      </c>
      <c r="AA777" s="46">
        <f t="shared" si="209"/>
        <v>0</v>
      </c>
      <c r="AB777" s="47">
        <f t="shared" si="210"/>
        <v>0</v>
      </c>
      <c r="AC777" s="48">
        <f>IF(ISERROR(VLOOKUP($B777,'[7]Overzicht uitlevering'!$J:$V,AC$3+1,0)),0,VLOOKUP($B777,'[7]Overzicht uitlevering'!$J:$V,AC$3+1,0))</f>
        <v>0</v>
      </c>
      <c r="AD777" s="48">
        <f>IF(ISERROR(VLOOKUP($B777,'[7]Overzicht uitlevering'!$J:$V,AD$3+1,0)),0,VLOOKUP($B777,'[7]Overzicht uitlevering'!$J:$V,AD$3+1,0))</f>
        <v>0</v>
      </c>
      <c r="AE777" s="48">
        <f>IF(ISERROR(VLOOKUP($B777,'[7]Overzicht uitlevering'!$J:$V,AE$3+1,0)),0,VLOOKUP($B777,'[7]Overzicht uitlevering'!$J:$V,AE$3+1,0))</f>
        <v>0</v>
      </c>
      <c r="AF777" s="48">
        <f>IF(ISERROR(VLOOKUP($B777,'[7]Overzicht uitlevering'!$J:$V,AF$3+1,0)),0,VLOOKUP($B777,'[7]Overzicht uitlevering'!$J:$V,AF$3+1,0))</f>
        <v>0</v>
      </c>
      <c r="AG777" s="48">
        <f>IF(ISERROR(VLOOKUP($B777,'[7]Overzicht uitlevering'!$J:$V,AG$3+1,0)),0,VLOOKUP($B777,'[7]Overzicht uitlevering'!$J:$V,AG$3+1,0))</f>
        <v>0</v>
      </c>
      <c r="AH777" s="48">
        <f>IF(ISERROR(VLOOKUP($B777,'[7]Overzicht uitlevering'!$J:$V,AH$3+1,0)),0,VLOOKUP($B777,'[7]Overzicht uitlevering'!$J:$V,AH$3+1,0))</f>
        <v>0</v>
      </c>
      <c r="AI777" s="48">
        <f>IF(ISERROR(VLOOKUP($B777,'[7]Overzicht uitlevering'!$J:$V,AI$3+1,0)),0,VLOOKUP($B777,'[7]Overzicht uitlevering'!$J:$V,AI$3+1,0))</f>
        <v>0</v>
      </c>
      <c r="AJ777" s="48">
        <f>IF(ISERROR(VLOOKUP($B777,'[7]Overzicht uitlevering'!$J:$V,AJ$3+1,0)),0,VLOOKUP($B777,'[7]Overzicht uitlevering'!$J:$V,AJ$3+1,0))</f>
        <v>0</v>
      </c>
      <c r="AK777" s="48">
        <f>IF(ISERROR(VLOOKUP($B777,'[7]Overzicht uitlevering'!$J:$V,AK$3+1,0)),0,VLOOKUP($B777,'[7]Overzicht uitlevering'!$J:$V,AK$3+1,0))</f>
        <v>0</v>
      </c>
      <c r="AL777" s="48">
        <f>IF(ISERROR(VLOOKUP($B777,'[7]Overzicht uitlevering'!$J:$V,AL$3+1,0)),0,VLOOKUP($B777,'[7]Overzicht uitlevering'!$J:$V,AL$3+1,0))</f>
        <v>0</v>
      </c>
      <c r="AM777" s="48">
        <f>IF(ISERROR(VLOOKUP($B777,'[7]Overzicht uitlevering'!$J:$V,AM$3+1,0)),0,VLOOKUP($B777,'[7]Overzicht uitlevering'!$J:$V,AM$3+1,0))</f>
        <v>0</v>
      </c>
      <c r="AN777" s="48">
        <f>IF(ISERROR(VLOOKUP($B777,'[7]Overzicht uitlevering'!$J:$V,AN$3+1,0)),0,VLOOKUP($B777,'[7]Overzicht uitlevering'!$J:$V,AN$3+1,0))</f>
        <v>0</v>
      </c>
      <c r="AO777" s="49">
        <f t="shared" si="211"/>
        <v>0</v>
      </c>
      <c r="AP777" s="235">
        <f t="shared" si="212"/>
        <v>0</v>
      </c>
      <c r="AQ777" s="236">
        <f t="shared" si="213"/>
        <v>0</v>
      </c>
      <c r="AR777" s="235">
        <f t="shared" si="214"/>
        <v>0</v>
      </c>
      <c r="AS777" s="236">
        <f t="shared" si="215"/>
        <v>0</v>
      </c>
      <c r="AT777" s="235">
        <f t="shared" si="216"/>
        <v>0</v>
      </c>
      <c r="AU777" s="236">
        <f t="shared" si="217"/>
        <v>0</v>
      </c>
      <c r="AV777" s="237">
        <f t="shared" si="218"/>
        <v>0</v>
      </c>
      <c r="AW777" s="236">
        <f t="shared" si="219"/>
        <v>0</v>
      </c>
      <c r="AX777" s="237">
        <f t="shared" si="220"/>
        <v>0</v>
      </c>
      <c r="AY777" s="236">
        <f t="shared" si="221"/>
        <v>0</v>
      </c>
      <c r="AZ777" s="237">
        <f t="shared" si="222"/>
        <v>0</v>
      </c>
      <c r="BA777" s="236">
        <f t="shared" si="223"/>
        <v>0</v>
      </c>
      <c r="BB777" s="50">
        <f t="shared" si="207"/>
        <v>0</v>
      </c>
    </row>
    <row r="778" spans="2:54" x14ac:dyDescent="0.25">
      <c r="B778" s="82"/>
      <c r="C778" s="83"/>
      <c r="D778" s="83"/>
      <c r="E778" s="83"/>
      <c r="F778" s="83"/>
      <c r="G778" s="84"/>
      <c r="H778" s="84"/>
      <c r="I778" s="85"/>
      <c r="J778" s="86"/>
      <c r="K778" s="87"/>
      <c r="L778" s="88"/>
      <c r="M778" s="89"/>
      <c r="N778" s="89"/>
      <c r="O778" s="90"/>
      <c r="P778" s="90"/>
      <c r="Q778" s="91"/>
      <c r="R778" s="92"/>
      <c r="S778" s="93"/>
      <c r="T778" s="94"/>
      <c r="U778" s="95"/>
      <c r="W778" s="94"/>
      <c r="X778" s="96"/>
      <c r="Y778" s="97"/>
      <c r="Z778" s="45" t="str">
        <f t="shared" si="208"/>
        <v>goed</v>
      </c>
      <c r="AA778" s="46">
        <f t="shared" si="209"/>
        <v>0</v>
      </c>
      <c r="AB778" s="47">
        <f t="shared" si="210"/>
        <v>0</v>
      </c>
      <c r="AC778" s="48">
        <f>IF(ISERROR(VLOOKUP($B778,'[7]Overzicht uitlevering'!$J:$V,AC$3+1,0)),0,VLOOKUP($B778,'[7]Overzicht uitlevering'!$J:$V,AC$3+1,0))</f>
        <v>0</v>
      </c>
      <c r="AD778" s="48">
        <f>IF(ISERROR(VLOOKUP($B778,'[7]Overzicht uitlevering'!$J:$V,AD$3+1,0)),0,VLOOKUP($B778,'[7]Overzicht uitlevering'!$J:$V,AD$3+1,0))</f>
        <v>0</v>
      </c>
      <c r="AE778" s="48">
        <f>IF(ISERROR(VLOOKUP($B778,'[7]Overzicht uitlevering'!$J:$V,AE$3+1,0)),0,VLOOKUP($B778,'[7]Overzicht uitlevering'!$J:$V,AE$3+1,0))</f>
        <v>0</v>
      </c>
      <c r="AF778" s="48">
        <f>IF(ISERROR(VLOOKUP($B778,'[7]Overzicht uitlevering'!$J:$V,AF$3+1,0)),0,VLOOKUP($B778,'[7]Overzicht uitlevering'!$J:$V,AF$3+1,0))</f>
        <v>0</v>
      </c>
      <c r="AG778" s="48">
        <f>IF(ISERROR(VLOOKUP($B778,'[7]Overzicht uitlevering'!$J:$V,AG$3+1,0)),0,VLOOKUP($B778,'[7]Overzicht uitlevering'!$J:$V,AG$3+1,0))</f>
        <v>0</v>
      </c>
      <c r="AH778" s="48">
        <f>IF(ISERROR(VLOOKUP($B778,'[7]Overzicht uitlevering'!$J:$V,AH$3+1,0)),0,VLOOKUP($B778,'[7]Overzicht uitlevering'!$J:$V,AH$3+1,0))</f>
        <v>0</v>
      </c>
      <c r="AI778" s="48">
        <f>IF(ISERROR(VLOOKUP($B778,'[7]Overzicht uitlevering'!$J:$V,AI$3+1,0)),0,VLOOKUP($B778,'[7]Overzicht uitlevering'!$J:$V,AI$3+1,0))</f>
        <v>0</v>
      </c>
      <c r="AJ778" s="48">
        <f>IF(ISERROR(VLOOKUP($B778,'[7]Overzicht uitlevering'!$J:$V,AJ$3+1,0)),0,VLOOKUP($B778,'[7]Overzicht uitlevering'!$J:$V,AJ$3+1,0))</f>
        <v>0</v>
      </c>
      <c r="AK778" s="48">
        <f>IF(ISERROR(VLOOKUP($B778,'[7]Overzicht uitlevering'!$J:$V,AK$3+1,0)),0,VLOOKUP($B778,'[7]Overzicht uitlevering'!$J:$V,AK$3+1,0))</f>
        <v>0</v>
      </c>
      <c r="AL778" s="48">
        <f>IF(ISERROR(VLOOKUP($B778,'[7]Overzicht uitlevering'!$J:$V,AL$3+1,0)),0,VLOOKUP($B778,'[7]Overzicht uitlevering'!$J:$V,AL$3+1,0))</f>
        <v>0</v>
      </c>
      <c r="AM778" s="48">
        <f>IF(ISERROR(VLOOKUP($B778,'[7]Overzicht uitlevering'!$J:$V,AM$3+1,0)),0,VLOOKUP($B778,'[7]Overzicht uitlevering'!$J:$V,AM$3+1,0))</f>
        <v>0</v>
      </c>
      <c r="AN778" s="48">
        <f>IF(ISERROR(VLOOKUP($B778,'[7]Overzicht uitlevering'!$J:$V,AN$3+1,0)),0,VLOOKUP($B778,'[7]Overzicht uitlevering'!$J:$V,AN$3+1,0))</f>
        <v>0</v>
      </c>
      <c r="AO778" s="49">
        <f t="shared" si="211"/>
        <v>0</v>
      </c>
      <c r="AP778" s="235">
        <f t="shared" si="212"/>
        <v>0</v>
      </c>
      <c r="AQ778" s="236">
        <f t="shared" si="213"/>
        <v>0</v>
      </c>
      <c r="AR778" s="235">
        <f t="shared" si="214"/>
        <v>0</v>
      </c>
      <c r="AS778" s="236">
        <f t="shared" si="215"/>
        <v>0</v>
      </c>
      <c r="AT778" s="235">
        <f t="shared" si="216"/>
        <v>0</v>
      </c>
      <c r="AU778" s="236">
        <f t="shared" si="217"/>
        <v>0</v>
      </c>
      <c r="AV778" s="237">
        <f t="shared" si="218"/>
        <v>0</v>
      </c>
      <c r="AW778" s="236">
        <f t="shared" si="219"/>
        <v>0</v>
      </c>
      <c r="AX778" s="237">
        <f t="shared" si="220"/>
        <v>0</v>
      </c>
      <c r="AY778" s="236">
        <f t="shared" si="221"/>
        <v>0</v>
      </c>
      <c r="AZ778" s="237">
        <f t="shared" si="222"/>
        <v>0</v>
      </c>
      <c r="BA778" s="236">
        <f t="shared" si="223"/>
        <v>0</v>
      </c>
      <c r="BB778" s="50">
        <f t="shared" si="207"/>
        <v>0</v>
      </c>
    </row>
    <row r="779" spans="2:54" x14ac:dyDescent="0.25">
      <c r="B779" s="82"/>
      <c r="C779" s="83"/>
      <c r="D779" s="83"/>
      <c r="E779" s="83"/>
      <c r="F779" s="83"/>
      <c r="G779" s="84"/>
      <c r="H779" s="84"/>
      <c r="I779" s="85"/>
      <c r="J779" s="86"/>
      <c r="K779" s="87"/>
      <c r="L779" s="88"/>
      <c r="M779" s="89"/>
      <c r="N779" s="89"/>
      <c r="O779" s="90"/>
      <c r="P779" s="90"/>
      <c r="Q779" s="91"/>
      <c r="R779" s="92"/>
      <c r="S779" s="93"/>
      <c r="T779" s="94"/>
      <c r="U779" s="95"/>
      <c r="W779" s="94"/>
      <c r="X779" s="96"/>
      <c r="Y779" s="97"/>
      <c r="Z779" s="45" t="str">
        <f t="shared" si="208"/>
        <v>goed</v>
      </c>
      <c r="AA779" s="46">
        <f t="shared" si="209"/>
        <v>0</v>
      </c>
      <c r="AB779" s="47">
        <f t="shared" si="210"/>
        <v>0</v>
      </c>
      <c r="AC779" s="48">
        <f>IF(ISERROR(VLOOKUP($B779,'[7]Overzicht uitlevering'!$J:$V,AC$3+1,0)),0,VLOOKUP($B779,'[7]Overzicht uitlevering'!$J:$V,AC$3+1,0))</f>
        <v>0</v>
      </c>
      <c r="AD779" s="48">
        <f>IF(ISERROR(VLOOKUP($B779,'[7]Overzicht uitlevering'!$J:$V,AD$3+1,0)),0,VLOOKUP($B779,'[7]Overzicht uitlevering'!$J:$V,AD$3+1,0))</f>
        <v>0</v>
      </c>
      <c r="AE779" s="48">
        <f>IF(ISERROR(VLOOKUP($B779,'[7]Overzicht uitlevering'!$J:$V,AE$3+1,0)),0,VLOOKUP($B779,'[7]Overzicht uitlevering'!$J:$V,AE$3+1,0))</f>
        <v>0</v>
      </c>
      <c r="AF779" s="48">
        <f>IF(ISERROR(VLOOKUP($B779,'[7]Overzicht uitlevering'!$J:$V,AF$3+1,0)),0,VLOOKUP($B779,'[7]Overzicht uitlevering'!$J:$V,AF$3+1,0))</f>
        <v>0</v>
      </c>
      <c r="AG779" s="48">
        <f>IF(ISERROR(VLOOKUP($B779,'[7]Overzicht uitlevering'!$J:$V,AG$3+1,0)),0,VLOOKUP($B779,'[7]Overzicht uitlevering'!$J:$V,AG$3+1,0))</f>
        <v>0</v>
      </c>
      <c r="AH779" s="48">
        <f>IF(ISERROR(VLOOKUP($B779,'[7]Overzicht uitlevering'!$J:$V,AH$3+1,0)),0,VLOOKUP($B779,'[7]Overzicht uitlevering'!$J:$V,AH$3+1,0))</f>
        <v>0</v>
      </c>
      <c r="AI779" s="48">
        <f>IF(ISERROR(VLOOKUP($B779,'[7]Overzicht uitlevering'!$J:$V,AI$3+1,0)),0,VLOOKUP($B779,'[7]Overzicht uitlevering'!$J:$V,AI$3+1,0))</f>
        <v>0</v>
      </c>
      <c r="AJ779" s="48">
        <f>IF(ISERROR(VLOOKUP($B779,'[7]Overzicht uitlevering'!$J:$V,AJ$3+1,0)),0,VLOOKUP($B779,'[7]Overzicht uitlevering'!$J:$V,AJ$3+1,0))</f>
        <v>0</v>
      </c>
      <c r="AK779" s="48">
        <f>IF(ISERROR(VLOOKUP($B779,'[7]Overzicht uitlevering'!$J:$V,AK$3+1,0)),0,VLOOKUP($B779,'[7]Overzicht uitlevering'!$J:$V,AK$3+1,0))</f>
        <v>0</v>
      </c>
      <c r="AL779" s="48">
        <f>IF(ISERROR(VLOOKUP($B779,'[7]Overzicht uitlevering'!$J:$V,AL$3+1,0)),0,VLOOKUP($B779,'[7]Overzicht uitlevering'!$J:$V,AL$3+1,0))</f>
        <v>0</v>
      </c>
      <c r="AM779" s="48">
        <f>IF(ISERROR(VLOOKUP($B779,'[7]Overzicht uitlevering'!$J:$V,AM$3+1,0)),0,VLOOKUP($B779,'[7]Overzicht uitlevering'!$J:$V,AM$3+1,0))</f>
        <v>0</v>
      </c>
      <c r="AN779" s="48">
        <f>IF(ISERROR(VLOOKUP($B779,'[7]Overzicht uitlevering'!$J:$V,AN$3+1,0)),0,VLOOKUP($B779,'[7]Overzicht uitlevering'!$J:$V,AN$3+1,0))</f>
        <v>0</v>
      </c>
      <c r="AO779" s="49">
        <f t="shared" si="211"/>
        <v>0</v>
      </c>
      <c r="AP779" s="235">
        <f t="shared" si="212"/>
        <v>0</v>
      </c>
      <c r="AQ779" s="236">
        <f t="shared" si="213"/>
        <v>0</v>
      </c>
      <c r="AR779" s="235">
        <f t="shared" si="214"/>
        <v>0</v>
      </c>
      <c r="AS779" s="236">
        <f t="shared" si="215"/>
        <v>0</v>
      </c>
      <c r="AT779" s="235">
        <f t="shared" si="216"/>
        <v>0</v>
      </c>
      <c r="AU779" s="236">
        <f t="shared" si="217"/>
        <v>0</v>
      </c>
      <c r="AV779" s="237">
        <f t="shared" si="218"/>
        <v>0</v>
      </c>
      <c r="AW779" s="236">
        <f t="shared" si="219"/>
        <v>0</v>
      </c>
      <c r="AX779" s="237">
        <f t="shared" si="220"/>
        <v>0</v>
      </c>
      <c r="AY779" s="236">
        <f t="shared" si="221"/>
        <v>0</v>
      </c>
      <c r="AZ779" s="237">
        <f t="shared" si="222"/>
        <v>0</v>
      </c>
      <c r="BA779" s="236">
        <f t="shared" si="223"/>
        <v>0</v>
      </c>
      <c r="BB779" s="50">
        <f t="shared" si="207"/>
        <v>0</v>
      </c>
    </row>
    <row r="780" spans="2:54" x14ac:dyDescent="0.25">
      <c r="B780" s="82"/>
      <c r="C780" s="83"/>
      <c r="D780" s="83"/>
      <c r="E780" s="83"/>
      <c r="F780" s="83"/>
      <c r="G780" s="84"/>
      <c r="H780" s="84"/>
      <c r="I780" s="85"/>
      <c r="J780" s="86"/>
      <c r="K780" s="87"/>
      <c r="L780" s="88"/>
      <c r="M780" s="89"/>
      <c r="N780" s="89"/>
      <c r="O780" s="90"/>
      <c r="P780" s="90"/>
      <c r="Q780" s="91"/>
      <c r="R780" s="92"/>
      <c r="S780" s="93"/>
      <c r="T780" s="94"/>
      <c r="U780" s="95"/>
      <c r="W780" s="94"/>
      <c r="X780" s="96"/>
      <c r="Y780" s="97"/>
      <c r="Z780" s="45" t="str">
        <f t="shared" si="208"/>
        <v>goed</v>
      </c>
      <c r="AA780" s="46">
        <f t="shared" si="209"/>
        <v>0</v>
      </c>
      <c r="AB780" s="47">
        <f t="shared" si="210"/>
        <v>0</v>
      </c>
      <c r="AC780" s="48">
        <f>IF(ISERROR(VLOOKUP($B780,'[7]Overzicht uitlevering'!$J:$V,AC$3+1,0)),0,VLOOKUP($B780,'[7]Overzicht uitlevering'!$J:$V,AC$3+1,0))</f>
        <v>0</v>
      </c>
      <c r="AD780" s="48">
        <f>IF(ISERROR(VLOOKUP($B780,'[7]Overzicht uitlevering'!$J:$V,AD$3+1,0)),0,VLOOKUP($B780,'[7]Overzicht uitlevering'!$J:$V,AD$3+1,0))</f>
        <v>0</v>
      </c>
      <c r="AE780" s="48">
        <f>IF(ISERROR(VLOOKUP($B780,'[7]Overzicht uitlevering'!$J:$V,AE$3+1,0)),0,VLOOKUP($B780,'[7]Overzicht uitlevering'!$J:$V,AE$3+1,0))</f>
        <v>0</v>
      </c>
      <c r="AF780" s="48">
        <f>IF(ISERROR(VLOOKUP($B780,'[7]Overzicht uitlevering'!$J:$V,AF$3+1,0)),0,VLOOKUP($B780,'[7]Overzicht uitlevering'!$J:$V,AF$3+1,0))</f>
        <v>0</v>
      </c>
      <c r="AG780" s="48">
        <f>IF(ISERROR(VLOOKUP($B780,'[7]Overzicht uitlevering'!$J:$V,AG$3+1,0)),0,VLOOKUP($B780,'[7]Overzicht uitlevering'!$J:$V,AG$3+1,0))</f>
        <v>0</v>
      </c>
      <c r="AH780" s="48">
        <f>IF(ISERROR(VLOOKUP($B780,'[7]Overzicht uitlevering'!$J:$V,AH$3+1,0)),0,VLOOKUP($B780,'[7]Overzicht uitlevering'!$J:$V,AH$3+1,0))</f>
        <v>0</v>
      </c>
      <c r="AI780" s="48">
        <f>IF(ISERROR(VLOOKUP($B780,'[7]Overzicht uitlevering'!$J:$V,AI$3+1,0)),0,VLOOKUP($B780,'[7]Overzicht uitlevering'!$J:$V,AI$3+1,0))</f>
        <v>0</v>
      </c>
      <c r="AJ780" s="48">
        <f>IF(ISERROR(VLOOKUP($B780,'[7]Overzicht uitlevering'!$J:$V,AJ$3+1,0)),0,VLOOKUP($B780,'[7]Overzicht uitlevering'!$J:$V,AJ$3+1,0))</f>
        <v>0</v>
      </c>
      <c r="AK780" s="48">
        <f>IF(ISERROR(VLOOKUP($B780,'[7]Overzicht uitlevering'!$J:$V,AK$3+1,0)),0,VLOOKUP($B780,'[7]Overzicht uitlevering'!$J:$V,AK$3+1,0))</f>
        <v>0</v>
      </c>
      <c r="AL780" s="48">
        <f>IF(ISERROR(VLOOKUP($B780,'[7]Overzicht uitlevering'!$J:$V,AL$3+1,0)),0,VLOOKUP($B780,'[7]Overzicht uitlevering'!$J:$V,AL$3+1,0))</f>
        <v>0</v>
      </c>
      <c r="AM780" s="48">
        <f>IF(ISERROR(VLOOKUP($B780,'[7]Overzicht uitlevering'!$J:$V,AM$3+1,0)),0,VLOOKUP($B780,'[7]Overzicht uitlevering'!$J:$V,AM$3+1,0))</f>
        <v>0</v>
      </c>
      <c r="AN780" s="48">
        <f>IF(ISERROR(VLOOKUP($B780,'[7]Overzicht uitlevering'!$J:$V,AN$3+1,0)),0,VLOOKUP($B780,'[7]Overzicht uitlevering'!$J:$V,AN$3+1,0))</f>
        <v>0</v>
      </c>
      <c r="AO780" s="49">
        <f t="shared" si="211"/>
        <v>0</v>
      </c>
      <c r="AP780" s="235">
        <f t="shared" si="212"/>
        <v>0</v>
      </c>
      <c r="AQ780" s="236">
        <f t="shared" si="213"/>
        <v>0</v>
      </c>
      <c r="AR780" s="235">
        <f t="shared" si="214"/>
        <v>0</v>
      </c>
      <c r="AS780" s="236">
        <f t="shared" si="215"/>
        <v>0</v>
      </c>
      <c r="AT780" s="235">
        <f t="shared" si="216"/>
        <v>0</v>
      </c>
      <c r="AU780" s="236">
        <f t="shared" si="217"/>
        <v>0</v>
      </c>
      <c r="AV780" s="237">
        <f t="shared" si="218"/>
        <v>0</v>
      </c>
      <c r="AW780" s="236">
        <f t="shared" si="219"/>
        <v>0</v>
      </c>
      <c r="AX780" s="237">
        <f t="shared" si="220"/>
        <v>0</v>
      </c>
      <c r="AY780" s="236">
        <f t="shared" si="221"/>
        <v>0</v>
      </c>
      <c r="AZ780" s="237">
        <f t="shared" si="222"/>
        <v>0</v>
      </c>
      <c r="BA780" s="236">
        <f t="shared" si="223"/>
        <v>0</v>
      </c>
      <c r="BB780" s="50">
        <f t="shared" si="207"/>
        <v>0</v>
      </c>
    </row>
    <row r="781" spans="2:54" x14ac:dyDescent="0.25">
      <c r="B781" s="82"/>
      <c r="C781" s="83"/>
      <c r="D781" s="83"/>
      <c r="E781" s="83"/>
      <c r="F781" s="83"/>
      <c r="G781" s="84"/>
      <c r="H781" s="84"/>
      <c r="I781" s="85"/>
      <c r="J781" s="86"/>
      <c r="K781" s="87"/>
      <c r="L781" s="88"/>
      <c r="M781" s="89"/>
      <c r="N781" s="89"/>
      <c r="O781" s="90"/>
      <c r="P781" s="90"/>
      <c r="Q781" s="91"/>
      <c r="R781" s="92"/>
      <c r="S781" s="93"/>
      <c r="T781" s="94"/>
      <c r="U781" s="95"/>
      <c r="W781" s="94"/>
      <c r="X781" s="96"/>
      <c r="Y781" s="97"/>
      <c r="Z781" s="45" t="str">
        <f t="shared" si="208"/>
        <v>goed</v>
      </c>
      <c r="AA781" s="46">
        <f t="shared" si="209"/>
        <v>0</v>
      </c>
      <c r="AB781" s="47">
        <f t="shared" si="210"/>
        <v>0</v>
      </c>
      <c r="AC781" s="48">
        <f>IF(ISERROR(VLOOKUP($B781,'[7]Overzicht uitlevering'!$J:$V,AC$3+1,0)),0,VLOOKUP($B781,'[7]Overzicht uitlevering'!$J:$V,AC$3+1,0))</f>
        <v>0</v>
      </c>
      <c r="AD781" s="48">
        <f>IF(ISERROR(VLOOKUP($B781,'[7]Overzicht uitlevering'!$J:$V,AD$3+1,0)),0,VLOOKUP($B781,'[7]Overzicht uitlevering'!$J:$V,AD$3+1,0))</f>
        <v>0</v>
      </c>
      <c r="AE781" s="48">
        <f>IF(ISERROR(VLOOKUP($B781,'[7]Overzicht uitlevering'!$J:$V,AE$3+1,0)),0,VLOOKUP($B781,'[7]Overzicht uitlevering'!$J:$V,AE$3+1,0))</f>
        <v>0</v>
      </c>
      <c r="AF781" s="48">
        <f>IF(ISERROR(VLOOKUP($B781,'[7]Overzicht uitlevering'!$J:$V,AF$3+1,0)),0,VLOOKUP($B781,'[7]Overzicht uitlevering'!$J:$V,AF$3+1,0))</f>
        <v>0</v>
      </c>
      <c r="AG781" s="48">
        <f>IF(ISERROR(VLOOKUP($B781,'[7]Overzicht uitlevering'!$J:$V,AG$3+1,0)),0,VLOOKUP($B781,'[7]Overzicht uitlevering'!$J:$V,AG$3+1,0))</f>
        <v>0</v>
      </c>
      <c r="AH781" s="48">
        <f>IF(ISERROR(VLOOKUP($B781,'[7]Overzicht uitlevering'!$J:$V,AH$3+1,0)),0,VLOOKUP($B781,'[7]Overzicht uitlevering'!$J:$V,AH$3+1,0))</f>
        <v>0</v>
      </c>
      <c r="AI781" s="48">
        <f>IF(ISERROR(VLOOKUP($B781,'[7]Overzicht uitlevering'!$J:$V,AI$3+1,0)),0,VLOOKUP($B781,'[7]Overzicht uitlevering'!$J:$V,AI$3+1,0))</f>
        <v>0</v>
      </c>
      <c r="AJ781" s="48">
        <f>IF(ISERROR(VLOOKUP($B781,'[7]Overzicht uitlevering'!$J:$V,AJ$3+1,0)),0,VLOOKUP($B781,'[7]Overzicht uitlevering'!$J:$V,AJ$3+1,0))</f>
        <v>0</v>
      </c>
      <c r="AK781" s="48">
        <f>IF(ISERROR(VLOOKUP($B781,'[7]Overzicht uitlevering'!$J:$V,AK$3+1,0)),0,VLOOKUP($B781,'[7]Overzicht uitlevering'!$J:$V,AK$3+1,0))</f>
        <v>0</v>
      </c>
      <c r="AL781" s="48">
        <f>IF(ISERROR(VLOOKUP($B781,'[7]Overzicht uitlevering'!$J:$V,AL$3+1,0)),0,VLOOKUP($B781,'[7]Overzicht uitlevering'!$J:$V,AL$3+1,0))</f>
        <v>0</v>
      </c>
      <c r="AM781" s="48">
        <f>IF(ISERROR(VLOOKUP($B781,'[7]Overzicht uitlevering'!$J:$V,AM$3+1,0)),0,VLOOKUP($B781,'[7]Overzicht uitlevering'!$J:$V,AM$3+1,0))</f>
        <v>0</v>
      </c>
      <c r="AN781" s="48">
        <f>IF(ISERROR(VLOOKUP($B781,'[7]Overzicht uitlevering'!$J:$V,AN$3+1,0)),0,VLOOKUP($B781,'[7]Overzicht uitlevering'!$J:$V,AN$3+1,0))</f>
        <v>0</v>
      </c>
      <c r="AO781" s="49">
        <f t="shared" si="211"/>
        <v>0</v>
      </c>
      <c r="AP781" s="235">
        <f t="shared" si="212"/>
        <v>0</v>
      </c>
      <c r="AQ781" s="236">
        <f t="shared" si="213"/>
        <v>0</v>
      </c>
      <c r="AR781" s="235">
        <f t="shared" si="214"/>
        <v>0</v>
      </c>
      <c r="AS781" s="236">
        <f t="shared" si="215"/>
        <v>0</v>
      </c>
      <c r="AT781" s="235">
        <f t="shared" si="216"/>
        <v>0</v>
      </c>
      <c r="AU781" s="236">
        <f t="shared" si="217"/>
        <v>0</v>
      </c>
      <c r="AV781" s="237">
        <f t="shared" si="218"/>
        <v>0</v>
      </c>
      <c r="AW781" s="236">
        <f t="shared" si="219"/>
        <v>0</v>
      </c>
      <c r="AX781" s="237">
        <f t="shared" si="220"/>
        <v>0</v>
      </c>
      <c r="AY781" s="236">
        <f t="shared" si="221"/>
        <v>0</v>
      </c>
      <c r="AZ781" s="237">
        <f t="shared" si="222"/>
        <v>0</v>
      </c>
      <c r="BA781" s="236">
        <f t="shared" si="223"/>
        <v>0</v>
      </c>
      <c r="BB781" s="50">
        <f t="shared" si="207"/>
        <v>0</v>
      </c>
    </row>
    <row r="782" spans="2:54" x14ac:dyDescent="0.25">
      <c r="B782" s="82"/>
      <c r="C782" s="83"/>
      <c r="D782" s="83"/>
      <c r="E782" s="83"/>
      <c r="F782" s="83"/>
      <c r="G782" s="84"/>
      <c r="H782" s="84"/>
      <c r="I782" s="85"/>
      <c r="J782" s="86"/>
      <c r="K782" s="87"/>
      <c r="L782" s="88"/>
      <c r="M782" s="89"/>
      <c r="N782" s="89"/>
      <c r="O782" s="90"/>
      <c r="P782" s="90"/>
      <c r="Q782" s="91"/>
      <c r="R782" s="92"/>
      <c r="S782" s="93"/>
      <c r="T782" s="94"/>
      <c r="U782" s="95"/>
      <c r="W782" s="94"/>
      <c r="X782" s="96"/>
      <c r="Y782" s="97"/>
      <c r="Z782" s="45" t="str">
        <f t="shared" si="208"/>
        <v>goed</v>
      </c>
      <c r="AA782" s="46">
        <f t="shared" si="209"/>
        <v>0</v>
      </c>
      <c r="AB782" s="47">
        <f t="shared" si="210"/>
        <v>0</v>
      </c>
      <c r="AC782" s="48">
        <f>IF(ISERROR(VLOOKUP($B782,'[7]Overzicht uitlevering'!$J:$V,AC$3+1,0)),0,VLOOKUP($B782,'[7]Overzicht uitlevering'!$J:$V,AC$3+1,0))</f>
        <v>0</v>
      </c>
      <c r="AD782" s="48">
        <f>IF(ISERROR(VLOOKUP($B782,'[7]Overzicht uitlevering'!$J:$V,AD$3+1,0)),0,VLOOKUP($B782,'[7]Overzicht uitlevering'!$J:$V,AD$3+1,0))</f>
        <v>0</v>
      </c>
      <c r="AE782" s="48">
        <f>IF(ISERROR(VLOOKUP($B782,'[7]Overzicht uitlevering'!$J:$V,AE$3+1,0)),0,VLOOKUP($B782,'[7]Overzicht uitlevering'!$J:$V,AE$3+1,0))</f>
        <v>0</v>
      </c>
      <c r="AF782" s="48">
        <f>IF(ISERROR(VLOOKUP($B782,'[7]Overzicht uitlevering'!$J:$V,AF$3+1,0)),0,VLOOKUP($B782,'[7]Overzicht uitlevering'!$J:$V,AF$3+1,0))</f>
        <v>0</v>
      </c>
      <c r="AG782" s="48">
        <f>IF(ISERROR(VLOOKUP($B782,'[7]Overzicht uitlevering'!$J:$V,AG$3+1,0)),0,VLOOKUP($B782,'[7]Overzicht uitlevering'!$J:$V,AG$3+1,0))</f>
        <v>0</v>
      </c>
      <c r="AH782" s="48">
        <f>IF(ISERROR(VLOOKUP($B782,'[7]Overzicht uitlevering'!$J:$V,AH$3+1,0)),0,VLOOKUP($B782,'[7]Overzicht uitlevering'!$J:$V,AH$3+1,0))</f>
        <v>0</v>
      </c>
      <c r="AI782" s="48">
        <f>IF(ISERROR(VLOOKUP($B782,'[7]Overzicht uitlevering'!$J:$V,AI$3+1,0)),0,VLOOKUP($B782,'[7]Overzicht uitlevering'!$J:$V,AI$3+1,0))</f>
        <v>0</v>
      </c>
      <c r="AJ782" s="48">
        <f>IF(ISERROR(VLOOKUP($B782,'[7]Overzicht uitlevering'!$J:$V,AJ$3+1,0)),0,VLOOKUP($B782,'[7]Overzicht uitlevering'!$J:$V,AJ$3+1,0))</f>
        <v>0</v>
      </c>
      <c r="AK782" s="48">
        <f>IF(ISERROR(VLOOKUP($B782,'[7]Overzicht uitlevering'!$J:$V,AK$3+1,0)),0,VLOOKUP($B782,'[7]Overzicht uitlevering'!$J:$V,AK$3+1,0))</f>
        <v>0</v>
      </c>
      <c r="AL782" s="48">
        <f>IF(ISERROR(VLOOKUP($B782,'[7]Overzicht uitlevering'!$J:$V,AL$3+1,0)),0,VLOOKUP($B782,'[7]Overzicht uitlevering'!$J:$V,AL$3+1,0))</f>
        <v>0</v>
      </c>
      <c r="AM782" s="48">
        <f>IF(ISERROR(VLOOKUP($B782,'[7]Overzicht uitlevering'!$J:$V,AM$3+1,0)),0,VLOOKUP($B782,'[7]Overzicht uitlevering'!$J:$V,AM$3+1,0))</f>
        <v>0</v>
      </c>
      <c r="AN782" s="48">
        <f>IF(ISERROR(VLOOKUP($B782,'[7]Overzicht uitlevering'!$J:$V,AN$3+1,0)),0,VLOOKUP($B782,'[7]Overzicht uitlevering'!$J:$V,AN$3+1,0))</f>
        <v>0</v>
      </c>
      <c r="AO782" s="49">
        <f t="shared" si="211"/>
        <v>0</v>
      </c>
      <c r="AP782" s="235">
        <f t="shared" si="212"/>
        <v>0</v>
      </c>
      <c r="AQ782" s="236">
        <f t="shared" si="213"/>
        <v>0</v>
      </c>
      <c r="AR782" s="235">
        <f t="shared" si="214"/>
        <v>0</v>
      </c>
      <c r="AS782" s="236">
        <f t="shared" si="215"/>
        <v>0</v>
      </c>
      <c r="AT782" s="235">
        <f t="shared" si="216"/>
        <v>0</v>
      </c>
      <c r="AU782" s="236">
        <f t="shared" si="217"/>
        <v>0</v>
      </c>
      <c r="AV782" s="237">
        <f t="shared" si="218"/>
        <v>0</v>
      </c>
      <c r="AW782" s="236">
        <f t="shared" si="219"/>
        <v>0</v>
      </c>
      <c r="AX782" s="237">
        <f t="shared" si="220"/>
        <v>0</v>
      </c>
      <c r="AY782" s="236">
        <f t="shared" si="221"/>
        <v>0</v>
      </c>
      <c r="AZ782" s="237">
        <f t="shared" si="222"/>
        <v>0</v>
      </c>
      <c r="BA782" s="236">
        <f t="shared" si="223"/>
        <v>0</v>
      </c>
      <c r="BB782" s="50">
        <f t="shared" si="207"/>
        <v>0</v>
      </c>
    </row>
    <row r="783" spans="2:54" x14ac:dyDescent="0.25">
      <c r="B783" s="82"/>
      <c r="C783" s="83"/>
      <c r="D783" s="83"/>
      <c r="E783" s="83"/>
      <c r="F783" s="83"/>
      <c r="G783" s="84"/>
      <c r="H783" s="84"/>
      <c r="I783" s="85"/>
      <c r="J783" s="86"/>
      <c r="K783" s="87"/>
      <c r="L783" s="88"/>
      <c r="M783" s="89"/>
      <c r="N783" s="89"/>
      <c r="O783" s="90"/>
      <c r="P783" s="90"/>
      <c r="Q783" s="91"/>
      <c r="R783" s="92"/>
      <c r="S783" s="93"/>
      <c r="T783" s="94"/>
      <c r="U783" s="95"/>
      <c r="W783" s="94"/>
      <c r="X783" s="96"/>
      <c r="Y783" s="97"/>
      <c r="Z783" s="45" t="str">
        <f t="shared" si="208"/>
        <v>goed</v>
      </c>
      <c r="AA783" s="46">
        <f t="shared" si="209"/>
        <v>0</v>
      </c>
      <c r="AB783" s="47">
        <f t="shared" si="210"/>
        <v>0</v>
      </c>
      <c r="AC783" s="48">
        <f>IF(ISERROR(VLOOKUP($B783,'[7]Overzicht uitlevering'!$J:$V,AC$3+1,0)),0,VLOOKUP($B783,'[7]Overzicht uitlevering'!$J:$V,AC$3+1,0))</f>
        <v>0</v>
      </c>
      <c r="AD783" s="48">
        <f>IF(ISERROR(VLOOKUP($B783,'[7]Overzicht uitlevering'!$J:$V,AD$3+1,0)),0,VLOOKUP($B783,'[7]Overzicht uitlevering'!$J:$V,AD$3+1,0))</f>
        <v>0</v>
      </c>
      <c r="AE783" s="48">
        <f>IF(ISERROR(VLOOKUP($B783,'[7]Overzicht uitlevering'!$J:$V,AE$3+1,0)),0,VLOOKUP($B783,'[7]Overzicht uitlevering'!$J:$V,AE$3+1,0))</f>
        <v>0</v>
      </c>
      <c r="AF783" s="48">
        <f>IF(ISERROR(VLOOKUP($B783,'[7]Overzicht uitlevering'!$J:$V,AF$3+1,0)),0,VLOOKUP($B783,'[7]Overzicht uitlevering'!$J:$V,AF$3+1,0))</f>
        <v>0</v>
      </c>
      <c r="AG783" s="48">
        <f>IF(ISERROR(VLOOKUP($B783,'[7]Overzicht uitlevering'!$J:$V,AG$3+1,0)),0,VLOOKUP($B783,'[7]Overzicht uitlevering'!$J:$V,AG$3+1,0))</f>
        <v>0</v>
      </c>
      <c r="AH783" s="48">
        <f>IF(ISERROR(VLOOKUP($B783,'[7]Overzicht uitlevering'!$J:$V,AH$3+1,0)),0,VLOOKUP($B783,'[7]Overzicht uitlevering'!$J:$V,AH$3+1,0))</f>
        <v>0</v>
      </c>
      <c r="AI783" s="48">
        <f>IF(ISERROR(VLOOKUP($B783,'[7]Overzicht uitlevering'!$J:$V,AI$3+1,0)),0,VLOOKUP($B783,'[7]Overzicht uitlevering'!$J:$V,AI$3+1,0))</f>
        <v>0</v>
      </c>
      <c r="AJ783" s="48">
        <f>IF(ISERROR(VLOOKUP($B783,'[7]Overzicht uitlevering'!$J:$V,AJ$3+1,0)),0,VLOOKUP($B783,'[7]Overzicht uitlevering'!$J:$V,AJ$3+1,0))</f>
        <v>0</v>
      </c>
      <c r="AK783" s="48">
        <f>IF(ISERROR(VLOOKUP($B783,'[7]Overzicht uitlevering'!$J:$V,AK$3+1,0)),0,VLOOKUP($B783,'[7]Overzicht uitlevering'!$J:$V,AK$3+1,0))</f>
        <v>0</v>
      </c>
      <c r="AL783" s="48">
        <f>IF(ISERROR(VLOOKUP($B783,'[7]Overzicht uitlevering'!$J:$V,AL$3+1,0)),0,VLOOKUP($B783,'[7]Overzicht uitlevering'!$J:$V,AL$3+1,0))</f>
        <v>0</v>
      </c>
      <c r="AM783" s="48">
        <f>IF(ISERROR(VLOOKUP($B783,'[7]Overzicht uitlevering'!$J:$V,AM$3+1,0)),0,VLOOKUP($B783,'[7]Overzicht uitlevering'!$J:$V,AM$3+1,0))</f>
        <v>0</v>
      </c>
      <c r="AN783" s="48">
        <f>IF(ISERROR(VLOOKUP($B783,'[7]Overzicht uitlevering'!$J:$V,AN$3+1,0)),0,VLOOKUP($B783,'[7]Overzicht uitlevering'!$J:$V,AN$3+1,0))</f>
        <v>0</v>
      </c>
      <c r="AO783" s="49">
        <f t="shared" si="211"/>
        <v>0</v>
      </c>
      <c r="AP783" s="235">
        <f t="shared" si="212"/>
        <v>0</v>
      </c>
      <c r="AQ783" s="236">
        <f t="shared" si="213"/>
        <v>0</v>
      </c>
      <c r="AR783" s="235">
        <f t="shared" si="214"/>
        <v>0</v>
      </c>
      <c r="AS783" s="236">
        <f t="shared" si="215"/>
        <v>0</v>
      </c>
      <c r="AT783" s="235">
        <f t="shared" si="216"/>
        <v>0</v>
      </c>
      <c r="AU783" s="236">
        <f t="shared" si="217"/>
        <v>0</v>
      </c>
      <c r="AV783" s="237">
        <f t="shared" si="218"/>
        <v>0</v>
      </c>
      <c r="AW783" s="236">
        <f t="shared" si="219"/>
        <v>0</v>
      </c>
      <c r="AX783" s="237">
        <f t="shared" si="220"/>
        <v>0</v>
      </c>
      <c r="AY783" s="236">
        <f t="shared" si="221"/>
        <v>0</v>
      </c>
      <c r="AZ783" s="237">
        <f t="shared" si="222"/>
        <v>0</v>
      </c>
      <c r="BA783" s="236">
        <f t="shared" si="223"/>
        <v>0</v>
      </c>
      <c r="BB783" s="50">
        <f t="shared" si="207"/>
        <v>0</v>
      </c>
    </row>
    <row r="784" spans="2:54" x14ac:dyDescent="0.25">
      <c r="B784" s="82"/>
      <c r="C784" s="83"/>
      <c r="D784" s="83"/>
      <c r="E784" s="83"/>
      <c r="F784" s="83"/>
      <c r="G784" s="84"/>
      <c r="H784" s="84"/>
      <c r="I784" s="85"/>
      <c r="J784" s="86"/>
      <c r="K784" s="87"/>
      <c r="L784" s="88"/>
      <c r="M784" s="89"/>
      <c r="N784" s="89"/>
      <c r="O784" s="90"/>
      <c r="P784" s="90"/>
      <c r="Q784" s="91"/>
      <c r="R784" s="92"/>
      <c r="S784" s="93"/>
      <c r="T784" s="94"/>
      <c r="U784" s="95"/>
      <c r="W784" s="94"/>
      <c r="X784" s="96"/>
      <c r="Y784" s="97"/>
      <c r="Z784" s="45" t="str">
        <f t="shared" si="208"/>
        <v>goed</v>
      </c>
      <c r="AA784" s="46">
        <f t="shared" si="209"/>
        <v>0</v>
      </c>
      <c r="AB784" s="47">
        <f t="shared" si="210"/>
        <v>0</v>
      </c>
      <c r="AC784" s="48">
        <f>IF(ISERROR(VLOOKUP($B784,'[7]Overzicht uitlevering'!$J:$V,AC$3+1,0)),0,VLOOKUP($B784,'[7]Overzicht uitlevering'!$J:$V,AC$3+1,0))</f>
        <v>0</v>
      </c>
      <c r="AD784" s="48">
        <f>IF(ISERROR(VLOOKUP($B784,'[7]Overzicht uitlevering'!$J:$V,AD$3+1,0)),0,VLOOKUP($B784,'[7]Overzicht uitlevering'!$J:$V,AD$3+1,0))</f>
        <v>0</v>
      </c>
      <c r="AE784" s="48">
        <f>IF(ISERROR(VLOOKUP($B784,'[7]Overzicht uitlevering'!$J:$V,AE$3+1,0)),0,VLOOKUP($B784,'[7]Overzicht uitlevering'!$J:$V,AE$3+1,0))</f>
        <v>0</v>
      </c>
      <c r="AF784" s="48">
        <f>IF(ISERROR(VLOOKUP($B784,'[7]Overzicht uitlevering'!$J:$V,AF$3+1,0)),0,VLOOKUP($B784,'[7]Overzicht uitlevering'!$J:$V,AF$3+1,0))</f>
        <v>0</v>
      </c>
      <c r="AG784" s="48">
        <f>IF(ISERROR(VLOOKUP($B784,'[7]Overzicht uitlevering'!$J:$V,AG$3+1,0)),0,VLOOKUP($B784,'[7]Overzicht uitlevering'!$J:$V,AG$3+1,0))</f>
        <v>0</v>
      </c>
      <c r="AH784" s="48">
        <f>IF(ISERROR(VLOOKUP($B784,'[7]Overzicht uitlevering'!$J:$V,AH$3+1,0)),0,VLOOKUP($B784,'[7]Overzicht uitlevering'!$J:$V,AH$3+1,0))</f>
        <v>0</v>
      </c>
      <c r="AI784" s="48">
        <f>IF(ISERROR(VLOOKUP($B784,'[7]Overzicht uitlevering'!$J:$V,AI$3+1,0)),0,VLOOKUP($B784,'[7]Overzicht uitlevering'!$J:$V,AI$3+1,0))</f>
        <v>0</v>
      </c>
      <c r="AJ784" s="48">
        <f>IF(ISERROR(VLOOKUP($B784,'[7]Overzicht uitlevering'!$J:$V,AJ$3+1,0)),0,VLOOKUP($B784,'[7]Overzicht uitlevering'!$J:$V,AJ$3+1,0))</f>
        <v>0</v>
      </c>
      <c r="AK784" s="48">
        <f>IF(ISERROR(VLOOKUP($B784,'[7]Overzicht uitlevering'!$J:$V,AK$3+1,0)),0,VLOOKUP($B784,'[7]Overzicht uitlevering'!$J:$V,AK$3+1,0))</f>
        <v>0</v>
      </c>
      <c r="AL784" s="48">
        <f>IF(ISERROR(VLOOKUP($B784,'[7]Overzicht uitlevering'!$J:$V,AL$3+1,0)),0,VLOOKUP($B784,'[7]Overzicht uitlevering'!$J:$V,AL$3+1,0))</f>
        <v>0</v>
      </c>
      <c r="AM784" s="48">
        <f>IF(ISERROR(VLOOKUP($B784,'[7]Overzicht uitlevering'!$J:$V,AM$3+1,0)),0,VLOOKUP($B784,'[7]Overzicht uitlevering'!$J:$V,AM$3+1,0))</f>
        <v>0</v>
      </c>
      <c r="AN784" s="48">
        <f>IF(ISERROR(VLOOKUP($B784,'[7]Overzicht uitlevering'!$J:$V,AN$3+1,0)),0,VLOOKUP($B784,'[7]Overzicht uitlevering'!$J:$V,AN$3+1,0))</f>
        <v>0</v>
      </c>
      <c r="AO784" s="49">
        <f t="shared" si="211"/>
        <v>0</v>
      </c>
      <c r="AP784" s="235">
        <f t="shared" si="212"/>
        <v>0</v>
      </c>
      <c r="AQ784" s="236">
        <f t="shared" si="213"/>
        <v>0</v>
      </c>
      <c r="AR784" s="235">
        <f t="shared" si="214"/>
        <v>0</v>
      </c>
      <c r="AS784" s="236">
        <f t="shared" si="215"/>
        <v>0</v>
      </c>
      <c r="AT784" s="235">
        <f t="shared" si="216"/>
        <v>0</v>
      </c>
      <c r="AU784" s="236">
        <f t="shared" si="217"/>
        <v>0</v>
      </c>
      <c r="AV784" s="237">
        <f t="shared" si="218"/>
        <v>0</v>
      </c>
      <c r="AW784" s="236">
        <f t="shared" si="219"/>
        <v>0</v>
      </c>
      <c r="AX784" s="237">
        <f t="shared" si="220"/>
        <v>0</v>
      </c>
      <c r="AY784" s="236">
        <f t="shared" si="221"/>
        <v>0</v>
      </c>
      <c r="AZ784" s="237">
        <f t="shared" si="222"/>
        <v>0</v>
      </c>
      <c r="BA784" s="236">
        <f t="shared" si="223"/>
        <v>0</v>
      </c>
      <c r="BB784" s="50">
        <f t="shared" si="207"/>
        <v>0</v>
      </c>
    </row>
    <row r="785" spans="2:54" x14ac:dyDescent="0.25">
      <c r="B785" s="82"/>
      <c r="C785" s="83"/>
      <c r="D785" s="83"/>
      <c r="E785" s="83"/>
      <c r="F785" s="83"/>
      <c r="G785" s="84"/>
      <c r="H785" s="84"/>
      <c r="I785" s="85"/>
      <c r="J785" s="86"/>
      <c r="K785" s="87"/>
      <c r="L785" s="88"/>
      <c r="M785" s="89"/>
      <c r="N785" s="89"/>
      <c r="O785" s="90"/>
      <c r="P785" s="90"/>
      <c r="Q785" s="91"/>
      <c r="R785" s="92"/>
      <c r="S785" s="93"/>
      <c r="T785" s="94"/>
      <c r="U785" s="95"/>
      <c r="W785" s="94"/>
      <c r="X785" s="96"/>
      <c r="Y785" s="97"/>
      <c r="Z785" s="45" t="str">
        <f t="shared" si="208"/>
        <v>goed</v>
      </c>
      <c r="AA785" s="46">
        <f t="shared" si="209"/>
        <v>0</v>
      </c>
      <c r="AB785" s="47">
        <f t="shared" si="210"/>
        <v>0</v>
      </c>
      <c r="AC785" s="48">
        <f>IF(ISERROR(VLOOKUP($B785,'[7]Overzicht uitlevering'!$J:$V,AC$3+1,0)),0,VLOOKUP($B785,'[7]Overzicht uitlevering'!$J:$V,AC$3+1,0))</f>
        <v>0</v>
      </c>
      <c r="AD785" s="48">
        <f>IF(ISERROR(VLOOKUP($B785,'[7]Overzicht uitlevering'!$J:$V,AD$3+1,0)),0,VLOOKUP($B785,'[7]Overzicht uitlevering'!$J:$V,AD$3+1,0))</f>
        <v>0</v>
      </c>
      <c r="AE785" s="48">
        <f>IF(ISERROR(VLOOKUP($B785,'[7]Overzicht uitlevering'!$J:$V,AE$3+1,0)),0,VLOOKUP($B785,'[7]Overzicht uitlevering'!$J:$V,AE$3+1,0))</f>
        <v>0</v>
      </c>
      <c r="AF785" s="48">
        <f>IF(ISERROR(VLOOKUP($B785,'[7]Overzicht uitlevering'!$J:$V,AF$3+1,0)),0,VLOOKUP($B785,'[7]Overzicht uitlevering'!$J:$V,AF$3+1,0))</f>
        <v>0</v>
      </c>
      <c r="AG785" s="48">
        <f>IF(ISERROR(VLOOKUP($B785,'[7]Overzicht uitlevering'!$J:$V,AG$3+1,0)),0,VLOOKUP($B785,'[7]Overzicht uitlevering'!$J:$V,AG$3+1,0))</f>
        <v>0</v>
      </c>
      <c r="AH785" s="48">
        <f>IF(ISERROR(VLOOKUP($B785,'[7]Overzicht uitlevering'!$J:$V,AH$3+1,0)),0,VLOOKUP($B785,'[7]Overzicht uitlevering'!$J:$V,AH$3+1,0))</f>
        <v>0</v>
      </c>
      <c r="AI785" s="48">
        <f>IF(ISERROR(VLOOKUP($B785,'[7]Overzicht uitlevering'!$J:$V,AI$3+1,0)),0,VLOOKUP($B785,'[7]Overzicht uitlevering'!$J:$V,AI$3+1,0))</f>
        <v>0</v>
      </c>
      <c r="AJ785" s="48">
        <f>IF(ISERROR(VLOOKUP($B785,'[7]Overzicht uitlevering'!$J:$V,AJ$3+1,0)),0,VLOOKUP($B785,'[7]Overzicht uitlevering'!$J:$V,AJ$3+1,0))</f>
        <v>0</v>
      </c>
      <c r="AK785" s="48">
        <f>IF(ISERROR(VLOOKUP($B785,'[7]Overzicht uitlevering'!$J:$V,AK$3+1,0)),0,VLOOKUP($B785,'[7]Overzicht uitlevering'!$J:$V,AK$3+1,0))</f>
        <v>0</v>
      </c>
      <c r="AL785" s="48">
        <f>IF(ISERROR(VLOOKUP($B785,'[7]Overzicht uitlevering'!$J:$V,AL$3+1,0)),0,VLOOKUP($B785,'[7]Overzicht uitlevering'!$J:$V,AL$3+1,0))</f>
        <v>0</v>
      </c>
      <c r="AM785" s="48">
        <f>IF(ISERROR(VLOOKUP($B785,'[7]Overzicht uitlevering'!$J:$V,AM$3+1,0)),0,VLOOKUP($B785,'[7]Overzicht uitlevering'!$J:$V,AM$3+1,0))</f>
        <v>0</v>
      </c>
      <c r="AN785" s="48">
        <f>IF(ISERROR(VLOOKUP($B785,'[7]Overzicht uitlevering'!$J:$V,AN$3+1,0)),0,VLOOKUP($B785,'[7]Overzicht uitlevering'!$J:$V,AN$3+1,0))</f>
        <v>0</v>
      </c>
      <c r="AO785" s="49">
        <f t="shared" si="211"/>
        <v>0</v>
      </c>
      <c r="AP785" s="235">
        <f t="shared" si="212"/>
        <v>0</v>
      </c>
      <c r="AQ785" s="236">
        <f t="shared" si="213"/>
        <v>0</v>
      </c>
      <c r="AR785" s="235">
        <f t="shared" si="214"/>
        <v>0</v>
      </c>
      <c r="AS785" s="236">
        <f t="shared" si="215"/>
        <v>0</v>
      </c>
      <c r="AT785" s="235">
        <f t="shared" si="216"/>
        <v>0</v>
      </c>
      <c r="AU785" s="236">
        <f t="shared" si="217"/>
        <v>0</v>
      </c>
      <c r="AV785" s="237">
        <f t="shared" si="218"/>
        <v>0</v>
      </c>
      <c r="AW785" s="236">
        <f t="shared" si="219"/>
        <v>0</v>
      </c>
      <c r="AX785" s="237">
        <f t="shared" si="220"/>
        <v>0</v>
      </c>
      <c r="AY785" s="236">
        <f t="shared" si="221"/>
        <v>0</v>
      </c>
      <c r="AZ785" s="237">
        <f t="shared" si="222"/>
        <v>0</v>
      </c>
      <c r="BA785" s="236">
        <f t="shared" si="223"/>
        <v>0</v>
      </c>
      <c r="BB785" s="50">
        <f t="shared" si="207"/>
        <v>0</v>
      </c>
    </row>
    <row r="786" spans="2:54" x14ac:dyDescent="0.25">
      <c r="B786" s="82"/>
      <c r="C786" s="83"/>
      <c r="D786" s="83"/>
      <c r="E786" s="83"/>
      <c r="F786" s="83"/>
      <c r="G786" s="84"/>
      <c r="H786" s="84"/>
      <c r="I786" s="85"/>
      <c r="J786" s="86"/>
      <c r="K786" s="87"/>
      <c r="L786" s="88"/>
      <c r="M786" s="89"/>
      <c r="N786" s="89"/>
      <c r="O786" s="90"/>
      <c r="P786" s="90"/>
      <c r="Q786" s="91"/>
      <c r="R786" s="92"/>
      <c r="S786" s="93"/>
      <c r="T786" s="94"/>
      <c r="U786" s="95"/>
      <c r="W786" s="94"/>
      <c r="X786" s="96"/>
      <c r="Y786" s="97"/>
      <c r="Z786" s="45" t="str">
        <f t="shared" si="208"/>
        <v>goed</v>
      </c>
      <c r="AA786" s="46">
        <f t="shared" si="209"/>
        <v>0</v>
      </c>
      <c r="AB786" s="47">
        <f t="shared" si="210"/>
        <v>0</v>
      </c>
      <c r="AC786" s="48">
        <f>IF(ISERROR(VLOOKUP($B786,'[7]Overzicht uitlevering'!$J:$V,AC$3+1,0)),0,VLOOKUP($B786,'[7]Overzicht uitlevering'!$J:$V,AC$3+1,0))</f>
        <v>0</v>
      </c>
      <c r="AD786" s="48">
        <f>IF(ISERROR(VLOOKUP($B786,'[7]Overzicht uitlevering'!$J:$V,AD$3+1,0)),0,VLOOKUP($B786,'[7]Overzicht uitlevering'!$J:$V,AD$3+1,0))</f>
        <v>0</v>
      </c>
      <c r="AE786" s="48">
        <f>IF(ISERROR(VLOOKUP($B786,'[7]Overzicht uitlevering'!$J:$V,AE$3+1,0)),0,VLOOKUP($B786,'[7]Overzicht uitlevering'!$J:$V,AE$3+1,0))</f>
        <v>0</v>
      </c>
      <c r="AF786" s="48">
        <f>IF(ISERROR(VLOOKUP($B786,'[7]Overzicht uitlevering'!$J:$V,AF$3+1,0)),0,VLOOKUP($B786,'[7]Overzicht uitlevering'!$J:$V,AF$3+1,0))</f>
        <v>0</v>
      </c>
      <c r="AG786" s="48">
        <f>IF(ISERROR(VLOOKUP($B786,'[7]Overzicht uitlevering'!$J:$V,AG$3+1,0)),0,VLOOKUP($B786,'[7]Overzicht uitlevering'!$J:$V,AG$3+1,0))</f>
        <v>0</v>
      </c>
      <c r="AH786" s="48">
        <f>IF(ISERROR(VLOOKUP($B786,'[7]Overzicht uitlevering'!$J:$V,AH$3+1,0)),0,VLOOKUP($B786,'[7]Overzicht uitlevering'!$J:$V,AH$3+1,0))</f>
        <v>0</v>
      </c>
      <c r="AI786" s="48">
        <f>IF(ISERROR(VLOOKUP($B786,'[7]Overzicht uitlevering'!$J:$V,AI$3+1,0)),0,VLOOKUP($B786,'[7]Overzicht uitlevering'!$J:$V,AI$3+1,0))</f>
        <v>0</v>
      </c>
      <c r="AJ786" s="48">
        <f>IF(ISERROR(VLOOKUP($B786,'[7]Overzicht uitlevering'!$J:$V,AJ$3+1,0)),0,VLOOKUP($B786,'[7]Overzicht uitlevering'!$J:$V,AJ$3+1,0))</f>
        <v>0</v>
      </c>
      <c r="AK786" s="48">
        <f>IF(ISERROR(VLOOKUP($B786,'[7]Overzicht uitlevering'!$J:$V,AK$3+1,0)),0,VLOOKUP($B786,'[7]Overzicht uitlevering'!$J:$V,AK$3+1,0))</f>
        <v>0</v>
      </c>
      <c r="AL786" s="48">
        <f>IF(ISERROR(VLOOKUP($B786,'[7]Overzicht uitlevering'!$J:$V,AL$3+1,0)),0,VLOOKUP($B786,'[7]Overzicht uitlevering'!$J:$V,AL$3+1,0))</f>
        <v>0</v>
      </c>
      <c r="AM786" s="48">
        <f>IF(ISERROR(VLOOKUP($B786,'[7]Overzicht uitlevering'!$J:$V,AM$3+1,0)),0,VLOOKUP($B786,'[7]Overzicht uitlevering'!$J:$V,AM$3+1,0))</f>
        <v>0</v>
      </c>
      <c r="AN786" s="48">
        <f>IF(ISERROR(VLOOKUP($B786,'[7]Overzicht uitlevering'!$J:$V,AN$3+1,0)),0,VLOOKUP($B786,'[7]Overzicht uitlevering'!$J:$V,AN$3+1,0))</f>
        <v>0</v>
      </c>
      <c r="AO786" s="49">
        <f t="shared" si="211"/>
        <v>0</v>
      </c>
      <c r="AP786" s="235">
        <f t="shared" si="212"/>
        <v>0</v>
      </c>
      <c r="AQ786" s="236">
        <f t="shared" si="213"/>
        <v>0</v>
      </c>
      <c r="AR786" s="235">
        <f t="shared" si="214"/>
        <v>0</v>
      </c>
      <c r="AS786" s="236">
        <f t="shared" si="215"/>
        <v>0</v>
      </c>
      <c r="AT786" s="235">
        <f t="shared" si="216"/>
        <v>0</v>
      </c>
      <c r="AU786" s="236">
        <f t="shared" si="217"/>
        <v>0</v>
      </c>
      <c r="AV786" s="237">
        <f t="shared" si="218"/>
        <v>0</v>
      </c>
      <c r="AW786" s="236">
        <f t="shared" si="219"/>
        <v>0</v>
      </c>
      <c r="AX786" s="237">
        <f t="shared" si="220"/>
        <v>0</v>
      </c>
      <c r="AY786" s="236">
        <f t="shared" si="221"/>
        <v>0</v>
      </c>
      <c r="AZ786" s="237">
        <f t="shared" si="222"/>
        <v>0</v>
      </c>
      <c r="BA786" s="236">
        <f t="shared" si="223"/>
        <v>0</v>
      </c>
      <c r="BB786" s="50">
        <f t="shared" si="207"/>
        <v>0</v>
      </c>
    </row>
    <row r="787" spans="2:54" x14ac:dyDescent="0.25">
      <c r="B787" s="82"/>
      <c r="C787" s="83"/>
      <c r="D787" s="83"/>
      <c r="E787" s="83"/>
      <c r="F787" s="83"/>
      <c r="G787" s="84"/>
      <c r="H787" s="84"/>
      <c r="I787" s="85"/>
      <c r="J787" s="86"/>
      <c r="K787" s="87"/>
      <c r="L787" s="88"/>
      <c r="M787" s="89"/>
      <c r="N787" s="89"/>
      <c r="O787" s="90"/>
      <c r="P787" s="90"/>
      <c r="Q787" s="91"/>
      <c r="R787" s="92"/>
      <c r="S787" s="93"/>
      <c r="T787" s="94"/>
      <c r="U787" s="95"/>
      <c r="W787" s="94"/>
      <c r="X787" s="96"/>
      <c r="Y787" s="97"/>
      <c r="Z787" s="45" t="str">
        <f t="shared" si="208"/>
        <v>goed</v>
      </c>
      <c r="AA787" s="46">
        <f t="shared" si="209"/>
        <v>0</v>
      </c>
      <c r="AB787" s="47">
        <f t="shared" si="210"/>
        <v>0</v>
      </c>
      <c r="AC787" s="48">
        <f>IF(ISERROR(VLOOKUP($B787,'[7]Overzicht uitlevering'!$J:$V,AC$3+1,0)),0,VLOOKUP($B787,'[7]Overzicht uitlevering'!$J:$V,AC$3+1,0))</f>
        <v>0</v>
      </c>
      <c r="AD787" s="48">
        <f>IF(ISERROR(VLOOKUP($B787,'[7]Overzicht uitlevering'!$J:$V,AD$3+1,0)),0,VLOOKUP($B787,'[7]Overzicht uitlevering'!$J:$V,AD$3+1,0))</f>
        <v>0</v>
      </c>
      <c r="AE787" s="48">
        <f>IF(ISERROR(VLOOKUP($B787,'[7]Overzicht uitlevering'!$J:$V,AE$3+1,0)),0,VLOOKUP($B787,'[7]Overzicht uitlevering'!$J:$V,AE$3+1,0))</f>
        <v>0</v>
      </c>
      <c r="AF787" s="48">
        <f>IF(ISERROR(VLOOKUP($B787,'[7]Overzicht uitlevering'!$J:$V,AF$3+1,0)),0,VLOOKUP($B787,'[7]Overzicht uitlevering'!$J:$V,AF$3+1,0))</f>
        <v>0</v>
      </c>
      <c r="AG787" s="48">
        <f>IF(ISERROR(VLOOKUP($B787,'[7]Overzicht uitlevering'!$J:$V,AG$3+1,0)),0,VLOOKUP($B787,'[7]Overzicht uitlevering'!$J:$V,AG$3+1,0))</f>
        <v>0</v>
      </c>
      <c r="AH787" s="48">
        <f>IF(ISERROR(VLOOKUP($B787,'[7]Overzicht uitlevering'!$J:$V,AH$3+1,0)),0,VLOOKUP($B787,'[7]Overzicht uitlevering'!$J:$V,AH$3+1,0))</f>
        <v>0</v>
      </c>
      <c r="AI787" s="48">
        <f>IF(ISERROR(VLOOKUP($B787,'[7]Overzicht uitlevering'!$J:$V,AI$3+1,0)),0,VLOOKUP($B787,'[7]Overzicht uitlevering'!$J:$V,AI$3+1,0))</f>
        <v>0</v>
      </c>
      <c r="AJ787" s="48">
        <f>IF(ISERROR(VLOOKUP($B787,'[7]Overzicht uitlevering'!$J:$V,AJ$3+1,0)),0,VLOOKUP($B787,'[7]Overzicht uitlevering'!$J:$V,AJ$3+1,0))</f>
        <v>0</v>
      </c>
      <c r="AK787" s="48">
        <f>IF(ISERROR(VLOOKUP($B787,'[7]Overzicht uitlevering'!$J:$V,AK$3+1,0)),0,VLOOKUP($B787,'[7]Overzicht uitlevering'!$J:$V,AK$3+1,0))</f>
        <v>0</v>
      </c>
      <c r="AL787" s="48">
        <f>IF(ISERROR(VLOOKUP($B787,'[7]Overzicht uitlevering'!$J:$V,AL$3+1,0)),0,VLOOKUP($B787,'[7]Overzicht uitlevering'!$J:$V,AL$3+1,0))</f>
        <v>0</v>
      </c>
      <c r="AM787" s="48">
        <f>IF(ISERROR(VLOOKUP($B787,'[7]Overzicht uitlevering'!$J:$V,AM$3+1,0)),0,VLOOKUP($B787,'[7]Overzicht uitlevering'!$J:$V,AM$3+1,0))</f>
        <v>0</v>
      </c>
      <c r="AN787" s="48">
        <f>IF(ISERROR(VLOOKUP($B787,'[7]Overzicht uitlevering'!$J:$V,AN$3+1,0)),0,VLOOKUP($B787,'[7]Overzicht uitlevering'!$J:$V,AN$3+1,0))</f>
        <v>0</v>
      </c>
      <c r="AO787" s="49">
        <f t="shared" si="211"/>
        <v>0</v>
      </c>
      <c r="AP787" s="235">
        <f t="shared" si="212"/>
        <v>0</v>
      </c>
      <c r="AQ787" s="236">
        <f t="shared" si="213"/>
        <v>0</v>
      </c>
      <c r="AR787" s="235">
        <f t="shared" si="214"/>
        <v>0</v>
      </c>
      <c r="AS787" s="236">
        <f t="shared" si="215"/>
        <v>0</v>
      </c>
      <c r="AT787" s="235">
        <f t="shared" si="216"/>
        <v>0</v>
      </c>
      <c r="AU787" s="236">
        <f t="shared" si="217"/>
        <v>0</v>
      </c>
      <c r="AV787" s="237">
        <f t="shared" si="218"/>
        <v>0</v>
      </c>
      <c r="AW787" s="236">
        <f t="shared" si="219"/>
        <v>0</v>
      </c>
      <c r="AX787" s="237">
        <f t="shared" si="220"/>
        <v>0</v>
      </c>
      <c r="AY787" s="236">
        <f t="shared" si="221"/>
        <v>0</v>
      </c>
      <c r="AZ787" s="237">
        <f t="shared" si="222"/>
        <v>0</v>
      </c>
      <c r="BA787" s="236">
        <f t="shared" si="223"/>
        <v>0</v>
      </c>
      <c r="BB787" s="50">
        <f t="shared" si="207"/>
        <v>0</v>
      </c>
    </row>
    <row r="788" spans="2:54" x14ac:dyDescent="0.25">
      <c r="B788" s="82"/>
      <c r="C788" s="83"/>
      <c r="D788" s="83"/>
      <c r="E788" s="83"/>
      <c r="F788" s="83"/>
      <c r="G788" s="84"/>
      <c r="H788" s="84"/>
      <c r="I788" s="85"/>
      <c r="J788" s="86"/>
      <c r="K788" s="87"/>
      <c r="L788" s="88"/>
      <c r="M788" s="89"/>
      <c r="N788" s="89"/>
      <c r="O788" s="90"/>
      <c r="P788" s="90"/>
      <c r="Q788" s="91"/>
      <c r="R788" s="92"/>
      <c r="S788" s="93"/>
      <c r="T788" s="94"/>
      <c r="U788" s="95"/>
      <c r="W788" s="94"/>
      <c r="X788" s="96"/>
      <c r="Y788" s="97"/>
      <c r="Z788" s="45" t="str">
        <f t="shared" si="208"/>
        <v>goed</v>
      </c>
      <c r="AA788" s="46">
        <f t="shared" si="209"/>
        <v>0</v>
      </c>
      <c r="AB788" s="47">
        <f t="shared" si="210"/>
        <v>0</v>
      </c>
      <c r="AC788" s="48">
        <f>IF(ISERROR(VLOOKUP($B788,'[7]Overzicht uitlevering'!$J:$V,AC$3+1,0)),0,VLOOKUP($B788,'[7]Overzicht uitlevering'!$J:$V,AC$3+1,0))</f>
        <v>0</v>
      </c>
      <c r="AD788" s="48">
        <f>IF(ISERROR(VLOOKUP($B788,'[7]Overzicht uitlevering'!$J:$V,AD$3+1,0)),0,VLOOKUP($B788,'[7]Overzicht uitlevering'!$J:$V,AD$3+1,0))</f>
        <v>0</v>
      </c>
      <c r="AE788" s="48">
        <f>IF(ISERROR(VLOOKUP($B788,'[7]Overzicht uitlevering'!$J:$V,AE$3+1,0)),0,VLOOKUP($B788,'[7]Overzicht uitlevering'!$J:$V,AE$3+1,0))</f>
        <v>0</v>
      </c>
      <c r="AF788" s="48">
        <f>IF(ISERROR(VLOOKUP($B788,'[7]Overzicht uitlevering'!$J:$V,AF$3+1,0)),0,VLOOKUP($B788,'[7]Overzicht uitlevering'!$J:$V,AF$3+1,0))</f>
        <v>0</v>
      </c>
      <c r="AG788" s="48">
        <f>IF(ISERROR(VLOOKUP($B788,'[7]Overzicht uitlevering'!$J:$V,AG$3+1,0)),0,VLOOKUP($B788,'[7]Overzicht uitlevering'!$J:$V,AG$3+1,0))</f>
        <v>0</v>
      </c>
      <c r="AH788" s="48">
        <f>IF(ISERROR(VLOOKUP($B788,'[7]Overzicht uitlevering'!$J:$V,AH$3+1,0)),0,VLOOKUP($B788,'[7]Overzicht uitlevering'!$J:$V,AH$3+1,0))</f>
        <v>0</v>
      </c>
      <c r="AI788" s="48">
        <f>IF(ISERROR(VLOOKUP($B788,'[7]Overzicht uitlevering'!$J:$V,AI$3+1,0)),0,VLOOKUP($B788,'[7]Overzicht uitlevering'!$J:$V,AI$3+1,0))</f>
        <v>0</v>
      </c>
      <c r="AJ788" s="48">
        <f>IF(ISERROR(VLOOKUP($B788,'[7]Overzicht uitlevering'!$J:$V,AJ$3+1,0)),0,VLOOKUP($B788,'[7]Overzicht uitlevering'!$J:$V,AJ$3+1,0))</f>
        <v>0</v>
      </c>
      <c r="AK788" s="48">
        <f>IF(ISERROR(VLOOKUP($B788,'[7]Overzicht uitlevering'!$J:$V,AK$3+1,0)),0,VLOOKUP($B788,'[7]Overzicht uitlevering'!$J:$V,AK$3+1,0))</f>
        <v>0</v>
      </c>
      <c r="AL788" s="48">
        <f>IF(ISERROR(VLOOKUP($B788,'[7]Overzicht uitlevering'!$J:$V,AL$3+1,0)),0,VLOOKUP($B788,'[7]Overzicht uitlevering'!$J:$V,AL$3+1,0))</f>
        <v>0</v>
      </c>
      <c r="AM788" s="48">
        <f>IF(ISERROR(VLOOKUP($B788,'[7]Overzicht uitlevering'!$J:$V,AM$3+1,0)),0,VLOOKUP($B788,'[7]Overzicht uitlevering'!$J:$V,AM$3+1,0))</f>
        <v>0</v>
      </c>
      <c r="AN788" s="48">
        <f>IF(ISERROR(VLOOKUP($B788,'[7]Overzicht uitlevering'!$J:$V,AN$3+1,0)),0,VLOOKUP($B788,'[7]Overzicht uitlevering'!$J:$V,AN$3+1,0))</f>
        <v>0</v>
      </c>
      <c r="AO788" s="49">
        <f t="shared" si="211"/>
        <v>0</v>
      </c>
      <c r="AP788" s="235">
        <f t="shared" si="212"/>
        <v>0</v>
      </c>
      <c r="AQ788" s="236">
        <f t="shared" si="213"/>
        <v>0</v>
      </c>
      <c r="AR788" s="235">
        <f t="shared" si="214"/>
        <v>0</v>
      </c>
      <c r="AS788" s="236">
        <f t="shared" si="215"/>
        <v>0</v>
      </c>
      <c r="AT788" s="235">
        <f t="shared" si="216"/>
        <v>0</v>
      </c>
      <c r="AU788" s="236">
        <f t="shared" si="217"/>
        <v>0</v>
      </c>
      <c r="AV788" s="237">
        <f t="shared" si="218"/>
        <v>0</v>
      </c>
      <c r="AW788" s="236">
        <f t="shared" si="219"/>
        <v>0</v>
      </c>
      <c r="AX788" s="237">
        <f t="shared" si="220"/>
        <v>0</v>
      </c>
      <c r="AY788" s="236">
        <f t="shared" si="221"/>
        <v>0</v>
      </c>
      <c r="AZ788" s="237">
        <f t="shared" si="222"/>
        <v>0</v>
      </c>
      <c r="BA788" s="236">
        <f t="shared" si="223"/>
        <v>0</v>
      </c>
      <c r="BB788" s="50">
        <f t="shared" si="207"/>
        <v>0</v>
      </c>
    </row>
    <row r="789" spans="2:54" x14ac:dyDescent="0.25">
      <c r="B789" s="82"/>
      <c r="C789" s="83"/>
      <c r="D789" s="83"/>
      <c r="E789" s="83"/>
      <c r="F789" s="83"/>
      <c r="G789" s="84"/>
      <c r="H789" s="84"/>
      <c r="I789" s="85"/>
      <c r="J789" s="86"/>
      <c r="K789" s="87"/>
      <c r="L789" s="88"/>
      <c r="M789" s="89"/>
      <c r="N789" s="89"/>
      <c r="O789" s="90"/>
      <c r="P789" s="90"/>
      <c r="Q789" s="91"/>
      <c r="R789" s="92"/>
      <c r="S789" s="93"/>
      <c r="T789" s="94"/>
      <c r="U789" s="95"/>
      <c r="W789" s="94"/>
      <c r="X789" s="96"/>
      <c r="Y789" s="97"/>
      <c r="Z789" s="45" t="str">
        <f t="shared" si="208"/>
        <v>goed</v>
      </c>
      <c r="AA789" s="46">
        <f t="shared" si="209"/>
        <v>0</v>
      </c>
      <c r="AB789" s="47">
        <f t="shared" si="210"/>
        <v>0</v>
      </c>
      <c r="AC789" s="48">
        <f>IF(ISERROR(VLOOKUP($B789,'[7]Overzicht uitlevering'!$J:$V,AC$3+1,0)),0,VLOOKUP($B789,'[7]Overzicht uitlevering'!$J:$V,AC$3+1,0))</f>
        <v>0</v>
      </c>
      <c r="AD789" s="48">
        <f>IF(ISERROR(VLOOKUP($B789,'[7]Overzicht uitlevering'!$J:$V,AD$3+1,0)),0,VLOOKUP($B789,'[7]Overzicht uitlevering'!$J:$V,AD$3+1,0))</f>
        <v>0</v>
      </c>
      <c r="AE789" s="48">
        <f>IF(ISERROR(VLOOKUP($B789,'[7]Overzicht uitlevering'!$J:$V,AE$3+1,0)),0,VLOOKUP($B789,'[7]Overzicht uitlevering'!$J:$V,AE$3+1,0))</f>
        <v>0</v>
      </c>
      <c r="AF789" s="48">
        <f>IF(ISERROR(VLOOKUP($B789,'[7]Overzicht uitlevering'!$J:$V,AF$3+1,0)),0,VLOOKUP($B789,'[7]Overzicht uitlevering'!$J:$V,AF$3+1,0))</f>
        <v>0</v>
      </c>
      <c r="AG789" s="48">
        <f>IF(ISERROR(VLOOKUP($B789,'[7]Overzicht uitlevering'!$J:$V,AG$3+1,0)),0,VLOOKUP($B789,'[7]Overzicht uitlevering'!$J:$V,AG$3+1,0))</f>
        <v>0</v>
      </c>
      <c r="AH789" s="48">
        <f>IF(ISERROR(VLOOKUP($B789,'[7]Overzicht uitlevering'!$J:$V,AH$3+1,0)),0,VLOOKUP($B789,'[7]Overzicht uitlevering'!$J:$V,AH$3+1,0))</f>
        <v>0</v>
      </c>
      <c r="AI789" s="48">
        <f>IF(ISERROR(VLOOKUP($B789,'[7]Overzicht uitlevering'!$J:$V,AI$3+1,0)),0,VLOOKUP($B789,'[7]Overzicht uitlevering'!$J:$V,AI$3+1,0))</f>
        <v>0</v>
      </c>
      <c r="AJ789" s="48">
        <f>IF(ISERROR(VLOOKUP($B789,'[7]Overzicht uitlevering'!$J:$V,AJ$3+1,0)),0,VLOOKUP($B789,'[7]Overzicht uitlevering'!$J:$V,AJ$3+1,0))</f>
        <v>0</v>
      </c>
      <c r="AK789" s="48">
        <f>IF(ISERROR(VLOOKUP($B789,'[7]Overzicht uitlevering'!$J:$V,AK$3+1,0)),0,VLOOKUP($B789,'[7]Overzicht uitlevering'!$J:$V,AK$3+1,0))</f>
        <v>0</v>
      </c>
      <c r="AL789" s="48">
        <f>IF(ISERROR(VLOOKUP($B789,'[7]Overzicht uitlevering'!$J:$V,AL$3+1,0)),0,VLOOKUP($B789,'[7]Overzicht uitlevering'!$J:$V,AL$3+1,0))</f>
        <v>0</v>
      </c>
      <c r="AM789" s="48">
        <f>IF(ISERROR(VLOOKUP($B789,'[7]Overzicht uitlevering'!$J:$V,AM$3+1,0)),0,VLOOKUP($B789,'[7]Overzicht uitlevering'!$J:$V,AM$3+1,0))</f>
        <v>0</v>
      </c>
      <c r="AN789" s="48">
        <f>IF(ISERROR(VLOOKUP($B789,'[7]Overzicht uitlevering'!$J:$V,AN$3+1,0)),0,VLOOKUP($B789,'[7]Overzicht uitlevering'!$J:$V,AN$3+1,0))</f>
        <v>0</v>
      </c>
      <c r="AO789" s="49">
        <f t="shared" si="211"/>
        <v>0</v>
      </c>
      <c r="AP789" s="235">
        <f t="shared" si="212"/>
        <v>0</v>
      </c>
      <c r="AQ789" s="236">
        <f t="shared" si="213"/>
        <v>0</v>
      </c>
      <c r="AR789" s="235">
        <f t="shared" si="214"/>
        <v>0</v>
      </c>
      <c r="AS789" s="236">
        <f t="shared" si="215"/>
        <v>0</v>
      </c>
      <c r="AT789" s="235">
        <f t="shared" si="216"/>
        <v>0</v>
      </c>
      <c r="AU789" s="236">
        <f t="shared" si="217"/>
        <v>0</v>
      </c>
      <c r="AV789" s="237">
        <f t="shared" si="218"/>
        <v>0</v>
      </c>
      <c r="AW789" s="236">
        <f t="shared" si="219"/>
        <v>0</v>
      </c>
      <c r="AX789" s="237">
        <f t="shared" si="220"/>
        <v>0</v>
      </c>
      <c r="AY789" s="236">
        <f t="shared" si="221"/>
        <v>0</v>
      </c>
      <c r="AZ789" s="237">
        <f t="shared" si="222"/>
        <v>0</v>
      </c>
      <c r="BA789" s="236">
        <f t="shared" si="223"/>
        <v>0</v>
      </c>
      <c r="BB789" s="50">
        <f t="shared" si="207"/>
        <v>0</v>
      </c>
    </row>
    <row r="790" spans="2:54" x14ac:dyDescent="0.25">
      <c r="B790" s="82"/>
      <c r="C790" s="83"/>
      <c r="D790" s="83"/>
      <c r="E790" s="83"/>
      <c r="F790" s="83"/>
      <c r="G790" s="84"/>
      <c r="H790" s="84"/>
      <c r="I790" s="85"/>
      <c r="J790" s="86"/>
      <c r="K790" s="87"/>
      <c r="L790" s="88"/>
      <c r="M790" s="89"/>
      <c r="N790" s="89"/>
      <c r="O790" s="90"/>
      <c r="P790" s="90"/>
      <c r="Q790" s="91"/>
      <c r="R790" s="92"/>
      <c r="S790" s="93"/>
      <c r="T790" s="94"/>
      <c r="U790" s="95"/>
      <c r="W790" s="94"/>
      <c r="X790" s="96"/>
      <c r="Y790" s="97"/>
      <c r="Z790" s="45" t="str">
        <f t="shared" si="208"/>
        <v>goed</v>
      </c>
      <c r="AA790" s="46">
        <f t="shared" si="209"/>
        <v>0</v>
      </c>
      <c r="AB790" s="47">
        <f t="shared" si="210"/>
        <v>0</v>
      </c>
      <c r="AC790" s="48">
        <f>IF(ISERROR(VLOOKUP($B790,'[7]Overzicht uitlevering'!$J:$V,AC$3+1,0)),0,VLOOKUP($B790,'[7]Overzicht uitlevering'!$J:$V,AC$3+1,0))</f>
        <v>0</v>
      </c>
      <c r="AD790" s="48">
        <f>IF(ISERROR(VLOOKUP($B790,'[7]Overzicht uitlevering'!$J:$V,AD$3+1,0)),0,VLOOKUP($B790,'[7]Overzicht uitlevering'!$J:$V,AD$3+1,0))</f>
        <v>0</v>
      </c>
      <c r="AE790" s="48">
        <f>IF(ISERROR(VLOOKUP($B790,'[7]Overzicht uitlevering'!$J:$V,AE$3+1,0)),0,VLOOKUP($B790,'[7]Overzicht uitlevering'!$J:$V,AE$3+1,0))</f>
        <v>0</v>
      </c>
      <c r="AF790" s="48">
        <f>IF(ISERROR(VLOOKUP($B790,'[7]Overzicht uitlevering'!$J:$V,AF$3+1,0)),0,VLOOKUP($B790,'[7]Overzicht uitlevering'!$J:$V,AF$3+1,0))</f>
        <v>0</v>
      </c>
      <c r="AG790" s="48">
        <f>IF(ISERROR(VLOOKUP($B790,'[7]Overzicht uitlevering'!$J:$V,AG$3+1,0)),0,VLOOKUP($B790,'[7]Overzicht uitlevering'!$J:$V,AG$3+1,0))</f>
        <v>0</v>
      </c>
      <c r="AH790" s="48">
        <f>IF(ISERROR(VLOOKUP($B790,'[7]Overzicht uitlevering'!$J:$V,AH$3+1,0)),0,VLOOKUP($B790,'[7]Overzicht uitlevering'!$J:$V,AH$3+1,0))</f>
        <v>0</v>
      </c>
      <c r="AI790" s="48">
        <f>IF(ISERROR(VLOOKUP($B790,'[7]Overzicht uitlevering'!$J:$V,AI$3+1,0)),0,VLOOKUP($B790,'[7]Overzicht uitlevering'!$J:$V,AI$3+1,0))</f>
        <v>0</v>
      </c>
      <c r="AJ790" s="48">
        <f>IF(ISERROR(VLOOKUP($B790,'[7]Overzicht uitlevering'!$J:$V,AJ$3+1,0)),0,VLOOKUP($B790,'[7]Overzicht uitlevering'!$J:$V,AJ$3+1,0))</f>
        <v>0</v>
      </c>
      <c r="AK790" s="48">
        <f>IF(ISERROR(VLOOKUP($B790,'[7]Overzicht uitlevering'!$J:$V,AK$3+1,0)),0,VLOOKUP($B790,'[7]Overzicht uitlevering'!$J:$V,AK$3+1,0))</f>
        <v>0</v>
      </c>
      <c r="AL790" s="48">
        <f>IF(ISERROR(VLOOKUP($B790,'[7]Overzicht uitlevering'!$J:$V,AL$3+1,0)),0,VLOOKUP($B790,'[7]Overzicht uitlevering'!$J:$V,AL$3+1,0))</f>
        <v>0</v>
      </c>
      <c r="AM790" s="48">
        <f>IF(ISERROR(VLOOKUP($B790,'[7]Overzicht uitlevering'!$J:$V,AM$3+1,0)),0,VLOOKUP($B790,'[7]Overzicht uitlevering'!$J:$V,AM$3+1,0))</f>
        <v>0</v>
      </c>
      <c r="AN790" s="48">
        <f>IF(ISERROR(VLOOKUP($B790,'[7]Overzicht uitlevering'!$J:$V,AN$3+1,0)),0,VLOOKUP($B790,'[7]Overzicht uitlevering'!$J:$V,AN$3+1,0))</f>
        <v>0</v>
      </c>
      <c r="AO790" s="49">
        <f t="shared" si="211"/>
        <v>0</v>
      </c>
      <c r="AP790" s="235">
        <f t="shared" si="212"/>
        <v>0</v>
      </c>
      <c r="AQ790" s="236">
        <f t="shared" si="213"/>
        <v>0</v>
      </c>
      <c r="AR790" s="235">
        <f t="shared" si="214"/>
        <v>0</v>
      </c>
      <c r="AS790" s="236">
        <f t="shared" si="215"/>
        <v>0</v>
      </c>
      <c r="AT790" s="235">
        <f t="shared" si="216"/>
        <v>0</v>
      </c>
      <c r="AU790" s="236">
        <f t="shared" si="217"/>
        <v>0</v>
      </c>
      <c r="AV790" s="237">
        <f t="shared" si="218"/>
        <v>0</v>
      </c>
      <c r="AW790" s="236">
        <f t="shared" si="219"/>
        <v>0</v>
      </c>
      <c r="AX790" s="237">
        <f t="shared" si="220"/>
        <v>0</v>
      </c>
      <c r="AY790" s="236">
        <f t="shared" si="221"/>
        <v>0</v>
      </c>
      <c r="AZ790" s="237">
        <f t="shared" si="222"/>
        <v>0</v>
      </c>
      <c r="BA790" s="236">
        <f t="shared" si="223"/>
        <v>0</v>
      </c>
      <c r="BB790" s="50">
        <f t="shared" si="207"/>
        <v>0</v>
      </c>
    </row>
    <row r="791" spans="2:54" x14ac:dyDescent="0.25">
      <c r="B791" s="82"/>
      <c r="C791" s="83"/>
      <c r="D791" s="83"/>
      <c r="E791" s="83"/>
      <c r="F791" s="83"/>
      <c r="G791" s="84"/>
      <c r="H791" s="84"/>
      <c r="I791" s="85"/>
      <c r="J791" s="86"/>
      <c r="K791" s="87"/>
      <c r="L791" s="88"/>
      <c r="M791" s="89"/>
      <c r="N791" s="89"/>
      <c r="O791" s="90"/>
      <c r="P791" s="90"/>
      <c r="Q791" s="91"/>
      <c r="R791" s="92"/>
      <c r="S791" s="93"/>
      <c r="T791" s="94"/>
      <c r="U791" s="95"/>
      <c r="W791" s="94"/>
      <c r="X791" s="96"/>
      <c r="Y791" s="97"/>
      <c r="Z791" s="45" t="str">
        <f t="shared" si="208"/>
        <v>goed</v>
      </c>
      <c r="AA791" s="46">
        <f t="shared" si="209"/>
        <v>0</v>
      </c>
      <c r="AB791" s="47">
        <f t="shared" si="210"/>
        <v>0</v>
      </c>
      <c r="AC791" s="48">
        <f>IF(ISERROR(VLOOKUP($B791,'[7]Overzicht uitlevering'!$J:$V,AC$3+1,0)),0,VLOOKUP($B791,'[7]Overzicht uitlevering'!$J:$V,AC$3+1,0))</f>
        <v>0</v>
      </c>
      <c r="AD791" s="48">
        <f>IF(ISERROR(VLOOKUP($B791,'[7]Overzicht uitlevering'!$J:$V,AD$3+1,0)),0,VLOOKUP($B791,'[7]Overzicht uitlevering'!$J:$V,AD$3+1,0))</f>
        <v>0</v>
      </c>
      <c r="AE791" s="48">
        <f>IF(ISERROR(VLOOKUP($B791,'[7]Overzicht uitlevering'!$J:$V,AE$3+1,0)),0,VLOOKUP($B791,'[7]Overzicht uitlevering'!$J:$V,AE$3+1,0))</f>
        <v>0</v>
      </c>
      <c r="AF791" s="48">
        <f>IF(ISERROR(VLOOKUP($B791,'[7]Overzicht uitlevering'!$J:$V,AF$3+1,0)),0,VLOOKUP($B791,'[7]Overzicht uitlevering'!$J:$V,AF$3+1,0))</f>
        <v>0</v>
      </c>
      <c r="AG791" s="48">
        <f>IF(ISERROR(VLOOKUP($B791,'[7]Overzicht uitlevering'!$J:$V,AG$3+1,0)),0,VLOOKUP($B791,'[7]Overzicht uitlevering'!$J:$V,AG$3+1,0))</f>
        <v>0</v>
      </c>
      <c r="AH791" s="48">
        <f>IF(ISERROR(VLOOKUP($B791,'[7]Overzicht uitlevering'!$J:$V,AH$3+1,0)),0,VLOOKUP($B791,'[7]Overzicht uitlevering'!$J:$V,AH$3+1,0))</f>
        <v>0</v>
      </c>
      <c r="AI791" s="48">
        <f>IF(ISERROR(VLOOKUP($B791,'[7]Overzicht uitlevering'!$J:$V,AI$3+1,0)),0,VLOOKUP($B791,'[7]Overzicht uitlevering'!$J:$V,AI$3+1,0))</f>
        <v>0</v>
      </c>
      <c r="AJ791" s="48">
        <f>IF(ISERROR(VLOOKUP($B791,'[7]Overzicht uitlevering'!$J:$V,AJ$3+1,0)),0,VLOOKUP($B791,'[7]Overzicht uitlevering'!$J:$V,AJ$3+1,0))</f>
        <v>0</v>
      </c>
      <c r="AK791" s="48">
        <f>IF(ISERROR(VLOOKUP($B791,'[7]Overzicht uitlevering'!$J:$V,AK$3+1,0)),0,VLOOKUP($B791,'[7]Overzicht uitlevering'!$J:$V,AK$3+1,0))</f>
        <v>0</v>
      </c>
      <c r="AL791" s="48">
        <f>IF(ISERROR(VLOOKUP($B791,'[7]Overzicht uitlevering'!$J:$V,AL$3+1,0)),0,VLOOKUP($B791,'[7]Overzicht uitlevering'!$J:$V,AL$3+1,0))</f>
        <v>0</v>
      </c>
      <c r="AM791" s="48">
        <f>IF(ISERROR(VLOOKUP($B791,'[7]Overzicht uitlevering'!$J:$V,AM$3+1,0)),0,VLOOKUP($B791,'[7]Overzicht uitlevering'!$J:$V,AM$3+1,0))</f>
        <v>0</v>
      </c>
      <c r="AN791" s="48">
        <f>IF(ISERROR(VLOOKUP($B791,'[7]Overzicht uitlevering'!$J:$V,AN$3+1,0)),0,VLOOKUP($B791,'[7]Overzicht uitlevering'!$J:$V,AN$3+1,0))</f>
        <v>0</v>
      </c>
      <c r="AO791" s="49">
        <f t="shared" si="211"/>
        <v>0</v>
      </c>
      <c r="AP791" s="235">
        <f t="shared" si="212"/>
        <v>0</v>
      </c>
      <c r="AQ791" s="236">
        <f t="shared" si="213"/>
        <v>0</v>
      </c>
      <c r="AR791" s="235">
        <f t="shared" si="214"/>
        <v>0</v>
      </c>
      <c r="AS791" s="236">
        <f t="shared" si="215"/>
        <v>0</v>
      </c>
      <c r="AT791" s="235">
        <f t="shared" si="216"/>
        <v>0</v>
      </c>
      <c r="AU791" s="236">
        <f t="shared" si="217"/>
        <v>0</v>
      </c>
      <c r="AV791" s="237">
        <f t="shared" si="218"/>
        <v>0</v>
      </c>
      <c r="AW791" s="236">
        <f t="shared" si="219"/>
        <v>0</v>
      </c>
      <c r="AX791" s="237">
        <f t="shared" si="220"/>
        <v>0</v>
      </c>
      <c r="AY791" s="236">
        <f t="shared" si="221"/>
        <v>0</v>
      </c>
      <c r="AZ791" s="237">
        <f t="shared" si="222"/>
        <v>0</v>
      </c>
      <c r="BA791" s="236">
        <f t="shared" si="223"/>
        <v>0</v>
      </c>
      <c r="BB791" s="50">
        <f t="shared" si="207"/>
        <v>0</v>
      </c>
    </row>
    <row r="792" spans="2:54" x14ac:dyDescent="0.25">
      <c r="B792" s="82"/>
      <c r="C792" s="83"/>
      <c r="D792" s="83"/>
      <c r="E792" s="83"/>
      <c r="F792" s="83"/>
      <c r="G792" s="84"/>
      <c r="H792" s="84"/>
      <c r="I792" s="85"/>
      <c r="J792" s="86"/>
      <c r="K792" s="87"/>
      <c r="L792" s="88"/>
      <c r="M792" s="89"/>
      <c r="N792" s="89"/>
      <c r="O792" s="90"/>
      <c r="P792" s="90"/>
      <c r="Q792" s="91"/>
      <c r="R792" s="92"/>
      <c r="S792" s="93"/>
      <c r="T792" s="94"/>
      <c r="U792" s="95"/>
      <c r="W792" s="94"/>
      <c r="X792" s="96"/>
      <c r="Y792" s="97"/>
      <c r="Z792" s="45" t="str">
        <f t="shared" si="208"/>
        <v>goed</v>
      </c>
      <c r="AA792" s="46">
        <f t="shared" si="209"/>
        <v>0</v>
      </c>
      <c r="AB792" s="47">
        <f t="shared" si="210"/>
        <v>0</v>
      </c>
      <c r="AC792" s="48">
        <f>IF(ISERROR(VLOOKUP($B792,'[7]Overzicht uitlevering'!$J:$V,AC$3+1,0)),0,VLOOKUP($B792,'[7]Overzicht uitlevering'!$J:$V,AC$3+1,0))</f>
        <v>0</v>
      </c>
      <c r="AD792" s="48">
        <f>IF(ISERROR(VLOOKUP($B792,'[7]Overzicht uitlevering'!$J:$V,AD$3+1,0)),0,VLOOKUP($B792,'[7]Overzicht uitlevering'!$J:$V,AD$3+1,0))</f>
        <v>0</v>
      </c>
      <c r="AE792" s="48">
        <f>IF(ISERROR(VLOOKUP($B792,'[7]Overzicht uitlevering'!$J:$V,AE$3+1,0)),0,VLOOKUP($B792,'[7]Overzicht uitlevering'!$J:$V,AE$3+1,0))</f>
        <v>0</v>
      </c>
      <c r="AF792" s="48">
        <f>IF(ISERROR(VLOOKUP($B792,'[7]Overzicht uitlevering'!$J:$V,AF$3+1,0)),0,VLOOKUP($B792,'[7]Overzicht uitlevering'!$J:$V,AF$3+1,0))</f>
        <v>0</v>
      </c>
      <c r="AG792" s="48">
        <f>IF(ISERROR(VLOOKUP($B792,'[7]Overzicht uitlevering'!$J:$V,AG$3+1,0)),0,VLOOKUP($B792,'[7]Overzicht uitlevering'!$J:$V,AG$3+1,0))</f>
        <v>0</v>
      </c>
      <c r="AH792" s="48">
        <f>IF(ISERROR(VLOOKUP($B792,'[7]Overzicht uitlevering'!$J:$V,AH$3+1,0)),0,VLOOKUP($B792,'[7]Overzicht uitlevering'!$J:$V,AH$3+1,0))</f>
        <v>0</v>
      </c>
      <c r="AI792" s="48">
        <f>IF(ISERROR(VLOOKUP($B792,'[7]Overzicht uitlevering'!$J:$V,AI$3+1,0)),0,VLOOKUP($B792,'[7]Overzicht uitlevering'!$J:$V,AI$3+1,0))</f>
        <v>0</v>
      </c>
      <c r="AJ792" s="48">
        <f>IF(ISERROR(VLOOKUP($B792,'[7]Overzicht uitlevering'!$J:$V,AJ$3+1,0)),0,VLOOKUP($B792,'[7]Overzicht uitlevering'!$J:$V,AJ$3+1,0))</f>
        <v>0</v>
      </c>
      <c r="AK792" s="48">
        <f>IF(ISERROR(VLOOKUP($B792,'[7]Overzicht uitlevering'!$J:$V,AK$3+1,0)),0,VLOOKUP($B792,'[7]Overzicht uitlevering'!$J:$V,AK$3+1,0))</f>
        <v>0</v>
      </c>
      <c r="AL792" s="48">
        <f>IF(ISERROR(VLOOKUP($B792,'[7]Overzicht uitlevering'!$J:$V,AL$3+1,0)),0,VLOOKUP($B792,'[7]Overzicht uitlevering'!$J:$V,AL$3+1,0))</f>
        <v>0</v>
      </c>
      <c r="AM792" s="48">
        <f>IF(ISERROR(VLOOKUP($B792,'[7]Overzicht uitlevering'!$J:$V,AM$3+1,0)),0,VLOOKUP($B792,'[7]Overzicht uitlevering'!$J:$V,AM$3+1,0))</f>
        <v>0</v>
      </c>
      <c r="AN792" s="48">
        <f>IF(ISERROR(VLOOKUP($B792,'[7]Overzicht uitlevering'!$J:$V,AN$3+1,0)),0,VLOOKUP($B792,'[7]Overzicht uitlevering'!$J:$V,AN$3+1,0))</f>
        <v>0</v>
      </c>
      <c r="AO792" s="49">
        <f t="shared" si="211"/>
        <v>0</v>
      </c>
      <c r="AP792" s="235">
        <f t="shared" si="212"/>
        <v>0</v>
      </c>
      <c r="AQ792" s="236">
        <f t="shared" si="213"/>
        <v>0</v>
      </c>
      <c r="AR792" s="235">
        <f t="shared" si="214"/>
        <v>0</v>
      </c>
      <c r="AS792" s="236">
        <f t="shared" si="215"/>
        <v>0</v>
      </c>
      <c r="AT792" s="235">
        <f t="shared" si="216"/>
        <v>0</v>
      </c>
      <c r="AU792" s="236">
        <f t="shared" si="217"/>
        <v>0</v>
      </c>
      <c r="AV792" s="237">
        <f t="shared" si="218"/>
        <v>0</v>
      </c>
      <c r="AW792" s="236">
        <f t="shared" si="219"/>
        <v>0</v>
      </c>
      <c r="AX792" s="237">
        <f t="shared" si="220"/>
        <v>0</v>
      </c>
      <c r="AY792" s="236">
        <f t="shared" si="221"/>
        <v>0</v>
      </c>
      <c r="AZ792" s="237">
        <f t="shared" si="222"/>
        <v>0</v>
      </c>
      <c r="BA792" s="236">
        <f t="shared" si="223"/>
        <v>0</v>
      </c>
      <c r="BB792" s="50">
        <f t="shared" si="207"/>
        <v>0</v>
      </c>
    </row>
    <row r="793" spans="2:54" x14ac:dyDescent="0.25">
      <c r="B793" s="82"/>
      <c r="C793" s="83"/>
      <c r="D793" s="83"/>
      <c r="E793" s="83"/>
      <c r="F793" s="83"/>
      <c r="G793" s="84"/>
      <c r="H793" s="84"/>
      <c r="I793" s="85"/>
      <c r="J793" s="86"/>
      <c r="K793" s="87"/>
      <c r="L793" s="88"/>
      <c r="M793" s="89"/>
      <c r="N793" s="89"/>
      <c r="O793" s="90"/>
      <c r="P793" s="90"/>
      <c r="Q793" s="91"/>
      <c r="R793" s="92"/>
      <c r="S793" s="93"/>
      <c r="T793" s="94"/>
      <c r="U793" s="95"/>
      <c r="W793" s="94"/>
      <c r="X793" s="96"/>
      <c r="Y793" s="97"/>
      <c r="Z793" s="45" t="str">
        <f t="shared" si="208"/>
        <v>goed</v>
      </c>
      <c r="AA793" s="46">
        <f t="shared" si="209"/>
        <v>0</v>
      </c>
      <c r="AB793" s="47">
        <f t="shared" si="210"/>
        <v>0</v>
      </c>
      <c r="AC793" s="48">
        <f>IF(ISERROR(VLOOKUP($B793,'[7]Overzicht uitlevering'!$J:$V,AC$3+1,0)),0,VLOOKUP($B793,'[7]Overzicht uitlevering'!$J:$V,AC$3+1,0))</f>
        <v>0</v>
      </c>
      <c r="AD793" s="48">
        <f>IF(ISERROR(VLOOKUP($B793,'[7]Overzicht uitlevering'!$J:$V,AD$3+1,0)),0,VLOOKUP($B793,'[7]Overzicht uitlevering'!$J:$V,AD$3+1,0))</f>
        <v>0</v>
      </c>
      <c r="AE793" s="48">
        <f>IF(ISERROR(VLOOKUP($B793,'[7]Overzicht uitlevering'!$J:$V,AE$3+1,0)),0,VLOOKUP($B793,'[7]Overzicht uitlevering'!$J:$V,AE$3+1,0))</f>
        <v>0</v>
      </c>
      <c r="AF793" s="48">
        <f>IF(ISERROR(VLOOKUP($B793,'[7]Overzicht uitlevering'!$J:$V,AF$3+1,0)),0,VLOOKUP($B793,'[7]Overzicht uitlevering'!$J:$V,AF$3+1,0))</f>
        <v>0</v>
      </c>
      <c r="AG793" s="48">
        <f>IF(ISERROR(VLOOKUP($B793,'[7]Overzicht uitlevering'!$J:$V,AG$3+1,0)),0,VLOOKUP($B793,'[7]Overzicht uitlevering'!$J:$V,AG$3+1,0))</f>
        <v>0</v>
      </c>
      <c r="AH793" s="48">
        <f>IF(ISERROR(VLOOKUP($B793,'[7]Overzicht uitlevering'!$J:$V,AH$3+1,0)),0,VLOOKUP($B793,'[7]Overzicht uitlevering'!$J:$V,AH$3+1,0))</f>
        <v>0</v>
      </c>
      <c r="AI793" s="48">
        <f>IF(ISERROR(VLOOKUP($B793,'[7]Overzicht uitlevering'!$J:$V,AI$3+1,0)),0,VLOOKUP($B793,'[7]Overzicht uitlevering'!$J:$V,AI$3+1,0))</f>
        <v>0</v>
      </c>
      <c r="AJ793" s="48">
        <f>IF(ISERROR(VLOOKUP($B793,'[7]Overzicht uitlevering'!$J:$V,AJ$3+1,0)),0,VLOOKUP($B793,'[7]Overzicht uitlevering'!$J:$V,AJ$3+1,0))</f>
        <v>0</v>
      </c>
      <c r="AK793" s="48">
        <f>IF(ISERROR(VLOOKUP($B793,'[7]Overzicht uitlevering'!$J:$V,AK$3+1,0)),0,VLOOKUP($B793,'[7]Overzicht uitlevering'!$J:$V,AK$3+1,0))</f>
        <v>0</v>
      </c>
      <c r="AL793" s="48">
        <f>IF(ISERROR(VLOOKUP($B793,'[7]Overzicht uitlevering'!$J:$V,AL$3+1,0)),0,VLOOKUP($B793,'[7]Overzicht uitlevering'!$J:$V,AL$3+1,0))</f>
        <v>0</v>
      </c>
      <c r="AM793" s="48">
        <f>IF(ISERROR(VLOOKUP($B793,'[7]Overzicht uitlevering'!$J:$V,AM$3+1,0)),0,VLOOKUP($B793,'[7]Overzicht uitlevering'!$J:$V,AM$3+1,0))</f>
        <v>0</v>
      </c>
      <c r="AN793" s="48">
        <f>IF(ISERROR(VLOOKUP($B793,'[7]Overzicht uitlevering'!$J:$V,AN$3+1,0)),0,VLOOKUP($B793,'[7]Overzicht uitlevering'!$J:$V,AN$3+1,0))</f>
        <v>0</v>
      </c>
      <c r="AO793" s="49">
        <f t="shared" si="211"/>
        <v>0</v>
      </c>
      <c r="AP793" s="235">
        <f t="shared" si="212"/>
        <v>0</v>
      </c>
      <c r="AQ793" s="236">
        <f t="shared" si="213"/>
        <v>0</v>
      </c>
      <c r="AR793" s="235">
        <f t="shared" si="214"/>
        <v>0</v>
      </c>
      <c r="AS793" s="236">
        <f t="shared" si="215"/>
        <v>0</v>
      </c>
      <c r="AT793" s="235">
        <f t="shared" si="216"/>
        <v>0</v>
      </c>
      <c r="AU793" s="236">
        <f t="shared" si="217"/>
        <v>0</v>
      </c>
      <c r="AV793" s="237">
        <f t="shared" si="218"/>
        <v>0</v>
      </c>
      <c r="AW793" s="236">
        <f t="shared" si="219"/>
        <v>0</v>
      </c>
      <c r="AX793" s="237">
        <f t="shared" si="220"/>
        <v>0</v>
      </c>
      <c r="AY793" s="236">
        <f t="shared" si="221"/>
        <v>0</v>
      </c>
      <c r="AZ793" s="237">
        <f t="shared" si="222"/>
        <v>0</v>
      </c>
      <c r="BA793" s="236">
        <f t="shared" si="223"/>
        <v>0</v>
      </c>
      <c r="BB793" s="50">
        <f t="shared" si="207"/>
        <v>0</v>
      </c>
    </row>
    <row r="794" spans="2:54" x14ac:dyDescent="0.25">
      <c r="B794" s="82"/>
      <c r="C794" s="83"/>
      <c r="D794" s="83"/>
      <c r="E794" s="83"/>
      <c r="F794" s="83"/>
      <c r="G794" s="84"/>
      <c r="H794" s="84"/>
      <c r="I794" s="85"/>
      <c r="J794" s="86"/>
      <c r="K794" s="87"/>
      <c r="L794" s="88"/>
      <c r="M794" s="89"/>
      <c r="N794" s="89"/>
      <c r="O794" s="90"/>
      <c r="P794" s="90"/>
      <c r="Q794" s="91"/>
      <c r="R794" s="92"/>
      <c r="S794" s="93"/>
      <c r="T794" s="94"/>
      <c r="U794" s="95"/>
      <c r="W794" s="94"/>
      <c r="X794" s="96"/>
      <c r="Y794" s="97"/>
      <c r="Z794" s="45" t="str">
        <f t="shared" si="208"/>
        <v>goed</v>
      </c>
      <c r="AA794" s="46">
        <f t="shared" si="209"/>
        <v>0</v>
      </c>
      <c r="AB794" s="47">
        <f t="shared" si="210"/>
        <v>0</v>
      </c>
      <c r="AC794" s="48">
        <f>IF(ISERROR(VLOOKUP($B794,'[7]Overzicht uitlevering'!$J:$V,AC$3+1,0)),0,VLOOKUP($B794,'[7]Overzicht uitlevering'!$J:$V,AC$3+1,0))</f>
        <v>0</v>
      </c>
      <c r="AD794" s="48">
        <f>IF(ISERROR(VLOOKUP($B794,'[7]Overzicht uitlevering'!$J:$V,AD$3+1,0)),0,VLOOKUP($B794,'[7]Overzicht uitlevering'!$J:$V,AD$3+1,0))</f>
        <v>0</v>
      </c>
      <c r="AE794" s="48">
        <f>IF(ISERROR(VLOOKUP($B794,'[7]Overzicht uitlevering'!$J:$V,AE$3+1,0)),0,VLOOKUP($B794,'[7]Overzicht uitlevering'!$J:$V,AE$3+1,0))</f>
        <v>0</v>
      </c>
      <c r="AF794" s="48">
        <f>IF(ISERROR(VLOOKUP($B794,'[7]Overzicht uitlevering'!$J:$V,AF$3+1,0)),0,VLOOKUP($B794,'[7]Overzicht uitlevering'!$J:$V,AF$3+1,0))</f>
        <v>0</v>
      </c>
      <c r="AG794" s="48">
        <f>IF(ISERROR(VLOOKUP($B794,'[7]Overzicht uitlevering'!$J:$V,AG$3+1,0)),0,VLOOKUP($B794,'[7]Overzicht uitlevering'!$J:$V,AG$3+1,0))</f>
        <v>0</v>
      </c>
      <c r="AH794" s="48">
        <f>IF(ISERROR(VLOOKUP($B794,'[7]Overzicht uitlevering'!$J:$V,AH$3+1,0)),0,VLOOKUP($B794,'[7]Overzicht uitlevering'!$J:$V,AH$3+1,0))</f>
        <v>0</v>
      </c>
      <c r="AI794" s="48">
        <f>IF(ISERROR(VLOOKUP($B794,'[7]Overzicht uitlevering'!$J:$V,AI$3+1,0)),0,VLOOKUP($B794,'[7]Overzicht uitlevering'!$J:$V,AI$3+1,0))</f>
        <v>0</v>
      </c>
      <c r="AJ794" s="48">
        <f>IF(ISERROR(VLOOKUP($B794,'[7]Overzicht uitlevering'!$J:$V,AJ$3+1,0)),0,VLOOKUP($B794,'[7]Overzicht uitlevering'!$J:$V,AJ$3+1,0))</f>
        <v>0</v>
      </c>
      <c r="AK794" s="48">
        <f>IF(ISERROR(VLOOKUP($B794,'[7]Overzicht uitlevering'!$J:$V,AK$3+1,0)),0,VLOOKUP($B794,'[7]Overzicht uitlevering'!$J:$V,AK$3+1,0))</f>
        <v>0</v>
      </c>
      <c r="AL794" s="48">
        <f>IF(ISERROR(VLOOKUP($B794,'[7]Overzicht uitlevering'!$J:$V,AL$3+1,0)),0,VLOOKUP($B794,'[7]Overzicht uitlevering'!$J:$V,AL$3+1,0))</f>
        <v>0</v>
      </c>
      <c r="AM794" s="48">
        <f>IF(ISERROR(VLOOKUP($B794,'[7]Overzicht uitlevering'!$J:$V,AM$3+1,0)),0,VLOOKUP($B794,'[7]Overzicht uitlevering'!$J:$V,AM$3+1,0))</f>
        <v>0</v>
      </c>
      <c r="AN794" s="48">
        <f>IF(ISERROR(VLOOKUP($B794,'[7]Overzicht uitlevering'!$J:$V,AN$3+1,0)),0,VLOOKUP($B794,'[7]Overzicht uitlevering'!$J:$V,AN$3+1,0))</f>
        <v>0</v>
      </c>
      <c r="AO794" s="49">
        <f t="shared" si="211"/>
        <v>0</v>
      </c>
      <c r="AP794" s="235">
        <f t="shared" si="212"/>
        <v>0</v>
      </c>
      <c r="AQ794" s="236">
        <f t="shared" si="213"/>
        <v>0</v>
      </c>
      <c r="AR794" s="235">
        <f t="shared" si="214"/>
        <v>0</v>
      </c>
      <c r="AS794" s="236">
        <f t="shared" si="215"/>
        <v>0</v>
      </c>
      <c r="AT794" s="235">
        <f t="shared" si="216"/>
        <v>0</v>
      </c>
      <c r="AU794" s="236">
        <f t="shared" si="217"/>
        <v>0</v>
      </c>
      <c r="AV794" s="237">
        <f t="shared" si="218"/>
        <v>0</v>
      </c>
      <c r="AW794" s="236">
        <f t="shared" si="219"/>
        <v>0</v>
      </c>
      <c r="AX794" s="237">
        <f t="shared" si="220"/>
        <v>0</v>
      </c>
      <c r="AY794" s="236">
        <f t="shared" si="221"/>
        <v>0</v>
      </c>
      <c r="AZ794" s="237">
        <f t="shared" si="222"/>
        <v>0</v>
      </c>
      <c r="BA794" s="236">
        <f t="shared" si="223"/>
        <v>0</v>
      </c>
      <c r="BB794" s="50">
        <f t="shared" si="207"/>
        <v>0</v>
      </c>
    </row>
    <row r="795" spans="2:54" x14ac:dyDescent="0.25">
      <c r="B795" s="82"/>
      <c r="C795" s="83"/>
      <c r="D795" s="83"/>
      <c r="E795" s="83"/>
      <c r="F795" s="83"/>
      <c r="G795" s="84"/>
      <c r="H795" s="84"/>
      <c r="I795" s="85"/>
      <c r="J795" s="86"/>
      <c r="K795" s="87"/>
      <c r="L795" s="88"/>
      <c r="M795" s="89"/>
      <c r="N795" s="89"/>
      <c r="O795" s="90"/>
      <c r="P795" s="90"/>
      <c r="Q795" s="91"/>
      <c r="R795" s="92"/>
      <c r="S795" s="93"/>
      <c r="T795" s="94"/>
      <c r="U795" s="95"/>
      <c r="W795" s="94"/>
      <c r="X795" s="96"/>
      <c r="Y795" s="97"/>
      <c r="Z795" s="45" t="str">
        <f t="shared" si="208"/>
        <v>goed</v>
      </c>
      <c r="AA795" s="46">
        <f t="shared" si="209"/>
        <v>0</v>
      </c>
      <c r="AB795" s="47">
        <f t="shared" si="210"/>
        <v>0</v>
      </c>
      <c r="AC795" s="48">
        <f>IF(ISERROR(VLOOKUP($B795,'[7]Overzicht uitlevering'!$J:$V,AC$3+1,0)),0,VLOOKUP($B795,'[7]Overzicht uitlevering'!$J:$V,AC$3+1,0))</f>
        <v>0</v>
      </c>
      <c r="AD795" s="48">
        <f>IF(ISERROR(VLOOKUP($B795,'[7]Overzicht uitlevering'!$J:$V,AD$3+1,0)),0,VLOOKUP($B795,'[7]Overzicht uitlevering'!$J:$V,AD$3+1,0))</f>
        <v>0</v>
      </c>
      <c r="AE795" s="48">
        <f>IF(ISERROR(VLOOKUP($B795,'[7]Overzicht uitlevering'!$J:$V,AE$3+1,0)),0,VLOOKUP($B795,'[7]Overzicht uitlevering'!$J:$V,AE$3+1,0))</f>
        <v>0</v>
      </c>
      <c r="AF795" s="48">
        <f>IF(ISERROR(VLOOKUP($B795,'[7]Overzicht uitlevering'!$J:$V,AF$3+1,0)),0,VLOOKUP($B795,'[7]Overzicht uitlevering'!$J:$V,AF$3+1,0))</f>
        <v>0</v>
      </c>
      <c r="AG795" s="48">
        <f>IF(ISERROR(VLOOKUP($B795,'[7]Overzicht uitlevering'!$J:$V,AG$3+1,0)),0,VLOOKUP($B795,'[7]Overzicht uitlevering'!$J:$V,AG$3+1,0))</f>
        <v>0</v>
      </c>
      <c r="AH795" s="48">
        <f>IF(ISERROR(VLOOKUP($B795,'[7]Overzicht uitlevering'!$J:$V,AH$3+1,0)),0,VLOOKUP($B795,'[7]Overzicht uitlevering'!$J:$V,AH$3+1,0))</f>
        <v>0</v>
      </c>
      <c r="AI795" s="48">
        <f>IF(ISERROR(VLOOKUP($B795,'[7]Overzicht uitlevering'!$J:$V,AI$3+1,0)),0,VLOOKUP($B795,'[7]Overzicht uitlevering'!$J:$V,AI$3+1,0))</f>
        <v>0</v>
      </c>
      <c r="AJ795" s="48">
        <f>IF(ISERROR(VLOOKUP($B795,'[7]Overzicht uitlevering'!$J:$V,AJ$3+1,0)),0,VLOOKUP($B795,'[7]Overzicht uitlevering'!$J:$V,AJ$3+1,0))</f>
        <v>0</v>
      </c>
      <c r="AK795" s="48">
        <f>IF(ISERROR(VLOOKUP($B795,'[7]Overzicht uitlevering'!$J:$V,AK$3+1,0)),0,VLOOKUP($B795,'[7]Overzicht uitlevering'!$J:$V,AK$3+1,0))</f>
        <v>0</v>
      </c>
      <c r="AL795" s="48">
        <f>IF(ISERROR(VLOOKUP($B795,'[7]Overzicht uitlevering'!$J:$V,AL$3+1,0)),0,VLOOKUP($B795,'[7]Overzicht uitlevering'!$J:$V,AL$3+1,0))</f>
        <v>0</v>
      </c>
      <c r="AM795" s="48">
        <f>IF(ISERROR(VLOOKUP($B795,'[7]Overzicht uitlevering'!$J:$V,AM$3+1,0)),0,VLOOKUP($B795,'[7]Overzicht uitlevering'!$J:$V,AM$3+1,0))</f>
        <v>0</v>
      </c>
      <c r="AN795" s="48">
        <f>IF(ISERROR(VLOOKUP($B795,'[7]Overzicht uitlevering'!$J:$V,AN$3+1,0)),0,VLOOKUP($B795,'[7]Overzicht uitlevering'!$J:$V,AN$3+1,0))</f>
        <v>0</v>
      </c>
      <c r="AO795" s="49">
        <f t="shared" si="211"/>
        <v>0</v>
      </c>
      <c r="AP795" s="235">
        <f t="shared" si="212"/>
        <v>0</v>
      </c>
      <c r="AQ795" s="236">
        <f t="shared" si="213"/>
        <v>0</v>
      </c>
      <c r="AR795" s="235">
        <f t="shared" si="214"/>
        <v>0</v>
      </c>
      <c r="AS795" s="236">
        <f t="shared" si="215"/>
        <v>0</v>
      </c>
      <c r="AT795" s="235">
        <f t="shared" si="216"/>
        <v>0</v>
      </c>
      <c r="AU795" s="236">
        <f t="shared" si="217"/>
        <v>0</v>
      </c>
      <c r="AV795" s="237">
        <f t="shared" si="218"/>
        <v>0</v>
      </c>
      <c r="AW795" s="236">
        <f t="shared" si="219"/>
        <v>0</v>
      </c>
      <c r="AX795" s="237">
        <f t="shared" si="220"/>
        <v>0</v>
      </c>
      <c r="AY795" s="236">
        <f t="shared" si="221"/>
        <v>0</v>
      </c>
      <c r="AZ795" s="237">
        <f t="shared" si="222"/>
        <v>0</v>
      </c>
      <c r="BA795" s="236">
        <f t="shared" si="223"/>
        <v>0</v>
      </c>
      <c r="BB795" s="50">
        <f t="shared" si="207"/>
        <v>0</v>
      </c>
    </row>
    <row r="796" spans="2:54" x14ac:dyDescent="0.25">
      <c r="B796" s="82"/>
      <c r="C796" s="83"/>
      <c r="D796" s="83"/>
      <c r="E796" s="83"/>
      <c r="F796" s="83"/>
      <c r="G796" s="84"/>
      <c r="H796" s="84"/>
      <c r="I796" s="85"/>
      <c r="J796" s="86"/>
      <c r="K796" s="87"/>
      <c r="L796" s="88"/>
      <c r="M796" s="89"/>
      <c r="N796" s="89"/>
      <c r="O796" s="90"/>
      <c r="P796" s="90"/>
      <c r="Q796" s="91"/>
      <c r="R796" s="92"/>
      <c r="S796" s="93"/>
      <c r="T796" s="94"/>
      <c r="U796" s="95"/>
      <c r="W796" s="94"/>
      <c r="X796" s="96"/>
      <c r="Y796" s="97"/>
      <c r="Z796" s="45" t="str">
        <f t="shared" si="208"/>
        <v>goed</v>
      </c>
      <c r="AA796" s="46">
        <f t="shared" si="209"/>
        <v>0</v>
      </c>
      <c r="AB796" s="47">
        <f t="shared" si="210"/>
        <v>0</v>
      </c>
      <c r="AC796" s="48">
        <f>IF(ISERROR(VLOOKUP($B796,'[7]Overzicht uitlevering'!$J:$V,AC$3+1,0)),0,VLOOKUP($B796,'[7]Overzicht uitlevering'!$J:$V,AC$3+1,0))</f>
        <v>0</v>
      </c>
      <c r="AD796" s="48">
        <f>IF(ISERROR(VLOOKUP($B796,'[7]Overzicht uitlevering'!$J:$V,AD$3+1,0)),0,VLOOKUP($B796,'[7]Overzicht uitlevering'!$J:$V,AD$3+1,0))</f>
        <v>0</v>
      </c>
      <c r="AE796" s="48">
        <f>IF(ISERROR(VLOOKUP($B796,'[7]Overzicht uitlevering'!$J:$V,AE$3+1,0)),0,VLOOKUP($B796,'[7]Overzicht uitlevering'!$J:$V,AE$3+1,0))</f>
        <v>0</v>
      </c>
      <c r="AF796" s="48">
        <f>IF(ISERROR(VLOOKUP($B796,'[7]Overzicht uitlevering'!$J:$V,AF$3+1,0)),0,VLOOKUP($B796,'[7]Overzicht uitlevering'!$J:$V,AF$3+1,0))</f>
        <v>0</v>
      </c>
      <c r="AG796" s="48">
        <f>IF(ISERROR(VLOOKUP($B796,'[7]Overzicht uitlevering'!$J:$V,AG$3+1,0)),0,VLOOKUP($B796,'[7]Overzicht uitlevering'!$J:$V,AG$3+1,0))</f>
        <v>0</v>
      </c>
      <c r="AH796" s="48">
        <f>IF(ISERROR(VLOOKUP($B796,'[7]Overzicht uitlevering'!$J:$V,AH$3+1,0)),0,VLOOKUP($B796,'[7]Overzicht uitlevering'!$J:$V,AH$3+1,0))</f>
        <v>0</v>
      </c>
      <c r="AI796" s="48">
        <f>IF(ISERROR(VLOOKUP($B796,'[7]Overzicht uitlevering'!$J:$V,AI$3+1,0)),0,VLOOKUP($B796,'[7]Overzicht uitlevering'!$J:$V,AI$3+1,0))</f>
        <v>0</v>
      </c>
      <c r="AJ796" s="48">
        <f>IF(ISERROR(VLOOKUP($B796,'[7]Overzicht uitlevering'!$J:$V,AJ$3+1,0)),0,VLOOKUP($B796,'[7]Overzicht uitlevering'!$J:$V,AJ$3+1,0))</f>
        <v>0</v>
      </c>
      <c r="AK796" s="48">
        <f>IF(ISERROR(VLOOKUP($B796,'[7]Overzicht uitlevering'!$J:$V,AK$3+1,0)),0,VLOOKUP($B796,'[7]Overzicht uitlevering'!$J:$V,AK$3+1,0))</f>
        <v>0</v>
      </c>
      <c r="AL796" s="48">
        <f>IF(ISERROR(VLOOKUP($B796,'[7]Overzicht uitlevering'!$J:$V,AL$3+1,0)),0,VLOOKUP($B796,'[7]Overzicht uitlevering'!$J:$V,AL$3+1,0))</f>
        <v>0</v>
      </c>
      <c r="AM796" s="48">
        <f>IF(ISERROR(VLOOKUP($B796,'[7]Overzicht uitlevering'!$J:$V,AM$3+1,0)),0,VLOOKUP($B796,'[7]Overzicht uitlevering'!$J:$V,AM$3+1,0))</f>
        <v>0</v>
      </c>
      <c r="AN796" s="48">
        <f>IF(ISERROR(VLOOKUP($B796,'[7]Overzicht uitlevering'!$J:$V,AN$3+1,0)),0,VLOOKUP($B796,'[7]Overzicht uitlevering'!$J:$V,AN$3+1,0))</f>
        <v>0</v>
      </c>
      <c r="AO796" s="49">
        <f t="shared" si="211"/>
        <v>0</v>
      </c>
      <c r="AP796" s="235">
        <f t="shared" si="212"/>
        <v>0</v>
      </c>
      <c r="AQ796" s="236">
        <f t="shared" si="213"/>
        <v>0</v>
      </c>
      <c r="AR796" s="235">
        <f t="shared" si="214"/>
        <v>0</v>
      </c>
      <c r="AS796" s="236">
        <f t="shared" si="215"/>
        <v>0</v>
      </c>
      <c r="AT796" s="235">
        <f t="shared" si="216"/>
        <v>0</v>
      </c>
      <c r="AU796" s="236">
        <f t="shared" si="217"/>
        <v>0</v>
      </c>
      <c r="AV796" s="237">
        <f t="shared" si="218"/>
        <v>0</v>
      </c>
      <c r="AW796" s="236">
        <f t="shared" si="219"/>
        <v>0</v>
      </c>
      <c r="AX796" s="237">
        <f t="shared" si="220"/>
        <v>0</v>
      </c>
      <c r="AY796" s="236">
        <f t="shared" si="221"/>
        <v>0</v>
      </c>
      <c r="AZ796" s="237">
        <f t="shared" si="222"/>
        <v>0</v>
      </c>
      <c r="BA796" s="236">
        <f t="shared" si="223"/>
        <v>0</v>
      </c>
      <c r="BB796" s="50">
        <f t="shared" si="207"/>
        <v>0</v>
      </c>
    </row>
    <row r="797" spans="2:54" x14ac:dyDescent="0.25">
      <c r="B797" s="82"/>
      <c r="C797" s="83"/>
      <c r="D797" s="83"/>
      <c r="E797" s="83"/>
      <c r="F797" s="83"/>
      <c r="G797" s="84"/>
      <c r="H797" s="84"/>
      <c r="I797" s="85"/>
      <c r="J797" s="86"/>
      <c r="K797" s="87"/>
      <c r="L797" s="88"/>
      <c r="M797" s="89"/>
      <c r="N797" s="89"/>
      <c r="O797" s="90"/>
      <c r="P797" s="90"/>
      <c r="Q797" s="91"/>
      <c r="R797" s="92"/>
      <c r="S797" s="93"/>
      <c r="T797" s="94"/>
      <c r="U797" s="95"/>
      <c r="W797" s="94"/>
      <c r="X797" s="96"/>
      <c r="Y797" s="97"/>
      <c r="Z797" s="45" t="str">
        <f t="shared" si="208"/>
        <v>goed</v>
      </c>
      <c r="AA797" s="46">
        <f t="shared" si="209"/>
        <v>0</v>
      </c>
      <c r="AB797" s="47">
        <f t="shared" si="210"/>
        <v>0</v>
      </c>
      <c r="AC797" s="48">
        <f>IF(ISERROR(VLOOKUP($B797,'[7]Overzicht uitlevering'!$J:$V,AC$3+1,0)),0,VLOOKUP($B797,'[7]Overzicht uitlevering'!$J:$V,AC$3+1,0))</f>
        <v>0</v>
      </c>
      <c r="AD797" s="48">
        <f>IF(ISERROR(VLOOKUP($B797,'[7]Overzicht uitlevering'!$J:$V,AD$3+1,0)),0,VLOOKUP($B797,'[7]Overzicht uitlevering'!$J:$V,AD$3+1,0))</f>
        <v>0</v>
      </c>
      <c r="AE797" s="48">
        <f>IF(ISERROR(VLOOKUP($B797,'[7]Overzicht uitlevering'!$J:$V,AE$3+1,0)),0,VLOOKUP($B797,'[7]Overzicht uitlevering'!$J:$V,AE$3+1,0))</f>
        <v>0</v>
      </c>
      <c r="AF797" s="48">
        <f>IF(ISERROR(VLOOKUP($B797,'[7]Overzicht uitlevering'!$J:$V,AF$3+1,0)),0,VLOOKUP($B797,'[7]Overzicht uitlevering'!$J:$V,AF$3+1,0))</f>
        <v>0</v>
      </c>
      <c r="AG797" s="48">
        <f>IF(ISERROR(VLOOKUP($B797,'[7]Overzicht uitlevering'!$J:$V,AG$3+1,0)),0,VLOOKUP($B797,'[7]Overzicht uitlevering'!$J:$V,AG$3+1,0))</f>
        <v>0</v>
      </c>
      <c r="AH797" s="48">
        <f>IF(ISERROR(VLOOKUP($B797,'[7]Overzicht uitlevering'!$J:$V,AH$3+1,0)),0,VLOOKUP($B797,'[7]Overzicht uitlevering'!$J:$V,AH$3+1,0))</f>
        <v>0</v>
      </c>
      <c r="AI797" s="48">
        <f>IF(ISERROR(VLOOKUP($B797,'[7]Overzicht uitlevering'!$J:$V,AI$3+1,0)),0,VLOOKUP($B797,'[7]Overzicht uitlevering'!$J:$V,AI$3+1,0))</f>
        <v>0</v>
      </c>
      <c r="AJ797" s="48">
        <f>IF(ISERROR(VLOOKUP($B797,'[7]Overzicht uitlevering'!$J:$V,AJ$3+1,0)),0,VLOOKUP($B797,'[7]Overzicht uitlevering'!$J:$V,AJ$3+1,0))</f>
        <v>0</v>
      </c>
      <c r="AK797" s="48">
        <f>IF(ISERROR(VLOOKUP($B797,'[7]Overzicht uitlevering'!$J:$V,AK$3+1,0)),0,VLOOKUP($B797,'[7]Overzicht uitlevering'!$J:$V,AK$3+1,0))</f>
        <v>0</v>
      </c>
      <c r="AL797" s="48">
        <f>IF(ISERROR(VLOOKUP($B797,'[7]Overzicht uitlevering'!$J:$V,AL$3+1,0)),0,VLOOKUP($B797,'[7]Overzicht uitlevering'!$J:$V,AL$3+1,0))</f>
        <v>0</v>
      </c>
      <c r="AM797" s="48">
        <f>IF(ISERROR(VLOOKUP($B797,'[7]Overzicht uitlevering'!$J:$V,AM$3+1,0)),0,VLOOKUP($B797,'[7]Overzicht uitlevering'!$J:$V,AM$3+1,0))</f>
        <v>0</v>
      </c>
      <c r="AN797" s="48">
        <f>IF(ISERROR(VLOOKUP($B797,'[7]Overzicht uitlevering'!$J:$V,AN$3+1,0)),0,VLOOKUP($B797,'[7]Overzicht uitlevering'!$J:$V,AN$3+1,0))</f>
        <v>0</v>
      </c>
      <c r="AO797" s="49">
        <f t="shared" si="211"/>
        <v>0</v>
      </c>
      <c r="AP797" s="235">
        <f t="shared" si="212"/>
        <v>0</v>
      </c>
      <c r="AQ797" s="236">
        <f t="shared" si="213"/>
        <v>0</v>
      </c>
      <c r="AR797" s="235">
        <f t="shared" si="214"/>
        <v>0</v>
      </c>
      <c r="AS797" s="236">
        <f t="shared" si="215"/>
        <v>0</v>
      </c>
      <c r="AT797" s="235">
        <f t="shared" si="216"/>
        <v>0</v>
      </c>
      <c r="AU797" s="236">
        <f t="shared" si="217"/>
        <v>0</v>
      </c>
      <c r="AV797" s="237">
        <f t="shared" si="218"/>
        <v>0</v>
      </c>
      <c r="AW797" s="236">
        <f t="shared" si="219"/>
        <v>0</v>
      </c>
      <c r="AX797" s="237">
        <f t="shared" si="220"/>
        <v>0</v>
      </c>
      <c r="AY797" s="236">
        <f t="shared" si="221"/>
        <v>0</v>
      </c>
      <c r="AZ797" s="237">
        <f t="shared" si="222"/>
        <v>0</v>
      </c>
      <c r="BA797" s="236">
        <f t="shared" si="223"/>
        <v>0</v>
      </c>
      <c r="BB797" s="50">
        <f t="shared" si="207"/>
        <v>0</v>
      </c>
    </row>
    <row r="798" spans="2:54" x14ac:dyDescent="0.25">
      <c r="B798" s="82"/>
      <c r="C798" s="83"/>
      <c r="D798" s="83"/>
      <c r="E798" s="83"/>
      <c r="F798" s="83"/>
      <c r="G798" s="84"/>
      <c r="H798" s="84"/>
      <c r="I798" s="85"/>
      <c r="J798" s="86"/>
      <c r="K798" s="87"/>
      <c r="L798" s="88"/>
      <c r="M798" s="89"/>
      <c r="N798" s="89"/>
      <c r="O798" s="90"/>
      <c r="P798" s="90"/>
      <c r="Q798" s="91"/>
      <c r="R798" s="92"/>
      <c r="S798" s="93"/>
      <c r="T798" s="94"/>
      <c r="U798" s="95"/>
      <c r="W798" s="94"/>
      <c r="X798" s="96"/>
      <c r="Y798" s="97"/>
      <c r="Z798" s="45" t="str">
        <f t="shared" si="208"/>
        <v>goed</v>
      </c>
      <c r="AA798" s="46">
        <f t="shared" si="209"/>
        <v>0</v>
      </c>
      <c r="AB798" s="47">
        <f t="shared" si="210"/>
        <v>0</v>
      </c>
      <c r="AC798" s="48">
        <f>IF(ISERROR(VLOOKUP($B798,'[7]Overzicht uitlevering'!$J:$V,AC$3+1,0)),0,VLOOKUP($B798,'[7]Overzicht uitlevering'!$J:$V,AC$3+1,0))</f>
        <v>0</v>
      </c>
      <c r="AD798" s="48">
        <f>IF(ISERROR(VLOOKUP($B798,'[7]Overzicht uitlevering'!$J:$V,AD$3+1,0)),0,VLOOKUP($B798,'[7]Overzicht uitlevering'!$J:$V,AD$3+1,0))</f>
        <v>0</v>
      </c>
      <c r="AE798" s="48">
        <f>IF(ISERROR(VLOOKUP($B798,'[7]Overzicht uitlevering'!$J:$V,AE$3+1,0)),0,VLOOKUP($B798,'[7]Overzicht uitlevering'!$J:$V,AE$3+1,0))</f>
        <v>0</v>
      </c>
      <c r="AF798" s="48">
        <f>IF(ISERROR(VLOOKUP($B798,'[7]Overzicht uitlevering'!$J:$V,AF$3+1,0)),0,VLOOKUP($B798,'[7]Overzicht uitlevering'!$J:$V,AF$3+1,0))</f>
        <v>0</v>
      </c>
      <c r="AG798" s="48">
        <f>IF(ISERROR(VLOOKUP($B798,'[7]Overzicht uitlevering'!$J:$V,AG$3+1,0)),0,VLOOKUP($B798,'[7]Overzicht uitlevering'!$J:$V,AG$3+1,0))</f>
        <v>0</v>
      </c>
      <c r="AH798" s="48">
        <f>IF(ISERROR(VLOOKUP($B798,'[7]Overzicht uitlevering'!$J:$V,AH$3+1,0)),0,VLOOKUP($B798,'[7]Overzicht uitlevering'!$J:$V,AH$3+1,0))</f>
        <v>0</v>
      </c>
      <c r="AI798" s="48">
        <f>IF(ISERROR(VLOOKUP($B798,'[7]Overzicht uitlevering'!$J:$V,AI$3+1,0)),0,VLOOKUP($B798,'[7]Overzicht uitlevering'!$J:$V,AI$3+1,0))</f>
        <v>0</v>
      </c>
      <c r="AJ798" s="48">
        <f>IF(ISERROR(VLOOKUP($B798,'[7]Overzicht uitlevering'!$J:$V,AJ$3+1,0)),0,VLOOKUP($B798,'[7]Overzicht uitlevering'!$J:$V,AJ$3+1,0))</f>
        <v>0</v>
      </c>
      <c r="AK798" s="48">
        <f>IF(ISERROR(VLOOKUP($B798,'[7]Overzicht uitlevering'!$J:$V,AK$3+1,0)),0,VLOOKUP($B798,'[7]Overzicht uitlevering'!$J:$V,AK$3+1,0))</f>
        <v>0</v>
      </c>
      <c r="AL798" s="48">
        <f>IF(ISERROR(VLOOKUP($B798,'[7]Overzicht uitlevering'!$J:$V,AL$3+1,0)),0,VLOOKUP($B798,'[7]Overzicht uitlevering'!$J:$V,AL$3+1,0))</f>
        <v>0</v>
      </c>
      <c r="AM798" s="48">
        <f>IF(ISERROR(VLOOKUP($B798,'[7]Overzicht uitlevering'!$J:$V,AM$3+1,0)),0,VLOOKUP($B798,'[7]Overzicht uitlevering'!$J:$V,AM$3+1,0))</f>
        <v>0</v>
      </c>
      <c r="AN798" s="48">
        <f>IF(ISERROR(VLOOKUP($B798,'[7]Overzicht uitlevering'!$J:$V,AN$3+1,0)),0,VLOOKUP($B798,'[7]Overzicht uitlevering'!$J:$V,AN$3+1,0))</f>
        <v>0</v>
      </c>
      <c r="AO798" s="49">
        <f t="shared" si="211"/>
        <v>0</v>
      </c>
      <c r="AP798" s="235">
        <f t="shared" si="212"/>
        <v>0</v>
      </c>
      <c r="AQ798" s="236">
        <f t="shared" si="213"/>
        <v>0</v>
      </c>
      <c r="AR798" s="235">
        <f t="shared" si="214"/>
        <v>0</v>
      </c>
      <c r="AS798" s="236">
        <f t="shared" si="215"/>
        <v>0</v>
      </c>
      <c r="AT798" s="235">
        <f t="shared" si="216"/>
        <v>0</v>
      </c>
      <c r="AU798" s="236">
        <f t="shared" si="217"/>
        <v>0</v>
      </c>
      <c r="AV798" s="237">
        <f t="shared" si="218"/>
        <v>0</v>
      </c>
      <c r="AW798" s="236">
        <f t="shared" si="219"/>
        <v>0</v>
      </c>
      <c r="AX798" s="237">
        <f t="shared" si="220"/>
        <v>0</v>
      </c>
      <c r="AY798" s="236">
        <f t="shared" si="221"/>
        <v>0</v>
      </c>
      <c r="AZ798" s="237">
        <f t="shared" si="222"/>
        <v>0</v>
      </c>
      <c r="BA798" s="236">
        <f t="shared" si="223"/>
        <v>0</v>
      </c>
      <c r="BB798" s="50">
        <f t="shared" si="207"/>
        <v>0</v>
      </c>
    </row>
    <row r="799" spans="2:54" x14ac:dyDescent="0.25">
      <c r="B799" s="82"/>
      <c r="C799" s="83"/>
      <c r="D799" s="83"/>
      <c r="E799" s="83"/>
      <c r="F799" s="83"/>
      <c r="G799" s="84"/>
      <c r="H799" s="84"/>
      <c r="I799" s="85"/>
      <c r="J799" s="86"/>
      <c r="K799" s="87"/>
      <c r="L799" s="88"/>
      <c r="M799" s="89"/>
      <c r="N799" s="89"/>
      <c r="O799" s="90"/>
      <c r="P799" s="90"/>
      <c r="Q799" s="91"/>
      <c r="R799" s="92"/>
      <c r="S799" s="93"/>
      <c r="T799" s="94"/>
      <c r="U799" s="95"/>
      <c r="W799" s="94"/>
      <c r="X799" s="96"/>
      <c r="Y799" s="97"/>
      <c r="Z799" s="45" t="str">
        <f t="shared" si="208"/>
        <v>goed</v>
      </c>
      <c r="AA799" s="46">
        <f t="shared" si="209"/>
        <v>0</v>
      </c>
      <c r="AB799" s="47">
        <f t="shared" si="210"/>
        <v>0</v>
      </c>
      <c r="AC799" s="48">
        <f>IF(ISERROR(VLOOKUP($B799,'[7]Overzicht uitlevering'!$J:$V,AC$3+1,0)),0,VLOOKUP($B799,'[7]Overzicht uitlevering'!$J:$V,AC$3+1,0))</f>
        <v>0</v>
      </c>
      <c r="AD799" s="48">
        <f>IF(ISERROR(VLOOKUP($B799,'[7]Overzicht uitlevering'!$J:$V,AD$3+1,0)),0,VLOOKUP($B799,'[7]Overzicht uitlevering'!$J:$V,AD$3+1,0))</f>
        <v>0</v>
      </c>
      <c r="AE799" s="48">
        <f>IF(ISERROR(VLOOKUP($B799,'[7]Overzicht uitlevering'!$J:$V,AE$3+1,0)),0,VLOOKUP($B799,'[7]Overzicht uitlevering'!$J:$V,AE$3+1,0))</f>
        <v>0</v>
      </c>
      <c r="AF799" s="48">
        <f>IF(ISERROR(VLOOKUP($B799,'[7]Overzicht uitlevering'!$J:$V,AF$3+1,0)),0,VLOOKUP($B799,'[7]Overzicht uitlevering'!$J:$V,AF$3+1,0))</f>
        <v>0</v>
      </c>
      <c r="AG799" s="48">
        <f>IF(ISERROR(VLOOKUP($B799,'[7]Overzicht uitlevering'!$J:$V,AG$3+1,0)),0,VLOOKUP($B799,'[7]Overzicht uitlevering'!$J:$V,AG$3+1,0))</f>
        <v>0</v>
      </c>
      <c r="AH799" s="48">
        <f>IF(ISERROR(VLOOKUP($B799,'[7]Overzicht uitlevering'!$J:$V,AH$3+1,0)),0,VLOOKUP($B799,'[7]Overzicht uitlevering'!$J:$V,AH$3+1,0))</f>
        <v>0</v>
      </c>
      <c r="AI799" s="48">
        <f>IF(ISERROR(VLOOKUP($B799,'[7]Overzicht uitlevering'!$J:$V,AI$3+1,0)),0,VLOOKUP($B799,'[7]Overzicht uitlevering'!$J:$V,AI$3+1,0))</f>
        <v>0</v>
      </c>
      <c r="AJ799" s="48">
        <f>IF(ISERROR(VLOOKUP($B799,'[7]Overzicht uitlevering'!$J:$V,AJ$3+1,0)),0,VLOOKUP($B799,'[7]Overzicht uitlevering'!$J:$V,AJ$3+1,0))</f>
        <v>0</v>
      </c>
      <c r="AK799" s="48">
        <f>IF(ISERROR(VLOOKUP($B799,'[7]Overzicht uitlevering'!$J:$V,AK$3+1,0)),0,VLOOKUP($B799,'[7]Overzicht uitlevering'!$J:$V,AK$3+1,0))</f>
        <v>0</v>
      </c>
      <c r="AL799" s="48">
        <f>IF(ISERROR(VLOOKUP($B799,'[7]Overzicht uitlevering'!$J:$V,AL$3+1,0)),0,VLOOKUP($B799,'[7]Overzicht uitlevering'!$J:$V,AL$3+1,0))</f>
        <v>0</v>
      </c>
      <c r="AM799" s="48">
        <f>IF(ISERROR(VLOOKUP($B799,'[7]Overzicht uitlevering'!$J:$V,AM$3+1,0)),0,VLOOKUP($B799,'[7]Overzicht uitlevering'!$J:$V,AM$3+1,0))</f>
        <v>0</v>
      </c>
      <c r="AN799" s="48">
        <f>IF(ISERROR(VLOOKUP($B799,'[7]Overzicht uitlevering'!$J:$V,AN$3+1,0)),0,VLOOKUP($B799,'[7]Overzicht uitlevering'!$J:$V,AN$3+1,0))</f>
        <v>0</v>
      </c>
      <c r="AO799" s="49">
        <f t="shared" si="211"/>
        <v>0</v>
      </c>
      <c r="AP799" s="235">
        <f t="shared" si="212"/>
        <v>0</v>
      </c>
      <c r="AQ799" s="236">
        <f t="shared" si="213"/>
        <v>0</v>
      </c>
      <c r="AR799" s="235">
        <f t="shared" si="214"/>
        <v>0</v>
      </c>
      <c r="AS799" s="236">
        <f t="shared" si="215"/>
        <v>0</v>
      </c>
      <c r="AT799" s="235">
        <f t="shared" si="216"/>
        <v>0</v>
      </c>
      <c r="AU799" s="236">
        <f t="shared" si="217"/>
        <v>0</v>
      </c>
      <c r="AV799" s="237">
        <f t="shared" si="218"/>
        <v>0</v>
      </c>
      <c r="AW799" s="236">
        <f t="shared" si="219"/>
        <v>0</v>
      </c>
      <c r="AX799" s="237">
        <f t="shared" si="220"/>
        <v>0</v>
      </c>
      <c r="AY799" s="236">
        <f t="shared" si="221"/>
        <v>0</v>
      </c>
      <c r="AZ799" s="237">
        <f t="shared" si="222"/>
        <v>0</v>
      </c>
      <c r="BA799" s="236">
        <f t="shared" si="223"/>
        <v>0</v>
      </c>
      <c r="BB799" s="50">
        <f t="shared" si="207"/>
        <v>0</v>
      </c>
    </row>
    <row r="800" spans="2:54" x14ac:dyDescent="0.25">
      <c r="B800" s="82"/>
      <c r="C800" s="83"/>
      <c r="D800" s="83"/>
      <c r="E800" s="83"/>
      <c r="F800" s="83"/>
      <c r="G800" s="84"/>
      <c r="H800" s="84"/>
      <c r="I800" s="85"/>
      <c r="J800" s="86"/>
      <c r="K800" s="87"/>
      <c r="L800" s="88"/>
      <c r="M800" s="89"/>
      <c r="N800" s="89"/>
      <c r="O800" s="90"/>
      <c r="P800" s="90"/>
      <c r="Q800" s="91"/>
      <c r="R800" s="92"/>
      <c r="S800" s="93"/>
      <c r="T800" s="94"/>
      <c r="U800" s="95"/>
      <c r="W800" s="94"/>
      <c r="X800" s="96"/>
      <c r="Y800" s="97"/>
      <c r="Z800" s="45" t="str">
        <f t="shared" si="208"/>
        <v>goed</v>
      </c>
      <c r="AA800" s="46">
        <f t="shared" si="209"/>
        <v>0</v>
      </c>
      <c r="AB800" s="47">
        <f t="shared" si="210"/>
        <v>0</v>
      </c>
      <c r="AC800" s="48">
        <f>IF(ISERROR(VLOOKUP($B800,'[7]Overzicht uitlevering'!$J:$V,AC$3+1,0)),0,VLOOKUP($B800,'[7]Overzicht uitlevering'!$J:$V,AC$3+1,0))</f>
        <v>0</v>
      </c>
      <c r="AD800" s="48">
        <f>IF(ISERROR(VLOOKUP($B800,'[7]Overzicht uitlevering'!$J:$V,AD$3+1,0)),0,VLOOKUP($B800,'[7]Overzicht uitlevering'!$J:$V,AD$3+1,0))</f>
        <v>0</v>
      </c>
      <c r="AE800" s="48">
        <f>IF(ISERROR(VLOOKUP($B800,'[7]Overzicht uitlevering'!$J:$V,AE$3+1,0)),0,VLOOKUP($B800,'[7]Overzicht uitlevering'!$J:$V,AE$3+1,0))</f>
        <v>0</v>
      </c>
      <c r="AF800" s="48">
        <f>IF(ISERROR(VLOOKUP($B800,'[7]Overzicht uitlevering'!$J:$V,AF$3+1,0)),0,VLOOKUP($B800,'[7]Overzicht uitlevering'!$J:$V,AF$3+1,0))</f>
        <v>0</v>
      </c>
      <c r="AG800" s="48">
        <f>IF(ISERROR(VLOOKUP($B800,'[7]Overzicht uitlevering'!$J:$V,AG$3+1,0)),0,VLOOKUP($B800,'[7]Overzicht uitlevering'!$J:$V,AG$3+1,0))</f>
        <v>0</v>
      </c>
      <c r="AH800" s="48">
        <f>IF(ISERROR(VLOOKUP($B800,'[7]Overzicht uitlevering'!$J:$V,AH$3+1,0)),0,VLOOKUP($B800,'[7]Overzicht uitlevering'!$J:$V,AH$3+1,0))</f>
        <v>0</v>
      </c>
      <c r="AI800" s="48">
        <f>IF(ISERROR(VLOOKUP($B800,'[7]Overzicht uitlevering'!$J:$V,AI$3+1,0)),0,VLOOKUP($B800,'[7]Overzicht uitlevering'!$J:$V,AI$3+1,0))</f>
        <v>0</v>
      </c>
      <c r="AJ800" s="48">
        <f>IF(ISERROR(VLOOKUP($B800,'[7]Overzicht uitlevering'!$J:$V,AJ$3+1,0)),0,VLOOKUP($B800,'[7]Overzicht uitlevering'!$J:$V,AJ$3+1,0))</f>
        <v>0</v>
      </c>
      <c r="AK800" s="48">
        <f>IF(ISERROR(VLOOKUP($B800,'[7]Overzicht uitlevering'!$J:$V,AK$3+1,0)),0,VLOOKUP($B800,'[7]Overzicht uitlevering'!$J:$V,AK$3+1,0))</f>
        <v>0</v>
      </c>
      <c r="AL800" s="48">
        <f>IF(ISERROR(VLOOKUP($B800,'[7]Overzicht uitlevering'!$J:$V,AL$3+1,0)),0,VLOOKUP($B800,'[7]Overzicht uitlevering'!$J:$V,AL$3+1,0))</f>
        <v>0</v>
      </c>
      <c r="AM800" s="48">
        <f>IF(ISERROR(VLOOKUP($B800,'[7]Overzicht uitlevering'!$J:$V,AM$3+1,0)),0,VLOOKUP($B800,'[7]Overzicht uitlevering'!$J:$V,AM$3+1,0))</f>
        <v>0</v>
      </c>
      <c r="AN800" s="48">
        <f>IF(ISERROR(VLOOKUP($B800,'[7]Overzicht uitlevering'!$J:$V,AN$3+1,0)),0,VLOOKUP($B800,'[7]Overzicht uitlevering'!$J:$V,AN$3+1,0))</f>
        <v>0</v>
      </c>
      <c r="AO800" s="49">
        <f t="shared" si="211"/>
        <v>0</v>
      </c>
      <c r="AP800" s="235">
        <f t="shared" si="212"/>
        <v>0</v>
      </c>
      <c r="AQ800" s="236">
        <f t="shared" si="213"/>
        <v>0</v>
      </c>
      <c r="AR800" s="235">
        <f t="shared" si="214"/>
        <v>0</v>
      </c>
      <c r="AS800" s="236">
        <f t="shared" si="215"/>
        <v>0</v>
      </c>
      <c r="AT800" s="235">
        <f t="shared" si="216"/>
        <v>0</v>
      </c>
      <c r="AU800" s="236">
        <f t="shared" si="217"/>
        <v>0</v>
      </c>
      <c r="AV800" s="237">
        <f t="shared" si="218"/>
        <v>0</v>
      </c>
      <c r="AW800" s="236">
        <f t="shared" si="219"/>
        <v>0</v>
      </c>
      <c r="AX800" s="237">
        <f t="shared" si="220"/>
        <v>0</v>
      </c>
      <c r="AY800" s="236">
        <f t="shared" si="221"/>
        <v>0</v>
      </c>
      <c r="AZ800" s="237">
        <f t="shared" si="222"/>
        <v>0</v>
      </c>
      <c r="BA800" s="236">
        <f t="shared" si="223"/>
        <v>0</v>
      </c>
      <c r="BB800" s="50">
        <f t="shared" si="207"/>
        <v>0</v>
      </c>
    </row>
    <row r="801" spans="2:54" x14ac:dyDescent="0.25">
      <c r="B801" s="82"/>
      <c r="C801" s="83"/>
      <c r="D801" s="83"/>
      <c r="E801" s="83"/>
      <c r="F801" s="83"/>
      <c r="G801" s="84"/>
      <c r="H801" s="84"/>
      <c r="I801" s="85"/>
      <c r="J801" s="86"/>
      <c r="K801" s="87"/>
      <c r="L801" s="88"/>
      <c r="M801" s="89"/>
      <c r="N801" s="89"/>
      <c r="O801" s="90"/>
      <c r="P801" s="90"/>
      <c r="Q801" s="91"/>
      <c r="R801" s="92"/>
      <c r="S801" s="93"/>
      <c r="T801" s="94"/>
      <c r="U801" s="95"/>
      <c r="W801" s="94"/>
      <c r="X801" s="96"/>
      <c r="Y801" s="97"/>
      <c r="Z801" s="45" t="str">
        <f t="shared" si="208"/>
        <v>goed</v>
      </c>
      <c r="AA801" s="46">
        <f t="shared" si="209"/>
        <v>0</v>
      </c>
      <c r="AB801" s="47">
        <f t="shared" si="210"/>
        <v>0</v>
      </c>
      <c r="AC801" s="48">
        <f>IF(ISERROR(VLOOKUP($B801,'[7]Overzicht uitlevering'!$J:$V,AC$3+1,0)),0,VLOOKUP($B801,'[7]Overzicht uitlevering'!$J:$V,AC$3+1,0))</f>
        <v>0</v>
      </c>
      <c r="AD801" s="48">
        <f>IF(ISERROR(VLOOKUP($B801,'[7]Overzicht uitlevering'!$J:$V,AD$3+1,0)),0,VLOOKUP($B801,'[7]Overzicht uitlevering'!$J:$V,AD$3+1,0))</f>
        <v>0</v>
      </c>
      <c r="AE801" s="48">
        <f>IF(ISERROR(VLOOKUP($B801,'[7]Overzicht uitlevering'!$J:$V,AE$3+1,0)),0,VLOOKUP($B801,'[7]Overzicht uitlevering'!$J:$V,AE$3+1,0))</f>
        <v>0</v>
      </c>
      <c r="AF801" s="48">
        <f>IF(ISERROR(VLOOKUP($B801,'[7]Overzicht uitlevering'!$J:$V,AF$3+1,0)),0,VLOOKUP($B801,'[7]Overzicht uitlevering'!$J:$V,AF$3+1,0))</f>
        <v>0</v>
      </c>
      <c r="AG801" s="48">
        <f>IF(ISERROR(VLOOKUP($B801,'[7]Overzicht uitlevering'!$J:$V,AG$3+1,0)),0,VLOOKUP($B801,'[7]Overzicht uitlevering'!$J:$V,AG$3+1,0))</f>
        <v>0</v>
      </c>
      <c r="AH801" s="48">
        <f>IF(ISERROR(VLOOKUP($B801,'[7]Overzicht uitlevering'!$J:$V,AH$3+1,0)),0,VLOOKUP($B801,'[7]Overzicht uitlevering'!$J:$V,AH$3+1,0))</f>
        <v>0</v>
      </c>
      <c r="AI801" s="48">
        <f>IF(ISERROR(VLOOKUP($B801,'[7]Overzicht uitlevering'!$J:$V,AI$3+1,0)),0,VLOOKUP($B801,'[7]Overzicht uitlevering'!$J:$V,AI$3+1,0))</f>
        <v>0</v>
      </c>
      <c r="AJ801" s="48">
        <f>IF(ISERROR(VLOOKUP($B801,'[7]Overzicht uitlevering'!$J:$V,AJ$3+1,0)),0,VLOOKUP($B801,'[7]Overzicht uitlevering'!$J:$V,AJ$3+1,0))</f>
        <v>0</v>
      </c>
      <c r="AK801" s="48">
        <f>IF(ISERROR(VLOOKUP($B801,'[7]Overzicht uitlevering'!$J:$V,AK$3+1,0)),0,VLOOKUP($B801,'[7]Overzicht uitlevering'!$J:$V,AK$3+1,0))</f>
        <v>0</v>
      </c>
      <c r="AL801" s="48">
        <f>IF(ISERROR(VLOOKUP($B801,'[7]Overzicht uitlevering'!$J:$V,AL$3+1,0)),0,VLOOKUP($B801,'[7]Overzicht uitlevering'!$J:$V,AL$3+1,0))</f>
        <v>0</v>
      </c>
      <c r="AM801" s="48">
        <f>IF(ISERROR(VLOOKUP($B801,'[7]Overzicht uitlevering'!$J:$V,AM$3+1,0)),0,VLOOKUP($B801,'[7]Overzicht uitlevering'!$J:$V,AM$3+1,0))</f>
        <v>0</v>
      </c>
      <c r="AN801" s="48">
        <f>IF(ISERROR(VLOOKUP($B801,'[7]Overzicht uitlevering'!$J:$V,AN$3+1,0)),0,VLOOKUP($B801,'[7]Overzicht uitlevering'!$J:$V,AN$3+1,0))</f>
        <v>0</v>
      </c>
      <c r="AO801" s="49">
        <f t="shared" si="211"/>
        <v>0</v>
      </c>
      <c r="AP801" s="235">
        <f t="shared" si="212"/>
        <v>0</v>
      </c>
      <c r="AQ801" s="236">
        <f t="shared" si="213"/>
        <v>0</v>
      </c>
      <c r="AR801" s="235">
        <f t="shared" si="214"/>
        <v>0</v>
      </c>
      <c r="AS801" s="236">
        <f t="shared" si="215"/>
        <v>0</v>
      </c>
      <c r="AT801" s="235">
        <f t="shared" si="216"/>
        <v>0</v>
      </c>
      <c r="AU801" s="236">
        <f t="shared" si="217"/>
        <v>0</v>
      </c>
      <c r="AV801" s="237">
        <f t="shared" si="218"/>
        <v>0</v>
      </c>
      <c r="AW801" s="236">
        <f t="shared" si="219"/>
        <v>0</v>
      </c>
      <c r="AX801" s="237">
        <f t="shared" si="220"/>
        <v>0</v>
      </c>
      <c r="AY801" s="236">
        <f t="shared" si="221"/>
        <v>0</v>
      </c>
      <c r="AZ801" s="237">
        <f t="shared" si="222"/>
        <v>0</v>
      </c>
      <c r="BA801" s="236">
        <f t="shared" si="223"/>
        <v>0</v>
      </c>
      <c r="BB801" s="50">
        <f t="shared" si="207"/>
        <v>0</v>
      </c>
    </row>
    <row r="802" spans="2:54" x14ac:dyDescent="0.25">
      <c r="B802" s="82"/>
      <c r="C802" s="83"/>
      <c r="D802" s="83"/>
      <c r="E802" s="83"/>
      <c r="F802" s="83"/>
      <c r="G802" s="84"/>
      <c r="H802" s="84"/>
      <c r="I802" s="85"/>
      <c r="J802" s="86"/>
      <c r="K802" s="87"/>
      <c r="L802" s="88"/>
      <c r="M802" s="89"/>
      <c r="N802" s="89"/>
      <c r="O802" s="90"/>
      <c r="P802" s="90"/>
      <c r="Q802" s="91"/>
      <c r="R802" s="92"/>
      <c r="S802" s="93"/>
      <c r="T802" s="94"/>
      <c r="U802" s="95"/>
      <c r="W802" s="94"/>
      <c r="X802" s="96"/>
      <c r="Y802" s="97"/>
      <c r="Z802" s="45" t="str">
        <f t="shared" si="208"/>
        <v>goed</v>
      </c>
      <c r="AA802" s="46">
        <f t="shared" si="209"/>
        <v>0</v>
      </c>
      <c r="AB802" s="47">
        <f t="shared" si="210"/>
        <v>0</v>
      </c>
      <c r="AC802" s="48">
        <f>IF(ISERROR(VLOOKUP($B802,'[7]Overzicht uitlevering'!$J:$V,AC$3+1,0)),0,VLOOKUP($B802,'[7]Overzicht uitlevering'!$J:$V,AC$3+1,0))</f>
        <v>0</v>
      </c>
      <c r="AD802" s="48">
        <f>IF(ISERROR(VLOOKUP($B802,'[7]Overzicht uitlevering'!$J:$V,AD$3+1,0)),0,VLOOKUP($B802,'[7]Overzicht uitlevering'!$J:$V,AD$3+1,0))</f>
        <v>0</v>
      </c>
      <c r="AE802" s="48">
        <f>IF(ISERROR(VLOOKUP($B802,'[7]Overzicht uitlevering'!$J:$V,AE$3+1,0)),0,VLOOKUP($B802,'[7]Overzicht uitlevering'!$J:$V,AE$3+1,0))</f>
        <v>0</v>
      </c>
      <c r="AF802" s="48">
        <f>IF(ISERROR(VLOOKUP($B802,'[7]Overzicht uitlevering'!$J:$V,AF$3+1,0)),0,VLOOKUP($B802,'[7]Overzicht uitlevering'!$J:$V,AF$3+1,0))</f>
        <v>0</v>
      </c>
      <c r="AG802" s="48">
        <f>IF(ISERROR(VLOOKUP($B802,'[7]Overzicht uitlevering'!$J:$V,AG$3+1,0)),0,VLOOKUP($B802,'[7]Overzicht uitlevering'!$J:$V,AG$3+1,0))</f>
        <v>0</v>
      </c>
      <c r="AH802" s="48">
        <f>IF(ISERROR(VLOOKUP($B802,'[7]Overzicht uitlevering'!$J:$V,AH$3+1,0)),0,VLOOKUP($B802,'[7]Overzicht uitlevering'!$J:$V,AH$3+1,0))</f>
        <v>0</v>
      </c>
      <c r="AI802" s="48">
        <f>IF(ISERROR(VLOOKUP($B802,'[7]Overzicht uitlevering'!$J:$V,AI$3+1,0)),0,VLOOKUP($B802,'[7]Overzicht uitlevering'!$J:$V,AI$3+1,0))</f>
        <v>0</v>
      </c>
      <c r="AJ802" s="48">
        <f>IF(ISERROR(VLOOKUP($B802,'[7]Overzicht uitlevering'!$J:$V,AJ$3+1,0)),0,VLOOKUP($B802,'[7]Overzicht uitlevering'!$J:$V,AJ$3+1,0))</f>
        <v>0</v>
      </c>
      <c r="AK802" s="48">
        <f>IF(ISERROR(VLOOKUP($B802,'[7]Overzicht uitlevering'!$J:$V,AK$3+1,0)),0,VLOOKUP($B802,'[7]Overzicht uitlevering'!$J:$V,AK$3+1,0))</f>
        <v>0</v>
      </c>
      <c r="AL802" s="48">
        <f>IF(ISERROR(VLOOKUP($B802,'[7]Overzicht uitlevering'!$J:$V,AL$3+1,0)),0,VLOOKUP($B802,'[7]Overzicht uitlevering'!$J:$V,AL$3+1,0))</f>
        <v>0</v>
      </c>
      <c r="AM802" s="48">
        <f>IF(ISERROR(VLOOKUP($B802,'[7]Overzicht uitlevering'!$J:$V,AM$3+1,0)),0,VLOOKUP($B802,'[7]Overzicht uitlevering'!$J:$V,AM$3+1,0))</f>
        <v>0</v>
      </c>
      <c r="AN802" s="48">
        <f>IF(ISERROR(VLOOKUP($B802,'[7]Overzicht uitlevering'!$J:$V,AN$3+1,0)),0,VLOOKUP($B802,'[7]Overzicht uitlevering'!$J:$V,AN$3+1,0))</f>
        <v>0</v>
      </c>
      <c r="AO802" s="49">
        <f t="shared" si="211"/>
        <v>0</v>
      </c>
      <c r="AP802" s="235">
        <f t="shared" si="212"/>
        <v>0</v>
      </c>
      <c r="AQ802" s="236">
        <f t="shared" si="213"/>
        <v>0</v>
      </c>
      <c r="AR802" s="235">
        <f t="shared" si="214"/>
        <v>0</v>
      </c>
      <c r="AS802" s="236">
        <f t="shared" si="215"/>
        <v>0</v>
      </c>
      <c r="AT802" s="235">
        <f t="shared" si="216"/>
        <v>0</v>
      </c>
      <c r="AU802" s="236">
        <f t="shared" si="217"/>
        <v>0</v>
      </c>
      <c r="AV802" s="237">
        <f t="shared" si="218"/>
        <v>0</v>
      </c>
      <c r="AW802" s="236">
        <f t="shared" si="219"/>
        <v>0</v>
      </c>
      <c r="AX802" s="237">
        <f t="shared" si="220"/>
        <v>0</v>
      </c>
      <c r="AY802" s="236">
        <f t="shared" si="221"/>
        <v>0</v>
      </c>
      <c r="AZ802" s="237">
        <f t="shared" si="222"/>
        <v>0</v>
      </c>
      <c r="BA802" s="236">
        <f t="shared" si="223"/>
        <v>0</v>
      </c>
      <c r="BB802" s="50">
        <f t="shared" si="207"/>
        <v>0</v>
      </c>
    </row>
    <row r="803" spans="2:54" x14ac:dyDescent="0.25">
      <c r="B803" s="82"/>
      <c r="C803" s="83"/>
      <c r="D803" s="83"/>
      <c r="E803" s="83"/>
      <c r="F803" s="83"/>
      <c r="G803" s="84"/>
      <c r="H803" s="84"/>
      <c r="I803" s="85"/>
      <c r="J803" s="86"/>
      <c r="K803" s="87"/>
      <c r="L803" s="88"/>
      <c r="M803" s="89"/>
      <c r="N803" s="89"/>
      <c r="O803" s="90"/>
      <c r="P803" s="90"/>
      <c r="Q803" s="91"/>
      <c r="R803" s="92"/>
      <c r="S803" s="93"/>
      <c r="T803" s="94"/>
      <c r="U803" s="95"/>
      <c r="W803" s="94"/>
      <c r="X803" s="96"/>
      <c r="Y803" s="97"/>
      <c r="Z803" s="45" t="str">
        <f t="shared" si="208"/>
        <v>goed</v>
      </c>
      <c r="AA803" s="46">
        <f t="shared" si="209"/>
        <v>0</v>
      </c>
      <c r="AB803" s="47">
        <f t="shared" si="210"/>
        <v>0</v>
      </c>
      <c r="AC803" s="48">
        <f>IF(ISERROR(VLOOKUP($B803,'[7]Overzicht uitlevering'!$J:$V,AC$3+1,0)),0,VLOOKUP($B803,'[7]Overzicht uitlevering'!$J:$V,AC$3+1,0))</f>
        <v>0</v>
      </c>
      <c r="AD803" s="48">
        <f>IF(ISERROR(VLOOKUP($B803,'[7]Overzicht uitlevering'!$J:$V,AD$3+1,0)),0,VLOOKUP($B803,'[7]Overzicht uitlevering'!$J:$V,AD$3+1,0))</f>
        <v>0</v>
      </c>
      <c r="AE803" s="48">
        <f>IF(ISERROR(VLOOKUP($B803,'[7]Overzicht uitlevering'!$J:$V,AE$3+1,0)),0,VLOOKUP($B803,'[7]Overzicht uitlevering'!$J:$V,AE$3+1,0))</f>
        <v>0</v>
      </c>
      <c r="AF803" s="48">
        <f>IF(ISERROR(VLOOKUP($B803,'[7]Overzicht uitlevering'!$J:$V,AF$3+1,0)),0,VLOOKUP($B803,'[7]Overzicht uitlevering'!$J:$V,AF$3+1,0))</f>
        <v>0</v>
      </c>
      <c r="AG803" s="48">
        <f>IF(ISERROR(VLOOKUP($B803,'[7]Overzicht uitlevering'!$J:$V,AG$3+1,0)),0,VLOOKUP($B803,'[7]Overzicht uitlevering'!$J:$V,AG$3+1,0))</f>
        <v>0</v>
      </c>
      <c r="AH803" s="48">
        <f>IF(ISERROR(VLOOKUP($B803,'[7]Overzicht uitlevering'!$J:$V,AH$3+1,0)),0,VLOOKUP($B803,'[7]Overzicht uitlevering'!$J:$V,AH$3+1,0))</f>
        <v>0</v>
      </c>
      <c r="AI803" s="48">
        <f>IF(ISERROR(VLOOKUP($B803,'[7]Overzicht uitlevering'!$J:$V,AI$3+1,0)),0,VLOOKUP($B803,'[7]Overzicht uitlevering'!$J:$V,AI$3+1,0))</f>
        <v>0</v>
      </c>
      <c r="AJ803" s="48">
        <f>IF(ISERROR(VLOOKUP($B803,'[7]Overzicht uitlevering'!$J:$V,AJ$3+1,0)),0,VLOOKUP($B803,'[7]Overzicht uitlevering'!$J:$V,AJ$3+1,0))</f>
        <v>0</v>
      </c>
      <c r="AK803" s="48">
        <f>IF(ISERROR(VLOOKUP($B803,'[7]Overzicht uitlevering'!$J:$V,AK$3+1,0)),0,VLOOKUP($B803,'[7]Overzicht uitlevering'!$J:$V,AK$3+1,0))</f>
        <v>0</v>
      </c>
      <c r="AL803" s="48">
        <f>IF(ISERROR(VLOOKUP($B803,'[7]Overzicht uitlevering'!$J:$V,AL$3+1,0)),0,VLOOKUP($B803,'[7]Overzicht uitlevering'!$J:$V,AL$3+1,0))</f>
        <v>0</v>
      </c>
      <c r="AM803" s="48">
        <f>IF(ISERROR(VLOOKUP($B803,'[7]Overzicht uitlevering'!$J:$V,AM$3+1,0)),0,VLOOKUP($B803,'[7]Overzicht uitlevering'!$J:$V,AM$3+1,0))</f>
        <v>0</v>
      </c>
      <c r="AN803" s="48">
        <f>IF(ISERROR(VLOOKUP($B803,'[7]Overzicht uitlevering'!$J:$V,AN$3+1,0)),0,VLOOKUP($B803,'[7]Overzicht uitlevering'!$J:$V,AN$3+1,0))</f>
        <v>0</v>
      </c>
      <c r="AO803" s="49">
        <f t="shared" si="211"/>
        <v>0</v>
      </c>
      <c r="AP803" s="235">
        <f t="shared" si="212"/>
        <v>0</v>
      </c>
      <c r="AQ803" s="236">
        <f t="shared" si="213"/>
        <v>0</v>
      </c>
      <c r="AR803" s="235">
        <f t="shared" si="214"/>
        <v>0</v>
      </c>
      <c r="AS803" s="236">
        <f t="shared" si="215"/>
        <v>0</v>
      </c>
      <c r="AT803" s="235">
        <f t="shared" si="216"/>
        <v>0</v>
      </c>
      <c r="AU803" s="236">
        <f t="shared" si="217"/>
        <v>0</v>
      </c>
      <c r="AV803" s="237">
        <f t="shared" si="218"/>
        <v>0</v>
      </c>
      <c r="AW803" s="236">
        <f t="shared" si="219"/>
        <v>0</v>
      </c>
      <c r="AX803" s="237">
        <f t="shared" si="220"/>
        <v>0</v>
      </c>
      <c r="AY803" s="236">
        <f t="shared" si="221"/>
        <v>0</v>
      </c>
      <c r="AZ803" s="237">
        <f t="shared" si="222"/>
        <v>0</v>
      </c>
      <c r="BA803" s="236">
        <f t="shared" si="223"/>
        <v>0</v>
      </c>
      <c r="BB803" s="50">
        <f t="shared" si="207"/>
        <v>0</v>
      </c>
    </row>
    <row r="804" spans="2:54" x14ac:dyDescent="0.25">
      <c r="B804" s="82"/>
      <c r="C804" s="83"/>
      <c r="D804" s="83"/>
      <c r="E804" s="83"/>
      <c r="F804" s="83"/>
      <c r="G804" s="84"/>
      <c r="H804" s="84"/>
      <c r="I804" s="85"/>
      <c r="J804" s="86"/>
      <c r="K804" s="87"/>
      <c r="L804" s="88"/>
      <c r="M804" s="89"/>
      <c r="N804" s="89"/>
      <c r="O804" s="90"/>
      <c r="P804" s="90"/>
      <c r="Q804" s="91"/>
      <c r="R804" s="92"/>
      <c r="S804" s="93"/>
      <c r="T804" s="94"/>
      <c r="U804" s="95"/>
      <c r="W804" s="94"/>
      <c r="X804" s="96"/>
      <c r="Y804" s="97"/>
      <c r="Z804" s="45" t="str">
        <f t="shared" si="208"/>
        <v>goed</v>
      </c>
      <c r="AA804" s="46">
        <f t="shared" si="209"/>
        <v>0</v>
      </c>
      <c r="AB804" s="47">
        <f t="shared" si="210"/>
        <v>0</v>
      </c>
      <c r="AC804" s="48">
        <f>IF(ISERROR(VLOOKUP($B804,'[7]Overzicht uitlevering'!$J:$V,AC$3+1,0)),0,VLOOKUP($B804,'[7]Overzicht uitlevering'!$J:$V,AC$3+1,0))</f>
        <v>0</v>
      </c>
      <c r="AD804" s="48">
        <f>IF(ISERROR(VLOOKUP($B804,'[7]Overzicht uitlevering'!$J:$V,AD$3+1,0)),0,VLOOKUP($B804,'[7]Overzicht uitlevering'!$J:$V,AD$3+1,0))</f>
        <v>0</v>
      </c>
      <c r="AE804" s="48">
        <f>IF(ISERROR(VLOOKUP($B804,'[7]Overzicht uitlevering'!$J:$V,AE$3+1,0)),0,VLOOKUP($B804,'[7]Overzicht uitlevering'!$J:$V,AE$3+1,0))</f>
        <v>0</v>
      </c>
      <c r="AF804" s="48">
        <f>IF(ISERROR(VLOOKUP($B804,'[7]Overzicht uitlevering'!$J:$V,AF$3+1,0)),0,VLOOKUP($B804,'[7]Overzicht uitlevering'!$J:$V,AF$3+1,0))</f>
        <v>0</v>
      </c>
      <c r="AG804" s="48">
        <f>IF(ISERROR(VLOOKUP($B804,'[7]Overzicht uitlevering'!$J:$V,AG$3+1,0)),0,VLOOKUP($B804,'[7]Overzicht uitlevering'!$J:$V,AG$3+1,0))</f>
        <v>0</v>
      </c>
      <c r="AH804" s="48">
        <f>IF(ISERROR(VLOOKUP($B804,'[7]Overzicht uitlevering'!$J:$V,AH$3+1,0)),0,VLOOKUP($B804,'[7]Overzicht uitlevering'!$J:$V,AH$3+1,0))</f>
        <v>0</v>
      </c>
      <c r="AI804" s="48">
        <f>IF(ISERROR(VLOOKUP($B804,'[7]Overzicht uitlevering'!$J:$V,AI$3+1,0)),0,VLOOKUP($B804,'[7]Overzicht uitlevering'!$J:$V,AI$3+1,0))</f>
        <v>0</v>
      </c>
      <c r="AJ804" s="48">
        <f>IF(ISERROR(VLOOKUP($B804,'[7]Overzicht uitlevering'!$J:$V,AJ$3+1,0)),0,VLOOKUP($B804,'[7]Overzicht uitlevering'!$J:$V,AJ$3+1,0))</f>
        <v>0</v>
      </c>
      <c r="AK804" s="48">
        <f>IF(ISERROR(VLOOKUP($B804,'[7]Overzicht uitlevering'!$J:$V,AK$3+1,0)),0,VLOOKUP($B804,'[7]Overzicht uitlevering'!$J:$V,AK$3+1,0))</f>
        <v>0</v>
      </c>
      <c r="AL804" s="48">
        <f>IF(ISERROR(VLOOKUP($B804,'[7]Overzicht uitlevering'!$J:$V,AL$3+1,0)),0,VLOOKUP($B804,'[7]Overzicht uitlevering'!$J:$V,AL$3+1,0))</f>
        <v>0</v>
      </c>
      <c r="AM804" s="48">
        <f>IF(ISERROR(VLOOKUP($B804,'[7]Overzicht uitlevering'!$J:$V,AM$3+1,0)),0,VLOOKUP($B804,'[7]Overzicht uitlevering'!$J:$V,AM$3+1,0))</f>
        <v>0</v>
      </c>
      <c r="AN804" s="48">
        <f>IF(ISERROR(VLOOKUP($B804,'[7]Overzicht uitlevering'!$J:$V,AN$3+1,0)),0,VLOOKUP($B804,'[7]Overzicht uitlevering'!$J:$V,AN$3+1,0))</f>
        <v>0</v>
      </c>
      <c r="AO804" s="49">
        <f t="shared" si="211"/>
        <v>0</v>
      </c>
      <c r="AP804" s="235">
        <f t="shared" si="212"/>
        <v>0</v>
      </c>
      <c r="AQ804" s="236">
        <f t="shared" si="213"/>
        <v>0</v>
      </c>
      <c r="AR804" s="235">
        <f t="shared" si="214"/>
        <v>0</v>
      </c>
      <c r="AS804" s="236">
        <f t="shared" si="215"/>
        <v>0</v>
      </c>
      <c r="AT804" s="235">
        <f t="shared" si="216"/>
        <v>0</v>
      </c>
      <c r="AU804" s="236">
        <f t="shared" si="217"/>
        <v>0</v>
      </c>
      <c r="AV804" s="237">
        <f t="shared" si="218"/>
        <v>0</v>
      </c>
      <c r="AW804" s="236">
        <f t="shared" si="219"/>
        <v>0</v>
      </c>
      <c r="AX804" s="237">
        <f t="shared" si="220"/>
        <v>0</v>
      </c>
      <c r="AY804" s="236">
        <f t="shared" si="221"/>
        <v>0</v>
      </c>
      <c r="AZ804" s="237">
        <f t="shared" si="222"/>
        <v>0</v>
      </c>
      <c r="BA804" s="236">
        <f t="shared" si="223"/>
        <v>0</v>
      </c>
      <c r="BB804" s="50">
        <f t="shared" si="207"/>
        <v>0</v>
      </c>
    </row>
    <row r="805" spans="2:54" x14ac:dyDescent="0.25">
      <c r="B805" s="82"/>
      <c r="C805" s="83"/>
      <c r="D805" s="83"/>
      <c r="E805" s="83"/>
      <c r="F805" s="83"/>
      <c r="G805" s="84"/>
      <c r="H805" s="84"/>
      <c r="I805" s="85"/>
      <c r="J805" s="86"/>
      <c r="K805" s="87"/>
      <c r="L805" s="88"/>
      <c r="M805" s="89"/>
      <c r="N805" s="89"/>
      <c r="O805" s="90"/>
      <c r="P805" s="90"/>
      <c r="Q805" s="91"/>
      <c r="R805" s="92"/>
      <c r="S805" s="93"/>
      <c r="T805" s="94"/>
      <c r="U805" s="95"/>
      <c r="W805" s="94"/>
      <c r="X805" s="96"/>
      <c r="Y805" s="97"/>
      <c r="Z805" s="45" t="str">
        <f t="shared" si="208"/>
        <v>goed</v>
      </c>
      <c r="AA805" s="46">
        <f t="shared" si="209"/>
        <v>0</v>
      </c>
      <c r="AB805" s="47">
        <f t="shared" si="210"/>
        <v>0</v>
      </c>
      <c r="AC805" s="48">
        <f>IF(ISERROR(VLOOKUP($B805,'[7]Overzicht uitlevering'!$J:$V,AC$3+1,0)),0,VLOOKUP($B805,'[7]Overzicht uitlevering'!$J:$V,AC$3+1,0))</f>
        <v>0</v>
      </c>
      <c r="AD805" s="48">
        <f>IF(ISERROR(VLOOKUP($B805,'[7]Overzicht uitlevering'!$J:$V,AD$3+1,0)),0,VLOOKUP($B805,'[7]Overzicht uitlevering'!$J:$V,AD$3+1,0))</f>
        <v>0</v>
      </c>
      <c r="AE805" s="48">
        <f>IF(ISERROR(VLOOKUP($B805,'[7]Overzicht uitlevering'!$J:$V,AE$3+1,0)),0,VLOOKUP($B805,'[7]Overzicht uitlevering'!$J:$V,AE$3+1,0))</f>
        <v>0</v>
      </c>
      <c r="AF805" s="48">
        <f>IF(ISERROR(VLOOKUP($B805,'[7]Overzicht uitlevering'!$J:$V,AF$3+1,0)),0,VLOOKUP($B805,'[7]Overzicht uitlevering'!$J:$V,AF$3+1,0))</f>
        <v>0</v>
      </c>
      <c r="AG805" s="48">
        <f>IF(ISERROR(VLOOKUP($B805,'[7]Overzicht uitlevering'!$J:$V,AG$3+1,0)),0,VLOOKUP($B805,'[7]Overzicht uitlevering'!$J:$V,AG$3+1,0))</f>
        <v>0</v>
      </c>
      <c r="AH805" s="48">
        <f>IF(ISERROR(VLOOKUP($B805,'[7]Overzicht uitlevering'!$J:$V,AH$3+1,0)),0,VLOOKUP($B805,'[7]Overzicht uitlevering'!$J:$V,AH$3+1,0))</f>
        <v>0</v>
      </c>
      <c r="AI805" s="48">
        <f>IF(ISERROR(VLOOKUP($B805,'[7]Overzicht uitlevering'!$J:$V,AI$3+1,0)),0,VLOOKUP($B805,'[7]Overzicht uitlevering'!$J:$V,AI$3+1,0))</f>
        <v>0</v>
      </c>
      <c r="AJ805" s="48">
        <f>IF(ISERROR(VLOOKUP($B805,'[7]Overzicht uitlevering'!$J:$V,AJ$3+1,0)),0,VLOOKUP($B805,'[7]Overzicht uitlevering'!$J:$V,AJ$3+1,0))</f>
        <v>0</v>
      </c>
      <c r="AK805" s="48">
        <f>IF(ISERROR(VLOOKUP($B805,'[7]Overzicht uitlevering'!$J:$V,AK$3+1,0)),0,VLOOKUP($B805,'[7]Overzicht uitlevering'!$J:$V,AK$3+1,0))</f>
        <v>0</v>
      </c>
      <c r="AL805" s="48">
        <f>IF(ISERROR(VLOOKUP($B805,'[7]Overzicht uitlevering'!$J:$V,AL$3+1,0)),0,VLOOKUP($B805,'[7]Overzicht uitlevering'!$J:$V,AL$3+1,0))</f>
        <v>0</v>
      </c>
      <c r="AM805" s="48">
        <f>IF(ISERROR(VLOOKUP($B805,'[7]Overzicht uitlevering'!$J:$V,AM$3+1,0)),0,VLOOKUP($B805,'[7]Overzicht uitlevering'!$J:$V,AM$3+1,0))</f>
        <v>0</v>
      </c>
      <c r="AN805" s="48">
        <f>IF(ISERROR(VLOOKUP($B805,'[7]Overzicht uitlevering'!$J:$V,AN$3+1,0)),0,VLOOKUP($B805,'[7]Overzicht uitlevering'!$J:$V,AN$3+1,0))</f>
        <v>0</v>
      </c>
      <c r="AO805" s="49">
        <f t="shared" si="211"/>
        <v>0</v>
      </c>
      <c r="AP805" s="235">
        <f t="shared" si="212"/>
        <v>0</v>
      </c>
      <c r="AQ805" s="236">
        <f t="shared" si="213"/>
        <v>0</v>
      </c>
      <c r="AR805" s="235">
        <f t="shared" si="214"/>
        <v>0</v>
      </c>
      <c r="AS805" s="236">
        <f t="shared" si="215"/>
        <v>0</v>
      </c>
      <c r="AT805" s="235">
        <f t="shared" si="216"/>
        <v>0</v>
      </c>
      <c r="AU805" s="236">
        <f t="shared" si="217"/>
        <v>0</v>
      </c>
      <c r="AV805" s="237">
        <f t="shared" si="218"/>
        <v>0</v>
      </c>
      <c r="AW805" s="236">
        <f t="shared" si="219"/>
        <v>0</v>
      </c>
      <c r="AX805" s="237">
        <f t="shared" si="220"/>
        <v>0</v>
      </c>
      <c r="AY805" s="236">
        <f t="shared" si="221"/>
        <v>0</v>
      </c>
      <c r="AZ805" s="237">
        <f t="shared" si="222"/>
        <v>0</v>
      </c>
      <c r="BA805" s="236">
        <f t="shared" si="223"/>
        <v>0</v>
      </c>
      <c r="BB805" s="50">
        <f t="shared" si="207"/>
        <v>0</v>
      </c>
    </row>
    <row r="806" spans="2:54" x14ac:dyDescent="0.25">
      <c r="B806" s="82"/>
      <c r="C806" s="83"/>
      <c r="D806" s="83"/>
      <c r="E806" s="83"/>
      <c r="F806" s="83"/>
      <c r="G806" s="84"/>
      <c r="H806" s="84"/>
      <c r="I806" s="85"/>
      <c r="J806" s="86"/>
      <c r="K806" s="87"/>
      <c r="L806" s="88"/>
      <c r="M806" s="89"/>
      <c r="N806" s="89"/>
      <c r="O806" s="90"/>
      <c r="P806" s="90"/>
      <c r="Q806" s="91"/>
      <c r="R806" s="92"/>
      <c r="S806" s="93"/>
      <c r="T806" s="94"/>
      <c r="U806" s="95"/>
      <c r="W806" s="94"/>
      <c r="X806" s="96"/>
      <c r="Y806" s="97"/>
      <c r="Z806" s="45" t="str">
        <f t="shared" si="208"/>
        <v>goed</v>
      </c>
      <c r="AA806" s="46">
        <f t="shared" si="209"/>
        <v>0</v>
      </c>
      <c r="AB806" s="47">
        <f t="shared" si="210"/>
        <v>0</v>
      </c>
      <c r="AC806" s="48">
        <f>IF(ISERROR(VLOOKUP($B806,'[7]Overzicht uitlevering'!$J:$V,AC$3+1,0)),0,VLOOKUP($B806,'[7]Overzicht uitlevering'!$J:$V,AC$3+1,0))</f>
        <v>0</v>
      </c>
      <c r="AD806" s="48">
        <f>IF(ISERROR(VLOOKUP($B806,'[7]Overzicht uitlevering'!$J:$V,AD$3+1,0)),0,VLOOKUP($B806,'[7]Overzicht uitlevering'!$J:$V,AD$3+1,0))</f>
        <v>0</v>
      </c>
      <c r="AE806" s="48">
        <f>IF(ISERROR(VLOOKUP($B806,'[7]Overzicht uitlevering'!$J:$V,AE$3+1,0)),0,VLOOKUP($B806,'[7]Overzicht uitlevering'!$J:$V,AE$3+1,0))</f>
        <v>0</v>
      </c>
      <c r="AF806" s="48">
        <f>IF(ISERROR(VLOOKUP($B806,'[7]Overzicht uitlevering'!$J:$V,AF$3+1,0)),0,VLOOKUP($B806,'[7]Overzicht uitlevering'!$J:$V,AF$3+1,0))</f>
        <v>0</v>
      </c>
      <c r="AG806" s="48">
        <f>IF(ISERROR(VLOOKUP($B806,'[7]Overzicht uitlevering'!$J:$V,AG$3+1,0)),0,VLOOKUP($B806,'[7]Overzicht uitlevering'!$J:$V,AG$3+1,0))</f>
        <v>0</v>
      </c>
      <c r="AH806" s="48">
        <f>IF(ISERROR(VLOOKUP($B806,'[7]Overzicht uitlevering'!$J:$V,AH$3+1,0)),0,VLOOKUP($B806,'[7]Overzicht uitlevering'!$J:$V,AH$3+1,0))</f>
        <v>0</v>
      </c>
      <c r="AI806" s="48">
        <f>IF(ISERROR(VLOOKUP($B806,'[7]Overzicht uitlevering'!$J:$V,AI$3+1,0)),0,VLOOKUP($B806,'[7]Overzicht uitlevering'!$J:$V,AI$3+1,0))</f>
        <v>0</v>
      </c>
      <c r="AJ806" s="48">
        <f>IF(ISERROR(VLOOKUP($B806,'[7]Overzicht uitlevering'!$J:$V,AJ$3+1,0)),0,VLOOKUP($B806,'[7]Overzicht uitlevering'!$J:$V,AJ$3+1,0))</f>
        <v>0</v>
      </c>
      <c r="AK806" s="48">
        <f>IF(ISERROR(VLOOKUP($B806,'[7]Overzicht uitlevering'!$J:$V,AK$3+1,0)),0,VLOOKUP($B806,'[7]Overzicht uitlevering'!$J:$V,AK$3+1,0))</f>
        <v>0</v>
      </c>
      <c r="AL806" s="48">
        <f>IF(ISERROR(VLOOKUP($B806,'[7]Overzicht uitlevering'!$J:$V,AL$3+1,0)),0,VLOOKUP($B806,'[7]Overzicht uitlevering'!$J:$V,AL$3+1,0))</f>
        <v>0</v>
      </c>
      <c r="AM806" s="48">
        <f>IF(ISERROR(VLOOKUP($B806,'[7]Overzicht uitlevering'!$J:$V,AM$3+1,0)),0,VLOOKUP($B806,'[7]Overzicht uitlevering'!$J:$V,AM$3+1,0))</f>
        <v>0</v>
      </c>
      <c r="AN806" s="48">
        <f>IF(ISERROR(VLOOKUP($B806,'[7]Overzicht uitlevering'!$J:$V,AN$3+1,0)),0,VLOOKUP($B806,'[7]Overzicht uitlevering'!$J:$V,AN$3+1,0))</f>
        <v>0</v>
      </c>
      <c r="AO806" s="49">
        <f t="shared" si="211"/>
        <v>0</v>
      </c>
      <c r="AP806" s="235">
        <f t="shared" si="212"/>
        <v>0</v>
      </c>
      <c r="AQ806" s="236">
        <f t="shared" si="213"/>
        <v>0</v>
      </c>
      <c r="AR806" s="235">
        <f t="shared" si="214"/>
        <v>0</v>
      </c>
      <c r="AS806" s="236">
        <f t="shared" si="215"/>
        <v>0</v>
      </c>
      <c r="AT806" s="235">
        <f t="shared" si="216"/>
        <v>0</v>
      </c>
      <c r="AU806" s="236">
        <f t="shared" si="217"/>
        <v>0</v>
      </c>
      <c r="AV806" s="237">
        <f t="shared" si="218"/>
        <v>0</v>
      </c>
      <c r="AW806" s="236">
        <f t="shared" si="219"/>
        <v>0</v>
      </c>
      <c r="AX806" s="237">
        <f t="shared" si="220"/>
        <v>0</v>
      </c>
      <c r="AY806" s="236">
        <f t="shared" si="221"/>
        <v>0</v>
      </c>
      <c r="AZ806" s="237">
        <f t="shared" si="222"/>
        <v>0</v>
      </c>
      <c r="BA806" s="236">
        <f t="shared" si="223"/>
        <v>0</v>
      </c>
      <c r="BB806" s="50">
        <f t="shared" si="207"/>
        <v>0</v>
      </c>
    </row>
    <row r="807" spans="2:54" x14ac:dyDescent="0.25">
      <c r="B807" s="82"/>
      <c r="C807" s="83"/>
      <c r="D807" s="83"/>
      <c r="E807" s="83"/>
      <c r="F807" s="83"/>
      <c r="G807" s="84"/>
      <c r="H807" s="84"/>
      <c r="I807" s="85"/>
      <c r="J807" s="86"/>
      <c r="K807" s="87"/>
      <c r="L807" s="88"/>
      <c r="M807" s="89"/>
      <c r="N807" s="89"/>
      <c r="O807" s="90"/>
      <c r="P807" s="90"/>
      <c r="Q807" s="91"/>
      <c r="R807" s="92"/>
      <c r="S807" s="93"/>
      <c r="T807" s="94"/>
      <c r="U807" s="148"/>
      <c r="V807" s="94"/>
      <c r="W807" s="94"/>
      <c r="X807" s="96"/>
      <c r="Y807" s="97"/>
      <c r="Z807" s="45" t="str">
        <f t="shared" si="208"/>
        <v>goed</v>
      </c>
      <c r="AA807" s="46">
        <f t="shared" si="209"/>
        <v>0</v>
      </c>
      <c r="AB807" s="47">
        <f t="shared" si="210"/>
        <v>0</v>
      </c>
      <c r="AC807" s="48">
        <f>IF(ISERROR(VLOOKUP($B807,'[7]Overzicht uitlevering'!$J:$V,AC$3+1,0)),0,VLOOKUP($B807,'[7]Overzicht uitlevering'!$J:$V,AC$3+1,0))</f>
        <v>0</v>
      </c>
      <c r="AD807" s="48">
        <f>IF(ISERROR(VLOOKUP($B807,'[7]Overzicht uitlevering'!$J:$V,AD$3+1,0)),0,VLOOKUP($B807,'[7]Overzicht uitlevering'!$J:$V,AD$3+1,0))</f>
        <v>0</v>
      </c>
      <c r="AE807" s="48">
        <f>IF(ISERROR(VLOOKUP($B807,'[7]Overzicht uitlevering'!$J:$V,AE$3+1,0)),0,VLOOKUP($B807,'[7]Overzicht uitlevering'!$J:$V,AE$3+1,0))</f>
        <v>0</v>
      </c>
      <c r="AF807" s="48">
        <f>IF(ISERROR(VLOOKUP($B807,'[7]Overzicht uitlevering'!$J:$V,AF$3+1,0)),0,VLOOKUP($B807,'[7]Overzicht uitlevering'!$J:$V,AF$3+1,0))</f>
        <v>0</v>
      </c>
      <c r="AG807" s="48">
        <f>IF(ISERROR(VLOOKUP($B807,'[7]Overzicht uitlevering'!$J:$V,AG$3+1,0)),0,VLOOKUP($B807,'[7]Overzicht uitlevering'!$J:$V,AG$3+1,0))</f>
        <v>0</v>
      </c>
      <c r="AH807" s="48">
        <f>IF(ISERROR(VLOOKUP($B807,'[7]Overzicht uitlevering'!$J:$V,AH$3+1,0)),0,VLOOKUP($B807,'[7]Overzicht uitlevering'!$J:$V,AH$3+1,0))</f>
        <v>0</v>
      </c>
      <c r="AI807" s="48">
        <f>IF(ISERROR(VLOOKUP($B807,'[7]Overzicht uitlevering'!$J:$V,AI$3+1,0)),0,VLOOKUP($B807,'[7]Overzicht uitlevering'!$J:$V,AI$3+1,0))</f>
        <v>0</v>
      </c>
      <c r="AJ807" s="48">
        <f>IF(ISERROR(VLOOKUP($B807,'[7]Overzicht uitlevering'!$J:$V,AJ$3+1,0)),0,VLOOKUP($B807,'[7]Overzicht uitlevering'!$J:$V,AJ$3+1,0))</f>
        <v>0</v>
      </c>
      <c r="AK807" s="48">
        <f>IF(ISERROR(VLOOKUP($B807,'[7]Overzicht uitlevering'!$J:$V,AK$3+1,0)),0,VLOOKUP($B807,'[7]Overzicht uitlevering'!$J:$V,AK$3+1,0))</f>
        <v>0</v>
      </c>
      <c r="AL807" s="48">
        <f>IF(ISERROR(VLOOKUP($B807,'[7]Overzicht uitlevering'!$J:$V,AL$3+1,0)),0,VLOOKUP($B807,'[7]Overzicht uitlevering'!$J:$V,AL$3+1,0))</f>
        <v>0</v>
      </c>
      <c r="AM807" s="48">
        <f>IF(ISERROR(VLOOKUP($B807,'[7]Overzicht uitlevering'!$J:$V,AM$3+1,0)),0,VLOOKUP($B807,'[7]Overzicht uitlevering'!$J:$V,AM$3+1,0))</f>
        <v>0</v>
      </c>
      <c r="AN807" s="48">
        <f>IF(ISERROR(VLOOKUP($B807,'[7]Overzicht uitlevering'!$J:$V,AN$3+1,0)),0,VLOOKUP($B807,'[7]Overzicht uitlevering'!$J:$V,AN$3+1,0))</f>
        <v>0</v>
      </c>
      <c r="AO807" s="49">
        <f t="shared" si="211"/>
        <v>0</v>
      </c>
      <c r="AP807" s="235">
        <f t="shared" si="212"/>
        <v>0</v>
      </c>
      <c r="AQ807" s="236">
        <f t="shared" si="213"/>
        <v>0</v>
      </c>
      <c r="AR807" s="235">
        <f t="shared" si="214"/>
        <v>0</v>
      </c>
      <c r="AS807" s="236">
        <f t="shared" si="215"/>
        <v>0</v>
      </c>
      <c r="AT807" s="235">
        <f t="shared" si="216"/>
        <v>0</v>
      </c>
      <c r="AU807" s="236">
        <f t="shared" si="217"/>
        <v>0</v>
      </c>
      <c r="AV807" s="237">
        <f t="shared" si="218"/>
        <v>0</v>
      </c>
      <c r="AW807" s="236">
        <f t="shared" si="219"/>
        <v>0</v>
      </c>
      <c r="AX807" s="237">
        <f t="shared" si="220"/>
        <v>0</v>
      </c>
      <c r="AY807" s="236">
        <f t="shared" si="221"/>
        <v>0</v>
      </c>
      <c r="AZ807" s="237">
        <f t="shared" si="222"/>
        <v>0</v>
      </c>
      <c r="BA807" s="236">
        <f t="shared" si="223"/>
        <v>0</v>
      </c>
      <c r="BB807" s="50">
        <f t="shared" si="207"/>
        <v>0</v>
      </c>
    </row>
    <row r="808" spans="2:54" x14ac:dyDescent="0.25">
      <c r="B808" s="82"/>
      <c r="C808" s="83"/>
      <c r="D808" s="83"/>
      <c r="E808" s="83"/>
      <c r="F808" s="83"/>
      <c r="G808" s="84"/>
      <c r="H808" s="84"/>
      <c r="I808" s="85"/>
      <c r="J808" s="86"/>
      <c r="K808" s="87"/>
      <c r="L808" s="88"/>
      <c r="M808" s="89"/>
      <c r="N808" s="89"/>
      <c r="O808" s="90"/>
      <c r="P808" s="90"/>
      <c r="Q808" s="91"/>
      <c r="R808" s="92"/>
      <c r="S808" s="93"/>
      <c r="T808" s="94"/>
      <c r="U808" s="148"/>
      <c r="V808" s="94"/>
      <c r="W808" s="94"/>
      <c r="X808" s="96"/>
      <c r="Y808" s="97"/>
      <c r="Z808" s="45" t="str">
        <f t="shared" si="208"/>
        <v>goed</v>
      </c>
      <c r="AA808" s="46">
        <f t="shared" si="209"/>
        <v>0</v>
      </c>
      <c r="AB808" s="47">
        <f t="shared" si="210"/>
        <v>0</v>
      </c>
      <c r="AC808" s="48">
        <f>IF(ISERROR(VLOOKUP($B808,'[7]Overzicht uitlevering'!$J:$V,AC$3+1,0)),0,VLOOKUP($B808,'[7]Overzicht uitlevering'!$J:$V,AC$3+1,0))</f>
        <v>0</v>
      </c>
      <c r="AD808" s="48">
        <f>IF(ISERROR(VLOOKUP($B808,'[7]Overzicht uitlevering'!$J:$V,AD$3+1,0)),0,VLOOKUP($B808,'[7]Overzicht uitlevering'!$J:$V,AD$3+1,0))</f>
        <v>0</v>
      </c>
      <c r="AE808" s="48">
        <f>IF(ISERROR(VLOOKUP($B808,'[7]Overzicht uitlevering'!$J:$V,AE$3+1,0)),0,VLOOKUP($B808,'[7]Overzicht uitlevering'!$J:$V,AE$3+1,0))</f>
        <v>0</v>
      </c>
      <c r="AF808" s="48">
        <f>IF(ISERROR(VLOOKUP($B808,'[7]Overzicht uitlevering'!$J:$V,AF$3+1,0)),0,VLOOKUP($B808,'[7]Overzicht uitlevering'!$J:$V,AF$3+1,0))</f>
        <v>0</v>
      </c>
      <c r="AG808" s="48">
        <f>IF(ISERROR(VLOOKUP($B808,'[7]Overzicht uitlevering'!$J:$V,AG$3+1,0)),0,VLOOKUP($B808,'[7]Overzicht uitlevering'!$J:$V,AG$3+1,0))</f>
        <v>0</v>
      </c>
      <c r="AH808" s="48">
        <f>IF(ISERROR(VLOOKUP($B808,'[7]Overzicht uitlevering'!$J:$V,AH$3+1,0)),0,VLOOKUP($B808,'[7]Overzicht uitlevering'!$J:$V,AH$3+1,0))</f>
        <v>0</v>
      </c>
      <c r="AI808" s="48">
        <f>IF(ISERROR(VLOOKUP($B808,'[7]Overzicht uitlevering'!$J:$V,AI$3+1,0)),0,VLOOKUP($B808,'[7]Overzicht uitlevering'!$J:$V,AI$3+1,0))</f>
        <v>0</v>
      </c>
      <c r="AJ808" s="48">
        <f>IF(ISERROR(VLOOKUP($B808,'[7]Overzicht uitlevering'!$J:$V,AJ$3+1,0)),0,VLOOKUP($B808,'[7]Overzicht uitlevering'!$J:$V,AJ$3+1,0))</f>
        <v>0</v>
      </c>
      <c r="AK808" s="48">
        <f>IF(ISERROR(VLOOKUP($B808,'[7]Overzicht uitlevering'!$J:$V,AK$3+1,0)),0,VLOOKUP($B808,'[7]Overzicht uitlevering'!$J:$V,AK$3+1,0))</f>
        <v>0</v>
      </c>
      <c r="AL808" s="48">
        <f>IF(ISERROR(VLOOKUP($B808,'[7]Overzicht uitlevering'!$J:$V,AL$3+1,0)),0,VLOOKUP($B808,'[7]Overzicht uitlevering'!$J:$V,AL$3+1,0))</f>
        <v>0</v>
      </c>
      <c r="AM808" s="48">
        <f>IF(ISERROR(VLOOKUP($B808,'[7]Overzicht uitlevering'!$J:$V,AM$3+1,0)),0,VLOOKUP($B808,'[7]Overzicht uitlevering'!$J:$V,AM$3+1,0))</f>
        <v>0</v>
      </c>
      <c r="AN808" s="48">
        <f>IF(ISERROR(VLOOKUP($B808,'[7]Overzicht uitlevering'!$J:$V,AN$3+1,0)),0,VLOOKUP($B808,'[7]Overzicht uitlevering'!$J:$V,AN$3+1,0))</f>
        <v>0</v>
      </c>
      <c r="AO808" s="49">
        <f t="shared" si="211"/>
        <v>0</v>
      </c>
      <c r="AP808" s="235">
        <f t="shared" si="212"/>
        <v>0</v>
      </c>
      <c r="AQ808" s="236">
        <f t="shared" si="213"/>
        <v>0</v>
      </c>
      <c r="AR808" s="235">
        <f t="shared" si="214"/>
        <v>0</v>
      </c>
      <c r="AS808" s="236">
        <f t="shared" si="215"/>
        <v>0</v>
      </c>
      <c r="AT808" s="235">
        <f t="shared" si="216"/>
        <v>0</v>
      </c>
      <c r="AU808" s="236">
        <f t="shared" si="217"/>
        <v>0</v>
      </c>
      <c r="AV808" s="237">
        <f t="shared" si="218"/>
        <v>0</v>
      </c>
      <c r="AW808" s="236">
        <f t="shared" si="219"/>
        <v>0</v>
      </c>
      <c r="AX808" s="237">
        <f t="shared" si="220"/>
        <v>0</v>
      </c>
      <c r="AY808" s="236">
        <f t="shared" si="221"/>
        <v>0</v>
      </c>
      <c r="AZ808" s="237">
        <f t="shared" si="222"/>
        <v>0</v>
      </c>
      <c r="BA808" s="236">
        <f t="shared" si="223"/>
        <v>0</v>
      </c>
      <c r="BB808" s="50">
        <f t="shared" si="207"/>
        <v>0</v>
      </c>
    </row>
    <row r="809" spans="2:54" x14ac:dyDescent="0.25">
      <c r="B809" s="82"/>
      <c r="C809" s="83"/>
      <c r="D809" s="83"/>
      <c r="E809" s="83"/>
      <c r="F809" s="83"/>
      <c r="G809" s="84"/>
      <c r="H809" s="84"/>
      <c r="I809" s="85"/>
      <c r="J809" s="86"/>
      <c r="K809" s="87"/>
      <c r="L809" s="88"/>
      <c r="M809" s="89"/>
      <c r="N809" s="89"/>
      <c r="O809" s="90"/>
      <c r="P809" s="90"/>
      <c r="Q809" s="91"/>
      <c r="R809" s="92"/>
      <c r="S809" s="93"/>
      <c r="T809" s="94"/>
      <c r="U809" s="148"/>
      <c r="V809" s="94"/>
      <c r="W809" s="94"/>
      <c r="X809" s="96"/>
      <c r="Y809" s="97"/>
      <c r="Z809" s="45" t="str">
        <f t="shared" si="208"/>
        <v>goed</v>
      </c>
      <c r="AA809" s="46">
        <f t="shared" si="209"/>
        <v>0</v>
      </c>
      <c r="AB809" s="47">
        <f t="shared" si="210"/>
        <v>0</v>
      </c>
      <c r="AC809" s="48">
        <f>IF(ISERROR(VLOOKUP($B809,'[7]Overzicht uitlevering'!$J:$V,AC$3+1,0)),0,VLOOKUP($B809,'[7]Overzicht uitlevering'!$J:$V,AC$3+1,0))</f>
        <v>0</v>
      </c>
      <c r="AD809" s="48">
        <f>IF(ISERROR(VLOOKUP($B809,'[7]Overzicht uitlevering'!$J:$V,AD$3+1,0)),0,VLOOKUP($B809,'[7]Overzicht uitlevering'!$J:$V,AD$3+1,0))</f>
        <v>0</v>
      </c>
      <c r="AE809" s="48">
        <f>IF(ISERROR(VLOOKUP($B809,'[7]Overzicht uitlevering'!$J:$V,AE$3+1,0)),0,VLOOKUP($B809,'[7]Overzicht uitlevering'!$J:$V,AE$3+1,0))</f>
        <v>0</v>
      </c>
      <c r="AF809" s="48">
        <f>IF(ISERROR(VLOOKUP($B809,'[7]Overzicht uitlevering'!$J:$V,AF$3+1,0)),0,VLOOKUP($B809,'[7]Overzicht uitlevering'!$J:$V,AF$3+1,0))</f>
        <v>0</v>
      </c>
      <c r="AG809" s="48">
        <f>IF(ISERROR(VLOOKUP($B809,'[7]Overzicht uitlevering'!$J:$V,AG$3+1,0)),0,VLOOKUP($B809,'[7]Overzicht uitlevering'!$J:$V,AG$3+1,0))</f>
        <v>0</v>
      </c>
      <c r="AH809" s="48">
        <f>IF(ISERROR(VLOOKUP($B809,'[7]Overzicht uitlevering'!$J:$V,AH$3+1,0)),0,VLOOKUP($B809,'[7]Overzicht uitlevering'!$J:$V,AH$3+1,0))</f>
        <v>0</v>
      </c>
      <c r="AI809" s="48">
        <f>IF(ISERROR(VLOOKUP($B809,'[7]Overzicht uitlevering'!$J:$V,AI$3+1,0)),0,VLOOKUP($B809,'[7]Overzicht uitlevering'!$J:$V,AI$3+1,0))</f>
        <v>0</v>
      </c>
      <c r="AJ809" s="48">
        <f>IF(ISERROR(VLOOKUP($B809,'[7]Overzicht uitlevering'!$J:$V,AJ$3+1,0)),0,VLOOKUP($B809,'[7]Overzicht uitlevering'!$J:$V,AJ$3+1,0))</f>
        <v>0</v>
      </c>
      <c r="AK809" s="48">
        <f>IF(ISERROR(VLOOKUP($B809,'[7]Overzicht uitlevering'!$J:$V,AK$3+1,0)),0,VLOOKUP($B809,'[7]Overzicht uitlevering'!$J:$V,AK$3+1,0))</f>
        <v>0</v>
      </c>
      <c r="AL809" s="48">
        <f>IF(ISERROR(VLOOKUP($B809,'[7]Overzicht uitlevering'!$J:$V,AL$3+1,0)),0,VLOOKUP($B809,'[7]Overzicht uitlevering'!$J:$V,AL$3+1,0))</f>
        <v>0</v>
      </c>
      <c r="AM809" s="48">
        <f>IF(ISERROR(VLOOKUP($B809,'[7]Overzicht uitlevering'!$J:$V,AM$3+1,0)),0,VLOOKUP($B809,'[7]Overzicht uitlevering'!$J:$V,AM$3+1,0))</f>
        <v>0</v>
      </c>
      <c r="AN809" s="48">
        <f>IF(ISERROR(VLOOKUP($B809,'[7]Overzicht uitlevering'!$J:$V,AN$3+1,0)),0,VLOOKUP($B809,'[7]Overzicht uitlevering'!$J:$V,AN$3+1,0))</f>
        <v>0</v>
      </c>
      <c r="AO809" s="49">
        <f t="shared" si="211"/>
        <v>0</v>
      </c>
      <c r="AP809" s="235">
        <f t="shared" si="212"/>
        <v>0</v>
      </c>
      <c r="AQ809" s="236">
        <f t="shared" si="213"/>
        <v>0</v>
      </c>
      <c r="AR809" s="235">
        <f t="shared" si="214"/>
        <v>0</v>
      </c>
      <c r="AS809" s="236">
        <f t="shared" si="215"/>
        <v>0</v>
      </c>
      <c r="AT809" s="235">
        <f t="shared" si="216"/>
        <v>0</v>
      </c>
      <c r="AU809" s="236">
        <f t="shared" si="217"/>
        <v>0</v>
      </c>
      <c r="AV809" s="237">
        <f t="shared" si="218"/>
        <v>0</v>
      </c>
      <c r="AW809" s="236">
        <f t="shared" si="219"/>
        <v>0</v>
      </c>
      <c r="AX809" s="237">
        <f t="shared" si="220"/>
        <v>0</v>
      </c>
      <c r="AY809" s="236">
        <f t="shared" si="221"/>
        <v>0</v>
      </c>
      <c r="AZ809" s="237">
        <f t="shared" si="222"/>
        <v>0</v>
      </c>
      <c r="BA809" s="236">
        <f t="shared" si="223"/>
        <v>0</v>
      </c>
      <c r="BB809" s="50">
        <f t="shared" si="207"/>
        <v>0</v>
      </c>
    </row>
    <row r="810" spans="2:54" x14ac:dyDescent="0.25">
      <c r="B810" s="82"/>
      <c r="C810" s="83"/>
      <c r="D810" s="83"/>
      <c r="E810" s="83"/>
      <c r="F810" s="83"/>
      <c r="G810" s="84"/>
      <c r="H810" s="84"/>
      <c r="I810" s="85"/>
      <c r="J810" s="86"/>
      <c r="K810" s="87"/>
      <c r="L810" s="88"/>
      <c r="M810" s="89"/>
      <c r="N810" s="89"/>
      <c r="O810" s="90"/>
      <c r="P810" s="90"/>
      <c r="Q810" s="91"/>
      <c r="R810" s="92"/>
      <c r="S810" s="93"/>
      <c r="T810" s="94"/>
      <c r="U810" s="148"/>
      <c r="V810" s="94"/>
      <c r="W810" s="94"/>
      <c r="X810" s="96"/>
      <c r="Y810" s="97"/>
      <c r="Z810" s="45" t="str">
        <f t="shared" si="208"/>
        <v>goed</v>
      </c>
      <c r="AA810" s="46">
        <f t="shared" si="209"/>
        <v>0</v>
      </c>
      <c r="AB810" s="47">
        <f t="shared" si="210"/>
        <v>0</v>
      </c>
      <c r="AC810" s="48">
        <f>IF(ISERROR(VLOOKUP($B810,'[7]Overzicht uitlevering'!$J:$V,AC$3+1,0)),0,VLOOKUP($B810,'[7]Overzicht uitlevering'!$J:$V,AC$3+1,0))</f>
        <v>0</v>
      </c>
      <c r="AD810" s="48">
        <f>IF(ISERROR(VLOOKUP($B810,'[7]Overzicht uitlevering'!$J:$V,AD$3+1,0)),0,VLOOKUP($B810,'[7]Overzicht uitlevering'!$J:$V,AD$3+1,0))</f>
        <v>0</v>
      </c>
      <c r="AE810" s="48">
        <f>IF(ISERROR(VLOOKUP($B810,'[7]Overzicht uitlevering'!$J:$V,AE$3+1,0)),0,VLOOKUP($B810,'[7]Overzicht uitlevering'!$J:$V,AE$3+1,0))</f>
        <v>0</v>
      </c>
      <c r="AF810" s="48">
        <f>IF(ISERROR(VLOOKUP($B810,'[7]Overzicht uitlevering'!$J:$V,AF$3+1,0)),0,VLOOKUP($B810,'[7]Overzicht uitlevering'!$J:$V,AF$3+1,0))</f>
        <v>0</v>
      </c>
      <c r="AG810" s="48">
        <f>IF(ISERROR(VLOOKUP($B810,'[7]Overzicht uitlevering'!$J:$V,AG$3+1,0)),0,VLOOKUP($B810,'[7]Overzicht uitlevering'!$J:$V,AG$3+1,0))</f>
        <v>0</v>
      </c>
      <c r="AH810" s="48">
        <f>IF(ISERROR(VLOOKUP($B810,'[7]Overzicht uitlevering'!$J:$V,AH$3+1,0)),0,VLOOKUP($B810,'[7]Overzicht uitlevering'!$J:$V,AH$3+1,0))</f>
        <v>0</v>
      </c>
      <c r="AI810" s="48">
        <f>IF(ISERROR(VLOOKUP($B810,'[7]Overzicht uitlevering'!$J:$V,AI$3+1,0)),0,VLOOKUP($B810,'[7]Overzicht uitlevering'!$J:$V,AI$3+1,0))</f>
        <v>0</v>
      </c>
      <c r="AJ810" s="48">
        <f>IF(ISERROR(VLOOKUP($B810,'[7]Overzicht uitlevering'!$J:$V,AJ$3+1,0)),0,VLOOKUP($B810,'[7]Overzicht uitlevering'!$J:$V,AJ$3+1,0))</f>
        <v>0</v>
      </c>
      <c r="AK810" s="48">
        <f>IF(ISERROR(VLOOKUP($B810,'[7]Overzicht uitlevering'!$J:$V,AK$3+1,0)),0,VLOOKUP($B810,'[7]Overzicht uitlevering'!$J:$V,AK$3+1,0))</f>
        <v>0</v>
      </c>
      <c r="AL810" s="48">
        <f>IF(ISERROR(VLOOKUP($B810,'[7]Overzicht uitlevering'!$J:$V,AL$3+1,0)),0,VLOOKUP($B810,'[7]Overzicht uitlevering'!$J:$V,AL$3+1,0))</f>
        <v>0</v>
      </c>
      <c r="AM810" s="48">
        <f>IF(ISERROR(VLOOKUP($B810,'[7]Overzicht uitlevering'!$J:$V,AM$3+1,0)),0,VLOOKUP($B810,'[7]Overzicht uitlevering'!$J:$V,AM$3+1,0))</f>
        <v>0</v>
      </c>
      <c r="AN810" s="48">
        <f>IF(ISERROR(VLOOKUP($B810,'[7]Overzicht uitlevering'!$J:$V,AN$3+1,0)),0,VLOOKUP($B810,'[7]Overzicht uitlevering'!$J:$V,AN$3+1,0))</f>
        <v>0</v>
      </c>
      <c r="AO810" s="49">
        <f t="shared" si="211"/>
        <v>0</v>
      </c>
      <c r="AP810" s="235">
        <f t="shared" si="212"/>
        <v>0</v>
      </c>
      <c r="AQ810" s="236">
        <f t="shared" si="213"/>
        <v>0</v>
      </c>
      <c r="AR810" s="235">
        <f t="shared" si="214"/>
        <v>0</v>
      </c>
      <c r="AS810" s="236">
        <f t="shared" si="215"/>
        <v>0</v>
      </c>
      <c r="AT810" s="235">
        <f t="shared" si="216"/>
        <v>0</v>
      </c>
      <c r="AU810" s="236">
        <f t="shared" si="217"/>
        <v>0</v>
      </c>
      <c r="AV810" s="237">
        <f t="shared" si="218"/>
        <v>0</v>
      </c>
      <c r="AW810" s="236">
        <f t="shared" si="219"/>
        <v>0</v>
      </c>
      <c r="AX810" s="237">
        <f t="shared" si="220"/>
        <v>0</v>
      </c>
      <c r="AY810" s="236">
        <f t="shared" si="221"/>
        <v>0</v>
      </c>
      <c r="AZ810" s="237">
        <f t="shared" si="222"/>
        <v>0</v>
      </c>
      <c r="BA810" s="236">
        <f t="shared" si="223"/>
        <v>0</v>
      </c>
      <c r="BB810" s="50">
        <f t="shared" si="207"/>
        <v>0</v>
      </c>
    </row>
    <row r="811" spans="2:54" x14ac:dyDescent="0.25">
      <c r="B811" s="82"/>
      <c r="C811" s="83"/>
      <c r="D811" s="83"/>
      <c r="E811" s="83"/>
      <c r="F811" s="83"/>
      <c r="G811" s="84"/>
      <c r="H811" s="84"/>
      <c r="I811" s="85"/>
      <c r="J811" s="86"/>
      <c r="K811" s="87"/>
      <c r="L811" s="88"/>
      <c r="M811" s="89"/>
      <c r="N811" s="89"/>
      <c r="O811" s="90"/>
      <c r="P811" s="90"/>
      <c r="Q811" s="91"/>
      <c r="R811" s="92"/>
      <c r="S811" s="93"/>
      <c r="T811" s="94"/>
      <c r="U811" s="148"/>
      <c r="V811" s="94"/>
      <c r="W811" s="94"/>
      <c r="X811" s="96"/>
      <c r="Y811" s="97"/>
      <c r="Z811" s="45" t="str">
        <f t="shared" si="208"/>
        <v>goed</v>
      </c>
      <c r="AA811" s="46">
        <f t="shared" si="209"/>
        <v>0</v>
      </c>
      <c r="AB811" s="47">
        <f t="shared" si="210"/>
        <v>0</v>
      </c>
      <c r="AC811" s="48">
        <f>IF(ISERROR(VLOOKUP($B811,'[7]Overzicht uitlevering'!$J:$V,AC$3+1,0)),0,VLOOKUP($B811,'[7]Overzicht uitlevering'!$J:$V,AC$3+1,0))</f>
        <v>0</v>
      </c>
      <c r="AD811" s="48">
        <f>IF(ISERROR(VLOOKUP($B811,'[7]Overzicht uitlevering'!$J:$V,AD$3+1,0)),0,VLOOKUP($B811,'[7]Overzicht uitlevering'!$J:$V,AD$3+1,0))</f>
        <v>0</v>
      </c>
      <c r="AE811" s="48">
        <f>IF(ISERROR(VLOOKUP($B811,'[7]Overzicht uitlevering'!$J:$V,AE$3+1,0)),0,VLOOKUP($B811,'[7]Overzicht uitlevering'!$J:$V,AE$3+1,0))</f>
        <v>0</v>
      </c>
      <c r="AF811" s="48">
        <f>IF(ISERROR(VLOOKUP($B811,'[7]Overzicht uitlevering'!$J:$V,AF$3+1,0)),0,VLOOKUP($B811,'[7]Overzicht uitlevering'!$J:$V,AF$3+1,0))</f>
        <v>0</v>
      </c>
      <c r="AG811" s="48">
        <f>IF(ISERROR(VLOOKUP($B811,'[7]Overzicht uitlevering'!$J:$V,AG$3+1,0)),0,VLOOKUP($B811,'[7]Overzicht uitlevering'!$J:$V,AG$3+1,0))</f>
        <v>0</v>
      </c>
      <c r="AH811" s="48">
        <f>IF(ISERROR(VLOOKUP($B811,'[7]Overzicht uitlevering'!$J:$V,AH$3+1,0)),0,VLOOKUP($B811,'[7]Overzicht uitlevering'!$J:$V,AH$3+1,0))</f>
        <v>0</v>
      </c>
      <c r="AI811" s="48">
        <f>IF(ISERROR(VLOOKUP($B811,'[7]Overzicht uitlevering'!$J:$V,AI$3+1,0)),0,VLOOKUP($B811,'[7]Overzicht uitlevering'!$J:$V,AI$3+1,0))</f>
        <v>0</v>
      </c>
      <c r="AJ811" s="48">
        <f>IF(ISERROR(VLOOKUP($B811,'[7]Overzicht uitlevering'!$J:$V,AJ$3+1,0)),0,VLOOKUP($B811,'[7]Overzicht uitlevering'!$J:$V,AJ$3+1,0))</f>
        <v>0</v>
      </c>
      <c r="AK811" s="48">
        <f>IF(ISERROR(VLOOKUP($B811,'[7]Overzicht uitlevering'!$J:$V,AK$3+1,0)),0,VLOOKUP($B811,'[7]Overzicht uitlevering'!$J:$V,AK$3+1,0))</f>
        <v>0</v>
      </c>
      <c r="AL811" s="48">
        <f>IF(ISERROR(VLOOKUP($B811,'[7]Overzicht uitlevering'!$J:$V,AL$3+1,0)),0,VLOOKUP($B811,'[7]Overzicht uitlevering'!$J:$V,AL$3+1,0))</f>
        <v>0</v>
      </c>
      <c r="AM811" s="48">
        <f>IF(ISERROR(VLOOKUP($B811,'[7]Overzicht uitlevering'!$J:$V,AM$3+1,0)),0,VLOOKUP($B811,'[7]Overzicht uitlevering'!$J:$V,AM$3+1,0))</f>
        <v>0</v>
      </c>
      <c r="AN811" s="48">
        <f>IF(ISERROR(VLOOKUP($B811,'[7]Overzicht uitlevering'!$J:$V,AN$3+1,0)),0,VLOOKUP($B811,'[7]Overzicht uitlevering'!$J:$V,AN$3+1,0))</f>
        <v>0</v>
      </c>
      <c r="AO811" s="49">
        <f t="shared" si="211"/>
        <v>0</v>
      </c>
      <c r="AP811" s="235">
        <f t="shared" si="212"/>
        <v>0</v>
      </c>
      <c r="AQ811" s="236">
        <f t="shared" si="213"/>
        <v>0</v>
      </c>
      <c r="AR811" s="235">
        <f t="shared" si="214"/>
        <v>0</v>
      </c>
      <c r="AS811" s="236">
        <f t="shared" si="215"/>
        <v>0</v>
      </c>
      <c r="AT811" s="235">
        <f t="shared" si="216"/>
        <v>0</v>
      </c>
      <c r="AU811" s="236">
        <f t="shared" si="217"/>
        <v>0</v>
      </c>
      <c r="AV811" s="237">
        <f t="shared" si="218"/>
        <v>0</v>
      </c>
      <c r="AW811" s="236">
        <f t="shared" si="219"/>
        <v>0</v>
      </c>
      <c r="AX811" s="237">
        <f t="shared" si="220"/>
        <v>0</v>
      </c>
      <c r="AY811" s="236">
        <f t="shared" si="221"/>
        <v>0</v>
      </c>
      <c r="AZ811" s="237">
        <f t="shared" si="222"/>
        <v>0</v>
      </c>
      <c r="BA811" s="236">
        <f t="shared" si="223"/>
        <v>0</v>
      </c>
      <c r="BB811" s="50">
        <f t="shared" si="207"/>
        <v>0</v>
      </c>
    </row>
    <row r="812" spans="2:54" x14ac:dyDescent="0.25">
      <c r="B812" s="82"/>
      <c r="C812" s="83"/>
      <c r="D812" s="83"/>
      <c r="E812" s="83"/>
      <c r="F812" s="83"/>
      <c r="G812" s="84"/>
      <c r="H812" s="84"/>
      <c r="I812" s="85"/>
      <c r="J812" s="86"/>
      <c r="K812" s="87"/>
      <c r="L812" s="88"/>
      <c r="M812" s="89"/>
      <c r="N812" s="89"/>
      <c r="O812" s="90"/>
      <c r="P812" s="90"/>
      <c r="Q812" s="91"/>
      <c r="R812" s="92"/>
      <c r="S812" s="93"/>
      <c r="T812" s="94"/>
      <c r="U812" s="148"/>
      <c r="V812" s="94"/>
      <c r="W812" s="94"/>
      <c r="X812" s="96"/>
      <c r="Y812" s="97"/>
      <c r="Z812" s="45" t="str">
        <f t="shared" si="208"/>
        <v>goed</v>
      </c>
      <c r="AA812" s="46">
        <f t="shared" si="209"/>
        <v>0</v>
      </c>
      <c r="AB812" s="47">
        <f t="shared" si="210"/>
        <v>0</v>
      </c>
      <c r="AC812" s="48">
        <f>IF(ISERROR(VLOOKUP($B812,'[7]Overzicht uitlevering'!$J:$V,AC$3+1,0)),0,VLOOKUP($B812,'[7]Overzicht uitlevering'!$J:$V,AC$3+1,0))</f>
        <v>0</v>
      </c>
      <c r="AD812" s="48">
        <f>IF(ISERROR(VLOOKUP($B812,'[7]Overzicht uitlevering'!$J:$V,AD$3+1,0)),0,VLOOKUP($B812,'[7]Overzicht uitlevering'!$J:$V,AD$3+1,0))</f>
        <v>0</v>
      </c>
      <c r="AE812" s="48">
        <f>IF(ISERROR(VLOOKUP($B812,'[7]Overzicht uitlevering'!$J:$V,AE$3+1,0)),0,VLOOKUP($B812,'[7]Overzicht uitlevering'!$J:$V,AE$3+1,0))</f>
        <v>0</v>
      </c>
      <c r="AF812" s="48">
        <f>IF(ISERROR(VLOOKUP($B812,'[7]Overzicht uitlevering'!$J:$V,AF$3+1,0)),0,VLOOKUP($B812,'[7]Overzicht uitlevering'!$J:$V,AF$3+1,0))</f>
        <v>0</v>
      </c>
      <c r="AG812" s="48">
        <f>IF(ISERROR(VLOOKUP($B812,'[7]Overzicht uitlevering'!$J:$V,AG$3+1,0)),0,VLOOKUP($B812,'[7]Overzicht uitlevering'!$J:$V,AG$3+1,0))</f>
        <v>0</v>
      </c>
      <c r="AH812" s="48">
        <f>IF(ISERROR(VLOOKUP($B812,'[7]Overzicht uitlevering'!$J:$V,AH$3+1,0)),0,VLOOKUP($B812,'[7]Overzicht uitlevering'!$J:$V,AH$3+1,0))</f>
        <v>0</v>
      </c>
      <c r="AI812" s="48">
        <f>IF(ISERROR(VLOOKUP($B812,'[7]Overzicht uitlevering'!$J:$V,AI$3+1,0)),0,VLOOKUP($B812,'[7]Overzicht uitlevering'!$J:$V,AI$3+1,0))</f>
        <v>0</v>
      </c>
      <c r="AJ812" s="48">
        <f>IF(ISERROR(VLOOKUP($B812,'[7]Overzicht uitlevering'!$J:$V,AJ$3+1,0)),0,VLOOKUP($B812,'[7]Overzicht uitlevering'!$J:$V,AJ$3+1,0))</f>
        <v>0</v>
      </c>
      <c r="AK812" s="48">
        <f>IF(ISERROR(VLOOKUP($B812,'[7]Overzicht uitlevering'!$J:$V,AK$3+1,0)),0,VLOOKUP($B812,'[7]Overzicht uitlevering'!$J:$V,AK$3+1,0))</f>
        <v>0</v>
      </c>
      <c r="AL812" s="48">
        <f>IF(ISERROR(VLOOKUP($B812,'[7]Overzicht uitlevering'!$J:$V,AL$3+1,0)),0,VLOOKUP($B812,'[7]Overzicht uitlevering'!$J:$V,AL$3+1,0))</f>
        <v>0</v>
      </c>
      <c r="AM812" s="48">
        <f>IF(ISERROR(VLOOKUP($B812,'[7]Overzicht uitlevering'!$J:$V,AM$3+1,0)),0,VLOOKUP($B812,'[7]Overzicht uitlevering'!$J:$V,AM$3+1,0))</f>
        <v>0</v>
      </c>
      <c r="AN812" s="48">
        <f>IF(ISERROR(VLOOKUP($B812,'[7]Overzicht uitlevering'!$J:$V,AN$3+1,0)),0,VLOOKUP($B812,'[7]Overzicht uitlevering'!$J:$V,AN$3+1,0))</f>
        <v>0</v>
      </c>
      <c r="AO812" s="49">
        <f t="shared" si="211"/>
        <v>0</v>
      </c>
      <c r="AP812" s="235">
        <f t="shared" si="212"/>
        <v>0</v>
      </c>
      <c r="AQ812" s="236">
        <f t="shared" si="213"/>
        <v>0</v>
      </c>
      <c r="AR812" s="235">
        <f t="shared" si="214"/>
        <v>0</v>
      </c>
      <c r="AS812" s="236">
        <f t="shared" si="215"/>
        <v>0</v>
      </c>
      <c r="AT812" s="235">
        <f t="shared" si="216"/>
        <v>0</v>
      </c>
      <c r="AU812" s="236">
        <f t="shared" si="217"/>
        <v>0</v>
      </c>
      <c r="AV812" s="237">
        <f t="shared" si="218"/>
        <v>0</v>
      </c>
      <c r="AW812" s="236">
        <f t="shared" si="219"/>
        <v>0</v>
      </c>
      <c r="AX812" s="237">
        <f t="shared" si="220"/>
        <v>0</v>
      </c>
      <c r="AY812" s="236">
        <f t="shared" si="221"/>
        <v>0</v>
      </c>
      <c r="AZ812" s="237">
        <f t="shared" si="222"/>
        <v>0</v>
      </c>
      <c r="BA812" s="236">
        <f t="shared" si="223"/>
        <v>0</v>
      </c>
      <c r="BB812" s="50">
        <f t="shared" si="207"/>
        <v>0</v>
      </c>
    </row>
    <row r="813" spans="2:54" x14ac:dyDescent="0.25">
      <c r="B813" s="82"/>
      <c r="C813" s="83"/>
      <c r="D813" s="83"/>
      <c r="E813" s="83"/>
      <c r="F813" s="83"/>
      <c r="G813" s="84"/>
      <c r="H813" s="84"/>
      <c r="I813" s="85"/>
      <c r="J813" s="86"/>
      <c r="K813" s="87"/>
      <c r="L813" s="88"/>
      <c r="M813" s="89"/>
      <c r="N813" s="89"/>
      <c r="O813" s="90"/>
      <c r="P813" s="90"/>
      <c r="Q813" s="91"/>
      <c r="R813" s="92"/>
      <c r="S813" s="93"/>
      <c r="T813" s="94"/>
      <c r="U813" s="148"/>
      <c r="V813" s="94"/>
      <c r="W813" s="94"/>
      <c r="X813" s="96"/>
      <c r="Y813" s="97"/>
      <c r="Z813" s="45" t="str">
        <f t="shared" si="208"/>
        <v>goed</v>
      </c>
      <c r="AA813" s="46">
        <f t="shared" si="209"/>
        <v>0</v>
      </c>
      <c r="AB813" s="47">
        <f t="shared" si="210"/>
        <v>0</v>
      </c>
      <c r="AC813" s="48">
        <f>IF(ISERROR(VLOOKUP($B813,'[7]Overzicht uitlevering'!$J:$V,AC$3+1,0)),0,VLOOKUP($B813,'[7]Overzicht uitlevering'!$J:$V,AC$3+1,0))</f>
        <v>0</v>
      </c>
      <c r="AD813" s="48">
        <f>IF(ISERROR(VLOOKUP($B813,'[7]Overzicht uitlevering'!$J:$V,AD$3+1,0)),0,VLOOKUP($B813,'[7]Overzicht uitlevering'!$J:$V,AD$3+1,0))</f>
        <v>0</v>
      </c>
      <c r="AE813" s="48">
        <f>IF(ISERROR(VLOOKUP($B813,'[7]Overzicht uitlevering'!$J:$V,AE$3+1,0)),0,VLOOKUP($B813,'[7]Overzicht uitlevering'!$J:$V,AE$3+1,0))</f>
        <v>0</v>
      </c>
      <c r="AF813" s="48">
        <f>IF(ISERROR(VLOOKUP($B813,'[7]Overzicht uitlevering'!$J:$V,AF$3+1,0)),0,VLOOKUP($B813,'[7]Overzicht uitlevering'!$J:$V,AF$3+1,0))</f>
        <v>0</v>
      </c>
      <c r="AG813" s="48">
        <f>IF(ISERROR(VLOOKUP($B813,'[7]Overzicht uitlevering'!$J:$V,AG$3+1,0)),0,VLOOKUP($B813,'[7]Overzicht uitlevering'!$J:$V,AG$3+1,0))</f>
        <v>0</v>
      </c>
      <c r="AH813" s="48">
        <f>IF(ISERROR(VLOOKUP($B813,'[7]Overzicht uitlevering'!$J:$V,AH$3+1,0)),0,VLOOKUP($B813,'[7]Overzicht uitlevering'!$J:$V,AH$3+1,0))</f>
        <v>0</v>
      </c>
      <c r="AI813" s="48">
        <f>IF(ISERROR(VLOOKUP($B813,'[7]Overzicht uitlevering'!$J:$V,AI$3+1,0)),0,VLOOKUP($B813,'[7]Overzicht uitlevering'!$J:$V,AI$3+1,0))</f>
        <v>0</v>
      </c>
      <c r="AJ813" s="48">
        <f>IF(ISERROR(VLOOKUP($B813,'[7]Overzicht uitlevering'!$J:$V,AJ$3+1,0)),0,VLOOKUP($B813,'[7]Overzicht uitlevering'!$J:$V,AJ$3+1,0))</f>
        <v>0</v>
      </c>
      <c r="AK813" s="48">
        <f>IF(ISERROR(VLOOKUP($B813,'[7]Overzicht uitlevering'!$J:$V,AK$3+1,0)),0,VLOOKUP($B813,'[7]Overzicht uitlevering'!$J:$V,AK$3+1,0))</f>
        <v>0</v>
      </c>
      <c r="AL813" s="48">
        <f>IF(ISERROR(VLOOKUP($B813,'[7]Overzicht uitlevering'!$J:$V,AL$3+1,0)),0,VLOOKUP($B813,'[7]Overzicht uitlevering'!$J:$V,AL$3+1,0))</f>
        <v>0</v>
      </c>
      <c r="AM813" s="48">
        <f>IF(ISERROR(VLOOKUP($B813,'[7]Overzicht uitlevering'!$J:$V,AM$3+1,0)),0,VLOOKUP($B813,'[7]Overzicht uitlevering'!$J:$V,AM$3+1,0))</f>
        <v>0</v>
      </c>
      <c r="AN813" s="48">
        <f>IF(ISERROR(VLOOKUP($B813,'[7]Overzicht uitlevering'!$J:$V,AN$3+1,0)),0,VLOOKUP($B813,'[7]Overzicht uitlevering'!$J:$V,AN$3+1,0))</f>
        <v>0</v>
      </c>
      <c r="AO813" s="49">
        <f t="shared" si="211"/>
        <v>0</v>
      </c>
      <c r="AP813" s="235">
        <f t="shared" si="212"/>
        <v>0</v>
      </c>
      <c r="AQ813" s="236">
        <f t="shared" si="213"/>
        <v>0</v>
      </c>
      <c r="AR813" s="235">
        <f t="shared" si="214"/>
        <v>0</v>
      </c>
      <c r="AS813" s="236">
        <f t="shared" si="215"/>
        <v>0</v>
      </c>
      <c r="AT813" s="235">
        <f t="shared" si="216"/>
        <v>0</v>
      </c>
      <c r="AU813" s="236">
        <f t="shared" si="217"/>
        <v>0</v>
      </c>
      <c r="AV813" s="237">
        <f t="shared" si="218"/>
        <v>0</v>
      </c>
      <c r="AW813" s="236">
        <f t="shared" si="219"/>
        <v>0</v>
      </c>
      <c r="AX813" s="237">
        <f t="shared" si="220"/>
        <v>0</v>
      </c>
      <c r="AY813" s="236">
        <f t="shared" si="221"/>
        <v>0</v>
      </c>
      <c r="AZ813" s="237">
        <f t="shared" si="222"/>
        <v>0</v>
      </c>
      <c r="BA813" s="236">
        <f t="shared" si="223"/>
        <v>0</v>
      </c>
      <c r="BB813" s="50">
        <f t="shared" si="207"/>
        <v>0</v>
      </c>
    </row>
    <row r="814" spans="2:54" x14ac:dyDescent="0.25">
      <c r="B814" s="82"/>
      <c r="C814" s="83"/>
      <c r="D814" s="83"/>
      <c r="E814" s="83"/>
      <c r="F814" s="83"/>
      <c r="G814" s="84"/>
      <c r="H814" s="84"/>
      <c r="I814" s="85"/>
      <c r="J814" s="86"/>
      <c r="K814" s="87"/>
      <c r="L814" s="88"/>
      <c r="M814" s="89"/>
      <c r="N814" s="89"/>
      <c r="O814" s="90"/>
      <c r="P814" s="90"/>
      <c r="Q814" s="91"/>
      <c r="R814" s="92"/>
      <c r="S814" s="93"/>
      <c r="T814" s="94"/>
      <c r="U814" s="148"/>
      <c r="V814" s="94"/>
      <c r="W814" s="94"/>
      <c r="X814" s="96"/>
      <c r="Y814" s="97"/>
      <c r="Z814" s="45" t="str">
        <f t="shared" si="208"/>
        <v>goed</v>
      </c>
      <c r="AA814" s="46">
        <f t="shared" si="209"/>
        <v>0</v>
      </c>
      <c r="AB814" s="47">
        <f t="shared" si="210"/>
        <v>0</v>
      </c>
      <c r="AC814" s="48">
        <f>IF(ISERROR(VLOOKUP($B814,'[7]Overzicht uitlevering'!$J:$V,AC$3+1,0)),0,VLOOKUP($B814,'[7]Overzicht uitlevering'!$J:$V,AC$3+1,0))</f>
        <v>0</v>
      </c>
      <c r="AD814" s="48">
        <f>IF(ISERROR(VLOOKUP($B814,'[7]Overzicht uitlevering'!$J:$V,AD$3+1,0)),0,VLOOKUP($B814,'[7]Overzicht uitlevering'!$J:$V,AD$3+1,0))</f>
        <v>0</v>
      </c>
      <c r="AE814" s="48">
        <f>IF(ISERROR(VLOOKUP($B814,'[7]Overzicht uitlevering'!$J:$V,AE$3+1,0)),0,VLOOKUP($B814,'[7]Overzicht uitlevering'!$J:$V,AE$3+1,0))</f>
        <v>0</v>
      </c>
      <c r="AF814" s="48">
        <f>IF(ISERROR(VLOOKUP($B814,'[7]Overzicht uitlevering'!$J:$V,AF$3+1,0)),0,VLOOKUP($B814,'[7]Overzicht uitlevering'!$J:$V,AF$3+1,0))</f>
        <v>0</v>
      </c>
      <c r="AG814" s="48">
        <f>IF(ISERROR(VLOOKUP($B814,'[7]Overzicht uitlevering'!$J:$V,AG$3+1,0)),0,VLOOKUP($B814,'[7]Overzicht uitlevering'!$J:$V,AG$3+1,0))</f>
        <v>0</v>
      </c>
      <c r="AH814" s="48">
        <f>IF(ISERROR(VLOOKUP($B814,'[7]Overzicht uitlevering'!$J:$V,AH$3+1,0)),0,VLOOKUP($B814,'[7]Overzicht uitlevering'!$J:$V,AH$3+1,0))</f>
        <v>0</v>
      </c>
      <c r="AI814" s="48">
        <f>IF(ISERROR(VLOOKUP($B814,'[7]Overzicht uitlevering'!$J:$V,AI$3+1,0)),0,VLOOKUP($B814,'[7]Overzicht uitlevering'!$J:$V,AI$3+1,0))</f>
        <v>0</v>
      </c>
      <c r="AJ814" s="48">
        <f>IF(ISERROR(VLOOKUP($B814,'[7]Overzicht uitlevering'!$J:$V,AJ$3+1,0)),0,VLOOKUP($B814,'[7]Overzicht uitlevering'!$J:$V,AJ$3+1,0))</f>
        <v>0</v>
      </c>
      <c r="AK814" s="48">
        <f>IF(ISERROR(VLOOKUP($B814,'[7]Overzicht uitlevering'!$J:$V,AK$3+1,0)),0,VLOOKUP($B814,'[7]Overzicht uitlevering'!$J:$V,AK$3+1,0))</f>
        <v>0</v>
      </c>
      <c r="AL814" s="48">
        <f>IF(ISERROR(VLOOKUP($B814,'[7]Overzicht uitlevering'!$J:$V,AL$3+1,0)),0,VLOOKUP($B814,'[7]Overzicht uitlevering'!$J:$V,AL$3+1,0))</f>
        <v>0</v>
      </c>
      <c r="AM814" s="48">
        <f>IF(ISERROR(VLOOKUP($B814,'[7]Overzicht uitlevering'!$J:$V,AM$3+1,0)),0,VLOOKUP($B814,'[7]Overzicht uitlevering'!$J:$V,AM$3+1,0))</f>
        <v>0</v>
      </c>
      <c r="AN814" s="48">
        <f>IF(ISERROR(VLOOKUP($B814,'[7]Overzicht uitlevering'!$J:$V,AN$3+1,0)),0,VLOOKUP($B814,'[7]Overzicht uitlevering'!$J:$V,AN$3+1,0))</f>
        <v>0</v>
      </c>
      <c r="AO814" s="49">
        <f t="shared" si="211"/>
        <v>0</v>
      </c>
      <c r="AP814" s="235">
        <f t="shared" si="212"/>
        <v>0</v>
      </c>
      <c r="AQ814" s="236">
        <f t="shared" si="213"/>
        <v>0</v>
      </c>
      <c r="AR814" s="235">
        <f t="shared" si="214"/>
        <v>0</v>
      </c>
      <c r="AS814" s="236">
        <f t="shared" si="215"/>
        <v>0</v>
      </c>
      <c r="AT814" s="235">
        <f t="shared" si="216"/>
        <v>0</v>
      </c>
      <c r="AU814" s="236">
        <f t="shared" si="217"/>
        <v>0</v>
      </c>
      <c r="AV814" s="237">
        <f t="shared" si="218"/>
        <v>0</v>
      </c>
      <c r="AW814" s="236">
        <f t="shared" si="219"/>
        <v>0</v>
      </c>
      <c r="AX814" s="237">
        <f t="shared" si="220"/>
        <v>0</v>
      </c>
      <c r="AY814" s="236">
        <f t="shared" si="221"/>
        <v>0</v>
      </c>
      <c r="AZ814" s="237">
        <f t="shared" si="222"/>
        <v>0</v>
      </c>
      <c r="BA814" s="236">
        <f t="shared" si="223"/>
        <v>0</v>
      </c>
      <c r="BB814" s="50">
        <f t="shared" si="207"/>
        <v>0</v>
      </c>
    </row>
    <row r="815" spans="2:54" x14ac:dyDescent="0.25">
      <c r="B815" s="82"/>
      <c r="C815" s="83"/>
      <c r="D815" s="83"/>
      <c r="E815" s="83"/>
      <c r="F815" s="83"/>
      <c r="G815" s="84"/>
      <c r="H815" s="84"/>
      <c r="I815" s="85"/>
      <c r="J815" s="86"/>
      <c r="K815" s="87"/>
      <c r="L815" s="88"/>
      <c r="M815" s="89"/>
      <c r="N815" s="89"/>
      <c r="O815" s="90"/>
      <c r="P815" s="90"/>
      <c r="Q815" s="91"/>
      <c r="R815" s="92"/>
      <c r="S815" s="93"/>
      <c r="T815" s="94"/>
      <c r="U815" s="148"/>
      <c r="V815" s="94"/>
      <c r="W815" s="94"/>
      <c r="X815" s="96"/>
      <c r="Y815" s="97"/>
      <c r="Z815" s="45" t="str">
        <f t="shared" si="208"/>
        <v>goed</v>
      </c>
      <c r="AA815" s="46">
        <f t="shared" si="209"/>
        <v>0</v>
      </c>
      <c r="AB815" s="47">
        <f t="shared" si="210"/>
        <v>0</v>
      </c>
      <c r="AC815" s="48">
        <f>IF(ISERROR(VLOOKUP($B815,'[7]Overzicht uitlevering'!$J:$V,AC$3+1,0)),0,VLOOKUP($B815,'[7]Overzicht uitlevering'!$J:$V,AC$3+1,0))</f>
        <v>0</v>
      </c>
      <c r="AD815" s="48">
        <f>IF(ISERROR(VLOOKUP($B815,'[7]Overzicht uitlevering'!$J:$V,AD$3+1,0)),0,VLOOKUP($B815,'[7]Overzicht uitlevering'!$J:$V,AD$3+1,0))</f>
        <v>0</v>
      </c>
      <c r="AE815" s="48">
        <f>IF(ISERROR(VLOOKUP($B815,'[7]Overzicht uitlevering'!$J:$V,AE$3+1,0)),0,VLOOKUP($B815,'[7]Overzicht uitlevering'!$J:$V,AE$3+1,0))</f>
        <v>0</v>
      </c>
      <c r="AF815" s="48">
        <f>IF(ISERROR(VLOOKUP($B815,'[7]Overzicht uitlevering'!$J:$V,AF$3+1,0)),0,VLOOKUP($B815,'[7]Overzicht uitlevering'!$J:$V,AF$3+1,0))</f>
        <v>0</v>
      </c>
      <c r="AG815" s="48">
        <f>IF(ISERROR(VLOOKUP($B815,'[7]Overzicht uitlevering'!$J:$V,AG$3+1,0)),0,VLOOKUP($B815,'[7]Overzicht uitlevering'!$J:$V,AG$3+1,0))</f>
        <v>0</v>
      </c>
      <c r="AH815" s="48">
        <f>IF(ISERROR(VLOOKUP($B815,'[7]Overzicht uitlevering'!$J:$V,AH$3+1,0)),0,VLOOKUP($B815,'[7]Overzicht uitlevering'!$J:$V,AH$3+1,0))</f>
        <v>0</v>
      </c>
      <c r="AI815" s="48">
        <f>IF(ISERROR(VLOOKUP($B815,'[7]Overzicht uitlevering'!$J:$V,AI$3+1,0)),0,VLOOKUP($B815,'[7]Overzicht uitlevering'!$J:$V,AI$3+1,0))</f>
        <v>0</v>
      </c>
      <c r="AJ815" s="48">
        <f>IF(ISERROR(VLOOKUP($B815,'[7]Overzicht uitlevering'!$J:$V,AJ$3+1,0)),0,VLOOKUP($B815,'[7]Overzicht uitlevering'!$J:$V,AJ$3+1,0))</f>
        <v>0</v>
      </c>
      <c r="AK815" s="48">
        <f>IF(ISERROR(VLOOKUP($B815,'[7]Overzicht uitlevering'!$J:$V,AK$3+1,0)),0,VLOOKUP($B815,'[7]Overzicht uitlevering'!$J:$V,AK$3+1,0))</f>
        <v>0</v>
      </c>
      <c r="AL815" s="48">
        <f>IF(ISERROR(VLOOKUP($B815,'[7]Overzicht uitlevering'!$J:$V,AL$3+1,0)),0,VLOOKUP($B815,'[7]Overzicht uitlevering'!$J:$V,AL$3+1,0))</f>
        <v>0</v>
      </c>
      <c r="AM815" s="48">
        <f>IF(ISERROR(VLOOKUP($B815,'[7]Overzicht uitlevering'!$J:$V,AM$3+1,0)),0,VLOOKUP($B815,'[7]Overzicht uitlevering'!$J:$V,AM$3+1,0))</f>
        <v>0</v>
      </c>
      <c r="AN815" s="48">
        <f>IF(ISERROR(VLOOKUP($B815,'[7]Overzicht uitlevering'!$J:$V,AN$3+1,0)),0,VLOOKUP($B815,'[7]Overzicht uitlevering'!$J:$V,AN$3+1,0))</f>
        <v>0</v>
      </c>
      <c r="AO815" s="49">
        <f t="shared" si="211"/>
        <v>0</v>
      </c>
      <c r="AP815" s="235">
        <f t="shared" si="212"/>
        <v>0</v>
      </c>
      <c r="AQ815" s="236">
        <f t="shared" si="213"/>
        <v>0</v>
      </c>
      <c r="AR815" s="235">
        <f t="shared" si="214"/>
        <v>0</v>
      </c>
      <c r="AS815" s="236">
        <f t="shared" si="215"/>
        <v>0</v>
      </c>
      <c r="AT815" s="235">
        <f t="shared" si="216"/>
        <v>0</v>
      </c>
      <c r="AU815" s="236">
        <f t="shared" si="217"/>
        <v>0</v>
      </c>
      <c r="AV815" s="237">
        <f t="shared" si="218"/>
        <v>0</v>
      </c>
      <c r="AW815" s="236">
        <f t="shared" si="219"/>
        <v>0</v>
      </c>
      <c r="AX815" s="237">
        <f t="shared" si="220"/>
        <v>0</v>
      </c>
      <c r="AY815" s="236">
        <f t="shared" si="221"/>
        <v>0</v>
      </c>
      <c r="AZ815" s="237">
        <f t="shared" si="222"/>
        <v>0</v>
      </c>
      <c r="BA815" s="236">
        <f t="shared" si="223"/>
        <v>0</v>
      </c>
      <c r="BB815" s="50">
        <f t="shared" si="207"/>
        <v>0</v>
      </c>
    </row>
    <row r="816" spans="2:54" x14ac:dyDescent="0.25">
      <c r="B816" s="82"/>
      <c r="C816" s="83"/>
      <c r="D816" s="83"/>
      <c r="E816" s="83"/>
      <c r="F816" s="83"/>
      <c r="G816" s="84"/>
      <c r="H816" s="84"/>
      <c r="I816" s="85"/>
      <c r="J816" s="86"/>
      <c r="K816" s="87"/>
      <c r="L816" s="88"/>
      <c r="M816" s="89"/>
      <c r="N816" s="89"/>
      <c r="O816" s="90"/>
      <c r="P816" s="90"/>
      <c r="Q816" s="91"/>
      <c r="R816" s="92"/>
      <c r="S816" s="93"/>
      <c r="T816" s="94"/>
      <c r="U816" s="148"/>
      <c r="V816" s="94"/>
      <c r="W816" s="94"/>
      <c r="X816" s="96"/>
      <c r="Y816" s="97"/>
      <c r="Z816" s="45" t="str">
        <f t="shared" si="208"/>
        <v>goed</v>
      </c>
      <c r="AA816" s="46">
        <f t="shared" si="209"/>
        <v>0</v>
      </c>
      <c r="AB816" s="47">
        <f t="shared" si="210"/>
        <v>0</v>
      </c>
      <c r="AC816" s="48">
        <f>IF(ISERROR(VLOOKUP($B816,'[7]Overzicht uitlevering'!$J:$V,AC$3+1,0)),0,VLOOKUP($B816,'[7]Overzicht uitlevering'!$J:$V,AC$3+1,0))</f>
        <v>0</v>
      </c>
      <c r="AD816" s="48">
        <f>IF(ISERROR(VLOOKUP($B816,'[7]Overzicht uitlevering'!$J:$V,AD$3+1,0)),0,VLOOKUP($B816,'[7]Overzicht uitlevering'!$J:$V,AD$3+1,0))</f>
        <v>0</v>
      </c>
      <c r="AE816" s="48">
        <f>IF(ISERROR(VLOOKUP($B816,'[7]Overzicht uitlevering'!$J:$V,AE$3+1,0)),0,VLOOKUP($B816,'[7]Overzicht uitlevering'!$J:$V,AE$3+1,0))</f>
        <v>0</v>
      </c>
      <c r="AF816" s="48">
        <f>IF(ISERROR(VLOOKUP($B816,'[7]Overzicht uitlevering'!$J:$V,AF$3+1,0)),0,VLOOKUP($B816,'[7]Overzicht uitlevering'!$J:$V,AF$3+1,0))</f>
        <v>0</v>
      </c>
      <c r="AG816" s="48">
        <f>IF(ISERROR(VLOOKUP($B816,'[7]Overzicht uitlevering'!$J:$V,AG$3+1,0)),0,VLOOKUP($B816,'[7]Overzicht uitlevering'!$J:$V,AG$3+1,0))</f>
        <v>0</v>
      </c>
      <c r="AH816" s="48">
        <f>IF(ISERROR(VLOOKUP($B816,'[7]Overzicht uitlevering'!$J:$V,AH$3+1,0)),0,VLOOKUP($B816,'[7]Overzicht uitlevering'!$J:$V,AH$3+1,0))</f>
        <v>0</v>
      </c>
      <c r="AI816" s="48">
        <f>IF(ISERROR(VLOOKUP($B816,'[7]Overzicht uitlevering'!$J:$V,AI$3+1,0)),0,VLOOKUP($B816,'[7]Overzicht uitlevering'!$J:$V,AI$3+1,0))</f>
        <v>0</v>
      </c>
      <c r="AJ816" s="48">
        <f>IF(ISERROR(VLOOKUP($B816,'[7]Overzicht uitlevering'!$J:$V,AJ$3+1,0)),0,VLOOKUP($B816,'[7]Overzicht uitlevering'!$J:$V,AJ$3+1,0))</f>
        <v>0</v>
      </c>
      <c r="AK816" s="48">
        <f>IF(ISERROR(VLOOKUP($B816,'[7]Overzicht uitlevering'!$J:$V,AK$3+1,0)),0,VLOOKUP($B816,'[7]Overzicht uitlevering'!$J:$V,AK$3+1,0))</f>
        <v>0</v>
      </c>
      <c r="AL816" s="48">
        <f>IF(ISERROR(VLOOKUP($B816,'[7]Overzicht uitlevering'!$J:$V,AL$3+1,0)),0,VLOOKUP($B816,'[7]Overzicht uitlevering'!$J:$V,AL$3+1,0))</f>
        <v>0</v>
      </c>
      <c r="AM816" s="48">
        <f>IF(ISERROR(VLOOKUP($B816,'[7]Overzicht uitlevering'!$J:$V,AM$3+1,0)),0,VLOOKUP($B816,'[7]Overzicht uitlevering'!$J:$V,AM$3+1,0))</f>
        <v>0</v>
      </c>
      <c r="AN816" s="48">
        <f>IF(ISERROR(VLOOKUP($B816,'[7]Overzicht uitlevering'!$J:$V,AN$3+1,0)),0,VLOOKUP($B816,'[7]Overzicht uitlevering'!$J:$V,AN$3+1,0))</f>
        <v>0</v>
      </c>
      <c r="AO816" s="49">
        <f t="shared" si="211"/>
        <v>0</v>
      </c>
      <c r="AP816" s="235">
        <f t="shared" si="212"/>
        <v>0</v>
      </c>
      <c r="AQ816" s="236">
        <f t="shared" si="213"/>
        <v>0</v>
      </c>
      <c r="AR816" s="235">
        <f t="shared" si="214"/>
        <v>0</v>
      </c>
      <c r="AS816" s="236">
        <f t="shared" si="215"/>
        <v>0</v>
      </c>
      <c r="AT816" s="235">
        <f t="shared" si="216"/>
        <v>0</v>
      </c>
      <c r="AU816" s="236">
        <f t="shared" si="217"/>
        <v>0</v>
      </c>
      <c r="AV816" s="237">
        <f t="shared" si="218"/>
        <v>0</v>
      </c>
      <c r="AW816" s="236">
        <f t="shared" si="219"/>
        <v>0</v>
      </c>
      <c r="AX816" s="237">
        <f t="shared" si="220"/>
        <v>0</v>
      </c>
      <c r="AY816" s="236">
        <f t="shared" si="221"/>
        <v>0</v>
      </c>
      <c r="AZ816" s="237">
        <f t="shared" si="222"/>
        <v>0</v>
      </c>
      <c r="BA816" s="236">
        <f t="shared" si="223"/>
        <v>0</v>
      </c>
      <c r="BB816" s="50">
        <f t="shared" si="207"/>
        <v>0</v>
      </c>
    </row>
    <row r="817" spans="2:54" x14ac:dyDescent="0.25">
      <c r="B817" s="82"/>
      <c r="C817" s="83"/>
      <c r="D817" s="83"/>
      <c r="E817" s="83"/>
      <c r="F817" s="83"/>
      <c r="G817" s="84"/>
      <c r="H817" s="84"/>
      <c r="I817" s="85"/>
      <c r="J817" s="86"/>
      <c r="K817" s="87"/>
      <c r="L817" s="88"/>
      <c r="M817" s="89"/>
      <c r="N817" s="89"/>
      <c r="O817" s="90"/>
      <c r="P817" s="90"/>
      <c r="Q817" s="91"/>
      <c r="R817" s="92"/>
      <c r="S817" s="93"/>
      <c r="T817" s="94"/>
      <c r="U817" s="148"/>
      <c r="V817" s="94"/>
      <c r="W817" s="94"/>
      <c r="X817" s="96"/>
      <c r="Y817" s="97"/>
      <c r="Z817" s="45" t="str">
        <f t="shared" si="208"/>
        <v>goed</v>
      </c>
      <c r="AA817" s="46">
        <f t="shared" si="209"/>
        <v>0</v>
      </c>
      <c r="AB817" s="47">
        <f t="shared" si="210"/>
        <v>0</v>
      </c>
      <c r="AC817" s="48">
        <f>IF(ISERROR(VLOOKUP($B817,'[7]Overzicht uitlevering'!$J:$V,AC$3+1,0)),0,VLOOKUP($B817,'[7]Overzicht uitlevering'!$J:$V,AC$3+1,0))</f>
        <v>0</v>
      </c>
      <c r="AD817" s="48">
        <f>IF(ISERROR(VLOOKUP($B817,'[7]Overzicht uitlevering'!$J:$V,AD$3+1,0)),0,VLOOKUP($B817,'[7]Overzicht uitlevering'!$J:$V,AD$3+1,0))</f>
        <v>0</v>
      </c>
      <c r="AE817" s="48">
        <f>IF(ISERROR(VLOOKUP($B817,'[7]Overzicht uitlevering'!$J:$V,AE$3+1,0)),0,VLOOKUP($B817,'[7]Overzicht uitlevering'!$J:$V,AE$3+1,0))</f>
        <v>0</v>
      </c>
      <c r="AF817" s="48">
        <f>IF(ISERROR(VLOOKUP($B817,'[7]Overzicht uitlevering'!$J:$V,AF$3+1,0)),0,VLOOKUP($B817,'[7]Overzicht uitlevering'!$J:$V,AF$3+1,0))</f>
        <v>0</v>
      </c>
      <c r="AG817" s="48">
        <f>IF(ISERROR(VLOOKUP($B817,'[7]Overzicht uitlevering'!$J:$V,AG$3+1,0)),0,VLOOKUP($B817,'[7]Overzicht uitlevering'!$J:$V,AG$3+1,0))</f>
        <v>0</v>
      </c>
      <c r="AH817" s="48">
        <f>IF(ISERROR(VLOOKUP($B817,'[7]Overzicht uitlevering'!$J:$V,AH$3+1,0)),0,VLOOKUP($B817,'[7]Overzicht uitlevering'!$J:$V,AH$3+1,0))</f>
        <v>0</v>
      </c>
      <c r="AI817" s="48">
        <f>IF(ISERROR(VLOOKUP($B817,'[7]Overzicht uitlevering'!$J:$V,AI$3+1,0)),0,VLOOKUP($B817,'[7]Overzicht uitlevering'!$J:$V,AI$3+1,0))</f>
        <v>0</v>
      </c>
      <c r="AJ817" s="48">
        <f>IF(ISERROR(VLOOKUP($B817,'[7]Overzicht uitlevering'!$J:$V,AJ$3+1,0)),0,VLOOKUP($B817,'[7]Overzicht uitlevering'!$J:$V,AJ$3+1,0))</f>
        <v>0</v>
      </c>
      <c r="AK817" s="48">
        <f>IF(ISERROR(VLOOKUP($B817,'[7]Overzicht uitlevering'!$J:$V,AK$3+1,0)),0,VLOOKUP($B817,'[7]Overzicht uitlevering'!$J:$V,AK$3+1,0))</f>
        <v>0</v>
      </c>
      <c r="AL817" s="48">
        <f>IF(ISERROR(VLOOKUP($B817,'[7]Overzicht uitlevering'!$J:$V,AL$3+1,0)),0,VLOOKUP($B817,'[7]Overzicht uitlevering'!$J:$V,AL$3+1,0))</f>
        <v>0</v>
      </c>
      <c r="AM817" s="48">
        <f>IF(ISERROR(VLOOKUP($B817,'[7]Overzicht uitlevering'!$J:$V,AM$3+1,0)),0,VLOOKUP($B817,'[7]Overzicht uitlevering'!$J:$V,AM$3+1,0))</f>
        <v>0</v>
      </c>
      <c r="AN817" s="48">
        <f>IF(ISERROR(VLOOKUP($B817,'[7]Overzicht uitlevering'!$J:$V,AN$3+1,0)),0,VLOOKUP($B817,'[7]Overzicht uitlevering'!$J:$V,AN$3+1,0))</f>
        <v>0</v>
      </c>
      <c r="AO817" s="49">
        <f t="shared" si="211"/>
        <v>0</v>
      </c>
      <c r="AP817" s="235">
        <f t="shared" si="212"/>
        <v>0</v>
      </c>
      <c r="AQ817" s="236">
        <f t="shared" si="213"/>
        <v>0</v>
      </c>
      <c r="AR817" s="235">
        <f t="shared" si="214"/>
        <v>0</v>
      </c>
      <c r="AS817" s="236">
        <f t="shared" si="215"/>
        <v>0</v>
      </c>
      <c r="AT817" s="235">
        <f t="shared" si="216"/>
        <v>0</v>
      </c>
      <c r="AU817" s="236">
        <f t="shared" si="217"/>
        <v>0</v>
      </c>
      <c r="AV817" s="237">
        <f t="shared" si="218"/>
        <v>0</v>
      </c>
      <c r="AW817" s="236">
        <f t="shared" si="219"/>
        <v>0</v>
      </c>
      <c r="AX817" s="237">
        <f t="shared" si="220"/>
        <v>0</v>
      </c>
      <c r="AY817" s="236">
        <f t="shared" si="221"/>
        <v>0</v>
      </c>
      <c r="AZ817" s="237">
        <f t="shared" si="222"/>
        <v>0</v>
      </c>
      <c r="BA817" s="236">
        <f t="shared" si="223"/>
        <v>0</v>
      </c>
      <c r="BB817" s="50">
        <f t="shared" si="207"/>
        <v>0</v>
      </c>
    </row>
    <row r="818" spans="2:54" x14ac:dyDescent="0.25">
      <c r="B818" s="82"/>
      <c r="C818" s="83"/>
      <c r="D818" s="83"/>
      <c r="E818" s="83"/>
      <c r="F818" s="83"/>
      <c r="G818" s="84"/>
      <c r="H818" s="84"/>
      <c r="I818" s="85"/>
      <c r="J818" s="117"/>
      <c r="K818" s="118"/>
      <c r="L818" s="119"/>
      <c r="M818" s="120"/>
      <c r="N818" s="120"/>
      <c r="O818" s="90"/>
      <c r="P818" s="90"/>
      <c r="Q818" s="91"/>
      <c r="R818" s="92"/>
      <c r="S818" s="93"/>
      <c r="T818" s="94"/>
      <c r="U818" s="148"/>
      <c r="V818" s="94"/>
      <c r="W818" s="94"/>
      <c r="X818" s="96"/>
      <c r="Y818" s="97"/>
      <c r="Z818" s="45" t="str">
        <f t="shared" si="208"/>
        <v>goed</v>
      </c>
      <c r="AA818" s="46">
        <f t="shared" si="209"/>
        <v>0</v>
      </c>
      <c r="AB818" s="47">
        <f t="shared" si="210"/>
        <v>0</v>
      </c>
      <c r="AC818" s="48">
        <f>IF(ISERROR(VLOOKUP($B818,'[7]Overzicht uitlevering'!$J:$V,AC$3+1,0)),0,VLOOKUP($B818,'[7]Overzicht uitlevering'!$J:$V,AC$3+1,0))</f>
        <v>0</v>
      </c>
      <c r="AD818" s="48">
        <f>IF(ISERROR(VLOOKUP($B818,'[7]Overzicht uitlevering'!$J:$V,AD$3+1,0)),0,VLOOKUP($B818,'[7]Overzicht uitlevering'!$J:$V,AD$3+1,0))</f>
        <v>0</v>
      </c>
      <c r="AE818" s="48">
        <f>IF(ISERROR(VLOOKUP($B818,'[7]Overzicht uitlevering'!$J:$V,AE$3+1,0)),0,VLOOKUP($B818,'[7]Overzicht uitlevering'!$J:$V,AE$3+1,0))</f>
        <v>0</v>
      </c>
      <c r="AF818" s="48">
        <f>IF(ISERROR(VLOOKUP($B818,'[7]Overzicht uitlevering'!$J:$V,AF$3+1,0)),0,VLOOKUP($B818,'[7]Overzicht uitlevering'!$J:$V,AF$3+1,0))</f>
        <v>0</v>
      </c>
      <c r="AG818" s="48">
        <f>IF(ISERROR(VLOOKUP($B818,'[7]Overzicht uitlevering'!$J:$V,AG$3+1,0)),0,VLOOKUP($B818,'[7]Overzicht uitlevering'!$J:$V,AG$3+1,0))</f>
        <v>0</v>
      </c>
      <c r="AH818" s="48">
        <f>IF(ISERROR(VLOOKUP($B818,'[7]Overzicht uitlevering'!$J:$V,AH$3+1,0)),0,VLOOKUP($B818,'[7]Overzicht uitlevering'!$J:$V,AH$3+1,0))</f>
        <v>0</v>
      </c>
      <c r="AI818" s="48">
        <f>IF(ISERROR(VLOOKUP($B818,'[7]Overzicht uitlevering'!$J:$V,AI$3+1,0)),0,VLOOKUP($B818,'[7]Overzicht uitlevering'!$J:$V,AI$3+1,0))</f>
        <v>0</v>
      </c>
      <c r="AJ818" s="48">
        <f>IF(ISERROR(VLOOKUP($B818,'[7]Overzicht uitlevering'!$J:$V,AJ$3+1,0)),0,VLOOKUP($B818,'[7]Overzicht uitlevering'!$J:$V,AJ$3+1,0))</f>
        <v>0</v>
      </c>
      <c r="AK818" s="48">
        <f>IF(ISERROR(VLOOKUP($B818,'[7]Overzicht uitlevering'!$J:$V,AK$3+1,0)),0,VLOOKUP($B818,'[7]Overzicht uitlevering'!$J:$V,AK$3+1,0))</f>
        <v>0</v>
      </c>
      <c r="AL818" s="48">
        <f>IF(ISERROR(VLOOKUP($B818,'[7]Overzicht uitlevering'!$J:$V,AL$3+1,0)),0,VLOOKUP($B818,'[7]Overzicht uitlevering'!$J:$V,AL$3+1,0))</f>
        <v>0</v>
      </c>
      <c r="AM818" s="48">
        <f>IF(ISERROR(VLOOKUP($B818,'[7]Overzicht uitlevering'!$J:$V,AM$3+1,0)),0,VLOOKUP($B818,'[7]Overzicht uitlevering'!$J:$V,AM$3+1,0))</f>
        <v>0</v>
      </c>
      <c r="AN818" s="48">
        <f>IF(ISERROR(VLOOKUP($B818,'[7]Overzicht uitlevering'!$J:$V,AN$3+1,0)),0,VLOOKUP($B818,'[7]Overzicht uitlevering'!$J:$V,AN$3+1,0))</f>
        <v>0</v>
      </c>
      <c r="AO818" s="49">
        <f t="shared" si="211"/>
        <v>0</v>
      </c>
      <c r="AP818" s="235">
        <f t="shared" si="212"/>
        <v>0</v>
      </c>
      <c r="AQ818" s="236">
        <f t="shared" si="213"/>
        <v>0</v>
      </c>
      <c r="AR818" s="235">
        <f t="shared" si="214"/>
        <v>0</v>
      </c>
      <c r="AS818" s="236">
        <f t="shared" si="215"/>
        <v>0</v>
      </c>
      <c r="AT818" s="235">
        <f t="shared" si="216"/>
        <v>0</v>
      </c>
      <c r="AU818" s="236">
        <f t="shared" si="217"/>
        <v>0</v>
      </c>
      <c r="AV818" s="237">
        <f t="shared" si="218"/>
        <v>0</v>
      </c>
      <c r="AW818" s="236">
        <f t="shared" si="219"/>
        <v>0</v>
      </c>
      <c r="AX818" s="237">
        <f t="shared" si="220"/>
        <v>0</v>
      </c>
      <c r="AY818" s="236">
        <f t="shared" si="221"/>
        <v>0</v>
      </c>
      <c r="AZ818" s="237">
        <f t="shared" si="222"/>
        <v>0</v>
      </c>
      <c r="BA818" s="236">
        <f t="shared" si="223"/>
        <v>0</v>
      </c>
      <c r="BB818" s="50">
        <f t="shared" si="207"/>
        <v>0</v>
      </c>
    </row>
    <row r="819" spans="2:54" x14ac:dyDescent="0.25">
      <c r="B819" s="82"/>
      <c r="C819" s="83"/>
      <c r="D819" s="83"/>
      <c r="E819" s="83"/>
      <c r="F819" s="83"/>
      <c r="G819" s="84"/>
      <c r="H819" s="84"/>
      <c r="I819" s="85"/>
      <c r="J819" s="86"/>
      <c r="K819" s="87"/>
      <c r="L819" s="88"/>
      <c r="M819" s="89"/>
      <c r="N819" s="89"/>
      <c r="O819" s="90"/>
      <c r="P819" s="90"/>
      <c r="Q819" s="91"/>
      <c r="R819" s="92"/>
      <c r="S819" s="93"/>
      <c r="T819" s="94"/>
      <c r="U819" s="148"/>
      <c r="V819" s="94"/>
      <c r="W819" s="94"/>
      <c r="X819" s="96"/>
      <c r="Y819" s="97"/>
      <c r="Z819" s="45" t="str">
        <f t="shared" si="208"/>
        <v>goed</v>
      </c>
      <c r="AA819" s="46">
        <f t="shared" si="209"/>
        <v>0</v>
      </c>
      <c r="AB819" s="47">
        <f t="shared" si="210"/>
        <v>0</v>
      </c>
      <c r="AC819" s="48">
        <f>IF(ISERROR(VLOOKUP($B819,'[7]Overzicht uitlevering'!$J:$V,AC$3+1,0)),0,VLOOKUP($B819,'[7]Overzicht uitlevering'!$J:$V,AC$3+1,0))</f>
        <v>0</v>
      </c>
      <c r="AD819" s="48">
        <f>IF(ISERROR(VLOOKUP($B819,'[7]Overzicht uitlevering'!$J:$V,AD$3+1,0)),0,VLOOKUP($B819,'[7]Overzicht uitlevering'!$J:$V,AD$3+1,0))</f>
        <v>0</v>
      </c>
      <c r="AE819" s="48">
        <f>IF(ISERROR(VLOOKUP($B819,'[7]Overzicht uitlevering'!$J:$V,AE$3+1,0)),0,VLOOKUP($B819,'[7]Overzicht uitlevering'!$J:$V,AE$3+1,0))</f>
        <v>0</v>
      </c>
      <c r="AF819" s="48">
        <f>IF(ISERROR(VLOOKUP($B819,'[7]Overzicht uitlevering'!$J:$V,AF$3+1,0)),0,VLOOKUP($B819,'[7]Overzicht uitlevering'!$J:$V,AF$3+1,0))</f>
        <v>0</v>
      </c>
      <c r="AG819" s="48">
        <f>IF(ISERROR(VLOOKUP($B819,'[7]Overzicht uitlevering'!$J:$V,AG$3+1,0)),0,VLOOKUP($B819,'[7]Overzicht uitlevering'!$J:$V,AG$3+1,0))</f>
        <v>0</v>
      </c>
      <c r="AH819" s="48">
        <f>IF(ISERROR(VLOOKUP($B819,'[7]Overzicht uitlevering'!$J:$V,AH$3+1,0)),0,VLOOKUP($B819,'[7]Overzicht uitlevering'!$J:$V,AH$3+1,0))</f>
        <v>0</v>
      </c>
      <c r="AI819" s="48">
        <f>IF(ISERROR(VLOOKUP($B819,'[7]Overzicht uitlevering'!$J:$V,AI$3+1,0)),0,VLOOKUP($B819,'[7]Overzicht uitlevering'!$J:$V,AI$3+1,0))</f>
        <v>0</v>
      </c>
      <c r="AJ819" s="48">
        <f>IF(ISERROR(VLOOKUP($B819,'[7]Overzicht uitlevering'!$J:$V,AJ$3+1,0)),0,VLOOKUP($B819,'[7]Overzicht uitlevering'!$J:$V,AJ$3+1,0))</f>
        <v>0</v>
      </c>
      <c r="AK819" s="48">
        <f>IF(ISERROR(VLOOKUP($B819,'[7]Overzicht uitlevering'!$J:$V,AK$3+1,0)),0,VLOOKUP($B819,'[7]Overzicht uitlevering'!$J:$V,AK$3+1,0))</f>
        <v>0</v>
      </c>
      <c r="AL819" s="48">
        <f>IF(ISERROR(VLOOKUP($B819,'[7]Overzicht uitlevering'!$J:$V,AL$3+1,0)),0,VLOOKUP($B819,'[7]Overzicht uitlevering'!$J:$V,AL$3+1,0))</f>
        <v>0</v>
      </c>
      <c r="AM819" s="48">
        <f>IF(ISERROR(VLOOKUP($B819,'[7]Overzicht uitlevering'!$J:$V,AM$3+1,0)),0,VLOOKUP($B819,'[7]Overzicht uitlevering'!$J:$V,AM$3+1,0))</f>
        <v>0</v>
      </c>
      <c r="AN819" s="48">
        <f>IF(ISERROR(VLOOKUP($B819,'[7]Overzicht uitlevering'!$J:$V,AN$3+1,0)),0,VLOOKUP($B819,'[7]Overzicht uitlevering'!$J:$V,AN$3+1,0))</f>
        <v>0</v>
      </c>
      <c r="AO819" s="49">
        <f t="shared" si="211"/>
        <v>0</v>
      </c>
      <c r="AP819" s="235">
        <f t="shared" si="212"/>
        <v>0</v>
      </c>
      <c r="AQ819" s="236">
        <f t="shared" si="213"/>
        <v>0</v>
      </c>
      <c r="AR819" s="235">
        <f t="shared" si="214"/>
        <v>0</v>
      </c>
      <c r="AS819" s="236">
        <f t="shared" si="215"/>
        <v>0</v>
      </c>
      <c r="AT819" s="235">
        <f t="shared" si="216"/>
        <v>0</v>
      </c>
      <c r="AU819" s="236">
        <f t="shared" si="217"/>
        <v>0</v>
      </c>
      <c r="AV819" s="237">
        <f t="shared" si="218"/>
        <v>0</v>
      </c>
      <c r="AW819" s="236">
        <f t="shared" si="219"/>
        <v>0</v>
      </c>
      <c r="AX819" s="237">
        <f t="shared" si="220"/>
        <v>0</v>
      </c>
      <c r="AY819" s="236">
        <f t="shared" si="221"/>
        <v>0</v>
      </c>
      <c r="AZ819" s="237">
        <f t="shared" si="222"/>
        <v>0</v>
      </c>
      <c r="BA819" s="236">
        <f t="shared" si="223"/>
        <v>0</v>
      </c>
      <c r="BB819" s="50">
        <f t="shared" si="207"/>
        <v>0</v>
      </c>
    </row>
    <row r="820" spans="2:54" x14ac:dyDescent="0.25">
      <c r="B820" s="82"/>
      <c r="C820" s="83"/>
      <c r="D820" s="83"/>
      <c r="E820" s="83"/>
      <c r="F820" s="83"/>
      <c r="G820" s="84"/>
      <c r="H820" s="84"/>
      <c r="I820" s="85"/>
      <c r="J820" s="86"/>
      <c r="K820" s="87"/>
      <c r="L820" s="88"/>
      <c r="M820" s="89"/>
      <c r="N820" s="89"/>
      <c r="O820" s="90"/>
      <c r="P820" s="90"/>
      <c r="Q820" s="91"/>
      <c r="R820" s="92"/>
      <c r="S820" s="93"/>
      <c r="T820" s="94"/>
      <c r="U820" s="148"/>
      <c r="V820" s="94"/>
      <c r="W820" s="94"/>
      <c r="X820" s="96"/>
      <c r="Y820" s="97"/>
      <c r="Z820" s="45" t="str">
        <f t="shared" si="208"/>
        <v>goed</v>
      </c>
      <c r="AA820" s="46">
        <f t="shared" si="209"/>
        <v>0</v>
      </c>
      <c r="AB820" s="47">
        <f t="shared" si="210"/>
        <v>0</v>
      </c>
      <c r="AC820" s="48">
        <f>IF(ISERROR(VLOOKUP($B820,'[7]Overzicht uitlevering'!$J:$V,AC$3+1,0)),0,VLOOKUP($B820,'[7]Overzicht uitlevering'!$J:$V,AC$3+1,0))</f>
        <v>0</v>
      </c>
      <c r="AD820" s="48">
        <f>IF(ISERROR(VLOOKUP($B820,'[7]Overzicht uitlevering'!$J:$V,AD$3+1,0)),0,VLOOKUP($B820,'[7]Overzicht uitlevering'!$J:$V,AD$3+1,0))</f>
        <v>0</v>
      </c>
      <c r="AE820" s="48">
        <f>IF(ISERROR(VLOOKUP($B820,'[7]Overzicht uitlevering'!$J:$V,AE$3+1,0)),0,VLOOKUP($B820,'[7]Overzicht uitlevering'!$J:$V,AE$3+1,0))</f>
        <v>0</v>
      </c>
      <c r="AF820" s="48">
        <f>IF(ISERROR(VLOOKUP($B820,'[7]Overzicht uitlevering'!$J:$V,AF$3+1,0)),0,VLOOKUP($B820,'[7]Overzicht uitlevering'!$J:$V,AF$3+1,0))</f>
        <v>0</v>
      </c>
      <c r="AG820" s="48">
        <f>IF(ISERROR(VLOOKUP($B820,'[7]Overzicht uitlevering'!$J:$V,AG$3+1,0)),0,VLOOKUP($B820,'[7]Overzicht uitlevering'!$J:$V,AG$3+1,0))</f>
        <v>0</v>
      </c>
      <c r="AH820" s="48">
        <f>IF(ISERROR(VLOOKUP($B820,'[7]Overzicht uitlevering'!$J:$V,AH$3+1,0)),0,VLOOKUP($B820,'[7]Overzicht uitlevering'!$J:$V,AH$3+1,0))</f>
        <v>0</v>
      </c>
      <c r="AI820" s="48">
        <f>IF(ISERROR(VLOOKUP($B820,'[7]Overzicht uitlevering'!$J:$V,AI$3+1,0)),0,VLOOKUP($B820,'[7]Overzicht uitlevering'!$J:$V,AI$3+1,0))</f>
        <v>0</v>
      </c>
      <c r="AJ820" s="48">
        <f>IF(ISERROR(VLOOKUP($B820,'[7]Overzicht uitlevering'!$J:$V,AJ$3+1,0)),0,VLOOKUP($B820,'[7]Overzicht uitlevering'!$J:$V,AJ$3+1,0))</f>
        <v>0</v>
      </c>
      <c r="AK820" s="48">
        <f>IF(ISERROR(VLOOKUP($B820,'[7]Overzicht uitlevering'!$J:$V,AK$3+1,0)),0,VLOOKUP($B820,'[7]Overzicht uitlevering'!$J:$V,AK$3+1,0))</f>
        <v>0</v>
      </c>
      <c r="AL820" s="48">
        <f>IF(ISERROR(VLOOKUP($B820,'[7]Overzicht uitlevering'!$J:$V,AL$3+1,0)),0,VLOOKUP($B820,'[7]Overzicht uitlevering'!$J:$V,AL$3+1,0))</f>
        <v>0</v>
      </c>
      <c r="AM820" s="48">
        <f>IF(ISERROR(VLOOKUP($B820,'[7]Overzicht uitlevering'!$J:$V,AM$3+1,0)),0,VLOOKUP($B820,'[7]Overzicht uitlevering'!$J:$V,AM$3+1,0))</f>
        <v>0</v>
      </c>
      <c r="AN820" s="48">
        <f>IF(ISERROR(VLOOKUP($B820,'[7]Overzicht uitlevering'!$J:$V,AN$3+1,0)),0,VLOOKUP($B820,'[7]Overzicht uitlevering'!$J:$V,AN$3+1,0))</f>
        <v>0</v>
      </c>
      <c r="AO820" s="49">
        <f t="shared" si="211"/>
        <v>0</v>
      </c>
      <c r="AP820" s="235">
        <f t="shared" si="212"/>
        <v>0</v>
      </c>
      <c r="AQ820" s="236">
        <f t="shared" si="213"/>
        <v>0</v>
      </c>
      <c r="AR820" s="235">
        <f t="shared" si="214"/>
        <v>0</v>
      </c>
      <c r="AS820" s="236">
        <f t="shared" si="215"/>
        <v>0</v>
      </c>
      <c r="AT820" s="235">
        <f t="shared" si="216"/>
        <v>0</v>
      </c>
      <c r="AU820" s="236">
        <f t="shared" si="217"/>
        <v>0</v>
      </c>
      <c r="AV820" s="237">
        <f t="shared" si="218"/>
        <v>0</v>
      </c>
      <c r="AW820" s="236">
        <f t="shared" si="219"/>
        <v>0</v>
      </c>
      <c r="AX820" s="237">
        <f t="shared" si="220"/>
        <v>0</v>
      </c>
      <c r="AY820" s="236">
        <f t="shared" si="221"/>
        <v>0</v>
      </c>
      <c r="AZ820" s="237">
        <f t="shared" si="222"/>
        <v>0</v>
      </c>
      <c r="BA820" s="236">
        <f t="shared" si="223"/>
        <v>0</v>
      </c>
      <c r="BB820" s="50">
        <f t="shared" si="207"/>
        <v>0</v>
      </c>
    </row>
    <row r="821" spans="2:54" x14ac:dyDescent="0.25">
      <c r="B821" s="82"/>
      <c r="C821" s="83"/>
      <c r="D821" s="83"/>
      <c r="E821" s="83"/>
      <c r="F821" s="83"/>
      <c r="G821" s="84"/>
      <c r="H821" s="84"/>
      <c r="I821" s="85"/>
      <c r="J821" s="86"/>
      <c r="K821" s="87"/>
      <c r="L821" s="88"/>
      <c r="M821" s="89"/>
      <c r="N821" s="89"/>
      <c r="O821" s="90"/>
      <c r="P821" s="90"/>
      <c r="Q821" s="91"/>
      <c r="R821" s="92"/>
      <c r="S821" s="93"/>
      <c r="T821" s="94"/>
      <c r="U821" s="148"/>
      <c r="V821" s="94"/>
      <c r="W821" s="94"/>
      <c r="X821" s="96"/>
      <c r="Y821" s="97"/>
      <c r="Z821" s="45" t="str">
        <f t="shared" si="208"/>
        <v>goed</v>
      </c>
      <c r="AA821" s="46">
        <f t="shared" si="209"/>
        <v>0</v>
      </c>
      <c r="AB821" s="47">
        <f t="shared" si="210"/>
        <v>0</v>
      </c>
      <c r="AC821" s="48">
        <f>IF(ISERROR(VLOOKUP($B821,'[7]Overzicht uitlevering'!$J:$V,AC$3+1,0)),0,VLOOKUP($B821,'[7]Overzicht uitlevering'!$J:$V,AC$3+1,0))</f>
        <v>0</v>
      </c>
      <c r="AD821" s="48">
        <f>IF(ISERROR(VLOOKUP($B821,'[7]Overzicht uitlevering'!$J:$V,AD$3+1,0)),0,VLOOKUP($B821,'[7]Overzicht uitlevering'!$J:$V,AD$3+1,0))</f>
        <v>0</v>
      </c>
      <c r="AE821" s="48">
        <f>IF(ISERROR(VLOOKUP($B821,'[7]Overzicht uitlevering'!$J:$V,AE$3+1,0)),0,VLOOKUP($B821,'[7]Overzicht uitlevering'!$J:$V,AE$3+1,0))</f>
        <v>0</v>
      </c>
      <c r="AF821" s="48">
        <f>IF(ISERROR(VLOOKUP($B821,'[7]Overzicht uitlevering'!$J:$V,AF$3+1,0)),0,VLOOKUP($B821,'[7]Overzicht uitlevering'!$J:$V,AF$3+1,0))</f>
        <v>0</v>
      </c>
      <c r="AG821" s="48">
        <f>IF(ISERROR(VLOOKUP($B821,'[7]Overzicht uitlevering'!$J:$V,AG$3+1,0)),0,VLOOKUP($B821,'[7]Overzicht uitlevering'!$J:$V,AG$3+1,0))</f>
        <v>0</v>
      </c>
      <c r="AH821" s="48">
        <f>IF(ISERROR(VLOOKUP($B821,'[7]Overzicht uitlevering'!$J:$V,AH$3+1,0)),0,VLOOKUP($B821,'[7]Overzicht uitlevering'!$J:$V,AH$3+1,0))</f>
        <v>0</v>
      </c>
      <c r="AI821" s="48">
        <f>IF(ISERROR(VLOOKUP($B821,'[7]Overzicht uitlevering'!$J:$V,AI$3+1,0)),0,VLOOKUP($B821,'[7]Overzicht uitlevering'!$J:$V,AI$3+1,0))</f>
        <v>0</v>
      </c>
      <c r="AJ821" s="48">
        <f>IF(ISERROR(VLOOKUP($B821,'[7]Overzicht uitlevering'!$J:$V,AJ$3+1,0)),0,VLOOKUP($B821,'[7]Overzicht uitlevering'!$J:$V,AJ$3+1,0))</f>
        <v>0</v>
      </c>
      <c r="AK821" s="48">
        <f>IF(ISERROR(VLOOKUP($B821,'[7]Overzicht uitlevering'!$J:$V,AK$3+1,0)),0,VLOOKUP($B821,'[7]Overzicht uitlevering'!$J:$V,AK$3+1,0))</f>
        <v>0</v>
      </c>
      <c r="AL821" s="48">
        <f>IF(ISERROR(VLOOKUP($B821,'[7]Overzicht uitlevering'!$J:$V,AL$3+1,0)),0,VLOOKUP($B821,'[7]Overzicht uitlevering'!$J:$V,AL$3+1,0))</f>
        <v>0</v>
      </c>
      <c r="AM821" s="48">
        <f>IF(ISERROR(VLOOKUP($B821,'[7]Overzicht uitlevering'!$J:$V,AM$3+1,0)),0,VLOOKUP($B821,'[7]Overzicht uitlevering'!$J:$V,AM$3+1,0))</f>
        <v>0</v>
      </c>
      <c r="AN821" s="48">
        <f>IF(ISERROR(VLOOKUP($B821,'[7]Overzicht uitlevering'!$J:$V,AN$3+1,0)),0,VLOOKUP($B821,'[7]Overzicht uitlevering'!$J:$V,AN$3+1,0))</f>
        <v>0</v>
      </c>
      <c r="AO821" s="49">
        <f t="shared" si="211"/>
        <v>0</v>
      </c>
      <c r="AP821" s="235">
        <f t="shared" si="212"/>
        <v>0</v>
      </c>
      <c r="AQ821" s="236">
        <f t="shared" si="213"/>
        <v>0</v>
      </c>
      <c r="AR821" s="235">
        <f t="shared" si="214"/>
        <v>0</v>
      </c>
      <c r="AS821" s="236">
        <f t="shared" si="215"/>
        <v>0</v>
      </c>
      <c r="AT821" s="235">
        <f t="shared" si="216"/>
        <v>0</v>
      </c>
      <c r="AU821" s="236">
        <f t="shared" si="217"/>
        <v>0</v>
      </c>
      <c r="AV821" s="237">
        <f t="shared" si="218"/>
        <v>0</v>
      </c>
      <c r="AW821" s="236">
        <f t="shared" si="219"/>
        <v>0</v>
      </c>
      <c r="AX821" s="237">
        <f t="shared" si="220"/>
        <v>0</v>
      </c>
      <c r="AY821" s="236">
        <f t="shared" si="221"/>
        <v>0</v>
      </c>
      <c r="AZ821" s="237">
        <f t="shared" si="222"/>
        <v>0</v>
      </c>
      <c r="BA821" s="236">
        <f t="shared" si="223"/>
        <v>0</v>
      </c>
      <c r="BB821" s="50">
        <f t="shared" si="207"/>
        <v>0</v>
      </c>
    </row>
    <row r="822" spans="2:54" x14ac:dyDescent="0.25">
      <c r="B822" s="82"/>
      <c r="C822" s="83"/>
      <c r="D822" s="83"/>
      <c r="E822" s="83"/>
      <c r="F822" s="83"/>
      <c r="G822" s="84"/>
      <c r="H822" s="84"/>
      <c r="I822" s="85"/>
      <c r="J822" s="86"/>
      <c r="K822" s="87"/>
      <c r="L822" s="88"/>
      <c r="M822" s="89"/>
      <c r="N822" s="89"/>
      <c r="O822" s="90"/>
      <c r="P822" s="90"/>
      <c r="Q822" s="91"/>
      <c r="R822" s="92"/>
      <c r="S822" s="93"/>
      <c r="T822" s="94"/>
      <c r="U822" s="148"/>
      <c r="V822" s="94"/>
      <c r="W822" s="94"/>
      <c r="X822" s="96"/>
      <c r="Y822" s="97"/>
      <c r="Z822" s="45" t="str">
        <f t="shared" si="208"/>
        <v>goed</v>
      </c>
      <c r="AA822" s="46">
        <f t="shared" si="209"/>
        <v>0</v>
      </c>
      <c r="AB822" s="47">
        <f t="shared" si="210"/>
        <v>0</v>
      </c>
      <c r="AC822" s="48">
        <f>IF(ISERROR(VLOOKUP($B822,'[7]Overzicht uitlevering'!$J:$V,AC$3+1,0)),0,VLOOKUP($B822,'[7]Overzicht uitlevering'!$J:$V,AC$3+1,0))</f>
        <v>0</v>
      </c>
      <c r="AD822" s="48">
        <f>IF(ISERROR(VLOOKUP($B822,'[7]Overzicht uitlevering'!$J:$V,AD$3+1,0)),0,VLOOKUP($B822,'[7]Overzicht uitlevering'!$J:$V,AD$3+1,0))</f>
        <v>0</v>
      </c>
      <c r="AE822" s="48">
        <f>IF(ISERROR(VLOOKUP($B822,'[7]Overzicht uitlevering'!$J:$V,AE$3+1,0)),0,VLOOKUP($B822,'[7]Overzicht uitlevering'!$J:$V,AE$3+1,0))</f>
        <v>0</v>
      </c>
      <c r="AF822" s="48">
        <f>IF(ISERROR(VLOOKUP($B822,'[7]Overzicht uitlevering'!$J:$V,AF$3+1,0)),0,VLOOKUP($B822,'[7]Overzicht uitlevering'!$J:$V,AF$3+1,0))</f>
        <v>0</v>
      </c>
      <c r="AG822" s="48">
        <f>IF(ISERROR(VLOOKUP($B822,'[7]Overzicht uitlevering'!$J:$V,AG$3+1,0)),0,VLOOKUP($B822,'[7]Overzicht uitlevering'!$J:$V,AG$3+1,0))</f>
        <v>0</v>
      </c>
      <c r="AH822" s="48">
        <f>IF(ISERROR(VLOOKUP($B822,'[7]Overzicht uitlevering'!$J:$V,AH$3+1,0)),0,VLOOKUP($B822,'[7]Overzicht uitlevering'!$J:$V,AH$3+1,0))</f>
        <v>0</v>
      </c>
      <c r="AI822" s="48">
        <f>IF(ISERROR(VLOOKUP($B822,'[7]Overzicht uitlevering'!$J:$V,AI$3+1,0)),0,VLOOKUP($B822,'[7]Overzicht uitlevering'!$J:$V,AI$3+1,0))</f>
        <v>0</v>
      </c>
      <c r="AJ822" s="48">
        <f>IF(ISERROR(VLOOKUP($B822,'[7]Overzicht uitlevering'!$J:$V,AJ$3+1,0)),0,VLOOKUP($B822,'[7]Overzicht uitlevering'!$J:$V,AJ$3+1,0))</f>
        <v>0</v>
      </c>
      <c r="AK822" s="48">
        <f>IF(ISERROR(VLOOKUP($B822,'[7]Overzicht uitlevering'!$J:$V,AK$3+1,0)),0,VLOOKUP($B822,'[7]Overzicht uitlevering'!$J:$V,AK$3+1,0))</f>
        <v>0</v>
      </c>
      <c r="AL822" s="48">
        <f>IF(ISERROR(VLOOKUP($B822,'[7]Overzicht uitlevering'!$J:$V,AL$3+1,0)),0,VLOOKUP($B822,'[7]Overzicht uitlevering'!$J:$V,AL$3+1,0))</f>
        <v>0</v>
      </c>
      <c r="AM822" s="48">
        <f>IF(ISERROR(VLOOKUP($B822,'[7]Overzicht uitlevering'!$J:$V,AM$3+1,0)),0,VLOOKUP($B822,'[7]Overzicht uitlevering'!$J:$V,AM$3+1,0))</f>
        <v>0</v>
      </c>
      <c r="AN822" s="48">
        <f>IF(ISERROR(VLOOKUP($B822,'[7]Overzicht uitlevering'!$J:$V,AN$3+1,0)),0,VLOOKUP($B822,'[7]Overzicht uitlevering'!$J:$V,AN$3+1,0))</f>
        <v>0</v>
      </c>
      <c r="AO822" s="49">
        <f t="shared" si="211"/>
        <v>0</v>
      </c>
      <c r="AP822" s="235">
        <f t="shared" si="212"/>
        <v>0</v>
      </c>
      <c r="AQ822" s="236">
        <f t="shared" si="213"/>
        <v>0</v>
      </c>
      <c r="AR822" s="235">
        <f t="shared" si="214"/>
        <v>0</v>
      </c>
      <c r="AS822" s="236">
        <f t="shared" si="215"/>
        <v>0</v>
      </c>
      <c r="AT822" s="235">
        <f t="shared" si="216"/>
        <v>0</v>
      </c>
      <c r="AU822" s="236">
        <f t="shared" si="217"/>
        <v>0</v>
      </c>
      <c r="AV822" s="237">
        <f t="shared" si="218"/>
        <v>0</v>
      </c>
      <c r="AW822" s="236">
        <f t="shared" si="219"/>
        <v>0</v>
      </c>
      <c r="AX822" s="237">
        <f t="shared" si="220"/>
        <v>0</v>
      </c>
      <c r="AY822" s="236">
        <f t="shared" si="221"/>
        <v>0</v>
      </c>
      <c r="AZ822" s="237">
        <f t="shared" si="222"/>
        <v>0</v>
      </c>
      <c r="BA822" s="236">
        <f t="shared" si="223"/>
        <v>0</v>
      </c>
      <c r="BB822" s="50">
        <f t="shared" ref="BB822:BB885" si="224">SUM(AP822:BA822)</f>
        <v>0</v>
      </c>
    </row>
    <row r="823" spans="2:54" x14ac:dyDescent="0.25">
      <c r="B823" s="82"/>
      <c r="C823" s="83"/>
      <c r="D823" s="83"/>
      <c r="E823" s="83"/>
      <c r="F823" s="83"/>
      <c r="G823" s="84"/>
      <c r="H823" s="84"/>
      <c r="I823" s="85"/>
      <c r="J823" s="86"/>
      <c r="K823" s="87"/>
      <c r="L823" s="88"/>
      <c r="M823" s="89"/>
      <c r="N823" s="89"/>
      <c r="O823" s="90"/>
      <c r="P823" s="90"/>
      <c r="Q823" s="91"/>
      <c r="R823" s="92"/>
      <c r="S823" s="93"/>
      <c r="T823" s="94"/>
      <c r="U823" s="148"/>
      <c r="V823" s="94"/>
      <c r="W823" s="94"/>
      <c r="X823" s="96"/>
      <c r="Y823" s="97"/>
      <c r="Z823" s="45" t="str">
        <f t="shared" si="208"/>
        <v>goed</v>
      </c>
      <c r="AA823" s="46">
        <f t="shared" si="209"/>
        <v>0</v>
      </c>
      <c r="AB823" s="47">
        <f t="shared" si="210"/>
        <v>0</v>
      </c>
      <c r="AC823" s="48">
        <f>IF(ISERROR(VLOOKUP($B823,'[7]Overzicht uitlevering'!$J:$V,AC$3+1,0)),0,VLOOKUP($B823,'[7]Overzicht uitlevering'!$J:$V,AC$3+1,0))</f>
        <v>0</v>
      </c>
      <c r="AD823" s="48">
        <f>IF(ISERROR(VLOOKUP($B823,'[7]Overzicht uitlevering'!$J:$V,AD$3+1,0)),0,VLOOKUP($B823,'[7]Overzicht uitlevering'!$J:$V,AD$3+1,0))</f>
        <v>0</v>
      </c>
      <c r="AE823" s="48">
        <f>IF(ISERROR(VLOOKUP($B823,'[7]Overzicht uitlevering'!$J:$V,AE$3+1,0)),0,VLOOKUP($B823,'[7]Overzicht uitlevering'!$J:$V,AE$3+1,0))</f>
        <v>0</v>
      </c>
      <c r="AF823" s="48">
        <f>IF(ISERROR(VLOOKUP($B823,'[7]Overzicht uitlevering'!$J:$V,AF$3+1,0)),0,VLOOKUP($B823,'[7]Overzicht uitlevering'!$J:$V,AF$3+1,0))</f>
        <v>0</v>
      </c>
      <c r="AG823" s="48">
        <f>IF(ISERROR(VLOOKUP($B823,'[7]Overzicht uitlevering'!$J:$V,AG$3+1,0)),0,VLOOKUP($B823,'[7]Overzicht uitlevering'!$J:$V,AG$3+1,0))</f>
        <v>0</v>
      </c>
      <c r="AH823" s="48">
        <f>IF(ISERROR(VLOOKUP($B823,'[7]Overzicht uitlevering'!$J:$V,AH$3+1,0)),0,VLOOKUP($B823,'[7]Overzicht uitlevering'!$J:$V,AH$3+1,0))</f>
        <v>0</v>
      </c>
      <c r="AI823" s="48">
        <f>IF(ISERROR(VLOOKUP($B823,'[7]Overzicht uitlevering'!$J:$V,AI$3+1,0)),0,VLOOKUP($B823,'[7]Overzicht uitlevering'!$J:$V,AI$3+1,0))</f>
        <v>0</v>
      </c>
      <c r="AJ823" s="48">
        <f>IF(ISERROR(VLOOKUP($B823,'[7]Overzicht uitlevering'!$J:$V,AJ$3+1,0)),0,VLOOKUP($B823,'[7]Overzicht uitlevering'!$J:$V,AJ$3+1,0))</f>
        <v>0</v>
      </c>
      <c r="AK823" s="48">
        <f>IF(ISERROR(VLOOKUP($B823,'[7]Overzicht uitlevering'!$J:$V,AK$3+1,0)),0,VLOOKUP($B823,'[7]Overzicht uitlevering'!$J:$V,AK$3+1,0))</f>
        <v>0</v>
      </c>
      <c r="AL823" s="48">
        <f>IF(ISERROR(VLOOKUP($B823,'[7]Overzicht uitlevering'!$J:$V,AL$3+1,0)),0,VLOOKUP($B823,'[7]Overzicht uitlevering'!$J:$V,AL$3+1,0))</f>
        <v>0</v>
      </c>
      <c r="AM823" s="48">
        <f>IF(ISERROR(VLOOKUP($B823,'[7]Overzicht uitlevering'!$J:$V,AM$3+1,0)),0,VLOOKUP($B823,'[7]Overzicht uitlevering'!$J:$V,AM$3+1,0))</f>
        <v>0</v>
      </c>
      <c r="AN823" s="48">
        <f>IF(ISERROR(VLOOKUP($B823,'[7]Overzicht uitlevering'!$J:$V,AN$3+1,0)),0,VLOOKUP($B823,'[7]Overzicht uitlevering'!$J:$V,AN$3+1,0))</f>
        <v>0</v>
      </c>
      <c r="AO823" s="49">
        <f t="shared" si="211"/>
        <v>0</v>
      </c>
      <c r="AP823" s="235">
        <f t="shared" si="212"/>
        <v>0</v>
      </c>
      <c r="AQ823" s="236">
        <f t="shared" si="213"/>
        <v>0</v>
      </c>
      <c r="AR823" s="235">
        <f t="shared" si="214"/>
        <v>0</v>
      </c>
      <c r="AS823" s="236">
        <f t="shared" si="215"/>
        <v>0</v>
      </c>
      <c r="AT823" s="235">
        <f t="shared" si="216"/>
        <v>0</v>
      </c>
      <c r="AU823" s="236">
        <f t="shared" si="217"/>
        <v>0</v>
      </c>
      <c r="AV823" s="237">
        <f t="shared" si="218"/>
        <v>0</v>
      </c>
      <c r="AW823" s="236">
        <f t="shared" si="219"/>
        <v>0</v>
      </c>
      <c r="AX823" s="237">
        <f t="shared" si="220"/>
        <v>0</v>
      </c>
      <c r="AY823" s="236">
        <f t="shared" si="221"/>
        <v>0</v>
      </c>
      <c r="AZ823" s="237">
        <f t="shared" si="222"/>
        <v>0</v>
      </c>
      <c r="BA823" s="236">
        <f t="shared" si="223"/>
        <v>0</v>
      </c>
      <c r="BB823" s="50">
        <f t="shared" si="224"/>
        <v>0</v>
      </c>
    </row>
    <row r="824" spans="2:54" x14ac:dyDescent="0.25">
      <c r="B824" s="82"/>
      <c r="C824" s="83"/>
      <c r="D824" s="83"/>
      <c r="E824" s="83"/>
      <c r="F824" s="83"/>
      <c r="G824" s="84"/>
      <c r="H824" s="84"/>
      <c r="I824" s="85"/>
      <c r="J824" s="86"/>
      <c r="K824" s="87"/>
      <c r="L824" s="88"/>
      <c r="M824" s="89"/>
      <c r="N824" s="89"/>
      <c r="O824" s="90"/>
      <c r="P824" s="90"/>
      <c r="Q824" s="91"/>
      <c r="R824" s="92"/>
      <c r="S824" s="93"/>
      <c r="T824" s="94"/>
      <c r="U824" s="148"/>
      <c r="V824" s="94"/>
      <c r="W824" s="94"/>
      <c r="X824" s="96"/>
      <c r="Y824" s="97"/>
      <c r="Z824" s="45" t="str">
        <f t="shared" si="208"/>
        <v>goed</v>
      </c>
      <c r="AA824" s="46">
        <f t="shared" si="209"/>
        <v>0</v>
      </c>
      <c r="AB824" s="47">
        <f t="shared" si="210"/>
        <v>0</v>
      </c>
      <c r="AC824" s="48">
        <f>IF(ISERROR(VLOOKUP($B824,'[7]Overzicht uitlevering'!$J:$V,AC$3+1,0)),0,VLOOKUP($B824,'[7]Overzicht uitlevering'!$J:$V,AC$3+1,0))</f>
        <v>0</v>
      </c>
      <c r="AD824" s="48">
        <f>IF(ISERROR(VLOOKUP($B824,'[7]Overzicht uitlevering'!$J:$V,AD$3+1,0)),0,VLOOKUP($B824,'[7]Overzicht uitlevering'!$J:$V,AD$3+1,0))</f>
        <v>0</v>
      </c>
      <c r="AE824" s="48">
        <f>IF(ISERROR(VLOOKUP($B824,'[7]Overzicht uitlevering'!$J:$V,AE$3+1,0)),0,VLOOKUP($B824,'[7]Overzicht uitlevering'!$J:$V,AE$3+1,0))</f>
        <v>0</v>
      </c>
      <c r="AF824" s="48">
        <f>IF(ISERROR(VLOOKUP($B824,'[7]Overzicht uitlevering'!$J:$V,AF$3+1,0)),0,VLOOKUP($B824,'[7]Overzicht uitlevering'!$J:$V,AF$3+1,0))</f>
        <v>0</v>
      </c>
      <c r="AG824" s="48">
        <f>IF(ISERROR(VLOOKUP($B824,'[7]Overzicht uitlevering'!$J:$V,AG$3+1,0)),0,VLOOKUP($B824,'[7]Overzicht uitlevering'!$J:$V,AG$3+1,0))</f>
        <v>0</v>
      </c>
      <c r="AH824" s="48">
        <f>IF(ISERROR(VLOOKUP($B824,'[7]Overzicht uitlevering'!$J:$V,AH$3+1,0)),0,VLOOKUP($B824,'[7]Overzicht uitlevering'!$J:$V,AH$3+1,0))</f>
        <v>0</v>
      </c>
      <c r="AI824" s="48">
        <f>IF(ISERROR(VLOOKUP($B824,'[7]Overzicht uitlevering'!$J:$V,AI$3+1,0)),0,VLOOKUP($B824,'[7]Overzicht uitlevering'!$J:$V,AI$3+1,0))</f>
        <v>0</v>
      </c>
      <c r="AJ824" s="48">
        <f>IF(ISERROR(VLOOKUP($B824,'[7]Overzicht uitlevering'!$J:$V,AJ$3+1,0)),0,VLOOKUP($B824,'[7]Overzicht uitlevering'!$J:$V,AJ$3+1,0))</f>
        <v>0</v>
      </c>
      <c r="AK824" s="48">
        <f>IF(ISERROR(VLOOKUP($B824,'[7]Overzicht uitlevering'!$J:$V,AK$3+1,0)),0,VLOOKUP($B824,'[7]Overzicht uitlevering'!$J:$V,AK$3+1,0))</f>
        <v>0</v>
      </c>
      <c r="AL824" s="48">
        <f>IF(ISERROR(VLOOKUP($B824,'[7]Overzicht uitlevering'!$J:$V,AL$3+1,0)),0,VLOOKUP($B824,'[7]Overzicht uitlevering'!$J:$V,AL$3+1,0))</f>
        <v>0</v>
      </c>
      <c r="AM824" s="48">
        <f>IF(ISERROR(VLOOKUP($B824,'[7]Overzicht uitlevering'!$J:$V,AM$3+1,0)),0,VLOOKUP($B824,'[7]Overzicht uitlevering'!$J:$V,AM$3+1,0))</f>
        <v>0</v>
      </c>
      <c r="AN824" s="48">
        <f>IF(ISERROR(VLOOKUP($B824,'[7]Overzicht uitlevering'!$J:$V,AN$3+1,0)),0,VLOOKUP($B824,'[7]Overzicht uitlevering'!$J:$V,AN$3+1,0))</f>
        <v>0</v>
      </c>
      <c r="AO824" s="49">
        <f t="shared" si="211"/>
        <v>0</v>
      </c>
      <c r="AP824" s="235">
        <f t="shared" si="212"/>
        <v>0</v>
      </c>
      <c r="AQ824" s="236">
        <f t="shared" si="213"/>
        <v>0</v>
      </c>
      <c r="AR824" s="235">
        <f t="shared" si="214"/>
        <v>0</v>
      </c>
      <c r="AS824" s="236">
        <f t="shared" si="215"/>
        <v>0</v>
      </c>
      <c r="AT824" s="235">
        <f t="shared" si="216"/>
        <v>0</v>
      </c>
      <c r="AU824" s="236">
        <f t="shared" si="217"/>
        <v>0</v>
      </c>
      <c r="AV824" s="237">
        <f t="shared" si="218"/>
        <v>0</v>
      </c>
      <c r="AW824" s="236">
        <f t="shared" si="219"/>
        <v>0</v>
      </c>
      <c r="AX824" s="237">
        <f t="shared" si="220"/>
        <v>0</v>
      </c>
      <c r="AY824" s="236">
        <f t="shared" si="221"/>
        <v>0</v>
      </c>
      <c r="AZ824" s="237">
        <f t="shared" si="222"/>
        <v>0</v>
      </c>
      <c r="BA824" s="236">
        <f t="shared" si="223"/>
        <v>0</v>
      </c>
      <c r="BB824" s="50">
        <f t="shared" si="224"/>
        <v>0</v>
      </c>
    </row>
    <row r="825" spans="2:54" x14ac:dyDescent="0.25">
      <c r="B825" s="82"/>
      <c r="C825" s="83"/>
      <c r="D825" s="83"/>
      <c r="E825" s="83"/>
      <c r="F825" s="83"/>
      <c r="G825" s="84"/>
      <c r="H825" s="84"/>
      <c r="I825" s="85"/>
      <c r="J825" s="86"/>
      <c r="K825" s="87"/>
      <c r="L825" s="88"/>
      <c r="M825" s="89"/>
      <c r="N825" s="89"/>
      <c r="O825" s="90"/>
      <c r="P825" s="90"/>
      <c r="Q825" s="91"/>
      <c r="R825" s="92"/>
      <c r="S825" s="93"/>
      <c r="T825" s="94"/>
      <c r="U825" s="148"/>
      <c r="V825" s="94"/>
      <c r="W825" s="94"/>
      <c r="X825" s="96"/>
      <c r="Y825" s="97"/>
      <c r="Z825" s="45" t="str">
        <f t="shared" si="208"/>
        <v>goed</v>
      </c>
      <c r="AA825" s="46">
        <f t="shared" si="209"/>
        <v>0</v>
      </c>
      <c r="AB825" s="47">
        <f t="shared" si="210"/>
        <v>0</v>
      </c>
      <c r="AC825" s="48">
        <f>IF(ISERROR(VLOOKUP($B825,'[7]Overzicht uitlevering'!$J:$V,AC$3+1,0)),0,VLOOKUP($B825,'[7]Overzicht uitlevering'!$J:$V,AC$3+1,0))</f>
        <v>0</v>
      </c>
      <c r="AD825" s="48">
        <f>IF(ISERROR(VLOOKUP($B825,'[7]Overzicht uitlevering'!$J:$V,AD$3+1,0)),0,VLOOKUP($B825,'[7]Overzicht uitlevering'!$J:$V,AD$3+1,0))</f>
        <v>0</v>
      </c>
      <c r="AE825" s="48">
        <f>IF(ISERROR(VLOOKUP($B825,'[7]Overzicht uitlevering'!$J:$V,AE$3+1,0)),0,VLOOKUP($B825,'[7]Overzicht uitlevering'!$J:$V,AE$3+1,0))</f>
        <v>0</v>
      </c>
      <c r="AF825" s="48">
        <f>IF(ISERROR(VLOOKUP($B825,'[7]Overzicht uitlevering'!$J:$V,AF$3+1,0)),0,VLOOKUP($B825,'[7]Overzicht uitlevering'!$J:$V,AF$3+1,0))</f>
        <v>0</v>
      </c>
      <c r="AG825" s="48">
        <f>IF(ISERROR(VLOOKUP($B825,'[7]Overzicht uitlevering'!$J:$V,AG$3+1,0)),0,VLOOKUP($B825,'[7]Overzicht uitlevering'!$J:$V,AG$3+1,0))</f>
        <v>0</v>
      </c>
      <c r="AH825" s="48">
        <f>IF(ISERROR(VLOOKUP($B825,'[7]Overzicht uitlevering'!$J:$V,AH$3+1,0)),0,VLOOKUP($B825,'[7]Overzicht uitlevering'!$J:$V,AH$3+1,0))</f>
        <v>0</v>
      </c>
      <c r="AI825" s="48">
        <f>IF(ISERROR(VLOOKUP($B825,'[7]Overzicht uitlevering'!$J:$V,AI$3+1,0)),0,VLOOKUP($B825,'[7]Overzicht uitlevering'!$J:$V,AI$3+1,0))</f>
        <v>0</v>
      </c>
      <c r="AJ825" s="48">
        <f>IF(ISERROR(VLOOKUP($B825,'[7]Overzicht uitlevering'!$J:$V,AJ$3+1,0)),0,VLOOKUP($B825,'[7]Overzicht uitlevering'!$J:$V,AJ$3+1,0))</f>
        <v>0</v>
      </c>
      <c r="AK825" s="48">
        <f>IF(ISERROR(VLOOKUP($B825,'[7]Overzicht uitlevering'!$J:$V,AK$3+1,0)),0,VLOOKUP($B825,'[7]Overzicht uitlevering'!$J:$V,AK$3+1,0))</f>
        <v>0</v>
      </c>
      <c r="AL825" s="48">
        <f>IF(ISERROR(VLOOKUP($B825,'[7]Overzicht uitlevering'!$J:$V,AL$3+1,0)),0,VLOOKUP($B825,'[7]Overzicht uitlevering'!$J:$V,AL$3+1,0))</f>
        <v>0</v>
      </c>
      <c r="AM825" s="48">
        <f>IF(ISERROR(VLOOKUP($B825,'[7]Overzicht uitlevering'!$J:$V,AM$3+1,0)),0,VLOOKUP($B825,'[7]Overzicht uitlevering'!$J:$V,AM$3+1,0))</f>
        <v>0</v>
      </c>
      <c r="AN825" s="48">
        <f>IF(ISERROR(VLOOKUP($B825,'[7]Overzicht uitlevering'!$J:$V,AN$3+1,0)),0,VLOOKUP($B825,'[7]Overzicht uitlevering'!$J:$V,AN$3+1,0))</f>
        <v>0</v>
      </c>
      <c r="AO825" s="49">
        <f t="shared" si="211"/>
        <v>0</v>
      </c>
      <c r="AP825" s="235">
        <f t="shared" si="212"/>
        <v>0</v>
      </c>
      <c r="AQ825" s="236">
        <f t="shared" si="213"/>
        <v>0</v>
      </c>
      <c r="AR825" s="235">
        <f t="shared" si="214"/>
        <v>0</v>
      </c>
      <c r="AS825" s="236">
        <f t="shared" si="215"/>
        <v>0</v>
      </c>
      <c r="AT825" s="235">
        <f t="shared" si="216"/>
        <v>0</v>
      </c>
      <c r="AU825" s="236">
        <f t="shared" si="217"/>
        <v>0</v>
      </c>
      <c r="AV825" s="237">
        <f t="shared" si="218"/>
        <v>0</v>
      </c>
      <c r="AW825" s="236">
        <f t="shared" si="219"/>
        <v>0</v>
      </c>
      <c r="AX825" s="237">
        <f t="shared" si="220"/>
        <v>0</v>
      </c>
      <c r="AY825" s="236">
        <f t="shared" si="221"/>
        <v>0</v>
      </c>
      <c r="AZ825" s="237">
        <f t="shared" si="222"/>
        <v>0</v>
      </c>
      <c r="BA825" s="236">
        <f t="shared" si="223"/>
        <v>0</v>
      </c>
      <c r="BB825" s="50">
        <f t="shared" si="224"/>
        <v>0</v>
      </c>
    </row>
    <row r="826" spans="2:54" x14ac:dyDescent="0.25">
      <c r="B826" s="82"/>
      <c r="C826" s="83"/>
      <c r="D826" s="83"/>
      <c r="E826" s="83"/>
      <c r="F826" s="83"/>
      <c r="G826" s="84"/>
      <c r="H826" s="84"/>
      <c r="I826" s="85"/>
      <c r="J826" s="86"/>
      <c r="K826" s="87"/>
      <c r="L826" s="88"/>
      <c r="M826" s="89"/>
      <c r="N826" s="89"/>
      <c r="O826" s="90"/>
      <c r="P826" s="90"/>
      <c r="Q826" s="91"/>
      <c r="R826" s="92"/>
      <c r="S826" s="93"/>
      <c r="T826" s="94"/>
      <c r="U826" s="148"/>
      <c r="V826" s="94"/>
      <c r="W826" s="94"/>
      <c r="X826" s="96"/>
      <c r="Y826" s="97"/>
      <c r="Z826" s="45" t="str">
        <f t="shared" si="208"/>
        <v>goed</v>
      </c>
      <c r="AA826" s="46">
        <f t="shared" si="209"/>
        <v>0</v>
      </c>
      <c r="AB826" s="47">
        <f t="shared" si="210"/>
        <v>0</v>
      </c>
      <c r="AC826" s="48">
        <f>IF(ISERROR(VLOOKUP($B826,'[7]Overzicht uitlevering'!$J:$V,AC$3+1,0)),0,VLOOKUP($B826,'[7]Overzicht uitlevering'!$J:$V,AC$3+1,0))</f>
        <v>0</v>
      </c>
      <c r="AD826" s="48">
        <f>IF(ISERROR(VLOOKUP($B826,'[7]Overzicht uitlevering'!$J:$V,AD$3+1,0)),0,VLOOKUP($B826,'[7]Overzicht uitlevering'!$J:$V,AD$3+1,0))</f>
        <v>0</v>
      </c>
      <c r="AE826" s="48">
        <f>IF(ISERROR(VLOOKUP($B826,'[7]Overzicht uitlevering'!$J:$V,AE$3+1,0)),0,VLOOKUP($B826,'[7]Overzicht uitlevering'!$J:$V,AE$3+1,0))</f>
        <v>0</v>
      </c>
      <c r="AF826" s="48">
        <f>IF(ISERROR(VLOOKUP($B826,'[7]Overzicht uitlevering'!$J:$V,AF$3+1,0)),0,VLOOKUP($B826,'[7]Overzicht uitlevering'!$J:$V,AF$3+1,0))</f>
        <v>0</v>
      </c>
      <c r="AG826" s="48">
        <f>IF(ISERROR(VLOOKUP($B826,'[7]Overzicht uitlevering'!$J:$V,AG$3+1,0)),0,VLOOKUP($B826,'[7]Overzicht uitlevering'!$J:$V,AG$3+1,0))</f>
        <v>0</v>
      </c>
      <c r="AH826" s="48">
        <f>IF(ISERROR(VLOOKUP($B826,'[7]Overzicht uitlevering'!$J:$V,AH$3+1,0)),0,VLOOKUP($B826,'[7]Overzicht uitlevering'!$J:$V,AH$3+1,0))</f>
        <v>0</v>
      </c>
      <c r="AI826" s="48">
        <f>IF(ISERROR(VLOOKUP($B826,'[7]Overzicht uitlevering'!$J:$V,AI$3+1,0)),0,VLOOKUP($B826,'[7]Overzicht uitlevering'!$J:$V,AI$3+1,0))</f>
        <v>0</v>
      </c>
      <c r="AJ826" s="48">
        <f>IF(ISERROR(VLOOKUP($B826,'[7]Overzicht uitlevering'!$J:$V,AJ$3+1,0)),0,VLOOKUP($B826,'[7]Overzicht uitlevering'!$J:$V,AJ$3+1,0))</f>
        <v>0</v>
      </c>
      <c r="AK826" s="48">
        <f>IF(ISERROR(VLOOKUP($B826,'[7]Overzicht uitlevering'!$J:$V,AK$3+1,0)),0,VLOOKUP($B826,'[7]Overzicht uitlevering'!$J:$V,AK$3+1,0))</f>
        <v>0</v>
      </c>
      <c r="AL826" s="48">
        <f>IF(ISERROR(VLOOKUP($B826,'[7]Overzicht uitlevering'!$J:$V,AL$3+1,0)),0,VLOOKUP($B826,'[7]Overzicht uitlevering'!$J:$V,AL$3+1,0))</f>
        <v>0</v>
      </c>
      <c r="AM826" s="48">
        <f>IF(ISERROR(VLOOKUP($B826,'[7]Overzicht uitlevering'!$J:$V,AM$3+1,0)),0,VLOOKUP($B826,'[7]Overzicht uitlevering'!$J:$V,AM$3+1,0))</f>
        <v>0</v>
      </c>
      <c r="AN826" s="48">
        <f>IF(ISERROR(VLOOKUP($B826,'[7]Overzicht uitlevering'!$J:$V,AN$3+1,0)),0,VLOOKUP($B826,'[7]Overzicht uitlevering'!$J:$V,AN$3+1,0))</f>
        <v>0</v>
      </c>
      <c r="AO826" s="49">
        <f t="shared" si="211"/>
        <v>0</v>
      </c>
      <c r="AP826" s="235">
        <f t="shared" si="212"/>
        <v>0</v>
      </c>
      <c r="AQ826" s="236">
        <f t="shared" si="213"/>
        <v>0</v>
      </c>
      <c r="AR826" s="235">
        <f t="shared" si="214"/>
        <v>0</v>
      </c>
      <c r="AS826" s="236">
        <f t="shared" si="215"/>
        <v>0</v>
      </c>
      <c r="AT826" s="235">
        <f t="shared" si="216"/>
        <v>0</v>
      </c>
      <c r="AU826" s="236">
        <f t="shared" si="217"/>
        <v>0</v>
      </c>
      <c r="AV826" s="237">
        <f t="shared" si="218"/>
        <v>0</v>
      </c>
      <c r="AW826" s="236">
        <f t="shared" si="219"/>
        <v>0</v>
      </c>
      <c r="AX826" s="237">
        <f t="shared" si="220"/>
        <v>0</v>
      </c>
      <c r="AY826" s="236">
        <f t="shared" si="221"/>
        <v>0</v>
      </c>
      <c r="AZ826" s="237">
        <f t="shared" si="222"/>
        <v>0</v>
      </c>
      <c r="BA826" s="236">
        <f t="shared" si="223"/>
        <v>0</v>
      </c>
      <c r="BB826" s="50">
        <f t="shared" si="224"/>
        <v>0</v>
      </c>
    </row>
    <row r="827" spans="2:54" x14ac:dyDescent="0.25">
      <c r="B827" s="82"/>
      <c r="C827" s="83"/>
      <c r="D827" s="83"/>
      <c r="E827" s="83"/>
      <c r="F827" s="83"/>
      <c r="G827" s="84"/>
      <c r="H827" s="84"/>
      <c r="I827" s="85"/>
      <c r="J827" s="86"/>
      <c r="K827" s="87"/>
      <c r="L827" s="88"/>
      <c r="M827" s="89"/>
      <c r="N827" s="89"/>
      <c r="O827" s="90"/>
      <c r="P827" s="90"/>
      <c r="Q827" s="91"/>
      <c r="R827" s="92"/>
      <c r="S827" s="93"/>
      <c r="T827" s="94"/>
      <c r="U827" s="148"/>
      <c r="V827" s="94"/>
      <c r="W827" s="94"/>
      <c r="X827" s="96"/>
      <c r="Y827" s="97"/>
      <c r="Z827" s="45" t="str">
        <f t="shared" si="208"/>
        <v>goed</v>
      </c>
      <c r="AA827" s="46">
        <f t="shared" si="209"/>
        <v>0</v>
      </c>
      <c r="AB827" s="47">
        <f t="shared" si="210"/>
        <v>0</v>
      </c>
      <c r="AC827" s="48">
        <f>IF(ISERROR(VLOOKUP($B827,'[7]Overzicht uitlevering'!$J:$V,AC$3+1,0)),0,VLOOKUP($B827,'[7]Overzicht uitlevering'!$J:$V,AC$3+1,0))</f>
        <v>0</v>
      </c>
      <c r="AD827" s="48">
        <f>IF(ISERROR(VLOOKUP($B827,'[7]Overzicht uitlevering'!$J:$V,AD$3+1,0)),0,VLOOKUP($B827,'[7]Overzicht uitlevering'!$J:$V,AD$3+1,0))</f>
        <v>0</v>
      </c>
      <c r="AE827" s="48">
        <f>IF(ISERROR(VLOOKUP($B827,'[7]Overzicht uitlevering'!$J:$V,AE$3+1,0)),0,VLOOKUP($B827,'[7]Overzicht uitlevering'!$J:$V,AE$3+1,0))</f>
        <v>0</v>
      </c>
      <c r="AF827" s="48">
        <f>IF(ISERROR(VLOOKUP($B827,'[7]Overzicht uitlevering'!$J:$V,AF$3+1,0)),0,VLOOKUP($B827,'[7]Overzicht uitlevering'!$J:$V,AF$3+1,0))</f>
        <v>0</v>
      </c>
      <c r="AG827" s="48">
        <f>IF(ISERROR(VLOOKUP($B827,'[7]Overzicht uitlevering'!$J:$V,AG$3+1,0)),0,VLOOKUP($B827,'[7]Overzicht uitlevering'!$J:$V,AG$3+1,0))</f>
        <v>0</v>
      </c>
      <c r="AH827" s="48">
        <f>IF(ISERROR(VLOOKUP($B827,'[7]Overzicht uitlevering'!$J:$V,AH$3+1,0)),0,VLOOKUP($B827,'[7]Overzicht uitlevering'!$J:$V,AH$3+1,0))</f>
        <v>0</v>
      </c>
      <c r="AI827" s="48">
        <f>IF(ISERROR(VLOOKUP($B827,'[7]Overzicht uitlevering'!$J:$V,AI$3+1,0)),0,VLOOKUP($B827,'[7]Overzicht uitlevering'!$J:$V,AI$3+1,0))</f>
        <v>0</v>
      </c>
      <c r="AJ827" s="48">
        <f>IF(ISERROR(VLOOKUP($B827,'[7]Overzicht uitlevering'!$J:$V,AJ$3+1,0)),0,VLOOKUP($B827,'[7]Overzicht uitlevering'!$J:$V,AJ$3+1,0))</f>
        <v>0</v>
      </c>
      <c r="AK827" s="48">
        <f>IF(ISERROR(VLOOKUP($B827,'[7]Overzicht uitlevering'!$J:$V,AK$3+1,0)),0,VLOOKUP($B827,'[7]Overzicht uitlevering'!$J:$V,AK$3+1,0))</f>
        <v>0</v>
      </c>
      <c r="AL827" s="48">
        <f>IF(ISERROR(VLOOKUP($B827,'[7]Overzicht uitlevering'!$J:$V,AL$3+1,0)),0,VLOOKUP($B827,'[7]Overzicht uitlevering'!$J:$V,AL$3+1,0))</f>
        <v>0</v>
      </c>
      <c r="AM827" s="48">
        <f>IF(ISERROR(VLOOKUP($B827,'[7]Overzicht uitlevering'!$J:$V,AM$3+1,0)),0,VLOOKUP($B827,'[7]Overzicht uitlevering'!$J:$V,AM$3+1,0))</f>
        <v>0</v>
      </c>
      <c r="AN827" s="48">
        <f>IF(ISERROR(VLOOKUP($B827,'[7]Overzicht uitlevering'!$J:$V,AN$3+1,0)),0,VLOOKUP($B827,'[7]Overzicht uitlevering'!$J:$V,AN$3+1,0))</f>
        <v>0</v>
      </c>
      <c r="AO827" s="49">
        <f t="shared" si="211"/>
        <v>0</v>
      </c>
      <c r="AP827" s="235">
        <f t="shared" si="212"/>
        <v>0</v>
      </c>
      <c r="AQ827" s="236">
        <f t="shared" si="213"/>
        <v>0</v>
      </c>
      <c r="AR827" s="235">
        <f t="shared" si="214"/>
        <v>0</v>
      </c>
      <c r="AS827" s="236">
        <f t="shared" si="215"/>
        <v>0</v>
      </c>
      <c r="AT827" s="235">
        <f t="shared" si="216"/>
        <v>0</v>
      </c>
      <c r="AU827" s="236">
        <f t="shared" si="217"/>
        <v>0</v>
      </c>
      <c r="AV827" s="237">
        <f t="shared" si="218"/>
        <v>0</v>
      </c>
      <c r="AW827" s="236">
        <f t="shared" si="219"/>
        <v>0</v>
      </c>
      <c r="AX827" s="237">
        <f t="shared" si="220"/>
        <v>0</v>
      </c>
      <c r="AY827" s="236">
        <f t="shared" si="221"/>
        <v>0</v>
      </c>
      <c r="AZ827" s="237">
        <f t="shared" si="222"/>
        <v>0</v>
      </c>
      <c r="BA827" s="236">
        <f t="shared" si="223"/>
        <v>0</v>
      </c>
      <c r="BB827" s="50">
        <f t="shared" si="224"/>
        <v>0</v>
      </c>
    </row>
    <row r="828" spans="2:54" x14ac:dyDescent="0.25">
      <c r="B828" s="82"/>
      <c r="C828" s="83"/>
      <c r="D828" s="83"/>
      <c r="E828" s="83"/>
      <c r="F828" s="83"/>
      <c r="G828" s="84"/>
      <c r="H828" s="84"/>
      <c r="I828" s="85"/>
      <c r="J828" s="86"/>
      <c r="K828" s="87"/>
      <c r="L828" s="88"/>
      <c r="M828" s="89"/>
      <c r="N828" s="89"/>
      <c r="O828" s="90"/>
      <c r="P828" s="90"/>
      <c r="Q828" s="91"/>
      <c r="R828" s="92"/>
      <c r="S828" s="93"/>
      <c r="T828" s="94"/>
      <c r="U828" s="148"/>
      <c r="V828" s="94"/>
      <c r="W828" s="94"/>
      <c r="X828" s="96"/>
      <c r="Y828" s="97"/>
      <c r="Z828" s="45" t="str">
        <f t="shared" si="208"/>
        <v>goed</v>
      </c>
      <c r="AA828" s="46">
        <f t="shared" si="209"/>
        <v>0</v>
      </c>
      <c r="AB828" s="47">
        <f t="shared" si="210"/>
        <v>0</v>
      </c>
      <c r="AC828" s="48">
        <f>IF(ISERROR(VLOOKUP($B828,'[7]Overzicht uitlevering'!$J:$V,AC$3+1,0)),0,VLOOKUP($B828,'[7]Overzicht uitlevering'!$J:$V,AC$3+1,0))</f>
        <v>0</v>
      </c>
      <c r="AD828" s="48">
        <f>IF(ISERROR(VLOOKUP($B828,'[7]Overzicht uitlevering'!$J:$V,AD$3+1,0)),0,VLOOKUP($B828,'[7]Overzicht uitlevering'!$J:$V,AD$3+1,0))</f>
        <v>0</v>
      </c>
      <c r="AE828" s="48">
        <f>IF(ISERROR(VLOOKUP($B828,'[7]Overzicht uitlevering'!$J:$V,AE$3+1,0)),0,VLOOKUP($B828,'[7]Overzicht uitlevering'!$J:$V,AE$3+1,0))</f>
        <v>0</v>
      </c>
      <c r="AF828" s="48">
        <f>IF(ISERROR(VLOOKUP($B828,'[7]Overzicht uitlevering'!$J:$V,AF$3+1,0)),0,VLOOKUP($B828,'[7]Overzicht uitlevering'!$J:$V,AF$3+1,0))</f>
        <v>0</v>
      </c>
      <c r="AG828" s="48">
        <f>IF(ISERROR(VLOOKUP($B828,'[7]Overzicht uitlevering'!$J:$V,AG$3+1,0)),0,VLOOKUP($B828,'[7]Overzicht uitlevering'!$J:$V,AG$3+1,0))</f>
        <v>0</v>
      </c>
      <c r="AH828" s="48">
        <f>IF(ISERROR(VLOOKUP($B828,'[7]Overzicht uitlevering'!$J:$V,AH$3+1,0)),0,VLOOKUP($B828,'[7]Overzicht uitlevering'!$J:$V,AH$3+1,0))</f>
        <v>0</v>
      </c>
      <c r="AI828" s="48">
        <f>IF(ISERROR(VLOOKUP($B828,'[7]Overzicht uitlevering'!$J:$V,AI$3+1,0)),0,VLOOKUP($B828,'[7]Overzicht uitlevering'!$J:$V,AI$3+1,0))</f>
        <v>0</v>
      </c>
      <c r="AJ828" s="48">
        <f>IF(ISERROR(VLOOKUP($B828,'[7]Overzicht uitlevering'!$J:$V,AJ$3+1,0)),0,VLOOKUP($B828,'[7]Overzicht uitlevering'!$J:$V,AJ$3+1,0))</f>
        <v>0</v>
      </c>
      <c r="AK828" s="48">
        <f>IF(ISERROR(VLOOKUP($B828,'[7]Overzicht uitlevering'!$J:$V,AK$3+1,0)),0,VLOOKUP($B828,'[7]Overzicht uitlevering'!$J:$V,AK$3+1,0))</f>
        <v>0</v>
      </c>
      <c r="AL828" s="48">
        <f>IF(ISERROR(VLOOKUP($B828,'[7]Overzicht uitlevering'!$J:$V,AL$3+1,0)),0,VLOOKUP($B828,'[7]Overzicht uitlevering'!$J:$V,AL$3+1,0))</f>
        <v>0</v>
      </c>
      <c r="AM828" s="48">
        <f>IF(ISERROR(VLOOKUP($B828,'[7]Overzicht uitlevering'!$J:$V,AM$3+1,0)),0,VLOOKUP($B828,'[7]Overzicht uitlevering'!$J:$V,AM$3+1,0))</f>
        <v>0</v>
      </c>
      <c r="AN828" s="48">
        <f>IF(ISERROR(VLOOKUP($B828,'[7]Overzicht uitlevering'!$J:$V,AN$3+1,0)),0,VLOOKUP($B828,'[7]Overzicht uitlevering'!$J:$V,AN$3+1,0))</f>
        <v>0</v>
      </c>
      <c r="AO828" s="49">
        <f t="shared" si="211"/>
        <v>0</v>
      </c>
      <c r="AP828" s="235">
        <f t="shared" si="212"/>
        <v>0</v>
      </c>
      <c r="AQ828" s="236">
        <f t="shared" si="213"/>
        <v>0</v>
      </c>
      <c r="AR828" s="235">
        <f t="shared" si="214"/>
        <v>0</v>
      </c>
      <c r="AS828" s="236">
        <f t="shared" si="215"/>
        <v>0</v>
      </c>
      <c r="AT828" s="235">
        <f t="shared" si="216"/>
        <v>0</v>
      </c>
      <c r="AU828" s="236">
        <f t="shared" si="217"/>
        <v>0</v>
      </c>
      <c r="AV828" s="237">
        <f t="shared" si="218"/>
        <v>0</v>
      </c>
      <c r="AW828" s="236">
        <f t="shared" si="219"/>
        <v>0</v>
      </c>
      <c r="AX828" s="237">
        <f t="shared" si="220"/>
        <v>0</v>
      </c>
      <c r="AY828" s="236">
        <f t="shared" si="221"/>
        <v>0</v>
      </c>
      <c r="AZ828" s="237">
        <f t="shared" si="222"/>
        <v>0</v>
      </c>
      <c r="BA828" s="236">
        <f t="shared" si="223"/>
        <v>0</v>
      </c>
      <c r="BB828" s="50">
        <f t="shared" si="224"/>
        <v>0</v>
      </c>
    </row>
    <row r="829" spans="2:54" x14ac:dyDescent="0.25">
      <c r="B829" s="82"/>
      <c r="C829" s="83"/>
      <c r="D829" s="83"/>
      <c r="E829" s="83"/>
      <c r="F829" s="83"/>
      <c r="G829" s="84"/>
      <c r="H829" s="84"/>
      <c r="I829" s="85"/>
      <c r="J829" s="86"/>
      <c r="K829" s="87"/>
      <c r="L829" s="88"/>
      <c r="M829" s="89"/>
      <c r="N829" s="89"/>
      <c r="O829" s="90"/>
      <c r="P829" s="90"/>
      <c r="Q829" s="91"/>
      <c r="R829" s="92"/>
      <c r="S829" s="93"/>
      <c r="T829" s="94"/>
      <c r="U829" s="148"/>
      <c r="V829" s="94"/>
      <c r="W829" s="94"/>
      <c r="X829" s="96"/>
      <c r="Y829" s="97"/>
      <c r="Z829" s="45" t="str">
        <f t="shared" si="208"/>
        <v>goed</v>
      </c>
      <c r="AA829" s="46">
        <f t="shared" si="209"/>
        <v>0</v>
      </c>
      <c r="AB829" s="47">
        <f t="shared" si="210"/>
        <v>0</v>
      </c>
      <c r="AC829" s="48">
        <f>IF(ISERROR(VLOOKUP($B829,'[7]Overzicht uitlevering'!$J:$V,AC$3+1,0)),0,VLOOKUP($B829,'[7]Overzicht uitlevering'!$J:$V,AC$3+1,0))</f>
        <v>0</v>
      </c>
      <c r="AD829" s="48">
        <f>IF(ISERROR(VLOOKUP($B829,'[7]Overzicht uitlevering'!$J:$V,AD$3+1,0)),0,VLOOKUP($B829,'[7]Overzicht uitlevering'!$J:$V,AD$3+1,0))</f>
        <v>0</v>
      </c>
      <c r="AE829" s="48">
        <f>IF(ISERROR(VLOOKUP($B829,'[7]Overzicht uitlevering'!$J:$V,AE$3+1,0)),0,VLOOKUP($B829,'[7]Overzicht uitlevering'!$J:$V,AE$3+1,0))</f>
        <v>0</v>
      </c>
      <c r="AF829" s="48">
        <f>IF(ISERROR(VLOOKUP($B829,'[7]Overzicht uitlevering'!$J:$V,AF$3+1,0)),0,VLOOKUP($B829,'[7]Overzicht uitlevering'!$J:$V,AF$3+1,0))</f>
        <v>0</v>
      </c>
      <c r="AG829" s="48">
        <f>IF(ISERROR(VLOOKUP($B829,'[7]Overzicht uitlevering'!$J:$V,AG$3+1,0)),0,VLOOKUP($B829,'[7]Overzicht uitlevering'!$J:$V,AG$3+1,0))</f>
        <v>0</v>
      </c>
      <c r="AH829" s="48">
        <f>IF(ISERROR(VLOOKUP($B829,'[7]Overzicht uitlevering'!$J:$V,AH$3+1,0)),0,VLOOKUP($B829,'[7]Overzicht uitlevering'!$J:$V,AH$3+1,0))</f>
        <v>0</v>
      </c>
      <c r="AI829" s="48">
        <f>IF(ISERROR(VLOOKUP($B829,'[7]Overzicht uitlevering'!$J:$V,AI$3+1,0)),0,VLOOKUP($B829,'[7]Overzicht uitlevering'!$J:$V,AI$3+1,0))</f>
        <v>0</v>
      </c>
      <c r="AJ829" s="48">
        <f>IF(ISERROR(VLOOKUP($B829,'[7]Overzicht uitlevering'!$J:$V,AJ$3+1,0)),0,VLOOKUP($B829,'[7]Overzicht uitlevering'!$J:$V,AJ$3+1,0))</f>
        <v>0</v>
      </c>
      <c r="AK829" s="48">
        <f>IF(ISERROR(VLOOKUP($B829,'[7]Overzicht uitlevering'!$J:$V,AK$3+1,0)),0,VLOOKUP($B829,'[7]Overzicht uitlevering'!$J:$V,AK$3+1,0))</f>
        <v>0</v>
      </c>
      <c r="AL829" s="48">
        <f>IF(ISERROR(VLOOKUP($B829,'[7]Overzicht uitlevering'!$J:$V,AL$3+1,0)),0,VLOOKUP($B829,'[7]Overzicht uitlevering'!$J:$V,AL$3+1,0))</f>
        <v>0</v>
      </c>
      <c r="AM829" s="48">
        <f>IF(ISERROR(VLOOKUP($B829,'[7]Overzicht uitlevering'!$J:$V,AM$3+1,0)),0,VLOOKUP($B829,'[7]Overzicht uitlevering'!$J:$V,AM$3+1,0))</f>
        <v>0</v>
      </c>
      <c r="AN829" s="48">
        <f>IF(ISERROR(VLOOKUP($B829,'[7]Overzicht uitlevering'!$J:$V,AN$3+1,0)),0,VLOOKUP($B829,'[7]Overzicht uitlevering'!$J:$V,AN$3+1,0))</f>
        <v>0</v>
      </c>
      <c r="AO829" s="49">
        <f t="shared" si="211"/>
        <v>0</v>
      </c>
      <c r="AP829" s="235">
        <f t="shared" si="212"/>
        <v>0</v>
      </c>
      <c r="AQ829" s="236">
        <f t="shared" si="213"/>
        <v>0</v>
      </c>
      <c r="AR829" s="235">
        <f t="shared" si="214"/>
        <v>0</v>
      </c>
      <c r="AS829" s="236">
        <f t="shared" si="215"/>
        <v>0</v>
      </c>
      <c r="AT829" s="235">
        <f t="shared" si="216"/>
        <v>0</v>
      </c>
      <c r="AU829" s="236">
        <f t="shared" si="217"/>
        <v>0</v>
      </c>
      <c r="AV829" s="237">
        <f t="shared" si="218"/>
        <v>0</v>
      </c>
      <c r="AW829" s="236">
        <f t="shared" si="219"/>
        <v>0</v>
      </c>
      <c r="AX829" s="237">
        <f t="shared" si="220"/>
        <v>0</v>
      </c>
      <c r="AY829" s="236">
        <f t="shared" si="221"/>
        <v>0</v>
      </c>
      <c r="AZ829" s="237">
        <f t="shared" si="222"/>
        <v>0</v>
      </c>
      <c r="BA829" s="236">
        <f t="shared" si="223"/>
        <v>0</v>
      </c>
      <c r="BB829" s="50">
        <f t="shared" si="224"/>
        <v>0</v>
      </c>
    </row>
    <row r="830" spans="2:54" x14ac:dyDescent="0.25">
      <c r="B830" s="82"/>
      <c r="C830" s="83"/>
      <c r="D830" s="83"/>
      <c r="E830" s="83"/>
      <c r="F830" s="83"/>
      <c r="G830" s="84"/>
      <c r="H830" s="84"/>
      <c r="I830" s="85"/>
      <c r="J830" s="86"/>
      <c r="K830" s="87"/>
      <c r="L830" s="88"/>
      <c r="M830" s="89"/>
      <c r="N830" s="89"/>
      <c r="O830" s="90"/>
      <c r="P830" s="90"/>
      <c r="Q830" s="91"/>
      <c r="R830" s="92"/>
      <c r="S830" s="93"/>
      <c r="T830" s="94"/>
      <c r="U830" s="148"/>
      <c r="V830" s="94"/>
      <c r="W830" s="94"/>
      <c r="X830" s="96"/>
      <c r="Y830" s="97"/>
      <c r="Z830" s="45" t="str">
        <f t="shared" si="208"/>
        <v>goed</v>
      </c>
      <c r="AA830" s="46">
        <f t="shared" si="209"/>
        <v>0</v>
      </c>
      <c r="AB830" s="47">
        <f t="shared" si="210"/>
        <v>0</v>
      </c>
      <c r="AC830" s="48">
        <f>IF(ISERROR(VLOOKUP($B830,'[7]Overzicht uitlevering'!$J:$V,AC$3+1,0)),0,VLOOKUP($B830,'[7]Overzicht uitlevering'!$J:$V,AC$3+1,0))</f>
        <v>0</v>
      </c>
      <c r="AD830" s="48">
        <f>IF(ISERROR(VLOOKUP($B830,'[7]Overzicht uitlevering'!$J:$V,AD$3+1,0)),0,VLOOKUP($B830,'[7]Overzicht uitlevering'!$J:$V,AD$3+1,0))</f>
        <v>0</v>
      </c>
      <c r="AE830" s="48">
        <f>IF(ISERROR(VLOOKUP($B830,'[7]Overzicht uitlevering'!$J:$V,AE$3+1,0)),0,VLOOKUP($B830,'[7]Overzicht uitlevering'!$J:$V,AE$3+1,0))</f>
        <v>0</v>
      </c>
      <c r="AF830" s="48">
        <f>IF(ISERROR(VLOOKUP($B830,'[7]Overzicht uitlevering'!$J:$V,AF$3+1,0)),0,VLOOKUP($B830,'[7]Overzicht uitlevering'!$J:$V,AF$3+1,0))</f>
        <v>0</v>
      </c>
      <c r="AG830" s="48">
        <f>IF(ISERROR(VLOOKUP($B830,'[7]Overzicht uitlevering'!$J:$V,AG$3+1,0)),0,VLOOKUP($B830,'[7]Overzicht uitlevering'!$J:$V,AG$3+1,0))</f>
        <v>0</v>
      </c>
      <c r="AH830" s="48">
        <f>IF(ISERROR(VLOOKUP($B830,'[7]Overzicht uitlevering'!$J:$V,AH$3+1,0)),0,VLOOKUP($B830,'[7]Overzicht uitlevering'!$J:$V,AH$3+1,0))</f>
        <v>0</v>
      </c>
      <c r="AI830" s="48">
        <f>IF(ISERROR(VLOOKUP($B830,'[7]Overzicht uitlevering'!$J:$V,AI$3+1,0)),0,VLOOKUP($B830,'[7]Overzicht uitlevering'!$J:$V,AI$3+1,0))</f>
        <v>0</v>
      </c>
      <c r="AJ830" s="48">
        <f>IF(ISERROR(VLOOKUP($B830,'[7]Overzicht uitlevering'!$J:$V,AJ$3+1,0)),0,VLOOKUP($B830,'[7]Overzicht uitlevering'!$J:$V,AJ$3+1,0))</f>
        <v>0</v>
      </c>
      <c r="AK830" s="48">
        <f>IF(ISERROR(VLOOKUP($B830,'[7]Overzicht uitlevering'!$J:$V,AK$3+1,0)),0,VLOOKUP($B830,'[7]Overzicht uitlevering'!$J:$V,AK$3+1,0))</f>
        <v>0</v>
      </c>
      <c r="AL830" s="48">
        <f>IF(ISERROR(VLOOKUP($B830,'[7]Overzicht uitlevering'!$J:$V,AL$3+1,0)),0,VLOOKUP($B830,'[7]Overzicht uitlevering'!$J:$V,AL$3+1,0))</f>
        <v>0</v>
      </c>
      <c r="AM830" s="48">
        <f>IF(ISERROR(VLOOKUP($B830,'[7]Overzicht uitlevering'!$J:$V,AM$3+1,0)),0,VLOOKUP($B830,'[7]Overzicht uitlevering'!$J:$V,AM$3+1,0))</f>
        <v>0</v>
      </c>
      <c r="AN830" s="48">
        <f>IF(ISERROR(VLOOKUP($B830,'[7]Overzicht uitlevering'!$J:$V,AN$3+1,0)),0,VLOOKUP($B830,'[7]Overzicht uitlevering'!$J:$V,AN$3+1,0))</f>
        <v>0</v>
      </c>
      <c r="AO830" s="49">
        <f t="shared" si="211"/>
        <v>0</v>
      </c>
      <c r="AP830" s="235">
        <f t="shared" si="212"/>
        <v>0</v>
      </c>
      <c r="AQ830" s="236">
        <f t="shared" si="213"/>
        <v>0</v>
      </c>
      <c r="AR830" s="235">
        <f t="shared" si="214"/>
        <v>0</v>
      </c>
      <c r="AS830" s="236">
        <f t="shared" si="215"/>
        <v>0</v>
      </c>
      <c r="AT830" s="235">
        <f t="shared" si="216"/>
        <v>0</v>
      </c>
      <c r="AU830" s="236">
        <f t="shared" si="217"/>
        <v>0</v>
      </c>
      <c r="AV830" s="237">
        <f t="shared" si="218"/>
        <v>0</v>
      </c>
      <c r="AW830" s="236">
        <f t="shared" si="219"/>
        <v>0</v>
      </c>
      <c r="AX830" s="237">
        <f t="shared" si="220"/>
        <v>0</v>
      </c>
      <c r="AY830" s="236">
        <f t="shared" si="221"/>
        <v>0</v>
      </c>
      <c r="AZ830" s="237">
        <f t="shared" si="222"/>
        <v>0</v>
      </c>
      <c r="BA830" s="236">
        <f t="shared" si="223"/>
        <v>0</v>
      </c>
      <c r="BB830" s="50">
        <f t="shared" si="224"/>
        <v>0</v>
      </c>
    </row>
    <row r="831" spans="2:54" x14ac:dyDescent="0.25">
      <c r="B831" s="82"/>
      <c r="C831" s="83"/>
      <c r="D831" s="83"/>
      <c r="E831" s="83"/>
      <c r="F831" s="83"/>
      <c r="G831" s="84"/>
      <c r="H831" s="84"/>
      <c r="I831" s="85"/>
      <c r="J831" s="86"/>
      <c r="K831" s="87"/>
      <c r="L831" s="88"/>
      <c r="M831" s="89"/>
      <c r="N831" s="89"/>
      <c r="O831" s="90"/>
      <c r="P831" s="90"/>
      <c r="Q831" s="91"/>
      <c r="R831" s="92"/>
      <c r="S831" s="93"/>
      <c r="T831" s="94"/>
      <c r="U831" s="148"/>
      <c r="V831" s="94"/>
      <c r="W831" s="94"/>
      <c r="X831" s="96"/>
      <c r="Y831" s="97"/>
      <c r="Z831" s="45" t="str">
        <f t="shared" si="208"/>
        <v>goed</v>
      </c>
      <c r="AA831" s="46">
        <f t="shared" si="209"/>
        <v>0</v>
      </c>
      <c r="AB831" s="47">
        <f t="shared" si="210"/>
        <v>0</v>
      </c>
      <c r="AC831" s="48">
        <f>IF(ISERROR(VLOOKUP($B831,'[7]Overzicht uitlevering'!$J:$V,AC$3+1,0)),0,VLOOKUP($B831,'[7]Overzicht uitlevering'!$J:$V,AC$3+1,0))</f>
        <v>0</v>
      </c>
      <c r="AD831" s="48">
        <f>IF(ISERROR(VLOOKUP($B831,'[7]Overzicht uitlevering'!$J:$V,AD$3+1,0)),0,VLOOKUP($B831,'[7]Overzicht uitlevering'!$J:$V,AD$3+1,0))</f>
        <v>0</v>
      </c>
      <c r="AE831" s="48">
        <f>IF(ISERROR(VLOOKUP($B831,'[7]Overzicht uitlevering'!$J:$V,AE$3+1,0)),0,VLOOKUP($B831,'[7]Overzicht uitlevering'!$J:$V,AE$3+1,0))</f>
        <v>0</v>
      </c>
      <c r="AF831" s="48">
        <f>IF(ISERROR(VLOOKUP($B831,'[7]Overzicht uitlevering'!$J:$V,AF$3+1,0)),0,VLOOKUP($B831,'[7]Overzicht uitlevering'!$J:$V,AF$3+1,0))</f>
        <v>0</v>
      </c>
      <c r="AG831" s="48">
        <f>IF(ISERROR(VLOOKUP($B831,'[7]Overzicht uitlevering'!$J:$V,AG$3+1,0)),0,VLOOKUP($B831,'[7]Overzicht uitlevering'!$J:$V,AG$3+1,0))</f>
        <v>0</v>
      </c>
      <c r="AH831" s="48">
        <f>IF(ISERROR(VLOOKUP($B831,'[7]Overzicht uitlevering'!$J:$V,AH$3+1,0)),0,VLOOKUP($B831,'[7]Overzicht uitlevering'!$J:$V,AH$3+1,0))</f>
        <v>0</v>
      </c>
      <c r="AI831" s="48">
        <f>IF(ISERROR(VLOOKUP($B831,'[7]Overzicht uitlevering'!$J:$V,AI$3+1,0)),0,VLOOKUP($B831,'[7]Overzicht uitlevering'!$J:$V,AI$3+1,0))</f>
        <v>0</v>
      </c>
      <c r="AJ831" s="48">
        <f>IF(ISERROR(VLOOKUP($B831,'[7]Overzicht uitlevering'!$J:$V,AJ$3+1,0)),0,VLOOKUP($B831,'[7]Overzicht uitlevering'!$J:$V,AJ$3+1,0))</f>
        <v>0</v>
      </c>
      <c r="AK831" s="48">
        <f>IF(ISERROR(VLOOKUP($B831,'[7]Overzicht uitlevering'!$J:$V,AK$3+1,0)),0,VLOOKUP($B831,'[7]Overzicht uitlevering'!$J:$V,AK$3+1,0))</f>
        <v>0</v>
      </c>
      <c r="AL831" s="48">
        <f>IF(ISERROR(VLOOKUP($B831,'[7]Overzicht uitlevering'!$J:$V,AL$3+1,0)),0,VLOOKUP($B831,'[7]Overzicht uitlevering'!$J:$V,AL$3+1,0))</f>
        <v>0</v>
      </c>
      <c r="AM831" s="48">
        <f>IF(ISERROR(VLOOKUP($B831,'[7]Overzicht uitlevering'!$J:$V,AM$3+1,0)),0,VLOOKUP($B831,'[7]Overzicht uitlevering'!$J:$V,AM$3+1,0))</f>
        <v>0</v>
      </c>
      <c r="AN831" s="48">
        <f>IF(ISERROR(VLOOKUP($B831,'[7]Overzicht uitlevering'!$J:$V,AN$3+1,0)),0,VLOOKUP($B831,'[7]Overzicht uitlevering'!$J:$V,AN$3+1,0))</f>
        <v>0</v>
      </c>
      <c r="AO831" s="49">
        <f t="shared" si="211"/>
        <v>0</v>
      </c>
      <c r="AP831" s="235">
        <f t="shared" si="212"/>
        <v>0</v>
      </c>
      <c r="AQ831" s="236">
        <f t="shared" si="213"/>
        <v>0</v>
      </c>
      <c r="AR831" s="235">
        <f t="shared" si="214"/>
        <v>0</v>
      </c>
      <c r="AS831" s="236">
        <f t="shared" si="215"/>
        <v>0</v>
      </c>
      <c r="AT831" s="235">
        <f t="shared" si="216"/>
        <v>0</v>
      </c>
      <c r="AU831" s="236">
        <f t="shared" si="217"/>
        <v>0</v>
      </c>
      <c r="AV831" s="237">
        <f t="shared" si="218"/>
        <v>0</v>
      </c>
      <c r="AW831" s="236">
        <f t="shared" si="219"/>
        <v>0</v>
      </c>
      <c r="AX831" s="237">
        <f t="shared" si="220"/>
        <v>0</v>
      </c>
      <c r="AY831" s="236">
        <f t="shared" si="221"/>
        <v>0</v>
      </c>
      <c r="AZ831" s="237">
        <f t="shared" si="222"/>
        <v>0</v>
      </c>
      <c r="BA831" s="236">
        <f t="shared" si="223"/>
        <v>0</v>
      </c>
      <c r="BB831" s="50">
        <f t="shared" si="224"/>
        <v>0</v>
      </c>
    </row>
    <row r="832" spans="2:54" x14ac:dyDescent="0.25">
      <c r="B832" s="82"/>
      <c r="C832" s="83"/>
      <c r="D832" s="83"/>
      <c r="E832" s="83"/>
      <c r="F832" s="83"/>
      <c r="G832" s="84"/>
      <c r="H832" s="84"/>
      <c r="I832" s="85"/>
      <c r="J832" s="86"/>
      <c r="K832" s="87"/>
      <c r="L832" s="88"/>
      <c r="M832" s="89"/>
      <c r="N832" s="89"/>
      <c r="O832" s="90"/>
      <c r="P832" s="90"/>
      <c r="Q832" s="91"/>
      <c r="R832" s="92"/>
      <c r="S832" s="93"/>
      <c r="T832" s="94"/>
      <c r="U832" s="148"/>
      <c r="V832" s="94"/>
      <c r="W832" s="94"/>
      <c r="X832" s="96"/>
      <c r="Y832" s="97"/>
      <c r="Z832" s="45" t="str">
        <f t="shared" si="208"/>
        <v>goed</v>
      </c>
      <c r="AA832" s="46">
        <f t="shared" si="209"/>
        <v>0</v>
      </c>
      <c r="AB832" s="47">
        <f t="shared" si="210"/>
        <v>0</v>
      </c>
      <c r="AC832" s="48">
        <f>IF(ISERROR(VLOOKUP($B832,'[7]Overzicht uitlevering'!$J:$V,AC$3+1,0)),0,VLOOKUP($B832,'[7]Overzicht uitlevering'!$J:$V,AC$3+1,0))</f>
        <v>0</v>
      </c>
      <c r="AD832" s="48">
        <f>IF(ISERROR(VLOOKUP($B832,'[7]Overzicht uitlevering'!$J:$V,AD$3+1,0)),0,VLOOKUP($B832,'[7]Overzicht uitlevering'!$J:$V,AD$3+1,0))</f>
        <v>0</v>
      </c>
      <c r="AE832" s="48">
        <f>IF(ISERROR(VLOOKUP($B832,'[7]Overzicht uitlevering'!$J:$V,AE$3+1,0)),0,VLOOKUP($B832,'[7]Overzicht uitlevering'!$J:$V,AE$3+1,0))</f>
        <v>0</v>
      </c>
      <c r="AF832" s="48">
        <f>IF(ISERROR(VLOOKUP($B832,'[7]Overzicht uitlevering'!$J:$V,AF$3+1,0)),0,VLOOKUP($B832,'[7]Overzicht uitlevering'!$J:$V,AF$3+1,0))</f>
        <v>0</v>
      </c>
      <c r="AG832" s="48">
        <f>IF(ISERROR(VLOOKUP($B832,'[7]Overzicht uitlevering'!$J:$V,AG$3+1,0)),0,VLOOKUP($B832,'[7]Overzicht uitlevering'!$J:$V,AG$3+1,0))</f>
        <v>0</v>
      </c>
      <c r="AH832" s="48">
        <f>IF(ISERROR(VLOOKUP($B832,'[7]Overzicht uitlevering'!$J:$V,AH$3+1,0)),0,VLOOKUP($B832,'[7]Overzicht uitlevering'!$J:$V,AH$3+1,0))</f>
        <v>0</v>
      </c>
      <c r="AI832" s="48">
        <f>IF(ISERROR(VLOOKUP($B832,'[7]Overzicht uitlevering'!$J:$V,AI$3+1,0)),0,VLOOKUP($B832,'[7]Overzicht uitlevering'!$J:$V,AI$3+1,0))</f>
        <v>0</v>
      </c>
      <c r="AJ832" s="48">
        <f>IF(ISERROR(VLOOKUP($B832,'[7]Overzicht uitlevering'!$J:$V,AJ$3+1,0)),0,VLOOKUP($B832,'[7]Overzicht uitlevering'!$J:$V,AJ$3+1,0))</f>
        <v>0</v>
      </c>
      <c r="AK832" s="48">
        <f>IF(ISERROR(VLOOKUP($B832,'[7]Overzicht uitlevering'!$J:$V,AK$3+1,0)),0,VLOOKUP($B832,'[7]Overzicht uitlevering'!$J:$V,AK$3+1,0))</f>
        <v>0</v>
      </c>
      <c r="AL832" s="48">
        <f>IF(ISERROR(VLOOKUP($B832,'[7]Overzicht uitlevering'!$J:$V,AL$3+1,0)),0,VLOOKUP($B832,'[7]Overzicht uitlevering'!$J:$V,AL$3+1,0))</f>
        <v>0</v>
      </c>
      <c r="AM832" s="48">
        <f>IF(ISERROR(VLOOKUP($B832,'[7]Overzicht uitlevering'!$J:$V,AM$3+1,0)),0,VLOOKUP($B832,'[7]Overzicht uitlevering'!$J:$V,AM$3+1,0))</f>
        <v>0</v>
      </c>
      <c r="AN832" s="48">
        <f>IF(ISERROR(VLOOKUP($B832,'[7]Overzicht uitlevering'!$J:$V,AN$3+1,0)),0,VLOOKUP($B832,'[7]Overzicht uitlevering'!$J:$V,AN$3+1,0))</f>
        <v>0</v>
      </c>
      <c r="AO832" s="49">
        <f t="shared" si="211"/>
        <v>0</v>
      </c>
      <c r="AP832" s="235">
        <f t="shared" si="212"/>
        <v>0</v>
      </c>
      <c r="AQ832" s="236">
        <f t="shared" si="213"/>
        <v>0</v>
      </c>
      <c r="AR832" s="235">
        <f t="shared" si="214"/>
        <v>0</v>
      </c>
      <c r="AS832" s="236">
        <f t="shared" si="215"/>
        <v>0</v>
      </c>
      <c r="AT832" s="235">
        <f t="shared" si="216"/>
        <v>0</v>
      </c>
      <c r="AU832" s="236">
        <f t="shared" si="217"/>
        <v>0</v>
      </c>
      <c r="AV832" s="237">
        <f t="shared" si="218"/>
        <v>0</v>
      </c>
      <c r="AW832" s="236">
        <f t="shared" si="219"/>
        <v>0</v>
      </c>
      <c r="AX832" s="237">
        <f t="shared" si="220"/>
        <v>0</v>
      </c>
      <c r="AY832" s="236">
        <f t="shared" si="221"/>
        <v>0</v>
      </c>
      <c r="AZ832" s="237">
        <f t="shared" si="222"/>
        <v>0</v>
      </c>
      <c r="BA832" s="236">
        <f t="shared" si="223"/>
        <v>0</v>
      </c>
      <c r="BB832" s="50">
        <f t="shared" si="224"/>
        <v>0</v>
      </c>
    </row>
    <row r="833" spans="2:54" x14ac:dyDescent="0.25">
      <c r="B833" s="82"/>
      <c r="C833" s="83"/>
      <c r="D833" s="83"/>
      <c r="E833" s="83"/>
      <c r="F833" s="83"/>
      <c r="G833" s="84"/>
      <c r="H833" s="84"/>
      <c r="I833" s="85"/>
      <c r="J833" s="86"/>
      <c r="K833" s="87"/>
      <c r="L833" s="88"/>
      <c r="M833" s="89"/>
      <c r="N833" s="89"/>
      <c r="O833" s="90"/>
      <c r="P833" s="90"/>
      <c r="Q833" s="91"/>
      <c r="R833" s="92"/>
      <c r="S833" s="93"/>
      <c r="T833" s="94"/>
      <c r="U833" s="148"/>
      <c r="V833" s="94"/>
      <c r="W833" s="94"/>
      <c r="X833" s="96"/>
      <c r="Y833" s="97"/>
      <c r="Z833" s="45" t="str">
        <f t="shared" si="208"/>
        <v>goed</v>
      </c>
      <c r="AA833" s="46">
        <f t="shared" si="209"/>
        <v>0</v>
      </c>
      <c r="AB833" s="47">
        <f t="shared" si="210"/>
        <v>0</v>
      </c>
      <c r="AC833" s="48">
        <f>IF(ISERROR(VLOOKUP($B833,'[7]Overzicht uitlevering'!$J:$V,AC$3+1,0)),0,VLOOKUP($B833,'[7]Overzicht uitlevering'!$J:$V,AC$3+1,0))</f>
        <v>0</v>
      </c>
      <c r="AD833" s="48">
        <f>IF(ISERROR(VLOOKUP($B833,'[7]Overzicht uitlevering'!$J:$V,AD$3+1,0)),0,VLOOKUP($B833,'[7]Overzicht uitlevering'!$J:$V,AD$3+1,0))</f>
        <v>0</v>
      </c>
      <c r="AE833" s="48">
        <f>IF(ISERROR(VLOOKUP($B833,'[7]Overzicht uitlevering'!$J:$V,AE$3+1,0)),0,VLOOKUP($B833,'[7]Overzicht uitlevering'!$J:$V,AE$3+1,0))</f>
        <v>0</v>
      </c>
      <c r="AF833" s="48">
        <f>IF(ISERROR(VLOOKUP($B833,'[7]Overzicht uitlevering'!$J:$V,AF$3+1,0)),0,VLOOKUP($B833,'[7]Overzicht uitlevering'!$J:$V,AF$3+1,0))</f>
        <v>0</v>
      </c>
      <c r="AG833" s="48">
        <f>IF(ISERROR(VLOOKUP($B833,'[7]Overzicht uitlevering'!$J:$V,AG$3+1,0)),0,VLOOKUP($B833,'[7]Overzicht uitlevering'!$J:$V,AG$3+1,0))</f>
        <v>0</v>
      </c>
      <c r="AH833" s="48">
        <f>IF(ISERROR(VLOOKUP($B833,'[7]Overzicht uitlevering'!$J:$V,AH$3+1,0)),0,VLOOKUP($B833,'[7]Overzicht uitlevering'!$J:$V,AH$3+1,0))</f>
        <v>0</v>
      </c>
      <c r="AI833" s="48">
        <f>IF(ISERROR(VLOOKUP($B833,'[7]Overzicht uitlevering'!$J:$V,AI$3+1,0)),0,VLOOKUP($B833,'[7]Overzicht uitlevering'!$J:$V,AI$3+1,0))</f>
        <v>0</v>
      </c>
      <c r="AJ833" s="48">
        <f>IF(ISERROR(VLOOKUP($B833,'[7]Overzicht uitlevering'!$J:$V,AJ$3+1,0)),0,VLOOKUP($B833,'[7]Overzicht uitlevering'!$J:$V,AJ$3+1,0))</f>
        <v>0</v>
      </c>
      <c r="AK833" s="48">
        <f>IF(ISERROR(VLOOKUP($B833,'[7]Overzicht uitlevering'!$J:$V,AK$3+1,0)),0,VLOOKUP($B833,'[7]Overzicht uitlevering'!$J:$V,AK$3+1,0))</f>
        <v>0</v>
      </c>
      <c r="AL833" s="48">
        <f>IF(ISERROR(VLOOKUP($B833,'[7]Overzicht uitlevering'!$J:$V,AL$3+1,0)),0,VLOOKUP($B833,'[7]Overzicht uitlevering'!$J:$V,AL$3+1,0))</f>
        <v>0</v>
      </c>
      <c r="AM833" s="48">
        <f>IF(ISERROR(VLOOKUP($B833,'[7]Overzicht uitlevering'!$J:$V,AM$3+1,0)),0,VLOOKUP($B833,'[7]Overzicht uitlevering'!$J:$V,AM$3+1,0))</f>
        <v>0</v>
      </c>
      <c r="AN833" s="48">
        <f>IF(ISERROR(VLOOKUP($B833,'[7]Overzicht uitlevering'!$J:$V,AN$3+1,0)),0,VLOOKUP($B833,'[7]Overzicht uitlevering'!$J:$V,AN$3+1,0))</f>
        <v>0</v>
      </c>
      <c r="AO833" s="49">
        <f t="shared" si="211"/>
        <v>0</v>
      </c>
      <c r="AP833" s="235">
        <f t="shared" si="212"/>
        <v>0</v>
      </c>
      <c r="AQ833" s="236">
        <f t="shared" si="213"/>
        <v>0</v>
      </c>
      <c r="AR833" s="235">
        <f t="shared" si="214"/>
        <v>0</v>
      </c>
      <c r="AS833" s="236">
        <f t="shared" si="215"/>
        <v>0</v>
      </c>
      <c r="AT833" s="235">
        <f t="shared" si="216"/>
        <v>0</v>
      </c>
      <c r="AU833" s="236">
        <f t="shared" si="217"/>
        <v>0</v>
      </c>
      <c r="AV833" s="237">
        <f t="shared" si="218"/>
        <v>0</v>
      </c>
      <c r="AW833" s="236">
        <f t="shared" si="219"/>
        <v>0</v>
      </c>
      <c r="AX833" s="237">
        <f t="shared" si="220"/>
        <v>0</v>
      </c>
      <c r="AY833" s="236">
        <f t="shared" si="221"/>
        <v>0</v>
      </c>
      <c r="AZ833" s="237">
        <f t="shared" si="222"/>
        <v>0</v>
      </c>
      <c r="BA833" s="236">
        <f t="shared" si="223"/>
        <v>0</v>
      </c>
      <c r="BB833" s="50">
        <f t="shared" si="224"/>
        <v>0</v>
      </c>
    </row>
    <row r="834" spans="2:54" x14ac:dyDescent="0.25">
      <c r="B834" s="82"/>
      <c r="C834" s="83"/>
      <c r="D834" s="83"/>
      <c r="E834" s="83"/>
      <c r="F834" s="83"/>
      <c r="G834" s="84"/>
      <c r="H834" s="84"/>
      <c r="I834" s="85"/>
      <c r="J834" s="86"/>
      <c r="K834" s="87"/>
      <c r="L834" s="88"/>
      <c r="M834" s="89"/>
      <c r="N834" s="89"/>
      <c r="O834" s="90"/>
      <c r="P834" s="90"/>
      <c r="Q834" s="91"/>
      <c r="R834" s="92"/>
      <c r="S834" s="93"/>
      <c r="T834" s="94"/>
      <c r="U834" s="148"/>
      <c r="V834" s="94"/>
      <c r="W834" s="94"/>
      <c r="X834" s="96"/>
      <c r="Y834" s="97"/>
      <c r="Z834" s="45" t="str">
        <f t="shared" si="208"/>
        <v>goed</v>
      </c>
      <c r="AA834" s="46">
        <f t="shared" si="209"/>
        <v>0</v>
      </c>
      <c r="AB834" s="47">
        <f t="shared" si="210"/>
        <v>0</v>
      </c>
      <c r="AC834" s="48">
        <f>IF(ISERROR(VLOOKUP($B834,'[7]Overzicht uitlevering'!$J:$V,AC$3+1,0)),0,VLOOKUP($B834,'[7]Overzicht uitlevering'!$J:$V,AC$3+1,0))</f>
        <v>0</v>
      </c>
      <c r="AD834" s="48">
        <f>IF(ISERROR(VLOOKUP($B834,'[7]Overzicht uitlevering'!$J:$V,AD$3+1,0)),0,VLOOKUP($B834,'[7]Overzicht uitlevering'!$J:$V,AD$3+1,0))</f>
        <v>0</v>
      </c>
      <c r="AE834" s="48">
        <f>IF(ISERROR(VLOOKUP($B834,'[7]Overzicht uitlevering'!$J:$V,AE$3+1,0)),0,VLOOKUP($B834,'[7]Overzicht uitlevering'!$J:$V,AE$3+1,0))</f>
        <v>0</v>
      </c>
      <c r="AF834" s="48">
        <f>IF(ISERROR(VLOOKUP($B834,'[7]Overzicht uitlevering'!$J:$V,AF$3+1,0)),0,VLOOKUP($B834,'[7]Overzicht uitlevering'!$J:$V,AF$3+1,0))</f>
        <v>0</v>
      </c>
      <c r="AG834" s="48">
        <f>IF(ISERROR(VLOOKUP($B834,'[7]Overzicht uitlevering'!$J:$V,AG$3+1,0)),0,VLOOKUP($B834,'[7]Overzicht uitlevering'!$J:$V,AG$3+1,0))</f>
        <v>0</v>
      </c>
      <c r="AH834" s="48">
        <f>IF(ISERROR(VLOOKUP($B834,'[7]Overzicht uitlevering'!$J:$V,AH$3+1,0)),0,VLOOKUP($B834,'[7]Overzicht uitlevering'!$J:$V,AH$3+1,0))</f>
        <v>0</v>
      </c>
      <c r="AI834" s="48">
        <f>IF(ISERROR(VLOOKUP($B834,'[7]Overzicht uitlevering'!$J:$V,AI$3+1,0)),0,VLOOKUP($B834,'[7]Overzicht uitlevering'!$J:$V,AI$3+1,0))</f>
        <v>0</v>
      </c>
      <c r="AJ834" s="48">
        <f>IF(ISERROR(VLOOKUP($B834,'[7]Overzicht uitlevering'!$J:$V,AJ$3+1,0)),0,VLOOKUP($B834,'[7]Overzicht uitlevering'!$J:$V,AJ$3+1,0))</f>
        <v>0</v>
      </c>
      <c r="AK834" s="48">
        <f>IF(ISERROR(VLOOKUP($B834,'[7]Overzicht uitlevering'!$J:$V,AK$3+1,0)),0,VLOOKUP($B834,'[7]Overzicht uitlevering'!$J:$V,AK$3+1,0))</f>
        <v>0</v>
      </c>
      <c r="AL834" s="48">
        <f>IF(ISERROR(VLOOKUP($B834,'[7]Overzicht uitlevering'!$J:$V,AL$3+1,0)),0,VLOOKUP($B834,'[7]Overzicht uitlevering'!$J:$V,AL$3+1,0))</f>
        <v>0</v>
      </c>
      <c r="AM834" s="48">
        <f>IF(ISERROR(VLOOKUP($B834,'[7]Overzicht uitlevering'!$J:$V,AM$3+1,0)),0,VLOOKUP($B834,'[7]Overzicht uitlevering'!$J:$V,AM$3+1,0))</f>
        <v>0</v>
      </c>
      <c r="AN834" s="48">
        <f>IF(ISERROR(VLOOKUP($B834,'[7]Overzicht uitlevering'!$J:$V,AN$3+1,0)),0,VLOOKUP($B834,'[7]Overzicht uitlevering'!$J:$V,AN$3+1,0))</f>
        <v>0</v>
      </c>
      <c r="AO834" s="49">
        <f t="shared" si="211"/>
        <v>0</v>
      </c>
      <c r="AP834" s="235">
        <f t="shared" si="212"/>
        <v>0</v>
      </c>
      <c r="AQ834" s="236">
        <f t="shared" si="213"/>
        <v>0</v>
      </c>
      <c r="AR834" s="235">
        <f t="shared" si="214"/>
        <v>0</v>
      </c>
      <c r="AS834" s="236">
        <f t="shared" si="215"/>
        <v>0</v>
      </c>
      <c r="AT834" s="235">
        <f t="shared" si="216"/>
        <v>0</v>
      </c>
      <c r="AU834" s="236">
        <f t="shared" si="217"/>
        <v>0</v>
      </c>
      <c r="AV834" s="237">
        <f t="shared" si="218"/>
        <v>0</v>
      </c>
      <c r="AW834" s="236">
        <f t="shared" si="219"/>
        <v>0</v>
      </c>
      <c r="AX834" s="237">
        <f t="shared" si="220"/>
        <v>0</v>
      </c>
      <c r="AY834" s="236">
        <f t="shared" si="221"/>
        <v>0</v>
      </c>
      <c r="AZ834" s="237">
        <f t="shared" si="222"/>
        <v>0</v>
      </c>
      <c r="BA834" s="236">
        <f t="shared" si="223"/>
        <v>0</v>
      </c>
      <c r="BB834" s="50">
        <f t="shared" si="224"/>
        <v>0</v>
      </c>
    </row>
    <row r="835" spans="2:54" x14ac:dyDescent="0.25">
      <c r="B835" s="82"/>
      <c r="C835" s="83"/>
      <c r="D835" s="83"/>
      <c r="E835" s="83"/>
      <c r="F835" s="83"/>
      <c r="G835" s="84"/>
      <c r="H835" s="84"/>
      <c r="I835" s="85"/>
      <c r="J835" s="86"/>
      <c r="K835" s="87"/>
      <c r="L835" s="88"/>
      <c r="M835" s="89"/>
      <c r="N835" s="89"/>
      <c r="O835" s="90"/>
      <c r="P835" s="90"/>
      <c r="Q835" s="91"/>
      <c r="R835" s="92"/>
      <c r="S835" s="93"/>
      <c r="T835" s="94"/>
      <c r="U835" s="148"/>
      <c r="V835" s="94"/>
      <c r="W835" s="94"/>
      <c r="X835" s="96"/>
      <c r="Y835" s="97"/>
      <c r="Z835" s="45" t="str">
        <f t="shared" si="208"/>
        <v>goed</v>
      </c>
      <c r="AA835" s="46">
        <f t="shared" si="209"/>
        <v>0</v>
      </c>
      <c r="AB835" s="47">
        <f t="shared" si="210"/>
        <v>0</v>
      </c>
      <c r="AC835" s="48">
        <f>IF(ISERROR(VLOOKUP($B835,'[7]Overzicht uitlevering'!$J:$V,AC$3+1,0)),0,VLOOKUP($B835,'[7]Overzicht uitlevering'!$J:$V,AC$3+1,0))</f>
        <v>0</v>
      </c>
      <c r="AD835" s="48">
        <f>IF(ISERROR(VLOOKUP($B835,'[7]Overzicht uitlevering'!$J:$V,AD$3+1,0)),0,VLOOKUP($B835,'[7]Overzicht uitlevering'!$J:$V,AD$3+1,0))</f>
        <v>0</v>
      </c>
      <c r="AE835" s="48">
        <f>IF(ISERROR(VLOOKUP($B835,'[7]Overzicht uitlevering'!$J:$V,AE$3+1,0)),0,VLOOKUP($B835,'[7]Overzicht uitlevering'!$J:$V,AE$3+1,0))</f>
        <v>0</v>
      </c>
      <c r="AF835" s="48">
        <f>IF(ISERROR(VLOOKUP($B835,'[7]Overzicht uitlevering'!$J:$V,AF$3+1,0)),0,VLOOKUP($B835,'[7]Overzicht uitlevering'!$J:$V,AF$3+1,0))</f>
        <v>0</v>
      </c>
      <c r="AG835" s="48">
        <f>IF(ISERROR(VLOOKUP($B835,'[7]Overzicht uitlevering'!$J:$V,AG$3+1,0)),0,VLOOKUP($B835,'[7]Overzicht uitlevering'!$J:$V,AG$3+1,0))</f>
        <v>0</v>
      </c>
      <c r="AH835" s="48">
        <f>IF(ISERROR(VLOOKUP($B835,'[7]Overzicht uitlevering'!$J:$V,AH$3+1,0)),0,VLOOKUP($B835,'[7]Overzicht uitlevering'!$J:$V,AH$3+1,0))</f>
        <v>0</v>
      </c>
      <c r="AI835" s="48">
        <f>IF(ISERROR(VLOOKUP($B835,'[7]Overzicht uitlevering'!$J:$V,AI$3+1,0)),0,VLOOKUP($B835,'[7]Overzicht uitlevering'!$J:$V,AI$3+1,0))</f>
        <v>0</v>
      </c>
      <c r="AJ835" s="48">
        <f>IF(ISERROR(VLOOKUP($B835,'[7]Overzicht uitlevering'!$J:$V,AJ$3+1,0)),0,VLOOKUP($B835,'[7]Overzicht uitlevering'!$J:$V,AJ$3+1,0))</f>
        <v>0</v>
      </c>
      <c r="AK835" s="48">
        <f>IF(ISERROR(VLOOKUP($B835,'[7]Overzicht uitlevering'!$J:$V,AK$3+1,0)),0,VLOOKUP($B835,'[7]Overzicht uitlevering'!$J:$V,AK$3+1,0))</f>
        <v>0</v>
      </c>
      <c r="AL835" s="48">
        <f>IF(ISERROR(VLOOKUP($B835,'[7]Overzicht uitlevering'!$J:$V,AL$3+1,0)),0,VLOOKUP($B835,'[7]Overzicht uitlevering'!$J:$V,AL$3+1,0))</f>
        <v>0</v>
      </c>
      <c r="AM835" s="48">
        <f>IF(ISERROR(VLOOKUP($B835,'[7]Overzicht uitlevering'!$J:$V,AM$3+1,0)),0,VLOOKUP($B835,'[7]Overzicht uitlevering'!$J:$V,AM$3+1,0))</f>
        <v>0</v>
      </c>
      <c r="AN835" s="48">
        <f>IF(ISERROR(VLOOKUP($B835,'[7]Overzicht uitlevering'!$J:$V,AN$3+1,0)),0,VLOOKUP($B835,'[7]Overzicht uitlevering'!$J:$V,AN$3+1,0))</f>
        <v>0</v>
      </c>
      <c r="AO835" s="49">
        <f t="shared" si="211"/>
        <v>0</v>
      </c>
      <c r="AP835" s="235">
        <f t="shared" si="212"/>
        <v>0</v>
      </c>
      <c r="AQ835" s="236">
        <f t="shared" si="213"/>
        <v>0</v>
      </c>
      <c r="AR835" s="235">
        <f t="shared" si="214"/>
        <v>0</v>
      </c>
      <c r="AS835" s="236">
        <f t="shared" si="215"/>
        <v>0</v>
      </c>
      <c r="AT835" s="235">
        <f t="shared" si="216"/>
        <v>0</v>
      </c>
      <c r="AU835" s="236">
        <f t="shared" si="217"/>
        <v>0</v>
      </c>
      <c r="AV835" s="237">
        <f t="shared" si="218"/>
        <v>0</v>
      </c>
      <c r="AW835" s="236">
        <f t="shared" si="219"/>
        <v>0</v>
      </c>
      <c r="AX835" s="237">
        <f t="shared" si="220"/>
        <v>0</v>
      </c>
      <c r="AY835" s="236">
        <f t="shared" si="221"/>
        <v>0</v>
      </c>
      <c r="AZ835" s="237">
        <f t="shared" si="222"/>
        <v>0</v>
      </c>
      <c r="BA835" s="236">
        <f t="shared" si="223"/>
        <v>0</v>
      </c>
      <c r="BB835" s="50">
        <f t="shared" si="224"/>
        <v>0</v>
      </c>
    </row>
    <row r="836" spans="2:54" x14ac:dyDescent="0.25">
      <c r="B836" s="82"/>
      <c r="C836" s="83"/>
      <c r="D836" s="83"/>
      <c r="E836" s="83"/>
      <c r="F836" s="83"/>
      <c r="G836" s="84"/>
      <c r="H836" s="84"/>
      <c r="I836" s="85"/>
      <c r="J836" s="86"/>
      <c r="K836" s="87"/>
      <c r="L836" s="88"/>
      <c r="M836" s="89"/>
      <c r="N836" s="89"/>
      <c r="O836" s="90"/>
      <c r="P836" s="90"/>
      <c r="Q836" s="91"/>
      <c r="R836" s="92"/>
      <c r="S836" s="93"/>
      <c r="T836" s="94"/>
      <c r="U836" s="148"/>
      <c r="V836" s="94"/>
      <c r="W836" s="94"/>
      <c r="X836" s="96"/>
      <c r="Y836" s="97"/>
      <c r="Z836" s="45" t="str">
        <f t="shared" si="208"/>
        <v>goed</v>
      </c>
      <c r="AA836" s="46">
        <f t="shared" si="209"/>
        <v>0</v>
      </c>
      <c r="AB836" s="47">
        <f t="shared" si="210"/>
        <v>0</v>
      </c>
      <c r="AC836" s="48">
        <f>IF(ISERROR(VLOOKUP($B836,'[7]Overzicht uitlevering'!$J:$V,AC$3+1,0)),0,VLOOKUP($B836,'[7]Overzicht uitlevering'!$J:$V,AC$3+1,0))</f>
        <v>0</v>
      </c>
      <c r="AD836" s="48">
        <f>IF(ISERROR(VLOOKUP($B836,'[7]Overzicht uitlevering'!$J:$V,AD$3+1,0)),0,VLOOKUP($B836,'[7]Overzicht uitlevering'!$J:$V,AD$3+1,0))</f>
        <v>0</v>
      </c>
      <c r="AE836" s="48">
        <f>IF(ISERROR(VLOOKUP($B836,'[7]Overzicht uitlevering'!$J:$V,AE$3+1,0)),0,VLOOKUP($B836,'[7]Overzicht uitlevering'!$J:$V,AE$3+1,0))</f>
        <v>0</v>
      </c>
      <c r="AF836" s="48">
        <f>IF(ISERROR(VLOOKUP($B836,'[7]Overzicht uitlevering'!$J:$V,AF$3+1,0)),0,VLOOKUP($B836,'[7]Overzicht uitlevering'!$J:$V,AF$3+1,0))</f>
        <v>0</v>
      </c>
      <c r="AG836" s="48">
        <f>IF(ISERROR(VLOOKUP($B836,'[7]Overzicht uitlevering'!$J:$V,AG$3+1,0)),0,VLOOKUP($B836,'[7]Overzicht uitlevering'!$J:$V,AG$3+1,0))</f>
        <v>0</v>
      </c>
      <c r="AH836" s="48">
        <f>IF(ISERROR(VLOOKUP($B836,'[7]Overzicht uitlevering'!$J:$V,AH$3+1,0)),0,VLOOKUP($B836,'[7]Overzicht uitlevering'!$J:$V,AH$3+1,0))</f>
        <v>0</v>
      </c>
      <c r="AI836" s="48">
        <f>IF(ISERROR(VLOOKUP($B836,'[7]Overzicht uitlevering'!$J:$V,AI$3+1,0)),0,VLOOKUP($B836,'[7]Overzicht uitlevering'!$J:$V,AI$3+1,0))</f>
        <v>0</v>
      </c>
      <c r="AJ836" s="48">
        <f>IF(ISERROR(VLOOKUP($B836,'[7]Overzicht uitlevering'!$J:$V,AJ$3+1,0)),0,VLOOKUP($B836,'[7]Overzicht uitlevering'!$J:$V,AJ$3+1,0))</f>
        <v>0</v>
      </c>
      <c r="AK836" s="48">
        <f>IF(ISERROR(VLOOKUP($B836,'[7]Overzicht uitlevering'!$J:$V,AK$3+1,0)),0,VLOOKUP($B836,'[7]Overzicht uitlevering'!$J:$V,AK$3+1,0))</f>
        <v>0</v>
      </c>
      <c r="AL836" s="48">
        <f>IF(ISERROR(VLOOKUP($B836,'[7]Overzicht uitlevering'!$J:$V,AL$3+1,0)),0,VLOOKUP($B836,'[7]Overzicht uitlevering'!$J:$V,AL$3+1,0))</f>
        <v>0</v>
      </c>
      <c r="AM836" s="48">
        <f>IF(ISERROR(VLOOKUP($B836,'[7]Overzicht uitlevering'!$J:$V,AM$3+1,0)),0,VLOOKUP($B836,'[7]Overzicht uitlevering'!$J:$V,AM$3+1,0))</f>
        <v>0</v>
      </c>
      <c r="AN836" s="48">
        <f>IF(ISERROR(VLOOKUP($B836,'[7]Overzicht uitlevering'!$J:$V,AN$3+1,0)),0,VLOOKUP($B836,'[7]Overzicht uitlevering'!$J:$V,AN$3+1,0))</f>
        <v>0</v>
      </c>
      <c r="AO836" s="49">
        <f t="shared" si="211"/>
        <v>0</v>
      </c>
      <c r="AP836" s="235">
        <f t="shared" si="212"/>
        <v>0</v>
      </c>
      <c r="AQ836" s="236">
        <f t="shared" si="213"/>
        <v>0</v>
      </c>
      <c r="AR836" s="235">
        <f t="shared" si="214"/>
        <v>0</v>
      </c>
      <c r="AS836" s="236">
        <f t="shared" si="215"/>
        <v>0</v>
      </c>
      <c r="AT836" s="235">
        <f t="shared" si="216"/>
        <v>0</v>
      </c>
      <c r="AU836" s="236">
        <f t="shared" si="217"/>
        <v>0</v>
      </c>
      <c r="AV836" s="237">
        <f t="shared" si="218"/>
        <v>0</v>
      </c>
      <c r="AW836" s="236">
        <f t="shared" si="219"/>
        <v>0</v>
      </c>
      <c r="AX836" s="237">
        <f t="shared" si="220"/>
        <v>0</v>
      </c>
      <c r="AY836" s="236">
        <f t="shared" si="221"/>
        <v>0</v>
      </c>
      <c r="AZ836" s="237">
        <f t="shared" si="222"/>
        <v>0</v>
      </c>
      <c r="BA836" s="236">
        <f t="shared" si="223"/>
        <v>0</v>
      </c>
      <c r="BB836" s="50">
        <f t="shared" si="224"/>
        <v>0</v>
      </c>
    </row>
    <row r="837" spans="2:54" x14ac:dyDescent="0.25">
      <c r="B837" s="82"/>
      <c r="C837" s="83"/>
      <c r="D837" s="83"/>
      <c r="E837" s="83"/>
      <c r="F837" s="83"/>
      <c r="G837" s="84"/>
      <c r="H837" s="84"/>
      <c r="I837" s="85"/>
      <c r="J837" s="86"/>
      <c r="K837" s="87"/>
      <c r="L837" s="88"/>
      <c r="M837" s="89"/>
      <c r="N837" s="89"/>
      <c r="O837" s="90"/>
      <c r="P837" s="90"/>
      <c r="Q837" s="91"/>
      <c r="R837" s="92"/>
      <c r="S837" s="93"/>
      <c r="T837" s="94"/>
      <c r="U837" s="148"/>
      <c r="V837" s="94"/>
      <c r="W837" s="94"/>
      <c r="X837" s="96"/>
      <c r="Y837" s="97"/>
      <c r="Z837" s="45" t="str">
        <f t="shared" si="208"/>
        <v>goed</v>
      </c>
      <c r="AA837" s="46">
        <f t="shared" si="209"/>
        <v>0</v>
      </c>
      <c r="AB837" s="47">
        <f t="shared" si="210"/>
        <v>0</v>
      </c>
      <c r="AC837" s="48">
        <f>IF(ISERROR(VLOOKUP($B837,'[7]Overzicht uitlevering'!$J:$V,AC$3+1,0)),0,VLOOKUP($B837,'[7]Overzicht uitlevering'!$J:$V,AC$3+1,0))</f>
        <v>0</v>
      </c>
      <c r="AD837" s="48">
        <f>IF(ISERROR(VLOOKUP($B837,'[7]Overzicht uitlevering'!$J:$V,AD$3+1,0)),0,VLOOKUP($B837,'[7]Overzicht uitlevering'!$J:$V,AD$3+1,0))</f>
        <v>0</v>
      </c>
      <c r="AE837" s="48">
        <f>IF(ISERROR(VLOOKUP($B837,'[7]Overzicht uitlevering'!$J:$V,AE$3+1,0)),0,VLOOKUP($B837,'[7]Overzicht uitlevering'!$J:$V,AE$3+1,0))</f>
        <v>0</v>
      </c>
      <c r="AF837" s="48">
        <f>IF(ISERROR(VLOOKUP($B837,'[7]Overzicht uitlevering'!$J:$V,AF$3+1,0)),0,VLOOKUP($B837,'[7]Overzicht uitlevering'!$J:$V,AF$3+1,0))</f>
        <v>0</v>
      </c>
      <c r="AG837" s="48">
        <f>IF(ISERROR(VLOOKUP($B837,'[7]Overzicht uitlevering'!$J:$V,AG$3+1,0)),0,VLOOKUP($B837,'[7]Overzicht uitlevering'!$J:$V,AG$3+1,0))</f>
        <v>0</v>
      </c>
      <c r="AH837" s="48">
        <f>IF(ISERROR(VLOOKUP($B837,'[7]Overzicht uitlevering'!$J:$V,AH$3+1,0)),0,VLOOKUP($B837,'[7]Overzicht uitlevering'!$J:$V,AH$3+1,0))</f>
        <v>0</v>
      </c>
      <c r="AI837" s="48">
        <f>IF(ISERROR(VLOOKUP($B837,'[7]Overzicht uitlevering'!$J:$V,AI$3+1,0)),0,VLOOKUP($B837,'[7]Overzicht uitlevering'!$J:$V,AI$3+1,0))</f>
        <v>0</v>
      </c>
      <c r="AJ837" s="48">
        <f>IF(ISERROR(VLOOKUP($B837,'[7]Overzicht uitlevering'!$J:$V,AJ$3+1,0)),0,VLOOKUP($B837,'[7]Overzicht uitlevering'!$J:$V,AJ$3+1,0))</f>
        <v>0</v>
      </c>
      <c r="AK837" s="48">
        <f>IF(ISERROR(VLOOKUP($B837,'[7]Overzicht uitlevering'!$J:$V,AK$3+1,0)),0,VLOOKUP($B837,'[7]Overzicht uitlevering'!$J:$V,AK$3+1,0))</f>
        <v>0</v>
      </c>
      <c r="AL837" s="48">
        <f>IF(ISERROR(VLOOKUP($B837,'[7]Overzicht uitlevering'!$J:$V,AL$3+1,0)),0,VLOOKUP($B837,'[7]Overzicht uitlevering'!$J:$V,AL$3+1,0))</f>
        <v>0</v>
      </c>
      <c r="AM837" s="48">
        <f>IF(ISERROR(VLOOKUP($B837,'[7]Overzicht uitlevering'!$J:$V,AM$3+1,0)),0,VLOOKUP($B837,'[7]Overzicht uitlevering'!$J:$V,AM$3+1,0))</f>
        <v>0</v>
      </c>
      <c r="AN837" s="48">
        <f>IF(ISERROR(VLOOKUP($B837,'[7]Overzicht uitlevering'!$J:$V,AN$3+1,0)),0,VLOOKUP($B837,'[7]Overzicht uitlevering'!$J:$V,AN$3+1,0))</f>
        <v>0</v>
      </c>
      <c r="AO837" s="49">
        <f t="shared" si="211"/>
        <v>0</v>
      </c>
      <c r="AP837" s="235">
        <f t="shared" si="212"/>
        <v>0</v>
      </c>
      <c r="AQ837" s="236">
        <f t="shared" si="213"/>
        <v>0</v>
      </c>
      <c r="AR837" s="235">
        <f t="shared" si="214"/>
        <v>0</v>
      </c>
      <c r="AS837" s="236">
        <f t="shared" si="215"/>
        <v>0</v>
      </c>
      <c r="AT837" s="235">
        <f t="shared" si="216"/>
        <v>0</v>
      </c>
      <c r="AU837" s="236">
        <f t="shared" si="217"/>
        <v>0</v>
      </c>
      <c r="AV837" s="237">
        <f t="shared" si="218"/>
        <v>0</v>
      </c>
      <c r="AW837" s="236">
        <f t="shared" si="219"/>
        <v>0</v>
      </c>
      <c r="AX837" s="237">
        <f t="shared" si="220"/>
        <v>0</v>
      </c>
      <c r="AY837" s="236">
        <f t="shared" si="221"/>
        <v>0</v>
      </c>
      <c r="AZ837" s="237">
        <f t="shared" si="222"/>
        <v>0</v>
      </c>
      <c r="BA837" s="236">
        <f t="shared" si="223"/>
        <v>0</v>
      </c>
      <c r="BB837" s="50">
        <f t="shared" si="224"/>
        <v>0</v>
      </c>
    </row>
    <row r="838" spans="2:54" x14ac:dyDescent="0.25">
      <c r="B838" s="82"/>
      <c r="C838" s="83"/>
      <c r="D838" s="83"/>
      <c r="E838" s="83"/>
      <c r="F838" s="83"/>
      <c r="G838" s="84"/>
      <c r="H838" s="84"/>
      <c r="I838" s="85"/>
      <c r="J838" s="86"/>
      <c r="K838" s="87"/>
      <c r="L838" s="88"/>
      <c r="M838" s="89"/>
      <c r="N838" s="89"/>
      <c r="O838" s="90"/>
      <c r="P838" s="90"/>
      <c r="Q838" s="91"/>
      <c r="R838" s="92"/>
      <c r="S838" s="93"/>
      <c r="T838" s="94"/>
      <c r="U838" s="148"/>
      <c r="V838" s="94"/>
      <c r="W838" s="94"/>
      <c r="X838" s="96"/>
      <c r="Y838" s="97"/>
      <c r="Z838" s="45" t="str">
        <f t="shared" si="208"/>
        <v>goed</v>
      </c>
      <c r="AA838" s="46">
        <f t="shared" si="209"/>
        <v>0</v>
      </c>
      <c r="AB838" s="47">
        <f t="shared" si="210"/>
        <v>0</v>
      </c>
      <c r="AC838" s="48">
        <f>IF(ISERROR(VLOOKUP($B838,'[7]Overzicht uitlevering'!$J:$V,AC$3+1,0)),0,VLOOKUP($B838,'[7]Overzicht uitlevering'!$J:$V,AC$3+1,0))</f>
        <v>0</v>
      </c>
      <c r="AD838" s="48">
        <f>IF(ISERROR(VLOOKUP($B838,'[7]Overzicht uitlevering'!$J:$V,AD$3+1,0)),0,VLOOKUP($B838,'[7]Overzicht uitlevering'!$J:$V,AD$3+1,0))</f>
        <v>0</v>
      </c>
      <c r="AE838" s="48">
        <f>IF(ISERROR(VLOOKUP($B838,'[7]Overzicht uitlevering'!$J:$V,AE$3+1,0)),0,VLOOKUP($B838,'[7]Overzicht uitlevering'!$J:$V,AE$3+1,0))</f>
        <v>0</v>
      </c>
      <c r="AF838" s="48">
        <f>IF(ISERROR(VLOOKUP($B838,'[7]Overzicht uitlevering'!$J:$V,AF$3+1,0)),0,VLOOKUP($B838,'[7]Overzicht uitlevering'!$J:$V,AF$3+1,0))</f>
        <v>0</v>
      </c>
      <c r="AG838" s="48">
        <f>IF(ISERROR(VLOOKUP($B838,'[7]Overzicht uitlevering'!$J:$V,AG$3+1,0)),0,VLOOKUP($B838,'[7]Overzicht uitlevering'!$J:$V,AG$3+1,0))</f>
        <v>0</v>
      </c>
      <c r="AH838" s="48">
        <f>IF(ISERROR(VLOOKUP($B838,'[7]Overzicht uitlevering'!$J:$V,AH$3+1,0)),0,VLOOKUP($B838,'[7]Overzicht uitlevering'!$J:$V,AH$3+1,0))</f>
        <v>0</v>
      </c>
      <c r="AI838" s="48">
        <f>IF(ISERROR(VLOOKUP($B838,'[7]Overzicht uitlevering'!$J:$V,AI$3+1,0)),0,VLOOKUP($B838,'[7]Overzicht uitlevering'!$J:$V,AI$3+1,0))</f>
        <v>0</v>
      </c>
      <c r="AJ838" s="48">
        <f>IF(ISERROR(VLOOKUP($B838,'[7]Overzicht uitlevering'!$J:$V,AJ$3+1,0)),0,VLOOKUP($B838,'[7]Overzicht uitlevering'!$J:$V,AJ$3+1,0))</f>
        <v>0</v>
      </c>
      <c r="AK838" s="48">
        <f>IF(ISERROR(VLOOKUP($B838,'[7]Overzicht uitlevering'!$J:$V,AK$3+1,0)),0,VLOOKUP($B838,'[7]Overzicht uitlevering'!$J:$V,AK$3+1,0))</f>
        <v>0</v>
      </c>
      <c r="AL838" s="48">
        <f>IF(ISERROR(VLOOKUP($B838,'[7]Overzicht uitlevering'!$J:$V,AL$3+1,0)),0,VLOOKUP($B838,'[7]Overzicht uitlevering'!$J:$V,AL$3+1,0))</f>
        <v>0</v>
      </c>
      <c r="AM838" s="48">
        <f>IF(ISERROR(VLOOKUP($B838,'[7]Overzicht uitlevering'!$J:$V,AM$3+1,0)),0,VLOOKUP($B838,'[7]Overzicht uitlevering'!$J:$V,AM$3+1,0))</f>
        <v>0</v>
      </c>
      <c r="AN838" s="48">
        <f>IF(ISERROR(VLOOKUP($B838,'[7]Overzicht uitlevering'!$J:$V,AN$3+1,0)),0,VLOOKUP($B838,'[7]Overzicht uitlevering'!$J:$V,AN$3+1,0))</f>
        <v>0</v>
      </c>
      <c r="AO838" s="49">
        <f t="shared" si="211"/>
        <v>0</v>
      </c>
      <c r="AP838" s="235">
        <f t="shared" si="212"/>
        <v>0</v>
      </c>
      <c r="AQ838" s="236">
        <f t="shared" si="213"/>
        <v>0</v>
      </c>
      <c r="AR838" s="235">
        <f t="shared" si="214"/>
        <v>0</v>
      </c>
      <c r="AS838" s="236">
        <f t="shared" si="215"/>
        <v>0</v>
      </c>
      <c r="AT838" s="235">
        <f t="shared" si="216"/>
        <v>0</v>
      </c>
      <c r="AU838" s="236">
        <f t="shared" si="217"/>
        <v>0</v>
      </c>
      <c r="AV838" s="237">
        <f t="shared" si="218"/>
        <v>0</v>
      </c>
      <c r="AW838" s="236">
        <f t="shared" si="219"/>
        <v>0</v>
      </c>
      <c r="AX838" s="237">
        <f t="shared" si="220"/>
        <v>0</v>
      </c>
      <c r="AY838" s="236">
        <f t="shared" si="221"/>
        <v>0</v>
      </c>
      <c r="AZ838" s="237">
        <f t="shared" si="222"/>
        <v>0</v>
      </c>
      <c r="BA838" s="236">
        <f t="shared" si="223"/>
        <v>0</v>
      </c>
      <c r="BB838" s="50">
        <f t="shared" si="224"/>
        <v>0</v>
      </c>
    </row>
    <row r="839" spans="2:54" x14ac:dyDescent="0.25">
      <c r="B839" s="82"/>
      <c r="C839" s="83"/>
      <c r="D839" s="83"/>
      <c r="E839" s="83"/>
      <c r="F839" s="83"/>
      <c r="G839" s="84"/>
      <c r="H839" s="84"/>
      <c r="I839" s="85"/>
      <c r="J839" s="86"/>
      <c r="K839" s="87"/>
      <c r="L839" s="88"/>
      <c r="M839" s="89"/>
      <c r="N839" s="89"/>
      <c r="O839" s="90"/>
      <c r="P839" s="90"/>
      <c r="Q839" s="91"/>
      <c r="R839" s="92"/>
      <c r="S839" s="93"/>
      <c r="T839" s="94"/>
      <c r="U839" s="148"/>
      <c r="V839" s="94"/>
      <c r="W839" s="94"/>
      <c r="X839" s="96"/>
      <c r="Y839" s="97"/>
      <c r="Z839" s="45" t="str">
        <f t="shared" si="208"/>
        <v>goed</v>
      </c>
      <c r="AA839" s="46">
        <f t="shared" si="209"/>
        <v>0</v>
      </c>
      <c r="AB839" s="47">
        <f t="shared" si="210"/>
        <v>0</v>
      </c>
      <c r="AC839" s="48">
        <f>IF(ISERROR(VLOOKUP($B839,'[7]Overzicht uitlevering'!$J:$V,AC$3+1,0)),0,VLOOKUP($B839,'[7]Overzicht uitlevering'!$J:$V,AC$3+1,0))</f>
        <v>0</v>
      </c>
      <c r="AD839" s="48">
        <f>IF(ISERROR(VLOOKUP($B839,'[7]Overzicht uitlevering'!$J:$V,AD$3+1,0)),0,VLOOKUP($B839,'[7]Overzicht uitlevering'!$J:$V,AD$3+1,0))</f>
        <v>0</v>
      </c>
      <c r="AE839" s="48">
        <f>IF(ISERROR(VLOOKUP($B839,'[7]Overzicht uitlevering'!$J:$V,AE$3+1,0)),0,VLOOKUP($B839,'[7]Overzicht uitlevering'!$J:$V,AE$3+1,0))</f>
        <v>0</v>
      </c>
      <c r="AF839" s="48">
        <f>IF(ISERROR(VLOOKUP($B839,'[7]Overzicht uitlevering'!$J:$V,AF$3+1,0)),0,VLOOKUP($B839,'[7]Overzicht uitlevering'!$J:$V,AF$3+1,0))</f>
        <v>0</v>
      </c>
      <c r="AG839" s="48">
        <f>IF(ISERROR(VLOOKUP($B839,'[7]Overzicht uitlevering'!$J:$V,AG$3+1,0)),0,VLOOKUP($B839,'[7]Overzicht uitlevering'!$J:$V,AG$3+1,0))</f>
        <v>0</v>
      </c>
      <c r="AH839" s="48">
        <f>IF(ISERROR(VLOOKUP($B839,'[7]Overzicht uitlevering'!$J:$V,AH$3+1,0)),0,VLOOKUP($B839,'[7]Overzicht uitlevering'!$J:$V,AH$3+1,0))</f>
        <v>0</v>
      </c>
      <c r="AI839" s="48">
        <f>IF(ISERROR(VLOOKUP($B839,'[7]Overzicht uitlevering'!$J:$V,AI$3+1,0)),0,VLOOKUP($B839,'[7]Overzicht uitlevering'!$J:$V,AI$3+1,0))</f>
        <v>0</v>
      </c>
      <c r="AJ839" s="48">
        <f>IF(ISERROR(VLOOKUP($B839,'[7]Overzicht uitlevering'!$J:$V,AJ$3+1,0)),0,VLOOKUP($B839,'[7]Overzicht uitlevering'!$J:$V,AJ$3+1,0))</f>
        <v>0</v>
      </c>
      <c r="AK839" s="48">
        <f>IF(ISERROR(VLOOKUP($B839,'[7]Overzicht uitlevering'!$J:$V,AK$3+1,0)),0,VLOOKUP($B839,'[7]Overzicht uitlevering'!$J:$V,AK$3+1,0))</f>
        <v>0</v>
      </c>
      <c r="AL839" s="48">
        <f>IF(ISERROR(VLOOKUP($B839,'[7]Overzicht uitlevering'!$J:$V,AL$3+1,0)),0,VLOOKUP($B839,'[7]Overzicht uitlevering'!$J:$V,AL$3+1,0))</f>
        <v>0</v>
      </c>
      <c r="AM839" s="48">
        <f>IF(ISERROR(VLOOKUP($B839,'[7]Overzicht uitlevering'!$J:$V,AM$3+1,0)),0,VLOOKUP($B839,'[7]Overzicht uitlevering'!$J:$V,AM$3+1,0))</f>
        <v>0</v>
      </c>
      <c r="AN839" s="48">
        <f>IF(ISERROR(VLOOKUP($B839,'[7]Overzicht uitlevering'!$J:$V,AN$3+1,0)),0,VLOOKUP($B839,'[7]Overzicht uitlevering'!$J:$V,AN$3+1,0))</f>
        <v>0</v>
      </c>
      <c r="AO839" s="49">
        <f t="shared" si="211"/>
        <v>0</v>
      </c>
      <c r="AP839" s="235">
        <f t="shared" si="212"/>
        <v>0</v>
      </c>
      <c r="AQ839" s="236">
        <f t="shared" si="213"/>
        <v>0</v>
      </c>
      <c r="AR839" s="235">
        <f t="shared" si="214"/>
        <v>0</v>
      </c>
      <c r="AS839" s="236">
        <f t="shared" si="215"/>
        <v>0</v>
      </c>
      <c r="AT839" s="235">
        <f t="shared" si="216"/>
        <v>0</v>
      </c>
      <c r="AU839" s="236">
        <f t="shared" si="217"/>
        <v>0</v>
      </c>
      <c r="AV839" s="237">
        <f t="shared" si="218"/>
        <v>0</v>
      </c>
      <c r="AW839" s="236">
        <f t="shared" si="219"/>
        <v>0</v>
      </c>
      <c r="AX839" s="237">
        <f t="shared" si="220"/>
        <v>0</v>
      </c>
      <c r="AY839" s="236">
        <f t="shared" si="221"/>
        <v>0</v>
      </c>
      <c r="AZ839" s="237">
        <f t="shared" si="222"/>
        <v>0</v>
      </c>
      <c r="BA839" s="236">
        <f t="shared" si="223"/>
        <v>0</v>
      </c>
      <c r="BB839" s="50">
        <f t="shared" si="224"/>
        <v>0</v>
      </c>
    </row>
    <row r="840" spans="2:54" x14ac:dyDescent="0.25">
      <c r="B840" s="82"/>
      <c r="C840" s="83"/>
      <c r="D840" s="83"/>
      <c r="E840" s="83"/>
      <c r="F840" s="83"/>
      <c r="G840" s="84"/>
      <c r="H840" s="84"/>
      <c r="I840" s="85"/>
      <c r="J840" s="86"/>
      <c r="K840" s="87"/>
      <c r="L840" s="88"/>
      <c r="M840" s="89"/>
      <c r="N840" s="89"/>
      <c r="O840" s="90"/>
      <c r="P840" s="90"/>
      <c r="Q840" s="91"/>
      <c r="R840" s="92"/>
      <c r="S840" s="93"/>
      <c r="T840" s="94"/>
      <c r="U840" s="148"/>
      <c r="V840" s="94"/>
      <c r="W840" s="94"/>
      <c r="X840" s="96"/>
      <c r="Y840" s="97"/>
      <c r="Z840" s="45" t="str">
        <f t="shared" ref="Z840:Z899" si="225">IF(BB840&lt;=M840,"goed", "fout")</f>
        <v>goed</v>
      </c>
      <c r="AA840" s="46">
        <f t="shared" ref="AA840:AA899" si="226">IF(Z840="fout",(BB840-M840)/L840*1000,0)</f>
        <v>0</v>
      </c>
      <c r="AB840" s="47">
        <f t="shared" ref="AB840:AB899" si="227">SUM((AO840/1000)*L840)-AA840</f>
        <v>0</v>
      </c>
      <c r="AC840" s="48">
        <f>IF(ISERROR(VLOOKUP($B840,'[7]Overzicht uitlevering'!$J:$V,AC$3+1,0)),0,VLOOKUP($B840,'[7]Overzicht uitlevering'!$J:$V,AC$3+1,0))</f>
        <v>0</v>
      </c>
      <c r="AD840" s="48">
        <f>IF(ISERROR(VLOOKUP($B840,'[7]Overzicht uitlevering'!$J:$V,AD$3+1,0)),0,VLOOKUP($B840,'[7]Overzicht uitlevering'!$J:$V,AD$3+1,0))</f>
        <v>0</v>
      </c>
      <c r="AE840" s="48">
        <f>IF(ISERROR(VLOOKUP($B840,'[7]Overzicht uitlevering'!$J:$V,AE$3+1,0)),0,VLOOKUP($B840,'[7]Overzicht uitlevering'!$J:$V,AE$3+1,0))</f>
        <v>0</v>
      </c>
      <c r="AF840" s="48">
        <f>IF(ISERROR(VLOOKUP($B840,'[7]Overzicht uitlevering'!$J:$V,AF$3+1,0)),0,VLOOKUP($B840,'[7]Overzicht uitlevering'!$J:$V,AF$3+1,0))</f>
        <v>0</v>
      </c>
      <c r="AG840" s="48">
        <f>IF(ISERROR(VLOOKUP($B840,'[7]Overzicht uitlevering'!$J:$V,AG$3+1,0)),0,VLOOKUP($B840,'[7]Overzicht uitlevering'!$J:$V,AG$3+1,0))</f>
        <v>0</v>
      </c>
      <c r="AH840" s="48">
        <f>IF(ISERROR(VLOOKUP($B840,'[7]Overzicht uitlevering'!$J:$V,AH$3+1,0)),0,VLOOKUP($B840,'[7]Overzicht uitlevering'!$J:$V,AH$3+1,0))</f>
        <v>0</v>
      </c>
      <c r="AI840" s="48">
        <f>IF(ISERROR(VLOOKUP($B840,'[7]Overzicht uitlevering'!$J:$V,AI$3+1,0)),0,VLOOKUP($B840,'[7]Overzicht uitlevering'!$J:$V,AI$3+1,0))</f>
        <v>0</v>
      </c>
      <c r="AJ840" s="48">
        <f>IF(ISERROR(VLOOKUP($B840,'[7]Overzicht uitlevering'!$J:$V,AJ$3+1,0)),0,VLOOKUP($B840,'[7]Overzicht uitlevering'!$J:$V,AJ$3+1,0))</f>
        <v>0</v>
      </c>
      <c r="AK840" s="48">
        <f>IF(ISERROR(VLOOKUP($B840,'[7]Overzicht uitlevering'!$J:$V,AK$3+1,0)),0,VLOOKUP($B840,'[7]Overzicht uitlevering'!$J:$V,AK$3+1,0))</f>
        <v>0</v>
      </c>
      <c r="AL840" s="48">
        <f>IF(ISERROR(VLOOKUP($B840,'[7]Overzicht uitlevering'!$J:$V,AL$3+1,0)),0,VLOOKUP($B840,'[7]Overzicht uitlevering'!$J:$V,AL$3+1,0))</f>
        <v>0</v>
      </c>
      <c r="AM840" s="48">
        <f>IF(ISERROR(VLOOKUP($B840,'[7]Overzicht uitlevering'!$J:$V,AM$3+1,0)),0,VLOOKUP($B840,'[7]Overzicht uitlevering'!$J:$V,AM$3+1,0))</f>
        <v>0</v>
      </c>
      <c r="AN840" s="48">
        <f>IF(ISERROR(VLOOKUP($B840,'[7]Overzicht uitlevering'!$J:$V,AN$3+1,0)),0,VLOOKUP($B840,'[7]Overzicht uitlevering'!$J:$V,AN$3+1,0))</f>
        <v>0</v>
      </c>
      <c r="AO840" s="49">
        <f t="shared" ref="AO840:AO899" si="228">SUM(AC840:AN840)</f>
        <v>0</v>
      </c>
      <c r="AP840" s="235">
        <f t="shared" ref="AP840:AP899" si="229">SUM(AC840/1000)*L840</f>
        <v>0</v>
      </c>
      <c r="AQ840" s="236">
        <f t="shared" ref="AQ840:AQ899" si="230">SUM(AD840/1000)*L840</f>
        <v>0</v>
      </c>
      <c r="AR840" s="235">
        <f t="shared" ref="AR840:AR899" si="231">SUM(AE840/1000)*L840</f>
        <v>0</v>
      </c>
      <c r="AS840" s="236">
        <f t="shared" ref="AS840:AS899" si="232">SUM(AF840/1000)*L840</f>
        <v>0</v>
      </c>
      <c r="AT840" s="235">
        <f t="shared" ref="AT840:AT899" si="233">SUM(AG840/1000)*L840</f>
        <v>0</v>
      </c>
      <c r="AU840" s="236">
        <f t="shared" ref="AU840:AU899" si="234">SUM(AH840/1000)*L840</f>
        <v>0</v>
      </c>
      <c r="AV840" s="237">
        <f t="shared" ref="AV840:AV899" si="235">SUM(AI840/1000)*L840</f>
        <v>0</v>
      </c>
      <c r="AW840" s="236">
        <f t="shared" ref="AW840:AW899" si="236">SUM(AJ840/1000)*L840</f>
        <v>0</v>
      </c>
      <c r="AX840" s="237">
        <f t="shared" ref="AX840:AX899" si="237">SUM(AK840/1000)*L840</f>
        <v>0</v>
      </c>
      <c r="AY840" s="236">
        <f t="shared" ref="AY840:AY899" si="238">SUM(AL840/1000)*L840</f>
        <v>0</v>
      </c>
      <c r="AZ840" s="237">
        <f t="shared" ref="AZ840:AZ899" si="239">SUM(AM840/1000)*L840</f>
        <v>0</v>
      </c>
      <c r="BA840" s="236">
        <f t="shared" ref="BA840:BA899" si="240">SUM(AN840/1000)*L840</f>
        <v>0</v>
      </c>
      <c r="BB840" s="50">
        <f t="shared" si="224"/>
        <v>0</v>
      </c>
    </row>
    <row r="841" spans="2:54" x14ac:dyDescent="0.25">
      <c r="B841" s="82"/>
      <c r="C841" s="83"/>
      <c r="D841" s="83"/>
      <c r="E841" s="83"/>
      <c r="F841" s="83"/>
      <c r="G841" s="84"/>
      <c r="H841" s="84"/>
      <c r="I841" s="85"/>
      <c r="J841" s="86"/>
      <c r="K841" s="87"/>
      <c r="L841" s="88"/>
      <c r="M841" s="89"/>
      <c r="N841" s="89"/>
      <c r="O841" s="90"/>
      <c r="P841" s="90"/>
      <c r="Q841" s="91"/>
      <c r="R841" s="92"/>
      <c r="S841" s="93"/>
      <c r="T841" s="94"/>
      <c r="U841" s="148"/>
      <c r="V841" s="94"/>
      <c r="W841" s="94"/>
      <c r="X841" s="96"/>
      <c r="Y841" s="97"/>
      <c r="Z841" s="45" t="str">
        <f t="shared" si="225"/>
        <v>goed</v>
      </c>
      <c r="AA841" s="46">
        <f t="shared" si="226"/>
        <v>0</v>
      </c>
      <c r="AB841" s="47">
        <f t="shared" si="227"/>
        <v>0</v>
      </c>
      <c r="AC841" s="48">
        <f>IF(ISERROR(VLOOKUP($B841,'[7]Overzicht uitlevering'!$J:$V,AC$3+1,0)),0,VLOOKUP($B841,'[7]Overzicht uitlevering'!$J:$V,AC$3+1,0))</f>
        <v>0</v>
      </c>
      <c r="AD841" s="48">
        <f>IF(ISERROR(VLOOKUP($B841,'[7]Overzicht uitlevering'!$J:$V,AD$3+1,0)),0,VLOOKUP($B841,'[7]Overzicht uitlevering'!$J:$V,AD$3+1,0))</f>
        <v>0</v>
      </c>
      <c r="AE841" s="48">
        <f>IF(ISERROR(VLOOKUP($B841,'[7]Overzicht uitlevering'!$J:$V,AE$3+1,0)),0,VLOOKUP($B841,'[7]Overzicht uitlevering'!$J:$V,AE$3+1,0))</f>
        <v>0</v>
      </c>
      <c r="AF841" s="48">
        <f>IF(ISERROR(VLOOKUP($B841,'[7]Overzicht uitlevering'!$J:$V,AF$3+1,0)),0,VLOOKUP($B841,'[7]Overzicht uitlevering'!$J:$V,AF$3+1,0))</f>
        <v>0</v>
      </c>
      <c r="AG841" s="48">
        <f>IF(ISERROR(VLOOKUP($B841,'[7]Overzicht uitlevering'!$J:$V,AG$3+1,0)),0,VLOOKUP($B841,'[7]Overzicht uitlevering'!$J:$V,AG$3+1,0))</f>
        <v>0</v>
      </c>
      <c r="AH841" s="48">
        <f>IF(ISERROR(VLOOKUP($B841,'[7]Overzicht uitlevering'!$J:$V,AH$3+1,0)),0,VLOOKUP($B841,'[7]Overzicht uitlevering'!$J:$V,AH$3+1,0))</f>
        <v>0</v>
      </c>
      <c r="AI841" s="48">
        <f>IF(ISERROR(VLOOKUP($B841,'[7]Overzicht uitlevering'!$J:$V,AI$3+1,0)),0,VLOOKUP($B841,'[7]Overzicht uitlevering'!$J:$V,AI$3+1,0))</f>
        <v>0</v>
      </c>
      <c r="AJ841" s="48">
        <f>IF(ISERROR(VLOOKUP($B841,'[7]Overzicht uitlevering'!$J:$V,AJ$3+1,0)),0,VLOOKUP($B841,'[7]Overzicht uitlevering'!$J:$V,AJ$3+1,0))</f>
        <v>0</v>
      </c>
      <c r="AK841" s="48">
        <f>IF(ISERROR(VLOOKUP($B841,'[7]Overzicht uitlevering'!$J:$V,AK$3+1,0)),0,VLOOKUP($B841,'[7]Overzicht uitlevering'!$J:$V,AK$3+1,0))</f>
        <v>0</v>
      </c>
      <c r="AL841" s="48">
        <f>IF(ISERROR(VLOOKUP($B841,'[7]Overzicht uitlevering'!$J:$V,AL$3+1,0)),0,VLOOKUP($B841,'[7]Overzicht uitlevering'!$J:$V,AL$3+1,0))</f>
        <v>0</v>
      </c>
      <c r="AM841" s="48">
        <f>IF(ISERROR(VLOOKUP($B841,'[7]Overzicht uitlevering'!$J:$V,AM$3+1,0)),0,VLOOKUP($B841,'[7]Overzicht uitlevering'!$J:$V,AM$3+1,0))</f>
        <v>0</v>
      </c>
      <c r="AN841" s="48">
        <f>IF(ISERROR(VLOOKUP($B841,'[7]Overzicht uitlevering'!$J:$V,AN$3+1,0)),0,VLOOKUP($B841,'[7]Overzicht uitlevering'!$J:$V,AN$3+1,0))</f>
        <v>0</v>
      </c>
      <c r="AO841" s="49">
        <f t="shared" si="228"/>
        <v>0</v>
      </c>
      <c r="AP841" s="235">
        <f t="shared" si="229"/>
        <v>0</v>
      </c>
      <c r="AQ841" s="236">
        <f t="shared" si="230"/>
        <v>0</v>
      </c>
      <c r="AR841" s="235">
        <f t="shared" si="231"/>
        <v>0</v>
      </c>
      <c r="AS841" s="236">
        <f t="shared" si="232"/>
        <v>0</v>
      </c>
      <c r="AT841" s="235">
        <f t="shared" si="233"/>
        <v>0</v>
      </c>
      <c r="AU841" s="236">
        <f t="shared" si="234"/>
        <v>0</v>
      </c>
      <c r="AV841" s="237">
        <f t="shared" si="235"/>
        <v>0</v>
      </c>
      <c r="AW841" s="236">
        <f t="shared" si="236"/>
        <v>0</v>
      </c>
      <c r="AX841" s="237">
        <f t="shared" si="237"/>
        <v>0</v>
      </c>
      <c r="AY841" s="236">
        <f t="shared" si="238"/>
        <v>0</v>
      </c>
      <c r="AZ841" s="237">
        <f t="shared" si="239"/>
        <v>0</v>
      </c>
      <c r="BA841" s="236">
        <f t="shared" si="240"/>
        <v>0</v>
      </c>
      <c r="BB841" s="50">
        <f t="shared" si="224"/>
        <v>0</v>
      </c>
    </row>
    <row r="842" spans="2:54" x14ac:dyDescent="0.25">
      <c r="B842" s="82"/>
      <c r="C842" s="83"/>
      <c r="D842" s="83"/>
      <c r="E842" s="83"/>
      <c r="F842" s="83"/>
      <c r="G842" s="84"/>
      <c r="H842" s="84"/>
      <c r="I842" s="85"/>
      <c r="J842" s="86"/>
      <c r="K842" s="87"/>
      <c r="L842" s="88"/>
      <c r="M842" s="89"/>
      <c r="N842" s="89"/>
      <c r="O842" s="90"/>
      <c r="P842" s="90"/>
      <c r="Q842" s="91"/>
      <c r="R842" s="92"/>
      <c r="S842" s="93"/>
      <c r="T842" s="94"/>
      <c r="U842" s="148"/>
      <c r="V842" s="94"/>
      <c r="W842" s="94"/>
      <c r="X842" s="96"/>
      <c r="Y842" s="97"/>
      <c r="Z842" s="45" t="str">
        <f t="shared" si="225"/>
        <v>goed</v>
      </c>
      <c r="AA842" s="46">
        <f t="shared" si="226"/>
        <v>0</v>
      </c>
      <c r="AB842" s="47">
        <f t="shared" si="227"/>
        <v>0</v>
      </c>
      <c r="AC842" s="48">
        <f>IF(ISERROR(VLOOKUP($B842,'[7]Overzicht uitlevering'!$J:$V,AC$3+1,0)),0,VLOOKUP($B842,'[7]Overzicht uitlevering'!$J:$V,AC$3+1,0))</f>
        <v>0</v>
      </c>
      <c r="AD842" s="48">
        <f>IF(ISERROR(VLOOKUP($B842,'[7]Overzicht uitlevering'!$J:$V,AD$3+1,0)),0,VLOOKUP($B842,'[7]Overzicht uitlevering'!$J:$V,AD$3+1,0))</f>
        <v>0</v>
      </c>
      <c r="AE842" s="48">
        <f>IF(ISERROR(VLOOKUP($B842,'[7]Overzicht uitlevering'!$J:$V,AE$3+1,0)),0,VLOOKUP($B842,'[7]Overzicht uitlevering'!$J:$V,AE$3+1,0))</f>
        <v>0</v>
      </c>
      <c r="AF842" s="48">
        <f>IF(ISERROR(VLOOKUP($B842,'[7]Overzicht uitlevering'!$J:$V,AF$3+1,0)),0,VLOOKUP($B842,'[7]Overzicht uitlevering'!$J:$V,AF$3+1,0))</f>
        <v>0</v>
      </c>
      <c r="AG842" s="48">
        <f>IF(ISERROR(VLOOKUP($B842,'[7]Overzicht uitlevering'!$J:$V,AG$3+1,0)),0,VLOOKUP($B842,'[7]Overzicht uitlevering'!$J:$V,AG$3+1,0))</f>
        <v>0</v>
      </c>
      <c r="AH842" s="48">
        <f>IF(ISERROR(VLOOKUP($B842,'[7]Overzicht uitlevering'!$J:$V,AH$3+1,0)),0,VLOOKUP($B842,'[7]Overzicht uitlevering'!$J:$V,AH$3+1,0))</f>
        <v>0</v>
      </c>
      <c r="AI842" s="48">
        <f>IF(ISERROR(VLOOKUP($B842,'[7]Overzicht uitlevering'!$J:$V,AI$3+1,0)),0,VLOOKUP($B842,'[7]Overzicht uitlevering'!$J:$V,AI$3+1,0))</f>
        <v>0</v>
      </c>
      <c r="AJ842" s="48">
        <f>IF(ISERROR(VLOOKUP($B842,'[7]Overzicht uitlevering'!$J:$V,AJ$3+1,0)),0,VLOOKUP($B842,'[7]Overzicht uitlevering'!$J:$V,AJ$3+1,0))</f>
        <v>0</v>
      </c>
      <c r="AK842" s="48">
        <f>IF(ISERROR(VLOOKUP($B842,'[7]Overzicht uitlevering'!$J:$V,AK$3+1,0)),0,VLOOKUP($B842,'[7]Overzicht uitlevering'!$J:$V,AK$3+1,0))</f>
        <v>0</v>
      </c>
      <c r="AL842" s="48">
        <f>IF(ISERROR(VLOOKUP($B842,'[7]Overzicht uitlevering'!$J:$V,AL$3+1,0)),0,VLOOKUP($B842,'[7]Overzicht uitlevering'!$J:$V,AL$3+1,0))</f>
        <v>0</v>
      </c>
      <c r="AM842" s="48">
        <f>IF(ISERROR(VLOOKUP($B842,'[7]Overzicht uitlevering'!$J:$V,AM$3+1,0)),0,VLOOKUP($B842,'[7]Overzicht uitlevering'!$J:$V,AM$3+1,0))</f>
        <v>0</v>
      </c>
      <c r="AN842" s="48">
        <f>IF(ISERROR(VLOOKUP($B842,'[7]Overzicht uitlevering'!$J:$V,AN$3+1,0)),0,VLOOKUP($B842,'[7]Overzicht uitlevering'!$J:$V,AN$3+1,0))</f>
        <v>0</v>
      </c>
      <c r="AO842" s="49">
        <f t="shared" si="228"/>
        <v>0</v>
      </c>
      <c r="AP842" s="235">
        <f t="shared" si="229"/>
        <v>0</v>
      </c>
      <c r="AQ842" s="236">
        <f t="shared" si="230"/>
        <v>0</v>
      </c>
      <c r="AR842" s="235">
        <f t="shared" si="231"/>
        <v>0</v>
      </c>
      <c r="AS842" s="236">
        <f t="shared" si="232"/>
        <v>0</v>
      </c>
      <c r="AT842" s="235">
        <f t="shared" si="233"/>
        <v>0</v>
      </c>
      <c r="AU842" s="236">
        <f t="shared" si="234"/>
        <v>0</v>
      </c>
      <c r="AV842" s="237">
        <f t="shared" si="235"/>
        <v>0</v>
      </c>
      <c r="AW842" s="236">
        <f t="shared" si="236"/>
        <v>0</v>
      </c>
      <c r="AX842" s="237">
        <f t="shared" si="237"/>
        <v>0</v>
      </c>
      <c r="AY842" s="236">
        <f t="shared" si="238"/>
        <v>0</v>
      </c>
      <c r="AZ842" s="237">
        <f t="shared" si="239"/>
        <v>0</v>
      </c>
      <c r="BA842" s="236">
        <f t="shared" si="240"/>
        <v>0</v>
      </c>
      <c r="BB842" s="50">
        <f t="shared" si="224"/>
        <v>0</v>
      </c>
    </row>
    <row r="843" spans="2:54" x14ac:dyDescent="0.25">
      <c r="B843" s="82"/>
      <c r="C843" s="83"/>
      <c r="D843" s="83"/>
      <c r="E843" s="83"/>
      <c r="F843" s="83"/>
      <c r="G843" s="84"/>
      <c r="H843" s="84"/>
      <c r="I843" s="85"/>
      <c r="J843" s="86"/>
      <c r="K843" s="87"/>
      <c r="L843" s="88"/>
      <c r="M843" s="89"/>
      <c r="N843" s="89"/>
      <c r="O843" s="90"/>
      <c r="P843" s="90"/>
      <c r="Q843" s="91"/>
      <c r="R843" s="92"/>
      <c r="S843" s="93"/>
      <c r="T843" s="94"/>
      <c r="U843" s="148"/>
      <c r="V843" s="94"/>
      <c r="W843" s="94"/>
      <c r="X843" s="96"/>
      <c r="Y843" s="97"/>
      <c r="Z843" s="45" t="str">
        <f t="shared" si="225"/>
        <v>goed</v>
      </c>
      <c r="AA843" s="46">
        <f t="shared" si="226"/>
        <v>0</v>
      </c>
      <c r="AB843" s="47">
        <f t="shared" si="227"/>
        <v>0</v>
      </c>
      <c r="AC843" s="48">
        <f>IF(ISERROR(VLOOKUP($B843,'[7]Overzicht uitlevering'!$J:$V,AC$3+1,0)),0,VLOOKUP($B843,'[7]Overzicht uitlevering'!$J:$V,AC$3+1,0))</f>
        <v>0</v>
      </c>
      <c r="AD843" s="48">
        <f>IF(ISERROR(VLOOKUP($B843,'[7]Overzicht uitlevering'!$J:$V,AD$3+1,0)),0,VLOOKUP($B843,'[7]Overzicht uitlevering'!$J:$V,AD$3+1,0))</f>
        <v>0</v>
      </c>
      <c r="AE843" s="48">
        <f>IF(ISERROR(VLOOKUP($B843,'[7]Overzicht uitlevering'!$J:$V,AE$3+1,0)),0,VLOOKUP($B843,'[7]Overzicht uitlevering'!$J:$V,AE$3+1,0))</f>
        <v>0</v>
      </c>
      <c r="AF843" s="48">
        <f>IF(ISERROR(VLOOKUP($B843,'[7]Overzicht uitlevering'!$J:$V,AF$3+1,0)),0,VLOOKUP($B843,'[7]Overzicht uitlevering'!$J:$V,AF$3+1,0))</f>
        <v>0</v>
      </c>
      <c r="AG843" s="48">
        <f>IF(ISERROR(VLOOKUP($B843,'[7]Overzicht uitlevering'!$J:$V,AG$3+1,0)),0,VLOOKUP($B843,'[7]Overzicht uitlevering'!$J:$V,AG$3+1,0))</f>
        <v>0</v>
      </c>
      <c r="AH843" s="48">
        <f>IF(ISERROR(VLOOKUP($B843,'[7]Overzicht uitlevering'!$J:$V,AH$3+1,0)),0,VLOOKUP($B843,'[7]Overzicht uitlevering'!$J:$V,AH$3+1,0))</f>
        <v>0</v>
      </c>
      <c r="AI843" s="48">
        <f>IF(ISERROR(VLOOKUP($B843,'[7]Overzicht uitlevering'!$J:$V,AI$3+1,0)),0,VLOOKUP($B843,'[7]Overzicht uitlevering'!$J:$V,AI$3+1,0))</f>
        <v>0</v>
      </c>
      <c r="AJ843" s="48">
        <f>IF(ISERROR(VLOOKUP($B843,'[7]Overzicht uitlevering'!$J:$V,AJ$3+1,0)),0,VLOOKUP($B843,'[7]Overzicht uitlevering'!$J:$V,AJ$3+1,0))</f>
        <v>0</v>
      </c>
      <c r="AK843" s="48">
        <f>IF(ISERROR(VLOOKUP($B843,'[7]Overzicht uitlevering'!$J:$V,AK$3+1,0)),0,VLOOKUP($B843,'[7]Overzicht uitlevering'!$J:$V,AK$3+1,0))</f>
        <v>0</v>
      </c>
      <c r="AL843" s="48">
        <f>IF(ISERROR(VLOOKUP($B843,'[7]Overzicht uitlevering'!$J:$V,AL$3+1,0)),0,VLOOKUP($B843,'[7]Overzicht uitlevering'!$J:$V,AL$3+1,0))</f>
        <v>0</v>
      </c>
      <c r="AM843" s="48">
        <f>IF(ISERROR(VLOOKUP($B843,'[7]Overzicht uitlevering'!$J:$V,AM$3+1,0)),0,VLOOKUP($B843,'[7]Overzicht uitlevering'!$J:$V,AM$3+1,0))</f>
        <v>0</v>
      </c>
      <c r="AN843" s="48">
        <f>IF(ISERROR(VLOOKUP($B843,'[7]Overzicht uitlevering'!$J:$V,AN$3+1,0)),0,VLOOKUP($B843,'[7]Overzicht uitlevering'!$J:$V,AN$3+1,0))</f>
        <v>0</v>
      </c>
      <c r="AO843" s="49">
        <f t="shared" si="228"/>
        <v>0</v>
      </c>
      <c r="AP843" s="235">
        <f t="shared" si="229"/>
        <v>0</v>
      </c>
      <c r="AQ843" s="236">
        <f t="shared" si="230"/>
        <v>0</v>
      </c>
      <c r="AR843" s="235">
        <f t="shared" si="231"/>
        <v>0</v>
      </c>
      <c r="AS843" s="236">
        <f t="shared" si="232"/>
        <v>0</v>
      </c>
      <c r="AT843" s="235">
        <f t="shared" si="233"/>
        <v>0</v>
      </c>
      <c r="AU843" s="236">
        <f t="shared" si="234"/>
        <v>0</v>
      </c>
      <c r="AV843" s="237">
        <f t="shared" si="235"/>
        <v>0</v>
      </c>
      <c r="AW843" s="236">
        <f t="shared" si="236"/>
        <v>0</v>
      </c>
      <c r="AX843" s="237">
        <f t="shared" si="237"/>
        <v>0</v>
      </c>
      <c r="AY843" s="236">
        <f t="shared" si="238"/>
        <v>0</v>
      </c>
      <c r="AZ843" s="237">
        <f t="shared" si="239"/>
        <v>0</v>
      </c>
      <c r="BA843" s="236">
        <f t="shared" si="240"/>
        <v>0</v>
      </c>
      <c r="BB843" s="50">
        <f t="shared" si="224"/>
        <v>0</v>
      </c>
    </row>
    <row r="844" spans="2:54" x14ac:dyDescent="0.25">
      <c r="B844" s="82"/>
      <c r="C844" s="83"/>
      <c r="D844" s="83"/>
      <c r="E844" s="83"/>
      <c r="F844" s="83"/>
      <c r="G844" s="84"/>
      <c r="H844" s="84"/>
      <c r="I844" s="85"/>
      <c r="J844" s="86"/>
      <c r="K844" s="87"/>
      <c r="L844" s="88"/>
      <c r="M844" s="89"/>
      <c r="N844" s="89"/>
      <c r="O844" s="90"/>
      <c r="P844" s="90"/>
      <c r="Q844" s="91"/>
      <c r="R844" s="92"/>
      <c r="S844" s="93"/>
      <c r="T844" s="94"/>
      <c r="U844" s="148"/>
      <c r="V844" s="94"/>
      <c r="W844" s="94"/>
      <c r="X844" s="96"/>
      <c r="Y844" s="97"/>
      <c r="Z844" s="45" t="str">
        <f t="shared" si="225"/>
        <v>goed</v>
      </c>
      <c r="AA844" s="46">
        <f t="shared" si="226"/>
        <v>0</v>
      </c>
      <c r="AB844" s="47">
        <f t="shared" si="227"/>
        <v>0</v>
      </c>
      <c r="AC844" s="48">
        <f>IF(ISERROR(VLOOKUP($B844,'[7]Overzicht uitlevering'!$J:$V,AC$3+1,0)),0,VLOOKUP($B844,'[7]Overzicht uitlevering'!$J:$V,AC$3+1,0))</f>
        <v>0</v>
      </c>
      <c r="AD844" s="48">
        <f>IF(ISERROR(VLOOKUP($B844,'[7]Overzicht uitlevering'!$J:$V,AD$3+1,0)),0,VLOOKUP($B844,'[7]Overzicht uitlevering'!$J:$V,AD$3+1,0))</f>
        <v>0</v>
      </c>
      <c r="AE844" s="48">
        <f>IF(ISERROR(VLOOKUP($B844,'[7]Overzicht uitlevering'!$J:$V,AE$3+1,0)),0,VLOOKUP($B844,'[7]Overzicht uitlevering'!$J:$V,AE$3+1,0))</f>
        <v>0</v>
      </c>
      <c r="AF844" s="48">
        <f>IF(ISERROR(VLOOKUP($B844,'[7]Overzicht uitlevering'!$J:$V,AF$3+1,0)),0,VLOOKUP($B844,'[7]Overzicht uitlevering'!$J:$V,AF$3+1,0))</f>
        <v>0</v>
      </c>
      <c r="AG844" s="48">
        <f>IF(ISERROR(VLOOKUP($B844,'[7]Overzicht uitlevering'!$J:$V,AG$3+1,0)),0,VLOOKUP($B844,'[7]Overzicht uitlevering'!$J:$V,AG$3+1,0))</f>
        <v>0</v>
      </c>
      <c r="AH844" s="48">
        <f>IF(ISERROR(VLOOKUP($B844,'[7]Overzicht uitlevering'!$J:$V,AH$3+1,0)),0,VLOOKUP($B844,'[7]Overzicht uitlevering'!$J:$V,AH$3+1,0))</f>
        <v>0</v>
      </c>
      <c r="AI844" s="48">
        <f>IF(ISERROR(VLOOKUP($B844,'[7]Overzicht uitlevering'!$J:$V,AI$3+1,0)),0,VLOOKUP($B844,'[7]Overzicht uitlevering'!$J:$V,AI$3+1,0))</f>
        <v>0</v>
      </c>
      <c r="AJ844" s="48">
        <f>IF(ISERROR(VLOOKUP($B844,'[7]Overzicht uitlevering'!$J:$V,AJ$3+1,0)),0,VLOOKUP($B844,'[7]Overzicht uitlevering'!$J:$V,AJ$3+1,0))</f>
        <v>0</v>
      </c>
      <c r="AK844" s="48">
        <f>IF(ISERROR(VLOOKUP($B844,'[7]Overzicht uitlevering'!$J:$V,AK$3+1,0)),0,VLOOKUP($B844,'[7]Overzicht uitlevering'!$J:$V,AK$3+1,0))</f>
        <v>0</v>
      </c>
      <c r="AL844" s="48">
        <f>IF(ISERROR(VLOOKUP($B844,'[7]Overzicht uitlevering'!$J:$V,AL$3+1,0)),0,VLOOKUP($B844,'[7]Overzicht uitlevering'!$J:$V,AL$3+1,0))</f>
        <v>0</v>
      </c>
      <c r="AM844" s="48">
        <f>IF(ISERROR(VLOOKUP($B844,'[7]Overzicht uitlevering'!$J:$V,AM$3+1,0)),0,VLOOKUP($B844,'[7]Overzicht uitlevering'!$J:$V,AM$3+1,0))</f>
        <v>0</v>
      </c>
      <c r="AN844" s="48">
        <f>IF(ISERROR(VLOOKUP($B844,'[7]Overzicht uitlevering'!$J:$V,AN$3+1,0)),0,VLOOKUP($B844,'[7]Overzicht uitlevering'!$J:$V,AN$3+1,0))</f>
        <v>0</v>
      </c>
      <c r="AO844" s="49">
        <f t="shared" si="228"/>
        <v>0</v>
      </c>
      <c r="AP844" s="235">
        <f t="shared" si="229"/>
        <v>0</v>
      </c>
      <c r="AQ844" s="236">
        <f t="shared" si="230"/>
        <v>0</v>
      </c>
      <c r="AR844" s="235">
        <f t="shared" si="231"/>
        <v>0</v>
      </c>
      <c r="AS844" s="236">
        <f t="shared" si="232"/>
        <v>0</v>
      </c>
      <c r="AT844" s="235">
        <f t="shared" si="233"/>
        <v>0</v>
      </c>
      <c r="AU844" s="236">
        <f t="shared" si="234"/>
        <v>0</v>
      </c>
      <c r="AV844" s="237">
        <f t="shared" si="235"/>
        <v>0</v>
      </c>
      <c r="AW844" s="236">
        <f t="shared" si="236"/>
        <v>0</v>
      </c>
      <c r="AX844" s="237">
        <f t="shared" si="237"/>
        <v>0</v>
      </c>
      <c r="AY844" s="236">
        <f t="shared" si="238"/>
        <v>0</v>
      </c>
      <c r="AZ844" s="237">
        <f t="shared" si="239"/>
        <v>0</v>
      </c>
      <c r="BA844" s="236">
        <f t="shared" si="240"/>
        <v>0</v>
      </c>
      <c r="BB844" s="50">
        <f t="shared" si="224"/>
        <v>0</v>
      </c>
    </row>
    <row r="845" spans="2:54" x14ac:dyDescent="0.25">
      <c r="B845" s="82"/>
      <c r="C845" s="83"/>
      <c r="D845" s="83"/>
      <c r="E845" s="83"/>
      <c r="F845" s="83"/>
      <c r="G845" s="84"/>
      <c r="H845" s="84"/>
      <c r="I845" s="85"/>
      <c r="J845" s="86"/>
      <c r="K845" s="87"/>
      <c r="L845" s="88"/>
      <c r="M845" s="89"/>
      <c r="N845" s="89"/>
      <c r="O845" s="90"/>
      <c r="P845" s="90"/>
      <c r="Q845" s="91"/>
      <c r="R845" s="92"/>
      <c r="S845" s="93"/>
      <c r="T845" s="94"/>
      <c r="U845" s="148"/>
      <c r="V845" s="94"/>
      <c r="W845" s="94"/>
      <c r="X845" s="96"/>
      <c r="Y845" s="97"/>
      <c r="Z845" s="45" t="str">
        <f t="shared" si="225"/>
        <v>goed</v>
      </c>
      <c r="AA845" s="46">
        <f t="shared" si="226"/>
        <v>0</v>
      </c>
      <c r="AB845" s="47">
        <f t="shared" si="227"/>
        <v>0</v>
      </c>
      <c r="AC845" s="48">
        <f>IF(ISERROR(VLOOKUP($B845,'[7]Overzicht uitlevering'!$J:$V,AC$3+1,0)),0,VLOOKUP($B845,'[7]Overzicht uitlevering'!$J:$V,AC$3+1,0))</f>
        <v>0</v>
      </c>
      <c r="AD845" s="48">
        <f>IF(ISERROR(VLOOKUP($B845,'[7]Overzicht uitlevering'!$J:$V,AD$3+1,0)),0,VLOOKUP($B845,'[7]Overzicht uitlevering'!$J:$V,AD$3+1,0))</f>
        <v>0</v>
      </c>
      <c r="AE845" s="48">
        <f>IF(ISERROR(VLOOKUP($B845,'[7]Overzicht uitlevering'!$J:$V,AE$3+1,0)),0,VLOOKUP($B845,'[7]Overzicht uitlevering'!$J:$V,AE$3+1,0))</f>
        <v>0</v>
      </c>
      <c r="AF845" s="48">
        <f>IF(ISERROR(VLOOKUP($B845,'[7]Overzicht uitlevering'!$J:$V,AF$3+1,0)),0,VLOOKUP($B845,'[7]Overzicht uitlevering'!$J:$V,AF$3+1,0))</f>
        <v>0</v>
      </c>
      <c r="AG845" s="48">
        <f>IF(ISERROR(VLOOKUP($B845,'[7]Overzicht uitlevering'!$J:$V,AG$3+1,0)),0,VLOOKUP($B845,'[7]Overzicht uitlevering'!$J:$V,AG$3+1,0))</f>
        <v>0</v>
      </c>
      <c r="AH845" s="48">
        <f>IF(ISERROR(VLOOKUP($B845,'[7]Overzicht uitlevering'!$J:$V,AH$3+1,0)),0,VLOOKUP($B845,'[7]Overzicht uitlevering'!$J:$V,AH$3+1,0))</f>
        <v>0</v>
      </c>
      <c r="AI845" s="48">
        <f>IF(ISERROR(VLOOKUP($B845,'[7]Overzicht uitlevering'!$J:$V,AI$3+1,0)),0,VLOOKUP($B845,'[7]Overzicht uitlevering'!$J:$V,AI$3+1,0))</f>
        <v>0</v>
      </c>
      <c r="AJ845" s="48">
        <f>IF(ISERROR(VLOOKUP($B845,'[7]Overzicht uitlevering'!$J:$V,AJ$3+1,0)),0,VLOOKUP($B845,'[7]Overzicht uitlevering'!$J:$V,AJ$3+1,0))</f>
        <v>0</v>
      </c>
      <c r="AK845" s="48">
        <f>IF(ISERROR(VLOOKUP($B845,'[7]Overzicht uitlevering'!$J:$V,AK$3+1,0)),0,VLOOKUP($B845,'[7]Overzicht uitlevering'!$J:$V,AK$3+1,0))</f>
        <v>0</v>
      </c>
      <c r="AL845" s="48">
        <f>IF(ISERROR(VLOOKUP($B845,'[7]Overzicht uitlevering'!$J:$V,AL$3+1,0)),0,VLOOKUP($B845,'[7]Overzicht uitlevering'!$J:$V,AL$3+1,0))</f>
        <v>0</v>
      </c>
      <c r="AM845" s="48">
        <f>IF(ISERROR(VLOOKUP($B845,'[7]Overzicht uitlevering'!$J:$V,AM$3+1,0)),0,VLOOKUP($B845,'[7]Overzicht uitlevering'!$J:$V,AM$3+1,0))</f>
        <v>0</v>
      </c>
      <c r="AN845" s="48">
        <f>IF(ISERROR(VLOOKUP($B845,'[7]Overzicht uitlevering'!$J:$V,AN$3+1,0)),0,VLOOKUP($B845,'[7]Overzicht uitlevering'!$J:$V,AN$3+1,0))</f>
        <v>0</v>
      </c>
      <c r="AO845" s="49">
        <f t="shared" si="228"/>
        <v>0</v>
      </c>
      <c r="AP845" s="235">
        <f t="shared" si="229"/>
        <v>0</v>
      </c>
      <c r="AQ845" s="236">
        <f t="shared" si="230"/>
        <v>0</v>
      </c>
      <c r="AR845" s="235">
        <f t="shared" si="231"/>
        <v>0</v>
      </c>
      <c r="AS845" s="236">
        <f t="shared" si="232"/>
        <v>0</v>
      </c>
      <c r="AT845" s="235">
        <f t="shared" si="233"/>
        <v>0</v>
      </c>
      <c r="AU845" s="236">
        <f t="shared" si="234"/>
        <v>0</v>
      </c>
      <c r="AV845" s="237">
        <f t="shared" si="235"/>
        <v>0</v>
      </c>
      <c r="AW845" s="236">
        <f t="shared" si="236"/>
        <v>0</v>
      </c>
      <c r="AX845" s="237">
        <f t="shared" si="237"/>
        <v>0</v>
      </c>
      <c r="AY845" s="236">
        <f t="shared" si="238"/>
        <v>0</v>
      </c>
      <c r="AZ845" s="237">
        <f t="shared" si="239"/>
        <v>0</v>
      </c>
      <c r="BA845" s="236">
        <f t="shared" si="240"/>
        <v>0</v>
      </c>
      <c r="BB845" s="50">
        <f t="shared" si="224"/>
        <v>0</v>
      </c>
    </row>
    <row r="846" spans="2:54" x14ac:dyDescent="0.25">
      <c r="B846" s="82"/>
      <c r="C846" s="83"/>
      <c r="D846" s="83"/>
      <c r="E846" s="83"/>
      <c r="F846" s="83"/>
      <c r="G846" s="84"/>
      <c r="H846" s="84"/>
      <c r="I846" s="85"/>
      <c r="J846" s="86"/>
      <c r="K846" s="87"/>
      <c r="L846" s="88"/>
      <c r="M846" s="89"/>
      <c r="N846" s="89"/>
      <c r="O846" s="90"/>
      <c r="P846" s="90"/>
      <c r="Q846" s="91"/>
      <c r="R846" s="92"/>
      <c r="S846" s="93"/>
      <c r="T846" s="94"/>
      <c r="U846" s="148"/>
      <c r="V846" s="94"/>
      <c r="W846" s="94"/>
      <c r="X846" s="96"/>
      <c r="Y846" s="97"/>
      <c r="Z846" s="45" t="str">
        <f t="shared" si="225"/>
        <v>goed</v>
      </c>
      <c r="AA846" s="46">
        <f t="shared" si="226"/>
        <v>0</v>
      </c>
      <c r="AB846" s="47">
        <f t="shared" si="227"/>
        <v>0</v>
      </c>
      <c r="AC846" s="48">
        <f>IF(ISERROR(VLOOKUP($B846,'[7]Overzicht uitlevering'!$J:$V,AC$3+1,0)),0,VLOOKUP($B846,'[7]Overzicht uitlevering'!$J:$V,AC$3+1,0))</f>
        <v>0</v>
      </c>
      <c r="AD846" s="48">
        <f>IF(ISERROR(VLOOKUP($B846,'[7]Overzicht uitlevering'!$J:$V,AD$3+1,0)),0,VLOOKUP($B846,'[7]Overzicht uitlevering'!$J:$V,AD$3+1,0))</f>
        <v>0</v>
      </c>
      <c r="AE846" s="48">
        <f>IF(ISERROR(VLOOKUP($B846,'[7]Overzicht uitlevering'!$J:$V,AE$3+1,0)),0,VLOOKUP($B846,'[7]Overzicht uitlevering'!$J:$V,AE$3+1,0))</f>
        <v>0</v>
      </c>
      <c r="AF846" s="48">
        <f>IF(ISERROR(VLOOKUP($B846,'[7]Overzicht uitlevering'!$J:$V,AF$3+1,0)),0,VLOOKUP($B846,'[7]Overzicht uitlevering'!$J:$V,AF$3+1,0))</f>
        <v>0</v>
      </c>
      <c r="AG846" s="48">
        <f>IF(ISERROR(VLOOKUP($B846,'[7]Overzicht uitlevering'!$J:$V,AG$3+1,0)),0,VLOOKUP($B846,'[7]Overzicht uitlevering'!$J:$V,AG$3+1,0))</f>
        <v>0</v>
      </c>
      <c r="AH846" s="48">
        <f>IF(ISERROR(VLOOKUP($B846,'[7]Overzicht uitlevering'!$J:$V,AH$3+1,0)),0,VLOOKUP($B846,'[7]Overzicht uitlevering'!$J:$V,AH$3+1,0))</f>
        <v>0</v>
      </c>
      <c r="AI846" s="48">
        <f>IF(ISERROR(VLOOKUP($B846,'[7]Overzicht uitlevering'!$J:$V,AI$3+1,0)),0,VLOOKUP($B846,'[7]Overzicht uitlevering'!$J:$V,AI$3+1,0))</f>
        <v>0</v>
      </c>
      <c r="AJ846" s="48">
        <f>IF(ISERROR(VLOOKUP($B846,'[7]Overzicht uitlevering'!$J:$V,AJ$3+1,0)),0,VLOOKUP($B846,'[7]Overzicht uitlevering'!$J:$V,AJ$3+1,0))</f>
        <v>0</v>
      </c>
      <c r="AK846" s="48">
        <f>IF(ISERROR(VLOOKUP($B846,'[7]Overzicht uitlevering'!$J:$V,AK$3+1,0)),0,VLOOKUP($B846,'[7]Overzicht uitlevering'!$J:$V,AK$3+1,0))</f>
        <v>0</v>
      </c>
      <c r="AL846" s="48">
        <f>IF(ISERROR(VLOOKUP($B846,'[7]Overzicht uitlevering'!$J:$V,AL$3+1,0)),0,VLOOKUP($B846,'[7]Overzicht uitlevering'!$J:$V,AL$3+1,0))</f>
        <v>0</v>
      </c>
      <c r="AM846" s="48">
        <f>IF(ISERROR(VLOOKUP($B846,'[7]Overzicht uitlevering'!$J:$V,AM$3+1,0)),0,VLOOKUP($B846,'[7]Overzicht uitlevering'!$J:$V,AM$3+1,0))</f>
        <v>0</v>
      </c>
      <c r="AN846" s="48">
        <f>IF(ISERROR(VLOOKUP($B846,'[7]Overzicht uitlevering'!$J:$V,AN$3+1,0)),0,VLOOKUP($B846,'[7]Overzicht uitlevering'!$J:$V,AN$3+1,0))</f>
        <v>0</v>
      </c>
      <c r="AO846" s="49">
        <f t="shared" si="228"/>
        <v>0</v>
      </c>
      <c r="AP846" s="235">
        <f t="shared" si="229"/>
        <v>0</v>
      </c>
      <c r="AQ846" s="236">
        <f t="shared" si="230"/>
        <v>0</v>
      </c>
      <c r="AR846" s="235">
        <f t="shared" si="231"/>
        <v>0</v>
      </c>
      <c r="AS846" s="236">
        <f t="shared" si="232"/>
        <v>0</v>
      </c>
      <c r="AT846" s="235">
        <f t="shared" si="233"/>
        <v>0</v>
      </c>
      <c r="AU846" s="236">
        <f t="shared" si="234"/>
        <v>0</v>
      </c>
      <c r="AV846" s="237">
        <f t="shared" si="235"/>
        <v>0</v>
      </c>
      <c r="AW846" s="236">
        <f t="shared" si="236"/>
        <v>0</v>
      </c>
      <c r="AX846" s="237">
        <f t="shared" si="237"/>
        <v>0</v>
      </c>
      <c r="AY846" s="236">
        <f t="shared" si="238"/>
        <v>0</v>
      </c>
      <c r="AZ846" s="237">
        <f t="shared" si="239"/>
        <v>0</v>
      </c>
      <c r="BA846" s="236">
        <f t="shared" si="240"/>
        <v>0</v>
      </c>
      <c r="BB846" s="50">
        <f t="shared" si="224"/>
        <v>0</v>
      </c>
    </row>
    <row r="847" spans="2:54" x14ac:dyDescent="0.25">
      <c r="B847" s="82"/>
      <c r="C847" s="83"/>
      <c r="D847" s="83"/>
      <c r="E847" s="83"/>
      <c r="F847" s="83"/>
      <c r="G847" s="84"/>
      <c r="H847" s="84"/>
      <c r="I847" s="85"/>
      <c r="J847" s="86"/>
      <c r="K847" s="87"/>
      <c r="L847" s="88"/>
      <c r="M847" s="89"/>
      <c r="N847" s="89"/>
      <c r="O847" s="90"/>
      <c r="P847" s="90"/>
      <c r="Q847" s="91"/>
      <c r="R847" s="92"/>
      <c r="S847" s="93"/>
      <c r="T847" s="94"/>
      <c r="U847" s="148"/>
      <c r="V847" s="94"/>
      <c r="W847" s="94"/>
      <c r="X847" s="96"/>
      <c r="Y847" s="97"/>
      <c r="Z847" s="45" t="str">
        <f t="shared" si="225"/>
        <v>goed</v>
      </c>
      <c r="AA847" s="46">
        <f t="shared" si="226"/>
        <v>0</v>
      </c>
      <c r="AB847" s="47">
        <f t="shared" si="227"/>
        <v>0</v>
      </c>
      <c r="AC847" s="48">
        <f>IF(ISERROR(VLOOKUP($B847,'[7]Overzicht uitlevering'!$J:$V,AC$3+1,0)),0,VLOOKUP($B847,'[7]Overzicht uitlevering'!$J:$V,AC$3+1,0))</f>
        <v>0</v>
      </c>
      <c r="AD847" s="48">
        <f>IF(ISERROR(VLOOKUP($B847,'[7]Overzicht uitlevering'!$J:$V,AD$3+1,0)),0,VLOOKUP($B847,'[7]Overzicht uitlevering'!$J:$V,AD$3+1,0))</f>
        <v>0</v>
      </c>
      <c r="AE847" s="48">
        <f>IF(ISERROR(VLOOKUP($B847,'[7]Overzicht uitlevering'!$J:$V,AE$3+1,0)),0,VLOOKUP($B847,'[7]Overzicht uitlevering'!$J:$V,AE$3+1,0))</f>
        <v>0</v>
      </c>
      <c r="AF847" s="48">
        <f>IF(ISERROR(VLOOKUP($B847,'[7]Overzicht uitlevering'!$J:$V,AF$3+1,0)),0,VLOOKUP($B847,'[7]Overzicht uitlevering'!$J:$V,AF$3+1,0))</f>
        <v>0</v>
      </c>
      <c r="AG847" s="48">
        <f>IF(ISERROR(VLOOKUP($B847,'[7]Overzicht uitlevering'!$J:$V,AG$3+1,0)),0,VLOOKUP($B847,'[7]Overzicht uitlevering'!$J:$V,AG$3+1,0))</f>
        <v>0</v>
      </c>
      <c r="AH847" s="48">
        <f>IF(ISERROR(VLOOKUP($B847,'[7]Overzicht uitlevering'!$J:$V,AH$3+1,0)),0,VLOOKUP($B847,'[7]Overzicht uitlevering'!$J:$V,AH$3+1,0))</f>
        <v>0</v>
      </c>
      <c r="AI847" s="48">
        <f>IF(ISERROR(VLOOKUP($B847,'[7]Overzicht uitlevering'!$J:$V,AI$3+1,0)),0,VLOOKUP($B847,'[7]Overzicht uitlevering'!$J:$V,AI$3+1,0))</f>
        <v>0</v>
      </c>
      <c r="AJ847" s="48">
        <f>IF(ISERROR(VLOOKUP($B847,'[7]Overzicht uitlevering'!$J:$V,AJ$3+1,0)),0,VLOOKUP($B847,'[7]Overzicht uitlevering'!$J:$V,AJ$3+1,0))</f>
        <v>0</v>
      </c>
      <c r="AK847" s="48">
        <f>IF(ISERROR(VLOOKUP($B847,'[7]Overzicht uitlevering'!$J:$V,AK$3+1,0)),0,VLOOKUP($B847,'[7]Overzicht uitlevering'!$J:$V,AK$3+1,0))</f>
        <v>0</v>
      </c>
      <c r="AL847" s="48">
        <f>IF(ISERROR(VLOOKUP($B847,'[7]Overzicht uitlevering'!$J:$V,AL$3+1,0)),0,VLOOKUP($B847,'[7]Overzicht uitlevering'!$J:$V,AL$3+1,0))</f>
        <v>0</v>
      </c>
      <c r="AM847" s="48">
        <f>IF(ISERROR(VLOOKUP($B847,'[7]Overzicht uitlevering'!$J:$V,AM$3+1,0)),0,VLOOKUP($B847,'[7]Overzicht uitlevering'!$J:$V,AM$3+1,0))</f>
        <v>0</v>
      </c>
      <c r="AN847" s="48">
        <f>IF(ISERROR(VLOOKUP($B847,'[7]Overzicht uitlevering'!$J:$V,AN$3+1,0)),0,VLOOKUP($B847,'[7]Overzicht uitlevering'!$J:$V,AN$3+1,0))</f>
        <v>0</v>
      </c>
      <c r="AO847" s="49">
        <f t="shared" si="228"/>
        <v>0</v>
      </c>
      <c r="AP847" s="235">
        <f t="shared" si="229"/>
        <v>0</v>
      </c>
      <c r="AQ847" s="236">
        <f t="shared" si="230"/>
        <v>0</v>
      </c>
      <c r="AR847" s="235">
        <f t="shared" si="231"/>
        <v>0</v>
      </c>
      <c r="AS847" s="236">
        <f t="shared" si="232"/>
        <v>0</v>
      </c>
      <c r="AT847" s="235">
        <f t="shared" si="233"/>
        <v>0</v>
      </c>
      <c r="AU847" s="236">
        <f t="shared" si="234"/>
        <v>0</v>
      </c>
      <c r="AV847" s="237">
        <f t="shared" si="235"/>
        <v>0</v>
      </c>
      <c r="AW847" s="236">
        <f t="shared" si="236"/>
        <v>0</v>
      </c>
      <c r="AX847" s="237">
        <f t="shared" si="237"/>
        <v>0</v>
      </c>
      <c r="AY847" s="236">
        <f t="shared" si="238"/>
        <v>0</v>
      </c>
      <c r="AZ847" s="237">
        <f t="shared" si="239"/>
        <v>0</v>
      </c>
      <c r="BA847" s="236">
        <f t="shared" si="240"/>
        <v>0</v>
      </c>
      <c r="BB847" s="50">
        <f t="shared" si="224"/>
        <v>0</v>
      </c>
    </row>
    <row r="848" spans="2:54" x14ac:dyDescent="0.25">
      <c r="B848" s="82"/>
      <c r="C848" s="83"/>
      <c r="D848" s="83"/>
      <c r="E848" s="83"/>
      <c r="F848" s="83"/>
      <c r="G848" s="84"/>
      <c r="H848" s="84"/>
      <c r="I848" s="85"/>
      <c r="J848" s="86"/>
      <c r="K848" s="87"/>
      <c r="L848" s="88"/>
      <c r="M848" s="89"/>
      <c r="N848" s="89"/>
      <c r="O848" s="90"/>
      <c r="P848" s="90"/>
      <c r="Q848" s="91"/>
      <c r="R848" s="92"/>
      <c r="S848" s="93"/>
      <c r="T848" s="94"/>
      <c r="U848" s="148"/>
      <c r="V848" s="94"/>
      <c r="W848" s="94"/>
      <c r="X848" s="96"/>
      <c r="Y848" s="97"/>
      <c r="Z848" s="45" t="str">
        <f t="shared" si="225"/>
        <v>goed</v>
      </c>
      <c r="AA848" s="46">
        <f t="shared" si="226"/>
        <v>0</v>
      </c>
      <c r="AB848" s="47">
        <f t="shared" si="227"/>
        <v>0</v>
      </c>
      <c r="AC848" s="48">
        <f>IF(ISERROR(VLOOKUP($B848,'[7]Overzicht uitlevering'!$J:$V,AC$3+1,0)),0,VLOOKUP($B848,'[7]Overzicht uitlevering'!$J:$V,AC$3+1,0))</f>
        <v>0</v>
      </c>
      <c r="AD848" s="48">
        <f>IF(ISERROR(VLOOKUP($B848,'[7]Overzicht uitlevering'!$J:$V,AD$3+1,0)),0,VLOOKUP($B848,'[7]Overzicht uitlevering'!$J:$V,AD$3+1,0))</f>
        <v>0</v>
      </c>
      <c r="AE848" s="48">
        <f>IF(ISERROR(VLOOKUP($B848,'[7]Overzicht uitlevering'!$J:$V,AE$3+1,0)),0,VLOOKUP($B848,'[7]Overzicht uitlevering'!$J:$V,AE$3+1,0))</f>
        <v>0</v>
      </c>
      <c r="AF848" s="48">
        <f>IF(ISERROR(VLOOKUP($B848,'[7]Overzicht uitlevering'!$J:$V,AF$3+1,0)),0,VLOOKUP($B848,'[7]Overzicht uitlevering'!$J:$V,AF$3+1,0))</f>
        <v>0</v>
      </c>
      <c r="AG848" s="48">
        <f>IF(ISERROR(VLOOKUP($B848,'[7]Overzicht uitlevering'!$J:$V,AG$3+1,0)),0,VLOOKUP($B848,'[7]Overzicht uitlevering'!$J:$V,AG$3+1,0))</f>
        <v>0</v>
      </c>
      <c r="AH848" s="48">
        <f>IF(ISERROR(VLOOKUP($B848,'[7]Overzicht uitlevering'!$J:$V,AH$3+1,0)),0,VLOOKUP($B848,'[7]Overzicht uitlevering'!$J:$V,AH$3+1,0))</f>
        <v>0</v>
      </c>
      <c r="AI848" s="48">
        <f>IF(ISERROR(VLOOKUP($B848,'[7]Overzicht uitlevering'!$J:$V,AI$3+1,0)),0,VLOOKUP($B848,'[7]Overzicht uitlevering'!$J:$V,AI$3+1,0))</f>
        <v>0</v>
      </c>
      <c r="AJ848" s="48">
        <f>IF(ISERROR(VLOOKUP($B848,'[7]Overzicht uitlevering'!$J:$V,AJ$3+1,0)),0,VLOOKUP($B848,'[7]Overzicht uitlevering'!$J:$V,AJ$3+1,0))</f>
        <v>0</v>
      </c>
      <c r="AK848" s="48">
        <f>IF(ISERROR(VLOOKUP($B848,'[7]Overzicht uitlevering'!$J:$V,AK$3+1,0)),0,VLOOKUP($B848,'[7]Overzicht uitlevering'!$J:$V,AK$3+1,0))</f>
        <v>0</v>
      </c>
      <c r="AL848" s="48">
        <f>IF(ISERROR(VLOOKUP($B848,'[7]Overzicht uitlevering'!$J:$V,AL$3+1,0)),0,VLOOKUP($B848,'[7]Overzicht uitlevering'!$J:$V,AL$3+1,0))</f>
        <v>0</v>
      </c>
      <c r="AM848" s="48">
        <f>IF(ISERROR(VLOOKUP($B848,'[7]Overzicht uitlevering'!$J:$V,AM$3+1,0)),0,VLOOKUP($B848,'[7]Overzicht uitlevering'!$J:$V,AM$3+1,0))</f>
        <v>0</v>
      </c>
      <c r="AN848" s="48">
        <f>IF(ISERROR(VLOOKUP($B848,'[7]Overzicht uitlevering'!$J:$V,AN$3+1,0)),0,VLOOKUP($B848,'[7]Overzicht uitlevering'!$J:$V,AN$3+1,0))</f>
        <v>0</v>
      </c>
      <c r="AO848" s="49">
        <f t="shared" si="228"/>
        <v>0</v>
      </c>
      <c r="AP848" s="235">
        <f t="shared" si="229"/>
        <v>0</v>
      </c>
      <c r="AQ848" s="236">
        <f t="shared" si="230"/>
        <v>0</v>
      </c>
      <c r="AR848" s="235">
        <f t="shared" si="231"/>
        <v>0</v>
      </c>
      <c r="AS848" s="236">
        <f t="shared" si="232"/>
        <v>0</v>
      </c>
      <c r="AT848" s="235">
        <f t="shared" si="233"/>
        <v>0</v>
      </c>
      <c r="AU848" s="236">
        <f t="shared" si="234"/>
        <v>0</v>
      </c>
      <c r="AV848" s="237">
        <f t="shared" si="235"/>
        <v>0</v>
      </c>
      <c r="AW848" s="236">
        <f t="shared" si="236"/>
        <v>0</v>
      </c>
      <c r="AX848" s="237">
        <f t="shared" si="237"/>
        <v>0</v>
      </c>
      <c r="AY848" s="236">
        <f t="shared" si="238"/>
        <v>0</v>
      </c>
      <c r="AZ848" s="237">
        <f t="shared" si="239"/>
        <v>0</v>
      </c>
      <c r="BA848" s="236">
        <f t="shared" si="240"/>
        <v>0</v>
      </c>
      <c r="BB848" s="50">
        <f t="shared" si="224"/>
        <v>0</v>
      </c>
    </row>
    <row r="849" spans="2:54" x14ac:dyDescent="0.25">
      <c r="B849" s="82"/>
      <c r="C849" s="83"/>
      <c r="D849" s="83"/>
      <c r="E849" s="83"/>
      <c r="F849" s="83"/>
      <c r="G849" s="84"/>
      <c r="H849" s="84"/>
      <c r="I849" s="85"/>
      <c r="J849" s="86"/>
      <c r="K849" s="87"/>
      <c r="L849" s="88"/>
      <c r="M849" s="89"/>
      <c r="N849" s="89"/>
      <c r="O849" s="90"/>
      <c r="P849" s="90"/>
      <c r="Q849" s="91"/>
      <c r="R849" s="92"/>
      <c r="S849" s="93"/>
      <c r="T849" s="94"/>
      <c r="U849" s="148"/>
      <c r="V849" s="94"/>
      <c r="W849" s="94"/>
      <c r="X849" s="96"/>
      <c r="Y849" s="97"/>
      <c r="Z849" s="45" t="str">
        <f t="shared" si="225"/>
        <v>goed</v>
      </c>
      <c r="AA849" s="46">
        <f t="shared" si="226"/>
        <v>0</v>
      </c>
      <c r="AB849" s="47">
        <f t="shared" si="227"/>
        <v>0</v>
      </c>
      <c r="AC849" s="48">
        <f>IF(ISERROR(VLOOKUP($B849,'[7]Overzicht uitlevering'!$J:$V,AC$3+1,0)),0,VLOOKUP($B849,'[7]Overzicht uitlevering'!$J:$V,AC$3+1,0))</f>
        <v>0</v>
      </c>
      <c r="AD849" s="48">
        <f>IF(ISERROR(VLOOKUP($B849,'[7]Overzicht uitlevering'!$J:$V,AD$3+1,0)),0,VLOOKUP($B849,'[7]Overzicht uitlevering'!$J:$V,AD$3+1,0))</f>
        <v>0</v>
      </c>
      <c r="AE849" s="48">
        <f>IF(ISERROR(VLOOKUP($B849,'[7]Overzicht uitlevering'!$J:$V,AE$3+1,0)),0,VLOOKUP($B849,'[7]Overzicht uitlevering'!$J:$V,AE$3+1,0))</f>
        <v>0</v>
      </c>
      <c r="AF849" s="48">
        <f>IF(ISERROR(VLOOKUP($B849,'[7]Overzicht uitlevering'!$J:$V,AF$3+1,0)),0,VLOOKUP($B849,'[7]Overzicht uitlevering'!$J:$V,AF$3+1,0))</f>
        <v>0</v>
      </c>
      <c r="AG849" s="48">
        <f>IF(ISERROR(VLOOKUP($B849,'[7]Overzicht uitlevering'!$J:$V,AG$3+1,0)),0,VLOOKUP($B849,'[7]Overzicht uitlevering'!$J:$V,AG$3+1,0))</f>
        <v>0</v>
      </c>
      <c r="AH849" s="48">
        <f>IF(ISERROR(VLOOKUP($B849,'[7]Overzicht uitlevering'!$J:$V,AH$3+1,0)),0,VLOOKUP($B849,'[7]Overzicht uitlevering'!$J:$V,AH$3+1,0))</f>
        <v>0</v>
      </c>
      <c r="AI849" s="48">
        <f>IF(ISERROR(VLOOKUP($B849,'[7]Overzicht uitlevering'!$J:$V,AI$3+1,0)),0,VLOOKUP($B849,'[7]Overzicht uitlevering'!$J:$V,AI$3+1,0))</f>
        <v>0</v>
      </c>
      <c r="AJ849" s="48">
        <f>IF(ISERROR(VLOOKUP($B849,'[7]Overzicht uitlevering'!$J:$V,AJ$3+1,0)),0,VLOOKUP($B849,'[7]Overzicht uitlevering'!$J:$V,AJ$3+1,0))</f>
        <v>0</v>
      </c>
      <c r="AK849" s="48">
        <f>IF(ISERROR(VLOOKUP($B849,'[7]Overzicht uitlevering'!$J:$V,AK$3+1,0)),0,VLOOKUP($B849,'[7]Overzicht uitlevering'!$J:$V,AK$3+1,0))</f>
        <v>0</v>
      </c>
      <c r="AL849" s="48">
        <f>IF(ISERROR(VLOOKUP($B849,'[7]Overzicht uitlevering'!$J:$V,AL$3+1,0)),0,VLOOKUP($B849,'[7]Overzicht uitlevering'!$J:$V,AL$3+1,0))</f>
        <v>0</v>
      </c>
      <c r="AM849" s="48">
        <f>IF(ISERROR(VLOOKUP($B849,'[7]Overzicht uitlevering'!$J:$V,AM$3+1,0)),0,VLOOKUP($B849,'[7]Overzicht uitlevering'!$J:$V,AM$3+1,0))</f>
        <v>0</v>
      </c>
      <c r="AN849" s="48">
        <f>IF(ISERROR(VLOOKUP($B849,'[7]Overzicht uitlevering'!$J:$V,AN$3+1,0)),0,VLOOKUP($B849,'[7]Overzicht uitlevering'!$J:$V,AN$3+1,0))</f>
        <v>0</v>
      </c>
      <c r="AO849" s="49">
        <f t="shared" si="228"/>
        <v>0</v>
      </c>
      <c r="AP849" s="235">
        <f t="shared" si="229"/>
        <v>0</v>
      </c>
      <c r="AQ849" s="236">
        <f t="shared" si="230"/>
        <v>0</v>
      </c>
      <c r="AR849" s="235">
        <f t="shared" si="231"/>
        <v>0</v>
      </c>
      <c r="AS849" s="236">
        <f t="shared" si="232"/>
        <v>0</v>
      </c>
      <c r="AT849" s="235">
        <f t="shared" si="233"/>
        <v>0</v>
      </c>
      <c r="AU849" s="236">
        <f t="shared" si="234"/>
        <v>0</v>
      </c>
      <c r="AV849" s="237">
        <f t="shared" si="235"/>
        <v>0</v>
      </c>
      <c r="AW849" s="236">
        <f t="shared" si="236"/>
        <v>0</v>
      </c>
      <c r="AX849" s="237">
        <f t="shared" si="237"/>
        <v>0</v>
      </c>
      <c r="AY849" s="236">
        <f t="shared" si="238"/>
        <v>0</v>
      </c>
      <c r="AZ849" s="237">
        <f t="shared" si="239"/>
        <v>0</v>
      </c>
      <c r="BA849" s="236">
        <f t="shared" si="240"/>
        <v>0</v>
      </c>
      <c r="BB849" s="50">
        <f t="shared" si="224"/>
        <v>0</v>
      </c>
    </row>
    <row r="850" spans="2:54" x14ac:dyDescent="0.25">
      <c r="B850" s="82"/>
      <c r="C850" s="83"/>
      <c r="D850" s="83"/>
      <c r="E850" s="83"/>
      <c r="F850" s="83"/>
      <c r="G850" s="84"/>
      <c r="H850" s="84"/>
      <c r="I850" s="85"/>
      <c r="J850" s="86"/>
      <c r="K850" s="87"/>
      <c r="L850" s="88"/>
      <c r="M850" s="89"/>
      <c r="N850" s="89"/>
      <c r="O850" s="90"/>
      <c r="P850" s="90"/>
      <c r="Q850" s="91"/>
      <c r="R850" s="92"/>
      <c r="S850" s="93"/>
      <c r="T850" s="94"/>
      <c r="U850" s="148"/>
      <c r="V850" s="94"/>
      <c r="W850" s="94"/>
      <c r="X850" s="96"/>
      <c r="Y850" s="97"/>
      <c r="Z850" s="45" t="str">
        <f t="shared" si="225"/>
        <v>goed</v>
      </c>
      <c r="AA850" s="46">
        <f t="shared" si="226"/>
        <v>0</v>
      </c>
      <c r="AB850" s="47">
        <f t="shared" si="227"/>
        <v>0</v>
      </c>
      <c r="AC850" s="48">
        <f>IF(ISERROR(VLOOKUP($B850,'[7]Overzicht uitlevering'!$J:$V,AC$3+1,0)),0,VLOOKUP($B850,'[7]Overzicht uitlevering'!$J:$V,AC$3+1,0))</f>
        <v>0</v>
      </c>
      <c r="AD850" s="48">
        <f>IF(ISERROR(VLOOKUP($B850,'[7]Overzicht uitlevering'!$J:$V,AD$3+1,0)),0,VLOOKUP($B850,'[7]Overzicht uitlevering'!$J:$V,AD$3+1,0))</f>
        <v>0</v>
      </c>
      <c r="AE850" s="48">
        <f>IF(ISERROR(VLOOKUP($B850,'[7]Overzicht uitlevering'!$J:$V,AE$3+1,0)),0,VLOOKUP($B850,'[7]Overzicht uitlevering'!$J:$V,AE$3+1,0))</f>
        <v>0</v>
      </c>
      <c r="AF850" s="48">
        <f>IF(ISERROR(VLOOKUP($B850,'[7]Overzicht uitlevering'!$J:$V,AF$3+1,0)),0,VLOOKUP($B850,'[7]Overzicht uitlevering'!$J:$V,AF$3+1,0))</f>
        <v>0</v>
      </c>
      <c r="AG850" s="48">
        <f>IF(ISERROR(VLOOKUP($B850,'[7]Overzicht uitlevering'!$J:$V,AG$3+1,0)),0,VLOOKUP($B850,'[7]Overzicht uitlevering'!$J:$V,AG$3+1,0))</f>
        <v>0</v>
      </c>
      <c r="AH850" s="48">
        <f>IF(ISERROR(VLOOKUP($B850,'[7]Overzicht uitlevering'!$J:$V,AH$3+1,0)),0,VLOOKUP($B850,'[7]Overzicht uitlevering'!$J:$V,AH$3+1,0))</f>
        <v>0</v>
      </c>
      <c r="AI850" s="48">
        <f>IF(ISERROR(VLOOKUP($B850,'[7]Overzicht uitlevering'!$J:$V,AI$3+1,0)),0,VLOOKUP($B850,'[7]Overzicht uitlevering'!$J:$V,AI$3+1,0))</f>
        <v>0</v>
      </c>
      <c r="AJ850" s="48">
        <f>IF(ISERROR(VLOOKUP($B850,'[7]Overzicht uitlevering'!$J:$V,AJ$3+1,0)),0,VLOOKUP($B850,'[7]Overzicht uitlevering'!$J:$V,AJ$3+1,0))</f>
        <v>0</v>
      </c>
      <c r="AK850" s="48">
        <f>IF(ISERROR(VLOOKUP($B850,'[7]Overzicht uitlevering'!$J:$V,AK$3+1,0)),0,VLOOKUP($B850,'[7]Overzicht uitlevering'!$J:$V,AK$3+1,0))</f>
        <v>0</v>
      </c>
      <c r="AL850" s="48">
        <f>IF(ISERROR(VLOOKUP($B850,'[7]Overzicht uitlevering'!$J:$V,AL$3+1,0)),0,VLOOKUP($B850,'[7]Overzicht uitlevering'!$J:$V,AL$3+1,0))</f>
        <v>0</v>
      </c>
      <c r="AM850" s="48">
        <f>IF(ISERROR(VLOOKUP($B850,'[7]Overzicht uitlevering'!$J:$V,AM$3+1,0)),0,VLOOKUP($B850,'[7]Overzicht uitlevering'!$J:$V,AM$3+1,0))</f>
        <v>0</v>
      </c>
      <c r="AN850" s="48">
        <f>IF(ISERROR(VLOOKUP($B850,'[7]Overzicht uitlevering'!$J:$V,AN$3+1,0)),0,VLOOKUP($B850,'[7]Overzicht uitlevering'!$J:$V,AN$3+1,0))</f>
        <v>0</v>
      </c>
      <c r="AO850" s="49">
        <f t="shared" si="228"/>
        <v>0</v>
      </c>
      <c r="AP850" s="235">
        <f t="shared" si="229"/>
        <v>0</v>
      </c>
      <c r="AQ850" s="236">
        <f t="shared" si="230"/>
        <v>0</v>
      </c>
      <c r="AR850" s="235">
        <f t="shared" si="231"/>
        <v>0</v>
      </c>
      <c r="AS850" s="236">
        <f t="shared" si="232"/>
        <v>0</v>
      </c>
      <c r="AT850" s="235">
        <f t="shared" si="233"/>
        <v>0</v>
      </c>
      <c r="AU850" s="236">
        <f t="shared" si="234"/>
        <v>0</v>
      </c>
      <c r="AV850" s="237">
        <f t="shared" si="235"/>
        <v>0</v>
      </c>
      <c r="AW850" s="236">
        <f t="shared" si="236"/>
        <v>0</v>
      </c>
      <c r="AX850" s="237">
        <f t="shared" si="237"/>
        <v>0</v>
      </c>
      <c r="AY850" s="236">
        <f t="shared" si="238"/>
        <v>0</v>
      </c>
      <c r="AZ850" s="237">
        <f t="shared" si="239"/>
        <v>0</v>
      </c>
      <c r="BA850" s="236">
        <f t="shared" si="240"/>
        <v>0</v>
      </c>
      <c r="BB850" s="50">
        <f t="shared" si="224"/>
        <v>0</v>
      </c>
    </row>
    <row r="851" spans="2:54" x14ac:dyDescent="0.25">
      <c r="B851" s="82"/>
      <c r="C851" s="83"/>
      <c r="D851" s="83"/>
      <c r="E851" s="83"/>
      <c r="F851" s="83"/>
      <c r="G851" s="84"/>
      <c r="H851" s="84"/>
      <c r="I851" s="85"/>
      <c r="J851" s="117"/>
      <c r="K851" s="118"/>
      <c r="L851" s="119"/>
      <c r="M851" s="120"/>
      <c r="N851" s="120"/>
      <c r="O851" s="90"/>
      <c r="P851" s="90"/>
      <c r="Q851" s="91"/>
      <c r="R851" s="92"/>
      <c r="S851" s="93"/>
      <c r="T851" s="94"/>
      <c r="U851" s="148"/>
      <c r="V851" s="94"/>
      <c r="W851" s="94"/>
      <c r="X851" s="96"/>
      <c r="Y851" s="97"/>
      <c r="Z851" s="45" t="str">
        <f t="shared" si="225"/>
        <v>goed</v>
      </c>
      <c r="AA851" s="46">
        <f t="shared" si="226"/>
        <v>0</v>
      </c>
      <c r="AB851" s="47">
        <f t="shared" si="227"/>
        <v>0</v>
      </c>
      <c r="AC851" s="48">
        <f>IF(ISERROR(VLOOKUP($B851,'[7]Overzicht uitlevering'!$J:$V,AC$3+1,0)),0,VLOOKUP($B851,'[7]Overzicht uitlevering'!$J:$V,AC$3+1,0))</f>
        <v>0</v>
      </c>
      <c r="AD851" s="48">
        <f>IF(ISERROR(VLOOKUP($B851,'[7]Overzicht uitlevering'!$J:$V,AD$3+1,0)),0,VLOOKUP($B851,'[7]Overzicht uitlevering'!$J:$V,AD$3+1,0))</f>
        <v>0</v>
      </c>
      <c r="AE851" s="48">
        <f>IF(ISERROR(VLOOKUP($B851,'[7]Overzicht uitlevering'!$J:$V,AE$3+1,0)),0,VLOOKUP($B851,'[7]Overzicht uitlevering'!$J:$V,AE$3+1,0))</f>
        <v>0</v>
      </c>
      <c r="AF851" s="48">
        <f>IF(ISERROR(VLOOKUP($B851,'[7]Overzicht uitlevering'!$J:$V,AF$3+1,0)),0,VLOOKUP($B851,'[7]Overzicht uitlevering'!$J:$V,AF$3+1,0))</f>
        <v>0</v>
      </c>
      <c r="AG851" s="48">
        <f>IF(ISERROR(VLOOKUP($B851,'[7]Overzicht uitlevering'!$J:$V,AG$3+1,0)),0,VLOOKUP($B851,'[7]Overzicht uitlevering'!$J:$V,AG$3+1,0))</f>
        <v>0</v>
      </c>
      <c r="AH851" s="48">
        <f>IF(ISERROR(VLOOKUP($B851,'[7]Overzicht uitlevering'!$J:$V,AH$3+1,0)),0,VLOOKUP($B851,'[7]Overzicht uitlevering'!$J:$V,AH$3+1,0))</f>
        <v>0</v>
      </c>
      <c r="AI851" s="48">
        <f>IF(ISERROR(VLOOKUP($B851,'[7]Overzicht uitlevering'!$J:$V,AI$3+1,0)),0,VLOOKUP($B851,'[7]Overzicht uitlevering'!$J:$V,AI$3+1,0))</f>
        <v>0</v>
      </c>
      <c r="AJ851" s="48">
        <f>IF(ISERROR(VLOOKUP($B851,'[7]Overzicht uitlevering'!$J:$V,AJ$3+1,0)),0,VLOOKUP($B851,'[7]Overzicht uitlevering'!$J:$V,AJ$3+1,0))</f>
        <v>0</v>
      </c>
      <c r="AK851" s="48">
        <f>IF(ISERROR(VLOOKUP($B851,'[7]Overzicht uitlevering'!$J:$V,AK$3+1,0)),0,VLOOKUP($B851,'[7]Overzicht uitlevering'!$J:$V,AK$3+1,0))</f>
        <v>0</v>
      </c>
      <c r="AL851" s="48">
        <f>IF(ISERROR(VLOOKUP($B851,'[7]Overzicht uitlevering'!$J:$V,AL$3+1,0)),0,VLOOKUP($B851,'[7]Overzicht uitlevering'!$J:$V,AL$3+1,0))</f>
        <v>0</v>
      </c>
      <c r="AM851" s="48">
        <f>IF(ISERROR(VLOOKUP($B851,'[7]Overzicht uitlevering'!$J:$V,AM$3+1,0)),0,VLOOKUP($B851,'[7]Overzicht uitlevering'!$J:$V,AM$3+1,0))</f>
        <v>0</v>
      </c>
      <c r="AN851" s="48">
        <f>IF(ISERROR(VLOOKUP($B851,'[7]Overzicht uitlevering'!$J:$V,AN$3+1,0)),0,VLOOKUP($B851,'[7]Overzicht uitlevering'!$J:$V,AN$3+1,0))</f>
        <v>0</v>
      </c>
      <c r="AO851" s="49">
        <f t="shared" si="228"/>
        <v>0</v>
      </c>
      <c r="AP851" s="235">
        <f t="shared" si="229"/>
        <v>0</v>
      </c>
      <c r="AQ851" s="236">
        <f t="shared" si="230"/>
        <v>0</v>
      </c>
      <c r="AR851" s="235">
        <f t="shared" si="231"/>
        <v>0</v>
      </c>
      <c r="AS851" s="236">
        <f t="shared" si="232"/>
        <v>0</v>
      </c>
      <c r="AT851" s="235">
        <f t="shared" si="233"/>
        <v>0</v>
      </c>
      <c r="AU851" s="236">
        <f t="shared" si="234"/>
        <v>0</v>
      </c>
      <c r="AV851" s="237">
        <f t="shared" si="235"/>
        <v>0</v>
      </c>
      <c r="AW851" s="236">
        <f t="shared" si="236"/>
        <v>0</v>
      </c>
      <c r="AX851" s="237">
        <f t="shared" si="237"/>
        <v>0</v>
      </c>
      <c r="AY851" s="236">
        <f t="shared" si="238"/>
        <v>0</v>
      </c>
      <c r="AZ851" s="237">
        <f t="shared" si="239"/>
        <v>0</v>
      </c>
      <c r="BA851" s="236">
        <f t="shared" si="240"/>
        <v>0</v>
      </c>
      <c r="BB851" s="50">
        <f t="shared" si="224"/>
        <v>0</v>
      </c>
    </row>
    <row r="852" spans="2:54" x14ac:dyDescent="0.25">
      <c r="B852" s="82"/>
      <c r="C852" s="83"/>
      <c r="D852" s="83"/>
      <c r="E852" s="83"/>
      <c r="F852" s="83"/>
      <c r="G852" s="84"/>
      <c r="H852" s="84"/>
      <c r="I852" s="85"/>
      <c r="J852" s="86"/>
      <c r="K852" s="87"/>
      <c r="L852" s="88"/>
      <c r="M852" s="89"/>
      <c r="N852" s="89"/>
      <c r="O852" s="90"/>
      <c r="P852" s="90"/>
      <c r="Q852" s="91"/>
      <c r="R852" s="92"/>
      <c r="S852" s="93"/>
      <c r="T852" s="94"/>
      <c r="U852" s="148"/>
      <c r="V852" s="94"/>
      <c r="W852" s="94"/>
      <c r="X852" s="96"/>
      <c r="Y852" s="97"/>
      <c r="Z852" s="45" t="str">
        <f t="shared" si="225"/>
        <v>goed</v>
      </c>
      <c r="AA852" s="46">
        <f t="shared" si="226"/>
        <v>0</v>
      </c>
      <c r="AB852" s="47">
        <f t="shared" si="227"/>
        <v>0</v>
      </c>
      <c r="AC852" s="48">
        <f>IF(ISERROR(VLOOKUP($B852,'[7]Overzicht uitlevering'!$J:$V,AC$3+1,0)),0,VLOOKUP($B852,'[7]Overzicht uitlevering'!$J:$V,AC$3+1,0))</f>
        <v>0</v>
      </c>
      <c r="AD852" s="48">
        <f>IF(ISERROR(VLOOKUP($B852,'[7]Overzicht uitlevering'!$J:$V,AD$3+1,0)),0,VLOOKUP($B852,'[7]Overzicht uitlevering'!$J:$V,AD$3+1,0))</f>
        <v>0</v>
      </c>
      <c r="AE852" s="48">
        <f>IF(ISERROR(VLOOKUP($B852,'[7]Overzicht uitlevering'!$J:$V,AE$3+1,0)),0,VLOOKUP($B852,'[7]Overzicht uitlevering'!$J:$V,AE$3+1,0))</f>
        <v>0</v>
      </c>
      <c r="AF852" s="48">
        <f>IF(ISERROR(VLOOKUP($B852,'[7]Overzicht uitlevering'!$J:$V,AF$3+1,0)),0,VLOOKUP($B852,'[7]Overzicht uitlevering'!$J:$V,AF$3+1,0))</f>
        <v>0</v>
      </c>
      <c r="AG852" s="48">
        <f>IF(ISERROR(VLOOKUP($B852,'[7]Overzicht uitlevering'!$J:$V,AG$3+1,0)),0,VLOOKUP($B852,'[7]Overzicht uitlevering'!$J:$V,AG$3+1,0))</f>
        <v>0</v>
      </c>
      <c r="AH852" s="48">
        <f>IF(ISERROR(VLOOKUP($B852,'[7]Overzicht uitlevering'!$J:$V,AH$3+1,0)),0,VLOOKUP($B852,'[7]Overzicht uitlevering'!$J:$V,AH$3+1,0))</f>
        <v>0</v>
      </c>
      <c r="AI852" s="48">
        <f>IF(ISERROR(VLOOKUP($B852,'[7]Overzicht uitlevering'!$J:$V,AI$3+1,0)),0,VLOOKUP($B852,'[7]Overzicht uitlevering'!$J:$V,AI$3+1,0))</f>
        <v>0</v>
      </c>
      <c r="AJ852" s="48">
        <f>IF(ISERROR(VLOOKUP($B852,'[7]Overzicht uitlevering'!$J:$V,AJ$3+1,0)),0,VLOOKUP($B852,'[7]Overzicht uitlevering'!$J:$V,AJ$3+1,0))</f>
        <v>0</v>
      </c>
      <c r="AK852" s="48">
        <f>IF(ISERROR(VLOOKUP($B852,'[7]Overzicht uitlevering'!$J:$V,AK$3+1,0)),0,VLOOKUP($B852,'[7]Overzicht uitlevering'!$J:$V,AK$3+1,0))</f>
        <v>0</v>
      </c>
      <c r="AL852" s="48">
        <f>IF(ISERROR(VLOOKUP($B852,'[7]Overzicht uitlevering'!$J:$V,AL$3+1,0)),0,VLOOKUP($B852,'[7]Overzicht uitlevering'!$J:$V,AL$3+1,0))</f>
        <v>0</v>
      </c>
      <c r="AM852" s="48">
        <f>IF(ISERROR(VLOOKUP($B852,'[7]Overzicht uitlevering'!$J:$V,AM$3+1,0)),0,VLOOKUP($B852,'[7]Overzicht uitlevering'!$J:$V,AM$3+1,0))</f>
        <v>0</v>
      </c>
      <c r="AN852" s="48">
        <f>IF(ISERROR(VLOOKUP($B852,'[7]Overzicht uitlevering'!$J:$V,AN$3+1,0)),0,VLOOKUP($B852,'[7]Overzicht uitlevering'!$J:$V,AN$3+1,0))</f>
        <v>0</v>
      </c>
      <c r="AO852" s="49">
        <f t="shared" si="228"/>
        <v>0</v>
      </c>
      <c r="AP852" s="235">
        <f t="shared" si="229"/>
        <v>0</v>
      </c>
      <c r="AQ852" s="236">
        <f t="shared" si="230"/>
        <v>0</v>
      </c>
      <c r="AR852" s="235">
        <f t="shared" si="231"/>
        <v>0</v>
      </c>
      <c r="AS852" s="236">
        <f t="shared" si="232"/>
        <v>0</v>
      </c>
      <c r="AT852" s="235">
        <f t="shared" si="233"/>
        <v>0</v>
      </c>
      <c r="AU852" s="236">
        <f t="shared" si="234"/>
        <v>0</v>
      </c>
      <c r="AV852" s="237">
        <f t="shared" si="235"/>
        <v>0</v>
      </c>
      <c r="AW852" s="236">
        <f t="shared" si="236"/>
        <v>0</v>
      </c>
      <c r="AX852" s="237">
        <f t="shared" si="237"/>
        <v>0</v>
      </c>
      <c r="AY852" s="236">
        <f t="shared" si="238"/>
        <v>0</v>
      </c>
      <c r="AZ852" s="237">
        <f t="shared" si="239"/>
        <v>0</v>
      </c>
      <c r="BA852" s="236">
        <f t="shared" si="240"/>
        <v>0</v>
      </c>
      <c r="BB852" s="50">
        <f t="shared" si="224"/>
        <v>0</v>
      </c>
    </row>
    <row r="853" spans="2:54" x14ac:dyDescent="0.25">
      <c r="B853" s="82"/>
      <c r="C853" s="83"/>
      <c r="D853" s="83"/>
      <c r="E853" s="83"/>
      <c r="F853" s="83"/>
      <c r="G853" s="84"/>
      <c r="H853" s="84"/>
      <c r="I853" s="85"/>
      <c r="J853" s="86"/>
      <c r="K853" s="87"/>
      <c r="L853" s="88"/>
      <c r="M853" s="89"/>
      <c r="N853" s="89"/>
      <c r="O853" s="90"/>
      <c r="P853" s="90"/>
      <c r="Q853" s="91"/>
      <c r="R853" s="92"/>
      <c r="S853" s="93"/>
      <c r="T853" s="94"/>
      <c r="U853" s="148"/>
      <c r="V853" s="94"/>
      <c r="W853" s="94"/>
      <c r="X853" s="96"/>
      <c r="Y853" s="97"/>
      <c r="Z853" s="45" t="str">
        <f t="shared" si="225"/>
        <v>goed</v>
      </c>
      <c r="AA853" s="46">
        <f t="shared" si="226"/>
        <v>0</v>
      </c>
      <c r="AB853" s="47">
        <f t="shared" si="227"/>
        <v>0</v>
      </c>
      <c r="AC853" s="48">
        <f>IF(ISERROR(VLOOKUP($B853,'[7]Overzicht uitlevering'!$J:$V,AC$3+1,0)),0,VLOOKUP($B853,'[7]Overzicht uitlevering'!$J:$V,AC$3+1,0))</f>
        <v>0</v>
      </c>
      <c r="AD853" s="48">
        <f>IF(ISERROR(VLOOKUP($B853,'[7]Overzicht uitlevering'!$J:$V,AD$3+1,0)),0,VLOOKUP($B853,'[7]Overzicht uitlevering'!$J:$V,AD$3+1,0))</f>
        <v>0</v>
      </c>
      <c r="AE853" s="48">
        <f>IF(ISERROR(VLOOKUP($B853,'[7]Overzicht uitlevering'!$J:$V,AE$3+1,0)),0,VLOOKUP($B853,'[7]Overzicht uitlevering'!$J:$V,AE$3+1,0))</f>
        <v>0</v>
      </c>
      <c r="AF853" s="48">
        <f>IF(ISERROR(VLOOKUP($B853,'[7]Overzicht uitlevering'!$J:$V,AF$3+1,0)),0,VLOOKUP($B853,'[7]Overzicht uitlevering'!$J:$V,AF$3+1,0))</f>
        <v>0</v>
      </c>
      <c r="AG853" s="48">
        <f>IF(ISERROR(VLOOKUP($B853,'[7]Overzicht uitlevering'!$J:$V,AG$3+1,0)),0,VLOOKUP($B853,'[7]Overzicht uitlevering'!$J:$V,AG$3+1,0))</f>
        <v>0</v>
      </c>
      <c r="AH853" s="48">
        <f>IF(ISERROR(VLOOKUP($B853,'[7]Overzicht uitlevering'!$J:$V,AH$3+1,0)),0,VLOOKUP($B853,'[7]Overzicht uitlevering'!$J:$V,AH$3+1,0))</f>
        <v>0</v>
      </c>
      <c r="AI853" s="48">
        <f>IF(ISERROR(VLOOKUP($B853,'[7]Overzicht uitlevering'!$J:$V,AI$3+1,0)),0,VLOOKUP($B853,'[7]Overzicht uitlevering'!$J:$V,AI$3+1,0))</f>
        <v>0</v>
      </c>
      <c r="AJ853" s="48">
        <f>IF(ISERROR(VLOOKUP($B853,'[7]Overzicht uitlevering'!$J:$V,AJ$3+1,0)),0,VLOOKUP($B853,'[7]Overzicht uitlevering'!$J:$V,AJ$3+1,0))</f>
        <v>0</v>
      </c>
      <c r="AK853" s="48">
        <f>IF(ISERROR(VLOOKUP($B853,'[7]Overzicht uitlevering'!$J:$V,AK$3+1,0)),0,VLOOKUP($B853,'[7]Overzicht uitlevering'!$J:$V,AK$3+1,0))</f>
        <v>0</v>
      </c>
      <c r="AL853" s="48">
        <f>IF(ISERROR(VLOOKUP($B853,'[7]Overzicht uitlevering'!$J:$V,AL$3+1,0)),0,VLOOKUP($B853,'[7]Overzicht uitlevering'!$J:$V,AL$3+1,0))</f>
        <v>0</v>
      </c>
      <c r="AM853" s="48">
        <f>IF(ISERROR(VLOOKUP($B853,'[7]Overzicht uitlevering'!$J:$V,AM$3+1,0)),0,VLOOKUP($B853,'[7]Overzicht uitlevering'!$J:$V,AM$3+1,0))</f>
        <v>0</v>
      </c>
      <c r="AN853" s="48">
        <f>IF(ISERROR(VLOOKUP($B853,'[7]Overzicht uitlevering'!$J:$V,AN$3+1,0)),0,VLOOKUP($B853,'[7]Overzicht uitlevering'!$J:$V,AN$3+1,0))</f>
        <v>0</v>
      </c>
      <c r="AO853" s="49">
        <f t="shared" si="228"/>
        <v>0</v>
      </c>
      <c r="AP853" s="235">
        <f t="shared" si="229"/>
        <v>0</v>
      </c>
      <c r="AQ853" s="236">
        <f t="shared" si="230"/>
        <v>0</v>
      </c>
      <c r="AR853" s="235">
        <f t="shared" si="231"/>
        <v>0</v>
      </c>
      <c r="AS853" s="236">
        <f t="shared" si="232"/>
        <v>0</v>
      </c>
      <c r="AT853" s="235">
        <f t="shared" si="233"/>
        <v>0</v>
      </c>
      <c r="AU853" s="236">
        <f t="shared" si="234"/>
        <v>0</v>
      </c>
      <c r="AV853" s="237">
        <f t="shared" si="235"/>
        <v>0</v>
      </c>
      <c r="AW853" s="236">
        <f t="shared" si="236"/>
        <v>0</v>
      </c>
      <c r="AX853" s="237">
        <f t="shared" si="237"/>
        <v>0</v>
      </c>
      <c r="AY853" s="236">
        <f t="shared" si="238"/>
        <v>0</v>
      </c>
      <c r="AZ853" s="237">
        <f t="shared" si="239"/>
        <v>0</v>
      </c>
      <c r="BA853" s="236">
        <f t="shared" si="240"/>
        <v>0</v>
      </c>
      <c r="BB853" s="50">
        <f t="shared" si="224"/>
        <v>0</v>
      </c>
    </row>
    <row r="854" spans="2:54" x14ac:dyDescent="0.25">
      <c r="B854" s="82"/>
      <c r="C854" s="83"/>
      <c r="D854" s="83"/>
      <c r="E854" s="83"/>
      <c r="F854" s="83"/>
      <c r="G854" s="84"/>
      <c r="H854" s="84"/>
      <c r="I854" s="85"/>
      <c r="J854" s="86"/>
      <c r="K854" s="87"/>
      <c r="L854" s="88"/>
      <c r="M854" s="89"/>
      <c r="N854" s="89"/>
      <c r="O854" s="90"/>
      <c r="P854" s="90"/>
      <c r="Q854" s="91"/>
      <c r="R854" s="92"/>
      <c r="S854" s="93"/>
      <c r="T854" s="94"/>
      <c r="U854" s="148"/>
      <c r="V854" s="94"/>
      <c r="W854" s="94"/>
      <c r="X854" s="96"/>
      <c r="Y854" s="97"/>
      <c r="Z854" s="45" t="str">
        <f t="shared" si="225"/>
        <v>goed</v>
      </c>
      <c r="AA854" s="46">
        <f t="shared" si="226"/>
        <v>0</v>
      </c>
      <c r="AB854" s="47">
        <f t="shared" si="227"/>
        <v>0</v>
      </c>
      <c r="AC854" s="48">
        <f>IF(ISERROR(VLOOKUP($B854,'[7]Overzicht uitlevering'!$J:$V,AC$3+1,0)),0,VLOOKUP($B854,'[7]Overzicht uitlevering'!$J:$V,AC$3+1,0))</f>
        <v>0</v>
      </c>
      <c r="AD854" s="48">
        <f>IF(ISERROR(VLOOKUP($B854,'[7]Overzicht uitlevering'!$J:$V,AD$3+1,0)),0,VLOOKUP($B854,'[7]Overzicht uitlevering'!$J:$V,AD$3+1,0))</f>
        <v>0</v>
      </c>
      <c r="AE854" s="48">
        <f>IF(ISERROR(VLOOKUP($B854,'[7]Overzicht uitlevering'!$J:$V,AE$3+1,0)),0,VLOOKUP($B854,'[7]Overzicht uitlevering'!$J:$V,AE$3+1,0))</f>
        <v>0</v>
      </c>
      <c r="AF854" s="48">
        <f>IF(ISERROR(VLOOKUP($B854,'[7]Overzicht uitlevering'!$J:$V,AF$3+1,0)),0,VLOOKUP($B854,'[7]Overzicht uitlevering'!$J:$V,AF$3+1,0))</f>
        <v>0</v>
      </c>
      <c r="AG854" s="48">
        <f>IF(ISERROR(VLOOKUP($B854,'[7]Overzicht uitlevering'!$J:$V,AG$3+1,0)),0,VLOOKUP($B854,'[7]Overzicht uitlevering'!$J:$V,AG$3+1,0))</f>
        <v>0</v>
      </c>
      <c r="AH854" s="48">
        <f>IF(ISERROR(VLOOKUP($B854,'[7]Overzicht uitlevering'!$J:$V,AH$3+1,0)),0,VLOOKUP($B854,'[7]Overzicht uitlevering'!$J:$V,AH$3+1,0))</f>
        <v>0</v>
      </c>
      <c r="AI854" s="48">
        <f>IF(ISERROR(VLOOKUP($B854,'[7]Overzicht uitlevering'!$J:$V,AI$3+1,0)),0,VLOOKUP($B854,'[7]Overzicht uitlevering'!$J:$V,AI$3+1,0))</f>
        <v>0</v>
      </c>
      <c r="AJ854" s="48">
        <f>IF(ISERROR(VLOOKUP($B854,'[7]Overzicht uitlevering'!$J:$V,AJ$3+1,0)),0,VLOOKUP($B854,'[7]Overzicht uitlevering'!$J:$V,AJ$3+1,0))</f>
        <v>0</v>
      </c>
      <c r="AK854" s="48">
        <f>IF(ISERROR(VLOOKUP($B854,'[7]Overzicht uitlevering'!$J:$V,AK$3+1,0)),0,VLOOKUP($B854,'[7]Overzicht uitlevering'!$J:$V,AK$3+1,0))</f>
        <v>0</v>
      </c>
      <c r="AL854" s="48">
        <f>IF(ISERROR(VLOOKUP($B854,'[7]Overzicht uitlevering'!$J:$V,AL$3+1,0)),0,VLOOKUP($B854,'[7]Overzicht uitlevering'!$J:$V,AL$3+1,0))</f>
        <v>0</v>
      </c>
      <c r="AM854" s="48">
        <f>IF(ISERROR(VLOOKUP($B854,'[7]Overzicht uitlevering'!$J:$V,AM$3+1,0)),0,VLOOKUP($B854,'[7]Overzicht uitlevering'!$J:$V,AM$3+1,0))</f>
        <v>0</v>
      </c>
      <c r="AN854" s="48">
        <f>IF(ISERROR(VLOOKUP($B854,'[7]Overzicht uitlevering'!$J:$V,AN$3+1,0)),0,VLOOKUP($B854,'[7]Overzicht uitlevering'!$J:$V,AN$3+1,0))</f>
        <v>0</v>
      </c>
      <c r="AO854" s="49">
        <f t="shared" si="228"/>
        <v>0</v>
      </c>
      <c r="AP854" s="235">
        <f t="shared" si="229"/>
        <v>0</v>
      </c>
      <c r="AQ854" s="236">
        <f t="shared" si="230"/>
        <v>0</v>
      </c>
      <c r="AR854" s="235">
        <f t="shared" si="231"/>
        <v>0</v>
      </c>
      <c r="AS854" s="236">
        <f t="shared" si="232"/>
        <v>0</v>
      </c>
      <c r="AT854" s="235">
        <f t="shared" si="233"/>
        <v>0</v>
      </c>
      <c r="AU854" s="236">
        <f t="shared" si="234"/>
        <v>0</v>
      </c>
      <c r="AV854" s="237">
        <f t="shared" si="235"/>
        <v>0</v>
      </c>
      <c r="AW854" s="236">
        <f t="shared" si="236"/>
        <v>0</v>
      </c>
      <c r="AX854" s="237">
        <f t="shared" si="237"/>
        <v>0</v>
      </c>
      <c r="AY854" s="236">
        <f t="shared" si="238"/>
        <v>0</v>
      </c>
      <c r="AZ854" s="237">
        <f t="shared" si="239"/>
        <v>0</v>
      </c>
      <c r="BA854" s="236">
        <f t="shared" si="240"/>
        <v>0</v>
      </c>
      <c r="BB854" s="50">
        <f t="shared" si="224"/>
        <v>0</v>
      </c>
    </row>
    <row r="855" spans="2:54" x14ac:dyDescent="0.25">
      <c r="B855" s="82"/>
      <c r="C855" s="83"/>
      <c r="D855" s="83"/>
      <c r="E855" s="83"/>
      <c r="F855" s="83"/>
      <c r="G855" s="84"/>
      <c r="H855" s="84"/>
      <c r="I855" s="85"/>
      <c r="J855" s="86"/>
      <c r="K855" s="87"/>
      <c r="L855" s="88"/>
      <c r="M855" s="89"/>
      <c r="N855" s="89"/>
      <c r="O855" s="90"/>
      <c r="P855" s="90"/>
      <c r="Q855" s="91"/>
      <c r="R855" s="92"/>
      <c r="S855" s="93"/>
      <c r="T855" s="94"/>
      <c r="U855" s="148"/>
      <c r="V855" s="94"/>
      <c r="W855" s="94"/>
      <c r="X855" s="96"/>
      <c r="Y855" s="97"/>
      <c r="Z855" s="45" t="str">
        <f t="shared" si="225"/>
        <v>goed</v>
      </c>
      <c r="AA855" s="46">
        <f t="shared" si="226"/>
        <v>0</v>
      </c>
      <c r="AB855" s="47">
        <f t="shared" si="227"/>
        <v>0</v>
      </c>
      <c r="AC855" s="48">
        <f>IF(ISERROR(VLOOKUP($B855,'[7]Overzicht uitlevering'!$J:$V,AC$3+1,0)),0,VLOOKUP($B855,'[7]Overzicht uitlevering'!$J:$V,AC$3+1,0))</f>
        <v>0</v>
      </c>
      <c r="AD855" s="48">
        <f>IF(ISERROR(VLOOKUP($B855,'[7]Overzicht uitlevering'!$J:$V,AD$3+1,0)),0,VLOOKUP($B855,'[7]Overzicht uitlevering'!$J:$V,AD$3+1,0))</f>
        <v>0</v>
      </c>
      <c r="AE855" s="48">
        <f>IF(ISERROR(VLOOKUP($B855,'[7]Overzicht uitlevering'!$J:$V,AE$3+1,0)),0,VLOOKUP($B855,'[7]Overzicht uitlevering'!$J:$V,AE$3+1,0))</f>
        <v>0</v>
      </c>
      <c r="AF855" s="48">
        <f>IF(ISERROR(VLOOKUP($B855,'[7]Overzicht uitlevering'!$J:$V,AF$3+1,0)),0,VLOOKUP($B855,'[7]Overzicht uitlevering'!$J:$V,AF$3+1,0))</f>
        <v>0</v>
      </c>
      <c r="AG855" s="48">
        <f>IF(ISERROR(VLOOKUP($B855,'[7]Overzicht uitlevering'!$J:$V,AG$3+1,0)),0,VLOOKUP($B855,'[7]Overzicht uitlevering'!$J:$V,AG$3+1,0))</f>
        <v>0</v>
      </c>
      <c r="AH855" s="48">
        <f>IF(ISERROR(VLOOKUP($B855,'[7]Overzicht uitlevering'!$J:$V,AH$3+1,0)),0,VLOOKUP($B855,'[7]Overzicht uitlevering'!$J:$V,AH$3+1,0))</f>
        <v>0</v>
      </c>
      <c r="AI855" s="48">
        <f>IF(ISERROR(VLOOKUP($B855,'[7]Overzicht uitlevering'!$J:$V,AI$3+1,0)),0,VLOOKUP($B855,'[7]Overzicht uitlevering'!$J:$V,AI$3+1,0))</f>
        <v>0</v>
      </c>
      <c r="AJ855" s="48">
        <f>IF(ISERROR(VLOOKUP($B855,'[7]Overzicht uitlevering'!$J:$V,AJ$3+1,0)),0,VLOOKUP($B855,'[7]Overzicht uitlevering'!$J:$V,AJ$3+1,0))</f>
        <v>0</v>
      </c>
      <c r="AK855" s="48">
        <f>IF(ISERROR(VLOOKUP($B855,'[7]Overzicht uitlevering'!$J:$V,AK$3+1,0)),0,VLOOKUP($B855,'[7]Overzicht uitlevering'!$J:$V,AK$3+1,0))</f>
        <v>0</v>
      </c>
      <c r="AL855" s="48">
        <f>IF(ISERROR(VLOOKUP($B855,'[7]Overzicht uitlevering'!$J:$V,AL$3+1,0)),0,VLOOKUP($B855,'[7]Overzicht uitlevering'!$J:$V,AL$3+1,0))</f>
        <v>0</v>
      </c>
      <c r="AM855" s="48">
        <f>IF(ISERROR(VLOOKUP($B855,'[7]Overzicht uitlevering'!$J:$V,AM$3+1,0)),0,VLOOKUP($B855,'[7]Overzicht uitlevering'!$J:$V,AM$3+1,0))</f>
        <v>0</v>
      </c>
      <c r="AN855" s="48">
        <f>IF(ISERROR(VLOOKUP($B855,'[7]Overzicht uitlevering'!$J:$V,AN$3+1,0)),0,VLOOKUP($B855,'[7]Overzicht uitlevering'!$J:$V,AN$3+1,0))</f>
        <v>0</v>
      </c>
      <c r="AO855" s="49">
        <f t="shared" si="228"/>
        <v>0</v>
      </c>
      <c r="AP855" s="235">
        <f t="shared" si="229"/>
        <v>0</v>
      </c>
      <c r="AQ855" s="236">
        <f t="shared" si="230"/>
        <v>0</v>
      </c>
      <c r="AR855" s="235">
        <f t="shared" si="231"/>
        <v>0</v>
      </c>
      <c r="AS855" s="236">
        <f t="shared" si="232"/>
        <v>0</v>
      </c>
      <c r="AT855" s="235">
        <f t="shared" si="233"/>
        <v>0</v>
      </c>
      <c r="AU855" s="236">
        <f t="shared" si="234"/>
        <v>0</v>
      </c>
      <c r="AV855" s="237">
        <f t="shared" si="235"/>
        <v>0</v>
      </c>
      <c r="AW855" s="236">
        <f t="shared" si="236"/>
        <v>0</v>
      </c>
      <c r="AX855" s="237">
        <f t="shared" si="237"/>
        <v>0</v>
      </c>
      <c r="AY855" s="236">
        <f t="shared" si="238"/>
        <v>0</v>
      </c>
      <c r="AZ855" s="237">
        <f t="shared" si="239"/>
        <v>0</v>
      </c>
      <c r="BA855" s="236">
        <f t="shared" si="240"/>
        <v>0</v>
      </c>
      <c r="BB855" s="50">
        <f t="shared" si="224"/>
        <v>0</v>
      </c>
    </row>
    <row r="856" spans="2:54" x14ac:dyDescent="0.25">
      <c r="B856" s="82"/>
      <c r="C856" s="83"/>
      <c r="D856" s="83"/>
      <c r="E856" s="83"/>
      <c r="F856" s="83"/>
      <c r="G856" s="84"/>
      <c r="H856" s="84"/>
      <c r="I856" s="85"/>
      <c r="J856" s="86"/>
      <c r="K856" s="87"/>
      <c r="L856" s="88"/>
      <c r="M856" s="89"/>
      <c r="N856" s="89"/>
      <c r="O856" s="90"/>
      <c r="P856" s="90"/>
      <c r="Q856" s="91"/>
      <c r="R856" s="92"/>
      <c r="S856" s="93"/>
      <c r="T856" s="94"/>
      <c r="U856" s="148"/>
      <c r="V856" s="94"/>
      <c r="W856" s="94"/>
      <c r="X856" s="96"/>
      <c r="Y856" s="97"/>
      <c r="Z856" s="45" t="str">
        <f t="shared" si="225"/>
        <v>goed</v>
      </c>
      <c r="AA856" s="46">
        <f t="shared" si="226"/>
        <v>0</v>
      </c>
      <c r="AB856" s="47">
        <f t="shared" si="227"/>
        <v>0</v>
      </c>
      <c r="AC856" s="48">
        <f>IF(ISERROR(VLOOKUP($B856,'[7]Overzicht uitlevering'!$J:$V,AC$3+1,0)),0,VLOOKUP($B856,'[7]Overzicht uitlevering'!$J:$V,AC$3+1,0))</f>
        <v>0</v>
      </c>
      <c r="AD856" s="48">
        <f>IF(ISERROR(VLOOKUP($B856,'[7]Overzicht uitlevering'!$J:$V,AD$3+1,0)),0,VLOOKUP($B856,'[7]Overzicht uitlevering'!$J:$V,AD$3+1,0))</f>
        <v>0</v>
      </c>
      <c r="AE856" s="48">
        <f>IF(ISERROR(VLOOKUP($B856,'[7]Overzicht uitlevering'!$J:$V,AE$3+1,0)),0,VLOOKUP($B856,'[7]Overzicht uitlevering'!$J:$V,AE$3+1,0))</f>
        <v>0</v>
      </c>
      <c r="AF856" s="48">
        <f>IF(ISERROR(VLOOKUP($B856,'[7]Overzicht uitlevering'!$J:$V,AF$3+1,0)),0,VLOOKUP($B856,'[7]Overzicht uitlevering'!$J:$V,AF$3+1,0))</f>
        <v>0</v>
      </c>
      <c r="AG856" s="48">
        <f>IF(ISERROR(VLOOKUP($B856,'[7]Overzicht uitlevering'!$J:$V,AG$3+1,0)),0,VLOOKUP($B856,'[7]Overzicht uitlevering'!$J:$V,AG$3+1,0))</f>
        <v>0</v>
      </c>
      <c r="AH856" s="48">
        <f>IF(ISERROR(VLOOKUP($B856,'[7]Overzicht uitlevering'!$J:$V,AH$3+1,0)),0,VLOOKUP($B856,'[7]Overzicht uitlevering'!$J:$V,AH$3+1,0))</f>
        <v>0</v>
      </c>
      <c r="AI856" s="48">
        <f>IF(ISERROR(VLOOKUP($B856,'[7]Overzicht uitlevering'!$J:$V,AI$3+1,0)),0,VLOOKUP($B856,'[7]Overzicht uitlevering'!$J:$V,AI$3+1,0))</f>
        <v>0</v>
      </c>
      <c r="AJ856" s="48">
        <f>IF(ISERROR(VLOOKUP($B856,'[7]Overzicht uitlevering'!$J:$V,AJ$3+1,0)),0,VLOOKUP($B856,'[7]Overzicht uitlevering'!$J:$V,AJ$3+1,0))</f>
        <v>0</v>
      </c>
      <c r="AK856" s="48">
        <f>IF(ISERROR(VLOOKUP($B856,'[7]Overzicht uitlevering'!$J:$V,AK$3+1,0)),0,VLOOKUP($B856,'[7]Overzicht uitlevering'!$J:$V,AK$3+1,0))</f>
        <v>0</v>
      </c>
      <c r="AL856" s="48">
        <f>IF(ISERROR(VLOOKUP($B856,'[7]Overzicht uitlevering'!$J:$V,AL$3+1,0)),0,VLOOKUP($B856,'[7]Overzicht uitlevering'!$J:$V,AL$3+1,0))</f>
        <v>0</v>
      </c>
      <c r="AM856" s="48">
        <f>IF(ISERROR(VLOOKUP($B856,'[7]Overzicht uitlevering'!$J:$V,AM$3+1,0)),0,VLOOKUP($B856,'[7]Overzicht uitlevering'!$J:$V,AM$3+1,0))</f>
        <v>0</v>
      </c>
      <c r="AN856" s="48">
        <f>IF(ISERROR(VLOOKUP($B856,'[7]Overzicht uitlevering'!$J:$V,AN$3+1,0)),0,VLOOKUP($B856,'[7]Overzicht uitlevering'!$J:$V,AN$3+1,0))</f>
        <v>0</v>
      </c>
      <c r="AO856" s="49">
        <f t="shared" si="228"/>
        <v>0</v>
      </c>
      <c r="AP856" s="235">
        <f t="shared" si="229"/>
        <v>0</v>
      </c>
      <c r="AQ856" s="236">
        <f t="shared" si="230"/>
        <v>0</v>
      </c>
      <c r="AR856" s="235">
        <f t="shared" si="231"/>
        <v>0</v>
      </c>
      <c r="AS856" s="236">
        <f t="shared" si="232"/>
        <v>0</v>
      </c>
      <c r="AT856" s="235">
        <f t="shared" si="233"/>
        <v>0</v>
      </c>
      <c r="AU856" s="236">
        <f t="shared" si="234"/>
        <v>0</v>
      </c>
      <c r="AV856" s="237">
        <f t="shared" si="235"/>
        <v>0</v>
      </c>
      <c r="AW856" s="236">
        <f t="shared" si="236"/>
        <v>0</v>
      </c>
      <c r="AX856" s="237">
        <f t="shared" si="237"/>
        <v>0</v>
      </c>
      <c r="AY856" s="236">
        <f t="shared" si="238"/>
        <v>0</v>
      </c>
      <c r="AZ856" s="237">
        <f t="shared" si="239"/>
        <v>0</v>
      </c>
      <c r="BA856" s="236">
        <f t="shared" si="240"/>
        <v>0</v>
      </c>
      <c r="BB856" s="50">
        <f t="shared" si="224"/>
        <v>0</v>
      </c>
    </row>
    <row r="857" spans="2:54" x14ac:dyDescent="0.25">
      <c r="B857" s="82"/>
      <c r="C857" s="83"/>
      <c r="D857" s="83"/>
      <c r="E857" s="83"/>
      <c r="F857" s="83"/>
      <c r="G857" s="84"/>
      <c r="H857" s="84"/>
      <c r="I857" s="85"/>
      <c r="J857" s="86"/>
      <c r="K857" s="87"/>
      <c r="L857" s="88"/>
      <c r="M857" s="89"/>
      <c r="N857" s="89"/>
      <c r="O857" s="90"/>
      <c r="P857" s="90"/>
      <c r="Q857" s="91"/>
      <c r="R857" s="92"/>
      <c r="S857" s="93"/>
      <c r="T857" s="94"/>
      <c r="U857" s="148"/>
      <c r="V857" s="94"/>
      <c r="W857" s="94"/>
      <c r="X857" s="96"/>
      <c r="Y857" s="97"/>
      <c r="Z857" s="45" t="str">
        <f t="shared" si="225"/>
        <v>goed</v>
      </c>
      <c r="AA857" s="46">
        <f t="shared" si="226"/>
        <v>0</v>
      </c>
      <c r="AB857" s="47">
        <f t="shared" si="227"/>
        <v>0</v>
      </c>
      <c r="AC857" s="48">
        <f>IF(ISERROR(VLOOKUP($B857,'[7]Overzicht uitlevering'!$J:$V,AC$3+1,0)),0,VLOOKUP($B857,'[7]Overzicht uitlevering'!$J:$V,AC$3+1,0))</f>
        <v>0</v>
      </c>
      <c r="AD857" s="48">
        <f>IF(ISERROR(VLOOKUP($B857,'[7]Overzicht uitlevering'!$J:$V,AD$3+1,0)),0,VLOOKUP($B857,'[7]Overzicht uitlevering'!$J:$V,AD$3+1,0))</f>
        <v>0</v>
      </c>
      <c r="AE857" s="48">
        <f>IF(ISERROR(VLOOKUP($B857,'[7]Overzicht uitlevering'!$J:$V,AE$3+1,0)),0,VLOOKUP($B857,'[7]Overzicht uitlevering'!$J:$V,AE$3+1,0))</f>
        <v>0</v>
      </c>
      <c r="AF857" s="48">
        <f>IF(ISERROR(VLOOKUP($B857,'[7]Overzicht uitlevering'!$J:$V,AF$3+1,0)),0,VLOOKUP($B857,'[7]Overzicht uitlevering'!$J:$V,AF$3+1,0))</f>
        <v>0</v>
      </c>
      <c r="AG857" s="48">
        <f>IF(ISERROR(VLOOKUP($B857,'[7]Overzicht uitlevering'!$J:$V,AG$3+1,0)),0,VLOOKUP($B857,'[7]Overzicht uitlevering'!$J:$V,AG$3+1,0))</f>
        <v>0</v>
      </c>
      <c r="AH857" s="48">
        <f>IF(ISERROR(VLOOKUP($B857,'[7]Overzicht uitlevering'!$J:$V,AH$3+1,0)),0,VLOOKUP($B857,'[7]Overzicht uitlevering'!$J:$V,AH$3+1,0))</f>
        <v>0</v>
      </c>
      <c r="AI857" s="48">
        <f>IF(ISERROR(VLOOKUP($B857,'[7]Overzicht uitlevering'!$J:$V,AI$3+1,0)),0,VLOOKUP($B857,'[7]Overzicht uitlevering'!$J:$V,AI$3+1,0))</f>
        <v>0</v>
      </c>
      <c r="AJ857" s="48">
        <f>IF(ISERROR(VLOOKUP($B857,'[7]Overzicht uitlevering'!$J:$V,AJ$3+1,0)),0,VLOOKUP($B857,'[7]Overzicht uitlevering'!$J:$V,AJ$3+1,0))</f>
        <v>0</v>
      </c>
      <c r="AK857" s="48">
        <f>IF(ISERROR(VLOOKUP($B857,'[7]Overzicht uitlevering'!$J:$V,AK$3+1,0)),0,VLOOKUP($B857,'[7]Overzicht uitlevering'!$J:$V,AK$3+1,0))</f>
        <v>0</v>
      </c>
      <c r="AL857" s="48">
        <f>IF(ISERROR(VLOOKUP($B857,'[7]Overzicht uitlevering'!$J:$V,AL$3+1,0)),0,VLOOKUP($B857,'[7]Overzicht uitlevering'!$J:$V,AL$3+1,0))</f>
        <v>0</v>
      </c>
      <c r="AM857" s="48">
        <f>IF(ISERROR(VLOOKUP($B857,'[7]Overzicht uitlevering'!$J:$V,AM$3+1,0)),0,VLOOKUP($B857,'[7]Overzicht uitlevering'!$J:$V,AM$3+1,0))</f>
        <v>0</v>
      </c>
      <c r="AN857" s="48">
        <f>IF(ISERROR(VLOOKUP($B857,'[7]Overzicht uitlevering'!$J:$V,AN$3+1,0)),0,VLOOKUP($B857,'[7]Overzicht uitlevering'!$J:$V,AN$3+1,0))</f>
        <v>0</v>
      </c>
      <c r="AO857" s="49">
        <f t="shared" si="228"/>
        <v>0</v>
      </c>
      <c r="AP857" s="235">
        <f t="shared" si="229"/>
        <v>0</v>
      </c>
      <c r="AQ857" s="236">
        <f t="shared" si="230"/>
        <v>0</v>
      </c>
      <c r="AR857" s="235">
        <f t="shared" si="231"/>
        <v>0</v>
      </c>
      <c r="AS857" s="236">
        <f t="shared" si="232"/>
        <v>0</v>
      </c>
      <c r="AT857" s="235">
        <f t="shared" si="233"/>
        <v>0</v>
      </c>
      <c r="AU857" s="236">
        <f t="shared" si="234"/>
        <v>0</v>
      </c>
      <c r="AV857" s="237">
        <f t="shared" si="235"/>
        <v>0</v>
      </c>
      <c r="AW857" s="236">
        <f t="shared" si="236"/>
        <v>0</v>
      </c>
      <c r="AX857" s="237">
        <f t="shared" si="237"/>
        <v>0</v>
      </c>
      <c r="AY857" s="236">
        <f t="shared" si="238"/>
        <v>0</v>
      </c>
      <c r="AZ857" s="237">
        <f t="shared" si="239"/>
        <v>0</v>
      </c>
      <c r="BA857" s="236">
        <f t="shared" si="240"/>
        <v>0</v>
      </c>
      <c r="BB857" s="50">
        <f t="shared" si="224"/>
        <v>0</v>
      </c>
    </row>
    <row r="858" spans="2:54" x14ac:dyDescent="0.25">
      <c r="B858" s="82"/>
      <c r="C858" s="83"/>
      <c r="D858" s="83"/>
      <c r="E858" s="83"/>
      <c r="F858" s="83"/>
      <c r="G858" s="84"/>
      <c r="H858" s="84"/>
      <c r="I858" s="85"/>
      <c r="J858" s="86"/>
      <c r="K858" s="87"/>
      <c r="L858" s="88"/>
      <c r="M858" s="89"/>
      <c r="N858" s="89"/>
      <c r="O858" s="90"/>
      <c r="P858" s="90"/>
      <c r="Q858" s="91"/>
      <c r="R858" s="92"/>
      <c r="S858" s="93"/>
      <c r="T858" s="94"/>
      <c r="U858" s="148"/>
      <c r="V858" s="94"/>
      <c r="W858" s="94"/>
      <c r="X858" s="96"/>
      <c r="Y858" s="97"/>
      <c r="Z858" s="45" t="str">
        <f t="shared" si="225"/>
        <v>goed</v>
      </c>
      <c r="AA858" s="46">
        <f t="shared" si="226"/>
        <v>0</v>
      </c>
      <c r="AB858" s="47">
        <f t="shared" si="227"/>
        <v>0</v>
      </c>
      <c r="AC858" s="48">
        <f>IF(ISERROR(VLOOKUP($B858,'[7]Overzicht uitlevering'!$J:$V,AC$3+1,0)),0,VLOOKUP($B858,'[7]Overzicht uitlevering'!$J:$V,AC$3+1,0))</f>
        <v>0</v>
      </c>
      <c r="AD858" s="48">
        <f>IF(ISERROR(VLOOKUP($B858,'[7]Overzicht uitlevering'!$J:$V,AD$3+1,0)),0,VLOOKUP($B858,'[7]Overzicht uitlevering'!$J:$V,AD$3+1,0))</f>
        <v>0</v>
      </c>
      <c r="AE858" s="48">
        <f>IF(ISERROR(VLOOKUP($B858,'[7]Overzicht uitlevering'!$J:$V,AE$3+1,0)),0,VLOOKUP($B858,'[7]Overzicht uitlevering'!$J:$V,AE$3+1,0))</f>
        <v>0</v>
      </c>
      <c r="AF858" s="48">
        <f>IF(ISERROR(VLOOKUP($B858,'[7]Overzicht uitlevering'!$J:$V,AF$3+1,0)),0,VLOOKUP($B858,'[7]Overzicht uitlevering'!$J:$V,AF$3+1,0))</f>
        <v>0</v>
      </c>
      <c r="AG858" s="48">
        <f>IF(ISERROR(VLOOKUP($B858,'[7]Overzicht uitlevering'!$J:$V,AG$3+1,0)),0,VLOOKUP($B858,'[7]Overzicht uitlevering'!$J:$V,AG$3+1,0))</f>
        <v>0</v>
      </c>
      <c r="AH858" s="48">
        <f>IF(ISERROR(VLOOKUP($B858,'[7]Overzicht uitlevering'!$J:$V,AH$3+1,0)),0,VLOOKUP($B858,'[7]Overzicht uitlevering'!$J:$V,AH$3+1,0))</f>
        <v>0</v>
      </c>
      <c r="AI858" s="48">
        <f>IF(ISERROR(VLOOKUP($B858,'[7]Overzicht uitlevering'!$J:$V,AI$3+1,0)),0,VLOOKUP($B858,'[7]Overzicht uitlevering'!$J:$V,AI$3+1,0))</f>
        <v>0</v>
      </c>
      <c r="AJ858" s="48">
        <f>IF(ISERROR(VLOOKUP($B858,'[7]Overzicht uitlevering'!$J:$V,AJ$3+1,0)),0,VLOOKUP($B858,'[7]Overzicht uitlevering'!$J:$V,AJ$3+1,0))</f>
        <v>0</v>
      </c>
      <c r="AK858" s="48">
        <f>IF(ISERROR(VLOOKUP($B858,'[7]Overzicht uitlevering'!$J:$V,AK$3+1,0)),0,VLOOKUP($B858,'[7]Overzicht uitlevering'!$J:$V,AK$3+1,0))</f>
        <v>0</v>
      </c>
      <c r="AL858" s="48">
        <f>IF(ISERROR(VLOOKUP($B858,'[7]Overzicht uitlevering'!$J:$V,AL$3+1,0)),0,VLOOKUP($B858,'[7]Overzicht uitlevering'!$J:$V,AL$3+1,0))</f>
        <v>0</v>
      </c>
      <c r="AM858" s="48">
        <f>IF(ISERROR(VLOOKUP($B858,'[7]Overzicht uitlevering'!$J:$V,AM$3+1,0)),0,VLOOKUP($B858,'[7]Overzicht uitlevering'!$J:$V,AM$3+1,0))</f>
        <v>0</v>
      </c>
      <c r="AN858" s="48">
        <f>IF(ISERROR(VLOOKUP($B858,'[7]Overzicht uitlevering'!$J:$V,AN$3+1,0)),0,VLOOKUP($B858,'[7]Overzicht uitlevering'!$J:$V,AN$3+1,0))</f>
        <v>0</v>
      </c>
      <c r="AO858" s="49">
        <f t="shared" si="228"/>
        <v>0</v>
      </c>
      <c r="AP858" s="235">
        <f t="shared" si="229"/>
        <v>0</v>
      </c>
      <c r="AQ858" s="236">
        <f t="shared" si="230"/>
        <v>0</v>
      </c>
      <c r="AR858" s="235">
        <f t="shared" si="231"/>
        <v>0</v>
      </c>
      <c r="AS858" s="236">
        <f t="shared" si="232"/>
        <v>0</v>
      </c>
      <c r="AT858" s="235">
        <f t="shared" si="233"/>
        <v>0</v>
      </c>
      <c r="AU858" s="236">
        <f t="shared" si="234"/>
        <v>0</v>
      </c>
      <c r="AV858" s="237">
        <f t="shared" si="235"/>
        <v>0</v>
      </c>
      <c r="AW858" s="236">
        <f t="shared" si="236"/>
        <v>0</v>
      </c>
      <c r="AX858" s="237">
        <f t="shared" si="237"/>
        <v>0</v>
      </c>
      <c r="AY858" s="236">
        <f t="shared" si="238"/>
        <v>0</v>
      </c>
      <c r="AZ858" s="237">
        <f t="shared" si="239"/>
        <v>0</v>
      </c>
      <c r="BA858" s="236">
        <f t="shared" si="240"/>
        <v>0</v>
      </c>
      <c r="BB858" s="50">
        <f t="shared" si="224"/>
        <v>0</v>
      </c>
    </row>
    <row r="859" spans="2:54" x14ac:dyDescent="0.25">
      <c r="B859" s="82"/>
      <c r="C859" s="83"/>
      <c r="D859" s="83"/>
      <c r="E859" s="83"/>
      <c r="F859" s="83"/>
      <c r="G859" s="84"/>
      <c r="H859" s="84"/>
      <c r="I859" s="85"/>
      <c r="J859" s="86"/>
      <c r="K859" s="87"/>
      <c r="L859" s="88"/>
      <c r="M859" s="89"/>
      <c r="N859" s="89"/>
      <c r="O859" s="90"/>
      <c r="P859" s="90"/>
      <c r="Q859" s="91"/>
      <c r="R859" s="92"/>
      <c r="S859" s="93"/>
      <c r="T859" s="94"/>
      <c r="U859" s="148"/>
      <c r="V859" s="94"/>
      <c r="W859" s="94"/>
      <c r="X859" s="96"/>
      <c r="Y859" s="97"/>
      <c r="Z859" s="45" t="str">
        <f t="shared" si="225"/>
        <v>goed</v>
      </c>
      <c r="AA859" s="46">
        <f t="shared" si="226"/>
        <v>0</v>
      </c>
      <c r="AB859" s="47">
        <f t="shared" si="227"/>
        <v>0</v>
      </c>
      <c r="AC859" s="48">
        <f>IF(ISERROR(VLOOKUP($B859,'[7]Overzicht uitlevering'!$J:$V,AC$3+1,0)),0,VLOOKUP($B859,'[7]Overzicht uitlevering'!$J:$V,AC$3+1,0))</f>
        <v>0</v>
      </c>
      <c r="AD859" s="48">
        <f>IF(ISERROR(VLOOKUP($B859,'[7]Overzicht uitlevering'!$J:$V,AD$3+1,0)),0,VLOOKUP($B859,'[7]Overzicht uitlevering'!$J:$V,AD$3+1,0))</f>
        <v>0</v>
      </c>
      <c r="AE859" s="48">
        <f>IF(ISERROR(VLOOKUP($B859,'[7]Overzicht uitlevering'!$J:$V,AE$3+1,0)),0,VLOOKUP($B859,'[7]Overzicht uitlevering'!$J:$V,AE$3+1,0))</f>
        <v>0</v>
      </c>
      <c r="AF859" s="48">
        <f>IF(ISERROR(VLOOKUP($B859,'[7]Overzicht uitlevering'!$J:$V,AF$3+1,0)),0,VLOOKUP($B859,'[7]Overzicht uitlevering'!$J:$V,AF$3+1,0))</f>
        <v>0</v>
      </c>
      <c r="AG859" s="48">
        <f>IF(ISERROR(VLOOKUP($B859,'[7]Overzicht uitlevering'!$J:$V,AG$3+1,0)),0,VLOOKUP($B859,'[7]Overzicht uitlevering'!$J:$V,AG$3+1,0))</f>
        <v>0</v>
      </c>
      <c r="AH859" s="48">
        <f>IF(ISERROR(VLOOKUP($B859,'[7]Overzicht uitlevering'!$J:$V,AH$3+1,0)),0,VLOOKUP($B859,'[7]Overzicht uitlevering'!$J:$V,AH$3+1,0))</f>
        <v>0</v>
      </c>
      <c r="AI859" s="48">
        <f>IF(ISERROR(VLOOKUP($B859,'[7]Overzicht uitlevering'!$J:$V,AI$3+1,0)),0,VLOOKUP($B859,'[7]Overzicht uitlevering'!$J:$V,AI$3+1,0))</f>
        <v>0</v>
      </c>
      <c r="AJ859" s="48">
        <f>IF(ISERROR(VLOOKUP($B859,'[7]Overzicht uitlevering'!$J:$V,AJ$3+1,0)),0,VLOOKUP($B859,'[7]Overzicht uitlevering'!$J:$V,AJ$3+1,0))</f>
        <v>0</v>
      </c>
      <c r="AK859" s="48">
        <f>IF(ISERROR(VLOOKUP($B859,'[7]Overzicht uitlevering'!$J:$V,AK$3+1,0)),0,VLOOKUP($B859,'[7]Overzicht uitlevering'!$J:$V,AK$3+1,0))</f>
        <v>0</v>
      </c>
      <c r="AL859" s="48">
        <f>IF(ISERROR(VLOOKUP($B859,'[7]Overzicht uitlevering'!$J:$V,AL$3+1,0)),0,VLOOKUP($B859,'[7]Overzicht uitlevering'!$J:$V,AL$3+1,0))</f>
        <v>0</v>
      </c>
      <c r="AM859" s="48">
        <f>IF(ISERROR(VLOOKUP($B859,'[7]Overzicht uitlevering'!$J:$V,AM$3+1,0)),0,VLOOKUP($B859,'[7]Overzicht uitlevering'!$J:$V,AM$3+1,0))</f>
        <v>0</v>
      </c>
      <c r="AN859" s="48">
        <f>IF(ISERROR(VLOOKUP($B859,'[7]Overzicht uitlevering'!$J:$V,AN$3+1,0)),0,VLOOKUP($B859,'[7]Overzicht uitlevering'!$J:$V,AN$3+1,0))</f>
        <v>0</v>
      </c>
      <c r="AO859" s="49">
        <f t="shared" si="228"/>
        <v>0</v>
      </c>
      <c r="AP859" s="235">
        <f t="shared" si="229"/>
        <v>0</v>
      </c>
      <c r="AQ859" s="236">
        <f t="shared" si="230"/>
        <v>0</v>
      </c>
      <c r="AR859" s="235">
        <f t="shared" si="231"/>
        <v>0</v>
      </c>
      <c r="AS859" s="236">
        <f t="shared" si="232"/>
        <v>0</v>
      </c>
      <c r="AT859" s="235">
        <f t="shared" si="233"/>
        <v>0</v>
      </c>
      <c r="AU859" s="236">
        <f t="shared" si="234"/>
        <v>0</v>
      </c>
      <c r="AV859" s="237">
        <f t="shared" si="235"/>
        <v>0</v>
      </c>
      <c r="AW859" s="236">
        <f t="shared" si="236"/>
        <v>0</v>
      </c>
      <c r="AX859" s="237">
        <f t="shared" si="237"/>
        <v>0</v>
      </c>
      <c r="AY859" s="236">
        <f t="shared" si="238"/>
        <v>0</v>
      </c>
      <c r="AZ859" s="237">
        <f t="shared" si="239"/>
        <v>0</v>
      </c>
      <c r="BA859" s="236">
        <f t="shared" si="240"/>
        <v>0</v>
      </c>
      <c r="BB859" s="50">
        <f t="shared" si="224"/>
        <v>0</v>
      </c>
    </row>
    <row r="860" spans="2:54" x14ac:dyDescent="0.25">
      <c r="B860" s="82"/>
      <c r="C860" s="83"/>
      <c r="D860" s="83"/>
      <c r="E860" s="83"/>
      <c r="F860" s="83"/>
      <c r="G860" s="84"/>
      <c r="H860" s="84"/>
      <c r="I860" s="85"/>
      <c r="J860" s="86"/>
      <c r="K860" s="87"/>
      <c r="L860" s="88"/>
      <c r="M860" s="89"/>
      <c r="N860" s="89"/>
      <c r="O860" s="90"/>
      <c r="P860" s="90"/>
      <c r="Q860" s="91"/>
      <c r="R860" s="92"/>
      <c r="S860" s="93"/>
      <c r="T860" s="94"/>
      <c r="U860" s="148"/>
      <c r="V860" s="94"/>
      <c r="W860" s="94"/>
      <c r="X860" s="96"/>
      <c r="Y860" s="97"/>
      <c r="Z860" s="45" t="str">
        <f t="shared" si="225"/>
        <v>goed</v>
      </c>
      <c r="AA860" s="46">
        <f t="shared" si="226"/>
        <v>0</v>
      </c>
      <c r="AB860" s="47">
        <f t="shared" si="227"/>
        <v>0</v>
      </c>
      <c r="AC860" s="48">
        <f>IF(ISERROR(VLOOKUP($B860,'[7]Overzicht uitlevering'!$J:$V,AC$3+1,0)),0,VLOOKUP($B860,'[7]Overzicht uitlevering'!$J:$V,AC$3+1,0))</f>
        <v>0</v>
      </c>
      <c r="AD860" s="48">
        <f>IF(ISERROR(VLOOKUP($B860,'[7]Overzicht uitlevering'!$J:$V,AD$3+1,0)),0,VLOOKUP($B860,'[7]Overzicht uitlevering'!$J:$V,AD$3+1,0))</f>
        <v>0</v>
      </c>
      <c r="AE860" s="48">
        <f>IF(ISERROR(VLOOKUP($B860,'[7]Overzicht uitlevering'!$J:$V,AE$3+1,0)),0,VLOOKUP($B860,'[7]Overzicht uitlevering'!$J:$V,AE$3+1,0))</f>
        <v>0</v>
      </c>
      <c r="AF860" s="48">
        <f>IF(ISERROR(VLOOKUP($B860,'[7]Overzicht uitlevering'!$J:$V,AF$3+1,0)),0,VLOOKUP($B860,'[7]Overzicht uitlevering'!$J:$V,AF$3+1,0))</f>
        <v>0</v>
      </c>
      <c r="AG860" s="48">
        <f>IF(ISERROR(VLOOKUP($B860,'[7]Overzicht uitlevering'!$J:$V,AG$3+1,0)),0,VLOOKUP($B860,'[7]Overzicht uitlevering'!$J:$V,AG$3+1,0))</f>
        <v>0</v>
      </c>
      <c r="AH860" s="48">
        <f>IF(ISERROR(VLOOKUP($B860,'[7]Overzicht uitlevering'!$J:$V,AH$3+1,0)),0,VLOOKUP($B860,'[7]Overzicht uitlevering'!$J:$V,AH$3+1,0))</f>
        <v>0</v>
      </c>
      <c r="AI860" s="48">
        <f>IF(ISERROR(VLOOKUP($B860,'[7]Overzicht uitlevering'!$J:$V,AI$3+1,0)),0,VLOOKUP($B860,'[7]Overzicht uitlevering'!$J:$V,AI$3+1,0))</f>
        <v>0</v>
      </c>
      <c r="AJ860" s="48">
        <f>IF(ISERROR(VLOOKUP($B860,'[7]Overzicht uitlevering'!$J:$V,AJ$3+1,0)),0,VLOOKUP($B860,'[7]Overzicht uitlevering'!$J:$V,AJ$3+1,0))</f>
        <v>0</v>
      </c>
      <c r="AK860" s="48">
        <f>IF(ISERROR(VLOOKUP($B860,'[7]Overzicht uitlevering'!$J:$V,AK$3+1,0)),0,VLOOKUP($B860,'[7]Overzicht uitlevering'!$J:$V,AK$3+1,0))</f>
        <v>0</v>
      </c>
      <c r="AL860" s="48">
        <f>IF(ISERROR(VLOOKUP($B860,'[7]Overzicht uitlevering'!$J:$V,AL$3+1,0)),0,VLOOKUP($B860,'[7]Overzicht uitlevering'!$J:$V,AL$3+1,0))</f>
        <v>0</v>
      </c>
      <c r="AM860" s="48">
        <f>IF(ISERROR(VLOOKUP($B860,'[7]Overzicht uitlevering'!$J:$V,AM$3+1,0)),0,VLOOKUP($B860,'[7]Overzicht uitlevering'!$J:$V,AM$3+1,0))</f>
        <v>0</v>
      </c>
      <c r="AN860" s="48">
        <f>IF(ISERROR(VLOOKUP($B860,'[7]Overzicht uitlevering'!$J:$V,AN$3+1,0)),0,VLOOKUP($B860,'[7]Overzicht uitlevering'!$J:$V,AN$3+1,0))</f>
        <v>0</v>
      </c>
      <c r="AO860" s="49">
        <f t="shared" si="228"/>
        <v>0</v>
      </c>
      <c r="AP860" s="235">
        <f t="shared" si="229"/>
        <v>0</v>
      </c>
      <c r="AQ860" s="236">
        <f t="shared" si="230"/>
        <v>0</v>
      </c>
      <c r="AR860" s="235">
        <f t="shared" si="231"/>
        <v>0</v>
      </c>
      <c r="AS860" s="236">
        <f t="shared" si="232"/>
        <v>0</v>
      </c>
      <c r="AT860" s="235">
        <f t="shared" si="233"/>
        <v>0</v>
      </c>
      <c r="AU860" s="236">
        <f t="shared" si="234"/>
        <v>0</v>
      </c>
      <c r="AV860" s="237">
        <f t="shared" si="235"/>
        <v>0</v>
      </c>
      <c r="AW860" s="236">
        <f t="shared" si="236"/>
        <v>0</v>
      </c>
      <c r="AX860" s="237">
        <f t="shared" si="237"/>
        <v>0</v>
      </c>
      <c r="AY860" s="236">
        <f t="shared" si="238"/>
        <v>0</v>
      </c>
      <c r="AZ860" s="237">
        <f t="shared" si="239"/>
        <v>0</v>
      </c>
      <c r="BA860" s="236">
        <f t="shared" si="240"/>
        <v>0</v>
      </c>
      <c r="BB860" s="50">
        <f t="shared" si="224"/>
        <v>0</v>
      </c>
    </row>
    <row r="861" spans="2:54" x14ac:dyDescent="0.25">
      <c r="B861" s="82"/>
      <c r="C861" s="83"/>
      <c r="D861" s="83"/>
      <c r="E861" s="83"/>
      <c r="F861" s="83"/>
      <c r="G861" s="84"/>
      <c r="H861" s="84"/>
      <c r="I861" s="85"/>
      <c r="J861" s="86"/>
      <c r="K861" s="87"/>
      <c r="L861" s="88"/>
      <c r="M861" s="89"/>
      <c r="N861" s="89"/>
      <c r="O861" s="90"/>
      <c r="P861" s="90"/>
      <c r="Q861" s="91"/>
      <c r="R861" s="92"/>
      <c r="S861" s="93"/>
      <c r="T861" s="94"/>
      <c r="U861" s="148"/>
      <c r="V861" s="94"/>
      <c r="W861" s="94"/>
      <c r="X861" s="96"/>
      <c r="Y861" s="97"/>
      <c r="Z861" s="45" t="str">
        <f t="shared" si="225"/>
        <v>goed</v>
      </c>
      <c r="AA861" s="46">
        <f t="shared" si="226"/>
        <v>0</v>
      </c>
      <c r="AB861" s="47">
        <f t="shared" si="227"/>
        <v>0</v>
      </c>
      <c r="AC861" s="48">
        <f>IF(ISERROR(VLOOKUP($B861,'[7]Overzicht uitlevering'!$J:$V,AC$3+1,0)),0,VLOOKUP($B861,'[7]Overzicht uitlevering'!$J:$V,AC$3+1,0))</f>
        <v>0</v>
      </c>
      <c r="AD861" s="48">
        <f>IF(ISERROR(VLOOKUP($B861,'[7]Overzicht uitlevering'!$J:$V,AD$3+1,0)),0,VLOOKUP($B861,'[7]Overzicht uitlevering'!$J:$V,AD$3+1,0))</f>
        <v>0</v>
      </c>
      <c r="AE861" s="48">
        <f>IF(ISERROR(VLOOKUP($B861,'[7]Overzicht uitlevering'!$J:$V,AE$3+1,0)),0,VLOOKUP($B861,'[7]Overzicht uitlevering'!$J:$V,AE$3+1,0))</f>
        <v>0</v>
      </c>
      <c r="AF861" s="48">
        <f>IF(ISERROR(VLOOKUP($B861,'[7]Overzicht uitlevering'!$J:$V,AF$3+1,0)),0,VLOOKUP($B861,'[7]Overzicht uitlevering'!$J:$V,AF$3+1,0))</f>
        <v>0</v>
      </c>
      <c r="AG861" s="48">
        <f>IF(ISERROR(VLOOKUP($B861,'[7]Overzicht uitlevering'!$J:$V,AG$3+1,0)),0,VLOOKUP($B861,'[7]Overzicht uitlevering'!$J:$V,AG$3+1,0))</f>
        <v>0</v>
      </c>
      <c r="AH861" s="48">
        <f>IF(ISERROR(VLOOKUP($B861,'[7]Overzicht uitlevering'!$J:$V,AH$3+1,0)),0,VLOOKUP($B861,'[7]Overzicht uitlevering'!$J:$V,AH$3+1,0))</f>
        <v>0</v>
      </c>
      <c r="AI861" s="48">
        <f>IF(ISERROR(VLOOKUP($B861,'[7]Overzicht uitlevering'!$J:$V,AI$3+1,0)),0,VLOOKUP($B861,'[7]Overzicht uitlevering'!$J:$V,AI$3+1,0))</f>
        <v>0</v>
      </c>
      <c r="AJ861" s="48">
        <f>IF(ISERROR(VLOOKUP($B861,'[7]Overzicht uitlevering'!$J:$V,AJ$3+1,0)),0,VLOOKUP($B861,'[7]Overzicht uitlevering'!$J:$V,AJ$3+1,0))</f>
        <v>0</v>
      </c>
      <c r="AK861" s="48">
        <f>IF(ISERROR(VLOOKUP($B861,'[7]Overzicht uitlevering'!$J:$V,AK$3+1,0)),0,VLOOKUP($B861,'[7]Overzicht uitlevering'!$J:$V,AK$3+1,0))</f>
        <v>0</v>
      </c>
      <c r="AL861" s="48">
        <f>IF(ISERROR(VLOOKUP($B861,'[7]Overzicht uitlevering'!$J:$V,AL$3+1,0)),0,VLOOKUP($B861,'[7]Overzicht uitlevering'!$J:$V,AL$3+1,0))</f>
        <v>0</v>
      </c>
      <c r="AM861" s="48">
        <f>IF(ISERROR(VLOOKUP($B861,'[7]Overzicht uitlevering'!$J:$V,AM$3+1,0)),0,VLOOKUP($B861,'[7]Overzicht uitlevering'!$J:$V,AM$3+1,0))</f>
        <v>0</v>
      </c>
      <c r="AN861" s="48">
        <f>IF(ISERROR(VLOOKUP($B861,'[7]Overzicht uitlevering'!$J:$V,AN$3+1,0)),0,VLOOKUP($B861,'[7]Overzicht uitlevering'!$J:$V,AN$3+1,0))</f>
        <v>0</v>
      </c>
      <c r="AO861" s="49">
        <f t="shared" si="228"/>
        <v>0</v>
      </c>
      <c r="AP861" s="235">
        <f t="shared" si="229"/>
        <v>0</v>
      </c>
      <c r="AQ861" s="236">
        <f t="shared" si="230"/>
        <v>0</v>
      </c>
      <c r="AR861" s="235">
        <f t="shared" si="231"/>
        <v>0</v>
      </c>
      <c r="AS861" s="236">
        <f t="shared" si="232"/>
        <v>0</v>
      </c>
      <c r="AT861" s="235">
        <f t="shared" si="233"/>
        <v>0</v>
      </c>
      <c r="AU861" s="236">
        <f t="shared" si="234"/>
        <v>0</v>
      </c>
      <c r="AV861" s="237">
        <f t="shared" si="235"/>
        <v>0</v>
      </c>
      <c r="AW861" s="236">
        <f t="shared" si="236"/>
        <v>0</v>
      </c>
      <c r="AX861" s="237">
        <f t="shared" si="237"/>
        <v>0</v>
      </c>
      <c r="AY861" s="236">
        <f t="shared" si="238"/>
        <v>0</v>
      </c>
      <c r="AZ861" s="237">
        <f t="shared" si="239"/>
        <v>0</v>
      </c>
      <c r="BA861" s="236">
        <f t="shared" si="240"/>
        <v>0</v>
      </c>
      <c r="BB861" s="50">
        <f t="shared" si="224"/>
        <v>0</v>
      </c>
    </row>
    <row r="862" spans="2:54" x14ac:dyDescent="0.25">
      <c r="B862" s="82"/>
      <c r="C862" s="83"/>
      <c r="D862" s="83"/>
      <c r="E862" s="83"/>
      <c r="F862" s="83"/>
      <c r="G862" s="84"/>
      <c r="H862" s="84"/>
      <c r="I862" s="85"/>
      <c r="J862" s="86"/>
      <c r="K862" s="87"/>
      <c r="L862" s="88"/>
      <c r="M862" s="89"/>
      <c r="N862" s="89"/>
      <c r="O862" s="90"/>
      <c r="P862" s="90"/>
      <c r="Q862" s="91"/>
      <c r="R862" s="92"/>
      <c r="S862" s="93"/>
      <c r="T862" s="94"/>
      <c r="U862" s="148"/>
      <c r="V862" s="94"/>
      <c r="W862" s="94"/>
      <c r="X862" s="96"/>
      <c r="Y862" s="97"/>
      <c r="Z862" s="45" t="str">
        <f t="shared" si="225"/>
        <v>goed</v>
      </c>
      <c r="AA862" s="46">
        <f t="shared" si="226"/>
        <v>0</v>
      </c>
      <c r="AB862" s="47">
        <f t="shared" si="227"/>
        <v>0</v>
      </c>
      <c r="AC862" s="48">
        <f>IF(ISERROR(VLOOKUP($B862,'[7]Overzicht uitlevering'!$J:$V,AC$3+1,0)),0,VLOOKUP($B862,'[7]Overzicht uitlevering'!$J:$V,AC$3+1,0))</f>
        <v>0</v>
      </c>
      <c r="AD862" s="48">
        <f>IF(ISERROR(VLOOKUP($B862,'[7]Overzicht uitlevering'!$J:$V,AD$3+1,0)),0,VLOOKUP($B862,'[7]Overzicht uitlevering'!$J:$V,AD$3+1,0))</f>
        <v>0</v>
      </c>
      <c r="AE862" s="48">
        <f>IF(ISERROR(VLOOKUP($B862,'[7]Overzicht uitlevering'!$J:$V,AE$3+1,0)),0,VLOOKUP($B862,'[7]Overzicht uitlevering'!$J:$V,AE$3+1,0))</f>
        <v>0</v>
      </c>
      <c r="AF862" s="48">
        <f>IF(ISERROR(VLOOKUP($B862,'[7]Overzicht uitlevering'!$J:$V,AF$3+1,0)),0,VLOOKUP($B862,'[7]Overzicht uitlevering'!$J:$V,AF$3+1,0))</f>
        <v>0</v>
      </c>
      <c r="AG862" s="48">
        <f>IF(ISERROR(VLOOKUP($B862,'[7]Overzicht uitlevering'!$J:$V,AG$3+1,0)),0,VLOOKUP($B862,'[7]Overzicht uitlevering'!$J:$V,AG$3+1,0))</f>
        <v>0</v>
      </c>
      <c r="AH862" s="48">
        <f>IF(ISERROR(VLOOKUP($B862,'[7]Overzicht uitlevering'!$J:$V,AH$3+1,0)),0,VLOOKUP($B862,'[7]Overzicht uitlevering'!$J:$V,AH$3+1,0))</f>
        <v>0</v>
      </c>
      <c r="AI862" s="48">
        <f>IF(ISERROR(VLOOKUP($B862,'[7]Overzicht uitlevering'!$J:$V,AI$3+1,0)),0,VLOOKUP($B862,'[7]Overzicht uitlevering'!$J:$V,AI$3+1,0))</f>
        <v>0</v>
      </c>
      <c r="AJ862" s="48">
        <f>IF(ISERROR(VLOOKUP($B862,'[7]Overzicht uitlevering'!$J:$V,AJ$3+1,0)),0,VLOOKUP($B862,'[7]Overzicht uitlevering'!$J:$V,AJ$3+1,0))</f>
        <v>0</v>
      </c>
      <c r="AK862" s="48">
        <f>IF(ISERROR(VLOOKUP($B862,'[7]Overzicht uitlevering'!$J:$V,AK$3+1,0)),0,VLOOKUP($B862,'[7]Overzicht uitlevering'!$J:$V,AK$3+1,0))</f>
        <v>0</v>
      </c>
      <c r="AL862" s="48">
        <f>IF(ISERROR(VLOOKUP($B862,'[7]Overzicht uitlevering'!$J:$V,AL$3+1,0)),0,VLOOKUP($B862,'[7]Overzicht uitlevering'!$J:$V,AL$3+1,0))</f>
        <v>0</v>
      </c>
      <c r="AM862" s="48">
        <f>IF(ISERROR(VLOOKUP($B862,'[7]Overzicht uitlevering'!$J:$V,AM$3+1,0)),0,VLOOKUP($B862,'[7]Overzicht uitlevering'!$J:$V,AM$3+1,0))</f>
        <v>0</v>
      </c>
      <c r="AN862" s="48">
        <f>IF(ISERROR(VLOOKUP($B862,'[7]Overzicht uitlevering'!$J:$V,AN$3+1,0)),0,VLOOKUP($B862,'[7]Overzicht uitlevering'!$J:$V,AN$3+1,0))</f>
        <v>0</v>
      </c>
      <c r="AO862" s="49">
        <f t="shared" si="228"/>
        <v>0</v>
      </c>
      <c r="AP862" s="235">
        <f t="shared" si="229"/>
        <v>0</v>
      </c>
      <c r="AQ862" s="236">
        <f t="shared" si="230"/>
        <v>0</v>
      </c>
      <c r="AR862" s="235">
        <f t="shared" si="231"/>
        <v>0</v>
      </c>
      <c r="AS862" s="236">
        <f t="shared" si="232"/>
        <v>0</v>
      </c>
      <c r="AT862" s="235">
        <f t="shared" si="233"/>
        <v>0</v>
      </c>
      <c r="AU862" s="236">
        <f t="shared" si="234"/>
        <v>0</v>
      </c>
      <c r="AV862" s="237">
        <f t="shared" si="235"/>
        <v>0</v>
      </c>
      <c r="AW862" s="236">
        <f t="shared" si="236"/>
        <v>0</v>
      </c>
      <c r="AX862" s="237">
        <f t="shared" si="237"/>
        <v>0</v>
      </c>
      <c r="AY862" s="236">
        <f t="shared" si="238"/>
        <v>0</v>
      </c>
      <c r="AZ862" s="237">
        <f t="shared" si="239"/>
        <v>0</v>
      </c>
      <c r="BA862" s="236">
        <f t="shared" si="240"/>
        <v>0</v>
      </c>
      <c r="BB862" s="50">
        <f t="shared" si="224"/>
        <v>0</v>
      </c>
    </row>
    <row r="863" spans="2:54" x14ac:dyDescent="0.25">
      <c r="B863" s="82"/>
      <c r="C863" s="83"/>
      <c r="D863" s="83"/>
      <c r="E863" s="83"/>
      <c r="F863" s="83"/>
      <c r="G863" s="84"/>
      <c r="H863" s="84"/>
      <c r="I863" s="85"/>
      <c r="J863" s="86"/>
      <c r="K863" s="87"/>
      <c r="L863" s="88"/>
      <c r="M863" s="89"/>
      <c r="N863" s="89"/>
      <c r="O863" s="90"/>
      <c r="P863" s="90"/>
      <c r="Q863" s="91"/>
      <c r="R863" s="92"/>
      <c r="S863" s="93"/>
      <c r="T863" s="94"/>
      <c r="U863" s="148"/>
      <c r="V863" s="94"/>
      <c r="W863" s="94"/>
      <c r="X863" s="96"/>
      <c r="Y863" s="97"/>
      <c r="Z863" s="45" t="str">
        <f t="shared" si="225"/>
        <v>goed</v>
      </c>
      <c r="AA863" s="46">
        <f t="shared" si="226"/>
        <v>0</v>
      </c>
      <c r="AB863" s="47">
        <f t="shared" si="227"/>
        <v>0</v>
      </c>
      <c r="AC863" s="48">
        <f>IF(ISERROR(VLOOKUP($B863,'[7]Overzicht uitlevering'!$J:$V,AC$3+1,0)),0,VLOOKUP($B863,'[7]Overzicht uitlevering'!$J:$V,AC$3+1,0))</f>
        <v>0</v>
      </c>
      <c r="AD863" s="48">
        <f>IF(ISERROR(VLOOKUP($B863,'[7]Overzicht uitlevering'!$J:$V,AD$3+1,0)),0,VLOOKUP($B863,'[7]Overzicht uitlevering'!$J:$V,AD$3+1,0))</f>
        <v>0</v>
      </c>
      <c r="AE863" s="48">
        <f>IF(ISERROR(VLOOKUP($B863,'[7]Overzicht uitlevering'!$J:$V,AE$3+1,0)),0,VLOOKUP($B863,'[7]Overzicht uitlevering'!$J:$V,AE$3+1,0))</f>
        <v>0</v>
      </c>
      <c r="AF863" s="48">
        <f>IF(ISERROR(VLOOKUP($B863,'[7]Overzicht uitlevering'!$J:$V,AF$3+1,0)),0,VLOOKUP($B863,'[7]Overzicht uitlevering'!$J:$V,AF$3+1,0))</f>
        <v>0</v>
      </c>
      <c r="AG863" s="48">
        <f>IF(ISERROR(VLOOKUP($B863,'[7]Overzicht uitlevering'!$J:$V,AG$3+1,0)),0,VLOOKUP($B863,'[7]Overzicht uitlevering'!$J:$V,AG$3+1,0))</f>
        <v>0</v>
      </c>
      <c r="AH863" s="48">
        <f>IF(ISERROR(VLOOKUP($B863,'[7]Overzicht uitlevering'!$J:$V,AH$3+1,0)),0,VLOOKUP($B863,'[7]Overzicht uitlevering'!$J:$V,AH$3+1,0))</f>
        <v>0</v>
      </c>
      <c r="AI863" s="48">
        <f>IF(ISERROR(VLOOKUP($B863,'[7]Overzicht uitlevering'!$J:$V,AI$3+1,0)),0,VLOOKUP($B863,'[7]Overzicht uitlevering'!$J:$V,AI$3+1,0))</f>
        <v>0</v>
      </c>
      <c r="AJ863" s="48">
        <f>IF(ISERROR(VLOOKUP($B863,'[7]Overzicht uitlevering'!$J:$V,AJ$3+1,0)),0,VLOOKUP($B863,'[7]Overzicht uitlevering'!$J:$V,AJ$3+1,0))</f>
        <v>0</v>
      </c>
      <c r="AK863" s="48">
        <f>IF(ISERROR(VLOOKUP($B863,'[7]Overzicht uitlevering'!$J:$V,AK$3+1,0)),0,VLOOKUP($B863,'[7]Overzicht uitlevering'!$J:$V,AK$3+1,0))</f>
        <v>0</v>
      </c>
      <c r="AL863" s="48">
        <f>IF(ISERROR(VLOOKUP($B863,'[7]Overzicht uitlevering'!$J:$V,AL$3+1,0)),0,VLOOKUP($B863,'[7]Overzicht uitlevering'!$J:$V,AL$3+1,0))</f>
        <v>0</v>
      </c>
      <c r="AM863" s="48">
        <f>IF(ISERROR(VLOOKUP($B863,'[7]Overzicht uitlevering'!$J:$V,AM$3+1,0)),0,VLOOKUP($B863,'[7]Overzicht uitlevering'!$J:$V,AM$3+1,0))</f>
        <v>0</v>
      </c>
      <c r="AN863" s="48">
        <f>IF(ISERROR(VLOOKUP($B863,'[7]Overzicht uitlevering'!$J:$V,AN$3+1,0)),0,VLOOKUP($B863,'[7]Overzicht uitlevering'!$J:$V,AN$3+1,0))</f>
        <v>0</v>
      </c>
      <c r="AO863" s="49">
        <f t="shared" si="228"/>
        <v>0</v>
      </c>
      <c r="AP863" s="235">
        <f t="shared" si="229"/>
        <v>0</v>
      </c>
      <c r="AQ863" s="236">
        <f t="shared" si="230"/>
        <v>0</v>
      </c>
      <c r="AR863" s="235">
        <f t="shared" si="231"/>
        <v>0</v>
      </c>
      <c r="AS863" s="236">
        <f t="shared" si="232"/>
        <v>0</v>
      </c>
      <c r="AT863" s="235">
        <f t="shared" si="233"/>
        <v>0</v>
      </c>
      <c r="AU863" s="236">
        <f t="shared" si="234"/>
        <v>0</v>
      </c>
      <c r="AV863" s="237">
        <f t="shared" si="235"/>
        <v>0</v>
      </c>
      <c r="AW863" s="236">
        <f t="shared" si="236"/>
        <v>0</v>
      </c>
      <c r="AX863" s="237">
        <f t="shared" si="237"/>
        <v>0</v>
      </c>
      <c r="AY863" s="236">
        <f t="shared" si="238"/>
        <v>0</v>
      </c>
      <c r="AZ863" s="237">
        <f t="shared" si="239"/>
        <v>0</v>
      </c>
      <c r="BA863" s="236">
        <f t="shared" si="240"/>
        <v>0</v>
      </c>
      <c r="BB863" s="50">
        <f t="shared" si="224"/>
        <v>0</v>
      </c>
    </row>
    <row r="864" spans="2:54" x14ac:dyDescent="0.25">
      <c r="B864" s="82"/>
      <c r="C864" s="83"/>
      <c r="D864" s="83"/>
      <c r="E864" s="83"/>
      <c r="F864" s="83"/>
      <c r="G864" s="84"/>
      <c r="H864" s="84"/>
      <c r="I864" s="85"/>
      <c r="J864" s="86"/>
      <c r="K864" s="87"/>
      <c r="L864" s="88"/>
      <c r="M864" s="89"/>
      <c r="N864" s="89"/>
      <c r="O864" s="90"/>
      <c r="P864" s="90"/>
      <c r="Q864" s="91"/>
      <c r="R864" s="92"/>
      <c r="S864" s="93"/>
      <c r="T864" s="94"/>
      <c r="U864" s="148"/>
      <c r="V864" s="94"/>
      <c r="W864" s="94"/>
      <c r="X864" s="96"/>
      <c r="Y864" s="97"/>
      <c r="Z864" s="45" t="str">
        <f t="shared" si="225"/>
        <v>goed</v>
      </c>
      <c r="AA864" s="46">
        <f t="shared" si="226"/>
        <v>0</v>
      </c>
      <c r="AB864" s="47">
        <f t="shared" si="227"/>
        <v>0</v>
      </c>
      <c r="AC864" s="48">
        <f>IF(ISERROR(VLOOKUP($B864,'[7]Overzicht uitlevering'!$J:$V,AC$3+1,0)),0,VLOOKUP($B864,'[7]Overzicht uitlevering'!$J:$V,AC$3+1,0))</f>
        <v>0</v>
      </c>
      <c r="AD864" s="48">
        <f>IF(ISERROR(VLOOKUP($B864,'[7]Overzicht uitlevering'!$J:$V,AD$3+1,0)),0,VLOOKUP($B864,'[7]Overzicht uitlevering'!$J:$V,AD$3+1,0))</f>
        <v>0</v>
      </c>
      <c r="AE864" s="48">
        <f>IF(ISERROR(VLOOKUP($B864,'[7]Overzicht uitlevering'!$J:$V,AE$3+1,0)),0,VLOOKUP($B864,'[7]Overzicht uitlevering'!$J:$V,AE$3+1,0))</f>
        <v>0</v>
      </c>
      <c r="AF864" s="48">
        <f>IF(ISERROR(VLOOKUP($B864,'[7]Overzicht uitlevering'!$J:$V,AF$3+1,0)),0,VLOOKUP($B864,'[7]Overzicht uitlevering'!$J:$V,AF$3+1,0))</f>
        <v>0</v>
      </c>
      <c r="AG864" s="48">
        <f>IF(ISERROR(VLOOKUP($B864,'[7]Overzicht uitlevering'!$J:$V,AG$3+1,0)),0,VLOOKUP($B864,'[7]Overzicht uitlevering'!$J:$V,AG$3+1,0))</f>
        <v>0</v>
      </c>
      <c r="AH864" s="48">
        <f>IF(ISERROR(VLOOKUP($B864,'[7]Overzicht uitlevering'!$J:$V,AH$3+1,0)),0,VLOOKUP($B864,'[7]Overzicht uitlevering'!$J:$V,AH$3+1,0))</f>
        <v>0</v>
      </c>
      <c r="AI864" s="48">
        <f>IF(ISERROR(VLOOKUP($B864,'[7]Overzicht uitlevering'!$J:$V,AI$3+1,0)),0,VLOOKUP($B864,'[7]Overzicht uitlevering'!$J:$V,AI$3+1,0))</f>
        <v>0</v>
      </c>
      <c r="AJ864" s="48">
        <f>IF(ISERROR(VLOOKUP($B864,'[7]Overzicht uitlevering'!$J:$V,AJ$3+1,0)),0,VLOOKUP($B864,'[7]Overzicht uitlevering'!$J:$V,AJ$3+1,0))</f>
        <v>0</v>
      </c>
      <c r="AK864" s="48">
        <f>IF(ISERROR(VLOOKUP($B864,'[7]Overzicht uitlevering'!$J:$V,AK$3+1,0)),0,VLOOKUP($B864,'[7]Overzicht uitlevering'!$J:$V,AK$3+1,0))</f>
        <v>0</v>
      </c>
      <c r="AL864" s="48">
        <f>IF(ISERROR(VLOOKUP($B864,'[7]Overzicht uitlevering'!$J:$V,AL$3+1,0)),0,VLOOKUP($B864,'[7]Overzicht uitlevering'!$J:$V,AL$3+1,0))</f>
        <v>0</v>
      </c>
      <c r="AM864" s="48">
        <f>IF(ISERROR(VLOOKUP($B864,'[7]Overzicht uitlevering'!$J:$V,AM$3+1,0)),0,VLOOKUP($B864,'[7]Overzicht uitlevering'!$J:$V,AM$3+1,0))</f>
        <v>0</v>
      </c>
      <c r="AN864" s="48">
        <f>IF(ISERROR(VLOOKUP($B864,'[7]Overzicht uitlevering'!$J:$V,AN$3+1,0)),0,VLOOKUP($B864,'[7]Overzicht uitlevering'!$J:$V,AN$3+1,0))</f>
        <v>0</v>
      </c>
      <c r="AO864" s="49">
        <f t="shared" si="228"/>
        <v>0</v>
      </c>
      <c r="AP864" s="235">
        <f t="shared" si="229"/>
        <v>0</v>
      </c>
      <c r="AQ864" s="236">
        <f t="shared" si="230"/>
        <v>0</v>
      </c>
      <c r="AR864" s="235">
        <f t="shared" si="231"/>
        <v>0</v>
      </c>
      <c r="AS864" s="236">
        <f t="shared" si="232"/>
        <v>0</v>
      </c>
      <c r="AT864" s="235">
        <f t="shared" si="233"/>
        <v>0</v>
      </c>
      <c r="AU864" s="236">
        <f t="shared" si="234"/>
        <v>0</v>
      </c>
      <c r="AV864" s="237">
        <f t="shared" si="235"/>
        <v>0</v>
      </c>
      <c r="AW864" s="236">
        <f t="shared" si="236"/>
        <v>0</v>
      </c>
      <c r="AX864" s="237">
        <f t="shared" si="237"/>
        <v>0</v>
      </c>
      <c r="AY864" s="236">
        <f t="shared" si="238"/>
        <v>0</v>
      </c>
      <c r="AZ864" s="237">
        <f t="shared" si="239"/>
        <v>0</v>
      </c>
      <c r="BA864" s="236">
        <f t="shared" si="240"/>
        <v>0</v>
      </c>
      <c r="BB864" s="50">
        <f t="shared" si="224"/>
        <v>0</v>
      </c>
    </row>
    <row r="865" spans="2:54" x14ac:dyDescent="0.25">
      <c r="B865" s="82"/>
      <c r="C865" s="83"/>
      <c r="D865" s="83"/>
      <c r="E865" s="83"/>
      <c r="F865" s="83"/>
      <c r="G865" s="84"/>
      <c r="H865" s="84"/>
      <c r="I865" s="85"/>
      <c r="J865" s="86"/>
      <c r="K865" s="87"/>
      <c r="L865" s="88"/>
      <c r="M865" s="89"/>
      <c r="N865" s="89"/>
      <c r="O865" s="90"/>
      <c r="P865" s="90"/>
      <c r="Q865" s="91"/>
      <c r="R865" s="92"/>
      <c r="S865" s="93"/>
      <c r="T865" s="94"/>
      <c r="U865" s="148"/>
      <c r="V865" s="94"/>
      <c r="W865" s="94"/>
      <c r="X865" s="96"/>
      <c r="Y865" s="97"/>
      <c r="Z865" s="45" t="str">
        <f t="shared" si="225"/>
        <v>goed</v>
      </c>
      <c r="AA865" s="46">
        <f t="shared" si="226"/>
        <v>0</v>
      </c>
      <c r="AB865" s="47">
        <f t="shared" si="227"/>
        <v>0</v>
      </c>
      <c r="AC865" s="48">
        <f>IF(ISERROR(VLOOKUP($B865,'[7]Overzicht uitlevering'!$J:$V,AC$3+1,0)),0,VLOOKUP($B865,'[7]Overzicht uitlevering'!$J:$V,AC$3+1,0))</f>
        <v>0</v>
      </c>
      <c r="AD865" s="48">
        <f>IF(ISERROR(VLOOKUP($B865,'[7]Overzicht uitlevering'!$J:$V,AD$3+1,0)),0,VLOOKUP($B865,'[7]Overzicht uitlevering'!$J:$V,AD$3+1,0))</f>
        <v>0</v>
      </c>
      <c r="AE865" s="48">
        <f>IF(ISERROR(VLOOKUP($B865,'[7]Overzicht uitlevering'!$J:$V,AE$3+1,0)),0,VLOOKUP($B865,'[7]Overzicht uitlevering'!$J:$V,AE$3+1,0))</f>
        <v>0</v>
      </c>
      <c r="AF865" s="48">
        <f>IF(ISERROR(VLOOKUP($B865,'[7]Overzicht uitlevering'!$J:$V,AF$3+1,0)),0,VLOOKUP($B865,'[7]Overzicht uitlevering'!$J:$V,AF$3+1,0))</f>
        <v>0</v>
      </c>
      <c r="AG865" s="48">
        <f>IF(ISERROR(VLOOKUP($B865,'[7]Overzicht uitlevering'!$J:$V,AG$3+1,0)),0,VLOOKUP($B865,'[7]Overzicht uitlevering'!$J:$V,AG$3+1,0))</f>
        <v>0</v>
      </c>
      <c r="AH865" s="48">
        <f>IF(ISERROR(VLOOKUP($B865,'[7]Overzicht uitlevering'!$J:$V,AH$3+1,0)),0,VLOOKUP($B865,'[7]Overzicht uitlevering'!$J:$V,AH$3+1,0))</f>
        <v>0</v>
      </c>
      <c r="AI865" s="48">
        <f>IF(ISERROR(VLOOKUP($B865,'[7]Overzicht uitlevering'!$J:$V,AI$3+1,0)),0,VLOOKUP($B865,'[7]Overzicht uitlevering'!$J:$V,AI$3+1,0))</f>
        <v>0</v>
      </c>
      <c r="AJ865" s="48">
        <f>IF(ISERROR(VLOOKUP($B865,'[7]Overzicht uitlevering'!$J:$V,AJ$3+1,0)),0,VLOOKUP($B865,'[7]Overzicht uitlevering'!$J:$V,AJ$3+1,0))</f>
        <v>0</v>
      </c>
      <c r="AK865" s="48">
        <f>IF(ISERROR(VLOOKUP($B865,'[7]Overzicht uitlevering'!$J:$V,AK$3+1,0)),0,VLOOKUP($B865,'[7]Overzicht uitlevering'!$J:$V,AK$3+1,0))</f>
        <v>0</v>
      </c>
      <c r="AL865" s="48">
        <f>IF(ISERROR(VLOOKUP($B865,'[7]Overzicht uitlevering'!$J:$V,AL$3+1,0)),0,VLOOKUP($B865,'[7]Overzicht uitlevering'!$J:$V,AL$3+1,0))</f>
        <v>0</v>
      </c>
      <c r="AM865" s="48">
        <f>IF(ISERROR(VLOOKUP($B865,'[7]Overzicht uitlevering'!$J:$V,AM$3+1,0)),0,VLOOKUP($B865,'[7]Overzicht uitlevering'!$J:$V,AM$3+1,0))</f>
        <v>0</v>
      </c>
      <c r="AN865" s="48">
        <f>IF(ISERROR(VLOOKUP($B865,'[7]Overzicht uitlevering'!$J:$V,AN$3+1,0)),0,VLOOKUP($B865,'[7]Overzicht uitlevering'!$J:$V,AN$3+1,0))</f>
        <v>0</v>
      </c>
      <c r="AO865" s="49">
        <f t="shared" si="228"/>
        <v>0</v>
      </c>
      <c r="AP865" s="235">
        <f t="shared" si="229"/>
        <v>0</v>
      </c>
      <c r="AQ865" s="236">
        <f t="shared" si="230"/>
        <v>0</v>
      </c>
      <c r="AR865" s="235">
        <f t="shared" si="231"/>
        <v>0</v>
      </c>
      <c r="AS865" s="236">
        <f t="shared" si="232"/>
        <v>0</v>
      </c>
      <c r="AT865" s="235">
        <f t="shared" si="233"/>
        <v>0</v>
      </c>
      <c r="AU865" s="236">
        <f t="shared" si="234"/>
        <v>0</v>
      </c>
      <c r="AV865" s="237">
        <f t="shared" si="235"/>
        <v>0</v>
      </c>
      <c r="AW865" s="236">
        <f t="shared" si="236"/>
        <v>0</v>
      </c>
      <c r="AX865" s="237">
        <f t="shared" si="237"/>
        <v>0</v>
      </c>
      <c r="AY865" s="236">
        <f t="shared" si="238"/>
        <v>0</v>
      </c>
      <c r="AZ865" s="237">
        <f t="shared" si="239"/>
        <v>0</v>
      </c>
      <c r="BA865" s="236">
        <f t="shared" si="240"/>
        <v>0</v>
      </c>
      <c r="BB865" s="50">
        <f t="shared" si="224"/>
        <v>0</v>
      </c>
    </row>
    <row r="866" spans="2:54" x14ac:dyDescent="0.25">
      <c r="B866" s="82"/>
      <c r="C866" s="83"/>
      <c r="D866" s="83"/>
      <c r="E866" s="83"/>
      <c r="F866" s="83"/>
      <c r="G866" s="84"/>
      <c r="H866" s="84"/>
      <c r="I866" s="85"/>
      <c r="J866" s="86"/>
      <c r="K866" s="87"/>
      <c r="L866" s="88"/>
      <c r="M866" s="89"/>
      <c r="N866" s="89"/>
      <c r="O866" s="90"/>
      <c r="P866" s="90"/>
      <c r="Q866" s="91"/>
      <c r="R866" s="92"/>
      <c r="S866" s="93"/>
      <c r="T866" s="94"/>
      <c r="U866" s="148"/>
      <c r="V866" s="94"/>
      <c r="W866" s="94"/>
      <c r="X866" s="96"/>
      <c r="Y866" s="97"/>
      <c r="Z866" s="45" t="str">
        <f t="shared" si="225"/>
        <v>goed</v>
      </c>
      <c r="AA866" s="46">
        <f t="shared" si="226"/>
        <v>0</v>
      </c>
      <c r="AB866" s="47">
        <f t="shared" si="227"/>
        <v>0</v>
      </c>
      <c r="AC866" s="48">
        <f>IF(ISERROR(VLOOKUP($B866,'[7]Overzicht uitlevering'!$J:$V,AC$3+1,0)),0,VLOOKUP($B866,'[7]Overzicht uitlevering'!$J:$V,AC$3+1,0))</f>
        <v>0</v>
      </c>
      <c r="AD866" s="48">
        <f>IF(ISERROR(VLOOKUP($B866,'[7]Overzicht uitlevering'!$J:$V,AD$3+1,0)),0,VLOOKUP($B866,'[7]Overzicht uitlevering'!$J:$V,AD$3+1,0))</f>
        <v>0</v>
      </c>
      <c r="AE866" s="48">
        <f>IF(ISERROR(VLOOKUP($B866,'[7]Overzicht uitlevering'!$J:$V,AE$3+1,0)),0,VLOOKUP($B866,'[7]Overzicht uitlevering'!$J:$V,AE$3+1,0))</f>
        <v>0</v>
      </c>
      <c r="AF866" s="48">
        <f>IF(ISERROR(VLOOKUP($B866,'[7]Overzicht uitlevering'!$J:$V,AF$3+1,0)),0,VLOOKUP($B866,'[7]Overzicht uitlevering'!$J:$V,AF$3+1,0))</f>
        <v>0</v>
      </c>
      <c r="AG866" s="48">
        <f>IF(ISERROR(VLOOKUP($B866,'[7]Overzicht uitlevering'!$J:$V,AG$3+1,0)),0,VLOOKUP($B866,'[7]Overzicht uitlevering'!$J:$V,AG$3+1,0))</f>
        <v>0</v>
      </c>
      <c r="AH866" s="48">
        <f>IF(ISERROR(VLOOKUP($B866,'[7]Overzicht uitlevering'!$J:$V,AH$3+1,0)),0,VLOOKUP($B866,'[7]Overzicht uitlevering'!$J:$V,AH$3+1,0))</f>
        <v>0</v>
      </c>
      <c r="AI866" s="48">
        <f>IF(ISERROR(VLOOKUP($B866,'[7]Overzicht uitlevering'!$J:$V,AI$3+1,0)),0,VLOOKUP($B866,'[7]Overzicht uitlevering'!$J:$V,AI$3+1,0))</f>
        <v>0</v>
      </c>
      <c r="AJ866" s="48">
        <f>IF(ISERROR(VLOOKUP($B866,'[7]Overzicht uitlevering'!$J:$V,AJ$3+1,0)),0,VLOOKUP($B866,'[7]Overzicht uitlevering'!$J:$V,AJ$3+1,0))</f>
        <v>0</v>
      </c>
      <c r="AK866" s="48">
        <f>IF(ISERROR(VLOOKUP($B866,'[7]Overzicht uitlevering'!$J:$V,AK$3+1,0)),0,VLOOKUP($B866,'[7]Overzicht uitlevering'!$J:$V,AK$3+1,0))</f>
        <v>0</v>
      </c>
      <c r="AL866" s="48">
        <f>IF(ISERROR(VLOOKUP($B866,'[7]Overzicht uitlevering'!$J:$V,AL$3+1,0)),0,VLOOKUP($B866,'[7]Overzicht uitlevering'!$J:$V,AL$3+1,0))</f>
        <v>0</v>
      </c>
      <c r="AM866" s="48">
        <f>IF(ISERROR(VLOOKUP($B866,'[7]Overzicht uitlevering'!$J:$V,AM$3+1,0)),0,VLOOKUP($B866,'[7]Overzicht uitlevering'!$J:$V,AM$3+1,0))</f>
        <v>0</v>
      </c>
      <c r="AN866" s="48">
        <f>IF(ISERROR(VLOOKUP($B866,'[7]Overzicht uitlevering'!$J:$V,AN$3+1,0)),0,VLOOKUP($B866,'[7]Overzicht uitlevering'!$J:$V,AN$3+1,0))</f>
        <v>0</v>
      </c>
      <c r="AO866" s="49">
        <f t="shared" si="228"/>
        <v>0</v>
      </c>
      <c r="AP866" s="235">
        <f t="shared" si="229"/>
        <v>0</v>
      </c>
      <c r="AQ866" s="236">
        <f t="shared" si="230"/>
        <v>0</v>
      </c>
      <c r="AR866" s="235">
        <f t="shared" si="231"/>
        <v>0</v>
      </c>
      <c r="AS866" s="236">
        <f t="shared" si="232"/>
        <v>0</v>
      </c>
      <c r="AT866" s="235">
        <f t="shared" si="233"/>
        <v>0</v>
      </c>
      <c r="AU866" s="236">
        <f t="shared" si="234"/>
        <v>0</v>
      </c>
      <c r="AV866" s="237">
        <f t="shared" si="235"/>
        <v>0</v>
      </c>
      <c r="AW866" s="236">
        <f t="shared" si="236"/>
        <v>0</v>
      </c>
      <c r="AX866" s="237">
        <f t="shared" si="237"/>
        <v>0</v>
      </c>
      <c r="AY866" s="236">
        <f t="shared" si="238"/>
        <v>0</v>
      </c>
      <c r="AZ866" s="237">
        <f t="shared" si="239"/>
        <v>0</v>
      </c>
      <c r="BA866" s="236">
        <f t="shared" si="240"/>
        <v>0</v>
      </c>
      <c r="BB866" s="50">
        <f t="shared" si="224"/>
        <v>0</v>
      </c>
    </row>
    <row r="867" spans="2:54" x14ac:dyDescent="0.25">
      <c r="B867" s="82"/>
      <c r="C867" s="83"/>
      <c r="D867" s="83"/>
      <c r="E867" s="83"/>
      <c r="F867" s="83"/>
      <c r="G867" s="84"/>
      <c r="H867" s="84"/>
      <c r="I867" s="85"/>
      <c r="J867" s="86"/>
      <c r="K867" s="87"/>
      <c r="L867" s="88"/>
      <c r="M867" s="89"/>
      <c r="N867" s="89"/>
      <c r="O867" s="90"/>
      <c r="P867" s="90"/>
      <c r="Q867" s="91"/>
      <c r="R867" s="92"/>
      <c r="S867" s="93"/>
      <c r="T867" s="94"/>
      <c r="U867" s="148"/>
      <c r="V867" s="94"/>
      <c r="W867" s="94"/>
      <c r="X867" s="96"/>
      <c r="Y867" s="97"/>
      <c r="Z867" s="45" t="str">
        <f t="shared" si="225"/>
        <v>goed</v>
      </c>
      <c r="AA867" s="46">
        <f t="shared" si="226"/>
        <v>0</v>
      </c>
      <c r="AB867" s="47">
        <f t="shared" si="227"/>
        <v>0</v>
      </c>
      <c r="AC867" s="48">
        <f>IF(ISERROR(VLOOKUP($B867,'[7]Overzicht uitlevering'!$J:$V,AC$3+1,0)),0,VLOOKUP($B867,'[7]Overzicht uitlevering'!$J:$V,AC$3+1,0))</f>
        <v>0</v>
      </c>
      <c r="AD867" s="48">
        <f>IF(ISERROR(VLOOKUP($B867,'[7]Overzicht uitlevering'!$J:$V,AD$3+1,0)),0,VLOOKUP($B867,'[7]Overzicht uitlevering'!$J:$V,AD$3+1,0))</f>
        <v>0</v>
      </c>
      <c r="AE867" s="48">
        <f>IF(ISERROR(VLOOKUP($B867,'[7]Overzicht uitlevering'!$J:$V,AE$3+1,0)),0,VLOOKUP($B867,'[7]Overzicht uitlevering'!$J:$V,AE$3+1,0))</f>
        <v>0</v>
      </c>
      <c r="AF867" s="48">
        <f>IF(ISERROR(VLOOKUP($B867,'[7]Overzicht uitlevering'!$J:$V,AF$3+1,0)),0,VLOOKUP($B867,'[7]Overzicht uitlevering'!$J:$V,AF$3+1,0))</f>
        <v>0</v>
      </c>
      <c r="AG867" s="48">
        <f>IF(ISERROR(VLOOKUP($B867,'[7]Overzicht uitlevering'!$J:$V,AG$3+1,0)),0,VLOOKUP($B867,'[7]Overzicht uitlevering'!$J:$V,AG$3+1,0))</f>
        <v>0</v>
      </c>
      <c r="AH867" s="48">
        <f>IF(ISERROR(VLOOKUP($B867,'[7]Overzicht uitlevering'!$J:$V,AH$3+1,0)),0,VLOOKUP($B867,'[7]Overzicht uitlevering'!$J:$V,AH$3+1,0))</f>
        <v>0</v>
      </c>
      <c r="AI867" s="48">
        <f>IF(ISERROR(VLOOKUP($B867,'[7]Overzicht uitlevering'!$J:$V,AI$3+1,0)),0,VLOOKUP($B867,'[7]Overzicht uitlevering'!$J:$V,AI$3+1,0))</f>
        <v>0</v>
      </c>
      <c r="AJ867" s="48">
        <f>IF(ISERROR(VLOOKUP($B867,'[7]Overzicht uitlevering'!$J:$V,AJ$3+1,0)),0,VLOOKUP($B867,'[7]Overzicht uitlevering'!$J:$V,AJ$3+1,0))</f>
        <v>0</v>
      </c>
      <c r="AK867" s="48">
        <f>IF(ISERROR(VLOOKUP($B867,'[7]Overzicht uitlevering'!$J:$V,AK$3+1,0)),0,VLOOKUP($B867,'[7]Overzicht uitlevering'!$J:$V,AK$3+1,0))</f>
        <v>0</v>
      </c>
      <c r="AL867" s="48">
        <f>IF(ISERROR(VLOOKUP($B867,'[7]Overzicht uitlevering'!$J:$V,AL$3+1,0)),0,VLOOKUP($B867,'[7]Overzicht uitlevering'!$J:$V,AL$3+1,0))</f>
        <v>0</v>
      </c>
      <c r="AM867" s="48">
        <f>IF(ISERROR(VLOOKUP($B867,'[7]Overzicht uitlevering'!$J:$V,AM$3+1,0)),0,VLOOKUP($B867,'[7]Overzicht uitlevering'!$J:$V,AM$3+1,0))</f>
        <v>0</v>
      </c>
      <c r="AN867" s="48">
        <f>IF(ISERROR(VLOOKUP($B867,'[7]Overzicht uitlevering'!$J:$V,AN$3+1,0)),0,VLOOKUP($B867,'[7]Overzicht uitlevering'!$J:$V,AN$3+1,0))</f>
        <v>0</v>
      </c>
      <c r="AO867" s="49">
        <f t="shared" si="228"/>
        <v>0</v>
      </c>
      <c r="AP867" s="235">
        <f t="shared" si="229"/>
        <v>0</v>
      </c>
      <c r="AQ867" s="236">
        <f t="shared" si="230"/>
        <v>0</v>
      </c>
      <c r="AR867" s="235">
        <f t="shared" si="231"/>
        <v>0</v>
      </c>
      <c r="AS867" s="236">
        <f t="shared" si="232"/>
        <v>0</v>
      </c>
      <c r="AT867" s="235">
        <f t="shared" si="233"/>
        <v>0</v>
      </c>
      <c r="AU867" s="236">
        <f t="shared" si="234"/>
        <v>0</v>
      </c>
      <c r="AV867" s="237">
        <f t="shared" si="235"/>
        <v>0</v>
      </c>
      <c r="AW867" s="236">
        <f t="shared" si="236"/>
        <v>0</v>
      </c>
      <c r="AX867" s="237">
        <f t="shared" si="237"/>
        <v>0</v>
      </c>
      <c r="AY867" s="236">
        <f t="shared" si="238"/>
        <v>0</v>
      </c>
      <c r="AZ867" s="237">
        <f t="shared" si="239"/>
        <v>0</v>
      </c>
      <c r="BA867" s="236">
        <f t="shared" si="240"/>
        <v>0</v>
      </c>
      <c r="BB867" s="50">
        <f t="shared" si="224"/>
        <v>0</v>
      </c>
    </row>
    <row r="868" spans="2:54" x14ac:dyDescent="0.25">
      <c r="B868" s="82"/>
      <c r="C868" s="83"/>
      <c r="D868" s="83"/>
      <c r="E868" s="83"/>
      <c r="F868" s="83"/>
      <c r="G868" s="84"/>
      <c r="H868" s="84"/>
      <c r="I868" s="85"/>
      <c r="J868" s="86"/>
      <c r="K868" s="87"/>
      <c r="L868" s="88"/>
      <c r="M868" s="89"/>
      <c r="N868" s="89"/>
      <c r="O868" s="90"/>
      <c r="P868" s="90"/>
      <c r="Q868" s="91"/>
      <c r="R868" s="92"/>
      <c r="S868" s="93"/>
      <c r="T868" s="94"/>
      <c r="U868" s="148"/>
      <c r="V868" s="94"/>
      <c r="W868" s="94"/>
      <c r="X868" s="96"/>
      <c r="Y868" s="97"/>
      <c r="Z868" s="45" t="str">
        <f t="shared" si="225"/>
        <v>goed</v>
      </c>
      <c r="AA868" s="46">
        <f t="shared" si="226"/>
        <v>0</v>
      </c>
      <c r="AB868" s="47">
        <f t="shared" si="227"/>
        <v>0</v>
      </c>
      <c r="AC868" s="48">
        <f>IF(ISERROR(VLOOKUP($B868,'[7]Overzicht uitlevering'!$J:$V,AC$3+1,0)),0,VLOOKUP($B868,'[7]Overzicht uitlevering'!$J:$V,AC$3+1,0))</f>
        <v>0</v>
      </c>
      <c r="AD868" s="48">
        <f>IF(ISERROR(VLOOKUP($B868,'[7]Overzicht uitlevering'!$J:$V,AD$3+1,0)),0,VLOOKUP($B868,'[7]Overzicht uitlevering'!$J:$V,AD$3+1,0))</f>
        <v>0</v>
      </c>
      <c r="AE868" s="48">
        <f>IF(ISERROR(VLOOKUP($B868,'[7]Overzicht uitlevering'!$J:$V,AE$3+1,0)),0,VLOOKUP($B868,'[7]Overzicht uitlevering'!$J:$V,AE$3+1,0))</f>
        <v>0</v>
      </c>
      <c r="AF868" s="48">
        <f>IF(ISERROR(VLOOKUP($B868,'[7]Overzicht uitlevering'!$J:$V,AF$3+1,0)),0,VLOOKUP($B868,'[7]Overzicht uitlevering'!$J:$V,AF$3+1,0))</f>
        <v>0</v>
      </c>
      <c r="AG868" s="48">
        <f>IF(ISERROR(VLOOKUP($B868,'[7]Overzicht uitlevering'!$J:$V,AG$3+1,0)),0,VLOOKUP($B868,'[7]Overzicht uitlevering'!$J:$V,AG$3+1,0))</f>
        <v>0</v>
      </c>
      <c r="AH868" s="48">
        <f>IF(ISERROR(VLOOKUP($B868,'[7]Overzicht uitlevering'!$J:$V,AH$3+1,0)),0,VLOOKUP($B868,'[7]Overzicht uitlevering'!$J:$V,AH$3+1,0))</f>
        <v>0</v>
      </c>
      <c r="AI868" s="48">
        <f>IF(ISERROR(VLOOKUP($B868,'[7]Overzicht uitlevering'!$J:$V,AI$3+1,0)),0,VLOOKUP($B868,'[7]Overzicht uitlevering'!$J:$V,AI$3+1,0))</f>
        <v>0</v>
      </c>
      <c r="AJ868" s="48">
        <f>IF(ISERROR(VLOOKUP($B868,'[7]Overzicht uitlevering'!$J:$V,AJ$3+1,0)),0,VLOOKUP($B868,'[7]Overzicht uitlevering'!$J:$V,AJ$3+1,0))</f>
        <v>0</v>
      </c>
      <c r="AK868" s="48">
        <f>IF(ISERROR(VLOOKUP($B868,'[7]Overzicht uitlevering'!$J:$V,AK$3+1,0)),0,VLOOKUP($B868,'[7]Overzicht uitlevering'!$J:$V,AK$3+1,0))</f>
        <v>0</v>
      </c>
      <c r="AL868" s="48">
        <f>IF(ISERROR(VLOOKUP($B868,'[7]Overzicht uitlevering'!$J:$V,AL$3+1,0)),0,VLOOKUP($B868,'[7]Overzicht uitlevering'!$J:$V,AL$3+1,0))</f>
        <v>0</v>
      </c>
      <c r="AM868" s="48">
        <f>IF(ISERROR(VLOOKUP($B868,'[7]Overzicht uitlevering'!$J:$V,AM$3+1,0)),0,VLOOKUP($B868,'[7]Overzicht uitlevering'!$J:$V,AM$3+1,0))</f>
        <v>0</v>
      </c>
      <c r="AN868" s="48">
        <f>IF(ISERROR(VLOOKUP($B868,'[7]Overzicht uitlevering'!$J:$V,AN$3+1,0)),0,VLOOKUP($B868,'[7]Overzicht uitlevering'!$J:$V,AN$3+1,0))</f>
        <v>0</v>
      </c>
      <c r="AO868" s="49">
        <f t="shared" si="228"/>
        <v>0</v>
      </c>
      <c r="AP868" s="235">
        <f t="shared" si="229"/>
        <v>0</v>
      </c>
      <c r="AQ868" s="236">
        <f t="shared" si="230"/>
        <v>0</v>
      </c>
      <c r="AR868" s="235">
        <f t="shared" si="231"/>
        <v>0</v>
      </c>
      <c r="AS868" s="236">
        <f t="shared" si="232"/>
        <v>0</v>
      </c>
      <c r="AT868" s="235">
        <f t="shared" si="233"/>
        <v>0</v>
      </c>
      <c r="AU868" s="236">
        <f t="shared" si="234"/>
        <v>0</v>
      </c>
      <c r="AV868" s="237">
        <f t="shared" si="235"/>
        <v>0</v>
      </c>
      <c r="AW868" s="236">
        <f t="shared" si="236"/>
        <v>0</v>
      </c>
      <c r="AX868" s="237">
        <f t="shared" si="237"/>
        <v>0</v>
      </c>
      <c r="AY868" s="236">
        <f t="shared" si="238"/>
        <v>0</v>
      </c>
      <c r="AZ868" s="237">
        <f t="shared" si="239"/>
        <v>0</v>
      </c>
      <c r="BA868" s="236">
        <f t="shared" si="240"/>
        <v>0</v>
      </c>
      <c r="BB868" s="50">
        <f t="shared" si="224"/>
        <v>0</v>
      </c>
    </row>
    <row r="869" spans="2:54" x14ac:dyDescent="0.25">
      <c r="B869" s="82"/>
      <c r="C869" s="83"/>
      <c r="D869" s="83"/>
      <c r="E869" s="83"/>
      <c r="F869" s="83"/>
      <c r="G869" s="84"/>
      <c r="H869" s="84"/>
      <c r="I869" s="85"/>
      <c r="J869" s="86"/>
      <c r="K869" s="87"/>
      <c r="L869" s="88"/>
      <c r="M869" s="89"/>
      <c r="N869" s="89"/>
      <c r="O869" s="90"/>
      <c r="P869" s="90"/>
      <c r="Q869" s="91"/>
      <c r="R869" s="92"/>
      <c r="S869" s="93"/>
      <c r="T869" s="94"/>
      <c r="U869" s="148"/>
      <c r="V869" s="94"/>
      <c r="W869" s="94"/>
      <c r="X869" s="96"/>
      <c r="Y869" s="97"/>
      <c r="Z869" s="45" t="str">
        <f t="shared" si="225"/>
        <v>goed</v>
      </c>
      <c r="AA869" s="46">
        <f t="shared" si="226"/>
        <v>0</v>
      </c>
      <c r="AB869" s="47">
        <f t="shared" si="227"/>
        <v>0</v>
      </c>
      <c r="AC869" s="48">
        <f>IF(ISERROR(VLOOKUP($B869,'[7]Overzicht uitlevering'!$J:$V,AC$3+1,0)),0,VLOOKUP($B869,'[7]Overzicht uitlevering'!$J:$V,AC$3+1,0))</f>
        <v>0</v>
      </c>
      <c r="AD869" s="48">
        <f>IF(ISERROR(VLOOKUP($B869,'[7]Overzicht uitlevering'!$J:$V,AD$3+1,0)),0,VLOOKUP($B869,'[7]Overzicht uitlevering'!$J:$V,AD$3+1,0))</f>
        <v>0</v>
      </c>
      <c r="AE869" s="48">
        <f>IF(ISERROR(VLOOKUP($B869,'[7]Overzicht uitlevering'!$J:$V,AE$3+1,0)),0,VLOOKUP($B869,'[7]Overzicht uitlevering'!$J:$V,AE$3+1,0))</f>
        <v>0</v>
      </c>
      <c r="AF869" s="48">
        <f>IF(ISERROR(VLOOKUP($B869,'[7]Overzicht uitlevering'!$J:$V,AF$3+1,0)),0,VLOOKUP($B869,'[7]Overzicht uitlevering'!$J:$V,AF$3+1,0))</f>
        <v>0</v>
      </c>
      <c r="AG869" s="48">
        <f>IF(ISERROR(VLOOKUP($B869,'[7]Overzicht uitlevering'!$J:$V,AG$3+1,0)),0,VLOOKUP($B869,'[7]Overzicht uitlevering'!$J:$V,AG$3+1,0))</f>
        <v>0</v>
      </c>
      <c r="AH869" s="48">
        <f>IF(ISERROR(VLOOKUP($B869,'[7]Overzicht uitlevering'!$J:$V,AH$3+1,0)),0,VLOOKUP($B869,'[7]Overzicht uitlevering'!$J:$V,AH$3+1,0))</f>
        <v>0</v>
      </c>
      <c r="AI869" s="48">
        <f>IF(ISERROR(VLOOKUP($B869,'[7]Overzicht uitlevering'!$J:$V,AI$3+1,0)),0,VLOOKUP($B869,'[7]Overzicht uitlevering'!$J:$V,AI$3+1,0))</f>
        <v>0</v>
      </c>
      <c r="AJ869" s="48">
        <f>IF(ISERROR(VLOOKUP($B869,'[7]Overzicht uitlevering'!$J:$V,AJ$3+1,0)),0,VLOOKUP($B869,'[7]Overzicht uitlevering'!$J:$V,AJ$3+1,0))</f>
        <v>0</v>
      </c>
      <c r="AK869" s="48">
        <f>IF(ISERROR(VLOOKUP($B869,'[7]Overzicht uitlevering'!$J:$V,AK$3+1,0)),0,VLOOKUP($B869,'[7]Overzicht uitlevering'!$J:$V,AK$3+1,0))</f>
        <v>0</v>
      </c>
      <c r="AL869" s="48">
        <f>IF(ISERROR(VLOOKUP($B869,'[7]Overzicht uitlevering'!$J:$V,AL$3+1,0)),0,VLOOKUP($B869,'[7]Overzicht uitlevering'!$J:$V,AL$3+1,0))</f>
        <v>0</v>
      </c>
      <c r="AM869" s="48">
        <f>IF(ISERROR(VLOOKUP($B869,'[7]Overzicht uitlevering'!$J:$V,AM$3+1,0)),0,VLOOKUP($B869,'[7]Overzicht uitlevering'!$J:$V,AM$3+1,0))</f>
        <v>0</v>
      </c>
      <c r="AN869" s="48">
        <f>IF(ISERROR(VLOOKUP($B869,'[7]Overzicht uitlevering'!$J:$V,AN$3+1,0)),0,VLOOKUP($B869,'[7]Overzicht uitlevering'!$J:$V,AN$3+1,0))</f>
        <v>0</v>
      </c>
      <c r="AO869" s="49">
        <f t="shared" si="228"/>
        <v>0</v>
      </c>
      <c r="AP869" s="235">
        <f t="shared" si="229"/>
        <v>0</v>
      </c>
      <c r="AQ869" s="236">
        <f t="shared" si="230"/>
        <v>0</v>
      </c>
      <c r="AR869" s="235">
        <f t="shared" si="231"/>
        <v>0</v>
      </c>
      <c r="AS869" s="236">
        <f t="shared" si="232"/>
        <v>0</v>
      </c>
      <c r="AT869" s="235">
        <f t="shared" si="233"/>
        <v>0</v>
      </c>
      <c r="AU869" s="236">
        <f t="shared" si="234"/>
        <v>0</v>
      </c>
      <c r="AV869" s="237">
        <f t="shared" si="235"/>
        <v>0</v>
      </c>
      <c r="AW869" s="236">
        <f t="shared" si="236"/>
        <v>0</v>
      </c>
      <c r="AX869" s="237">
        <f t="shared" si="237"/>
        <v>0</v>
      </c>
      <c r="AY869" s="236">
        <f t="shared" si="238"/>
        <v>0</v>
      </c>
      <c r="AZ869" s="237">
        <f t="shared" si="239"/>
        <v>0</v>
      </c>
      <c r="BA869" s="236">
        <f t="shared" si="240"/>
        <v>0</v>
      </c>
      <c r="BB869" s="50">
        <f t="shared" si="224"/>
        <v>0</v>
      </c>
    </row>
    <row r="870" spans="2:54" x14ac:dyDescent="0.25">
      <c r="B870" s="82"/>
      <c r="C870" s="83"/>
      <c r="D870" s="83"/>
      <c r="E870" s="83"/>
      <c r="F870" s="83"/>
      <c r="G870" s="84"/>
      <c r="H870" s="84"/>
      <c r="I870" s="85"/>
      <c r="J870" s="86"/>
      <c r="K870" s="87"/>
      <c r="L870" s="88"/>
      <c r="M870" s="89"/>
      <c r="N870" s="89"/>
      <c r="O870" s="90"/>
      <c r="P870" s="90"/>
      <c r="Q870" s="91"/>
      <c r="R870" s="92"/>
      <c r="S870" s="93"/>
      <c r="T870" s="94"/>
      <c r="U870" s="148"/>
      <c r="V870" s="94"/>
      <c r="W870" s="94"/>
      <c r="X870" s="96"/>
      <c r="Y870" s="97"/>
      <c r="Z870" s="45" t="str">
        <f t="shared" si="225"/>
        <v>goed</v>
      </c>
      <c r="AA870" s="46">
        <f t="shared" si="226"/>
        <v>0</v>
      </c>
      <c r="AB870" s="47">
        <f t="shared" si="227"/>
        <v>0</v>
      </c>
      <c r="AC870" s="48">
        <f>IF(ISERROR(VLOOKUP($B870,'[7]Overzicht uitlevering'!$J:$V,AC$3+1,0)),0,VLOOKUP($B870,'[7]Overzicht uitlevering'!$J:$V,AC$3+1,0))</f>
        <v>0</v>
      </c>
      <c r="AD870" s="48">
        <f>IF(ISERROR(VLOOKUP($B870,'[7]Overzicht uitlevering'!$J:$V,AD$3+1,0)),0,VLOOKUP($B870,'[7]Overzicht uitlevering'!$J:$V,AD$3+1,0))</f>
        <v>0</v>
      </c>
      <c r="AE870" s="48">
        <f>IF(ISERROR(VLOOKUP($B870,'[7]Overzicht uitlevering'!$J:$V,AE$3+1,0)),0,VLOOKUP($B870,'[7]Overzicht uitlevering'!$J:$V,AE$3+1,0))</f>
        <v>0</v>
      </c>
      <c r="AF870" s="48">
        <f>IF(ISERROR(VLOOKUP($B870,'[7]Overzicht uitlevering'!$J:$V,AF$3+1,0)),0,VLOOKUP($B870,'[7]Overzicht uitlevering'!$J:$V,AF$3+1,0))</f>
        <v>0</v>
      </c>
      <c r="AG870" s="48">
        <f>IF(ISERROR(VLOOKUP($B870,'[7]Overzicht uitlevering'!$J:$V,AG$3+1,0)),0,VLOOKUP($B870,'[7]Overzicht uitlevering'!$J:$V,AG$3+1,0))</f>
        <v>0</v>
      </c>
      <c r="AH870" s="48">
        <f>IF(ISERROR(VLOOKUP($B870,'[7]Overzicht uitlevering'!$J:$V,AH$3+1,0)),0,VLOOKUP($B870,'[7]Overzicht uitlevering'!$J:$V,AH$3+1,0))</f>
        <v>0</v>
      </c>
      <c r="AI870" s="48">
        <f>IF(ISERROR(VLOOKUP($B870,'[7]Overzicht uitlevering'!$J:$V,AI$3+1,0)),0,VLOOKUP($B870,'[7]Overzicht uitlevering'!$J:$V,AI$3+1,0))</f>
        <v>0</v>
      </c>
      <c r="AJ870" s="48">
        <f>IF(ISERROR(VLOOKUP($B870,'[7]Overzicht uitlevering'!$J:$V,AJ$3+1,0)),0,VLOOKUP($B870,'[7]Overzicht uitlevering'!$J:$V,AJ$3+1,0))</f>
        <v>0</v>
      </c>
      <c r="AK870" s="48">
        <f>IF(ISERROR(VLOOKUP($B870,'[7]Overzicht uitlevering'!$J:$V,AK$3+1,0)),0,VLOOKUP($B870,'[7]Overzicht uitlevering'!$J:$V,AK$3+1,0))</f>
        <v>0</v>
      </c>
      <c r="AL870" s="48">
        <f>IF(ISERROR(VLOOKUP($B870,'[7]Overzicht uitlevering'!$J:$V,AL$3+1,0)),0,VLOOKUP($B870,'[7]Overzicht uitlevering'!$J:$V,AL$3+1,0))</f>
        <v>0</v>
      </c>
      <c r="AM870" s="48">
        <f>IF(ISERROR(VLOOKUP($B870,'[7]Overzicht uitlevering'!$J:$V,AM$3+1,0)),0,VLOOKUP($B870,'[7]Overzicht uitlevering'!$J:$V,AM$3+1,0))</f>
        <v>0</v>
      </c>
      <c r="AN870" s="48">
        <f>IF(ISERROR(VLOOKUP($B870,'[7]Overzicht uitlevering'!$J:$V,AN$3+1,0)),0,VLOOKUP($B870,'[7]Overzicht uitlevering'!$J:$V,AN$3+1,0))</f>
        <v>0</v>
      </c>
      <c r="AO870" s="49">
        <f t="shared" si="228"/>
        <v>0</v>
      </c>
      <c r="AP870" s="235">
        <f t="shared" si="229"/>
        <v>0</v>
      </c>
      <c r="AQ870" s="236">
        <f t="shared" si="230"/>
        <v>0</v>
      </c>
      <c r="AR870" s="235">
        <f t="shared" si="231"/>
        <v>0</v>
      </c>
      <c r="AS870" s="236">
        <f t="shared" si="232"/>
        <v>0</v>
      </c>
      <c r="AT870" s="235">
        <f t="shared" si="233"/>
        <v>0</v>
      </c>
      <c r="AU870" s="236">
        <f t="shared" si="234"/>
        <v>0</v>
      </c>
      <c r="AV870" s="237">
        <f t="shared" si="235"/>
        <v>0</v>
      </c>
      <c r="AW870" s="236">
        <f t="shared" si="236"/>
        <v>0</v>
      </c>
      <c r="AX870" s="237">
        <f t="shared" si="237"/>
        <v>0</v>
      </c>
      <c r="AY870" s="236">
        <f t="shared" si="238"/>
        <v>0</v>
      </c>
      <c r="AZ870" s="237">
        <f t="shared" si="239"/>
        <v>0</v>
      </c>
      <c r="BA870" s="236">
        <f t="shared" si="240"/>
        <v>0</v>
      </c>
      <c r="BB870" s="50">
        <f t="shared" si="224"/>
        <v>0</v>
      </c>
    </row>
    <row r="871" spans="2:54" x14ac:dyDescent="0.25">
      <c r="B871" s="82"/>
      <c r="C871" s="83"/>
      <c r="D871" s="83"/>
      <c r="E871" s="83"/>
      <c r="F871" s="83"/>
      <c r="G871" s="84"/>
      <c r="H871" s="84"/>
      <c r="I871" s="85"/>
      <c r="J871" s="86"/>
      <c r="K871" s="87"/>
      <c r="L871" s="88"/>
      <c r="M871" s="89"/>
      <c r="N871" s="89"/>
      <c r="O871" s="90"/>
      <c r="P871" s="90"/>
      <c r="Q871" s="91"/>
      <c r="R871" s="92"/>
      <c r="S871" s="93"/>
      <c r="T871" s="94"/>
      <c r="U871" s="148"/>
      <c r="V871" s="94"/>
      <c r="W871" s="94"/>
      <c r="X871" s="96"/>
      <c r="Y871" s="97"/>
      <c r="Z871" s="45" t="str">
        <f t="shared" si="225"/>
        <v>goed</v>
      </c>
      <c r="AA871" s="46">
        <f t="shared" si="226"/>
        <v>0</v>
      </c>
      <c r="AB871" s="47">
        <f t="shared" si="227"/>
        <v>0</v>
      </c>
      <c r="AC871" s="48">
        <f>IF(ISERROR(VLOOKUP($B871,'[7]Overzicht uitlevering'!$J:$V,AC$3+1,0)),0,VLOOKUP($B871,'[7]Overzicht uitlevering'!$J:$V,AC$3+1,0))</f>
        <v>0</v>
      </c>
      <c r="AD871" s="48">
        <f>IF(ISERROR(VLOOKUP($B871,'[7]Overzicht uitlevering'!$J:$V,AD$3+1,0)),0,VLOOKUP($B871,'[7]Overzicht uitlevering'!$J:$V,AD$3+1,0))</f>
        <v>0</v>
      </c>
      <c r="AE871" s="48">
        <f>IF(ISERROR(VLOOKUP($B871,'[7]Overzicht uitlevering'!$J:$V,AE$3+1,0)),0,VLOOKUP($B871,'[7]Overzicht uitlevering'!$J:$V,AE$3+1,0))</f>
        <v>0</v>
      </c>
      <c r="AF871" s="48">
        <f>IF(ISERROR(VLOOKUP($B871,'[7]Overzicht uitlevering'!$J:$V,AF$3+1,0)),0,VLOOKUP($B871,'[7]Overzicht uitlevering'!$J:$V,AF$3+1,0))</f>
        <v>0</v>
      </c>
      <c r="AG871" s="48">
        <f>IF(ISERROR(VLOOKUP($B871,'[7]Overzicht uitlevering'!$J:$V,AG$3+1,0)),0,VLOOKUP($B871,'[7]Overzicht uitlevering'!$J:$V,AG$3+1,0))</f>
        <v>0</v>
      </c>
      <c r="AH871" s="48">
        <f>IF(ISERROR(VLOOKUP($B871,'[7]Overzicht uitlevering'!$J:$V,AH$3+1,0)),0,VLOOKUP($B871,'[7]Overzicht uitlevering'!$J:$V,AH$3+1,0))</f>
        <v>0</v>
      </c>
      <c r="AI871" s="48">
        <f>IF(ISERROR(VLOOKUP($B871,'[7]Overzicht uitlevering'!$J:$V,AI$3+1,0)),0,VLOOKUP($B871,'[7]Overzicht uitlevering'!$J:$V,AI$3+1,0))</f>
        <v>0</v>
      </c>
      <c r="AJ871" s="48">
        <f>IF(ISERROR(VLOOKUP($B871,'[7]Overzicht uitlevering'!$J:$V,AJ$3+1,0)),0,VLOOKUP($B871,'[7]Overzicht uitlevering'!$J:$V,AJ$3+1,0))</f>
        <v>0</v>
      </c>
      <c r="AK871" s="48">
        <f>IF(ISERROR(VLOOKUP($B871,'[7]Overzicht uitlevering'!$J:$V,AK$3+1,0)),0,VLOOKUP($B871,'[7]Overzicht uitlevering'!$J:$V,AK$3+1,0))</f>
        <v>0</v>
      </c>
      <c r="AL871" s="48">
        <f>IF(ISERROR(VLOOKUP($B871,'[7]Overzicht uitlevering'!$J:$V,AL$3+1,0)),0,VLOOKUP($B871,'[7]Overzicht uitlevering'!$J:$V,AL$3+1,0))</f>
        <v>0</v>
      </c>
      <c r="AM871" s="48">
        <f>IF(ISERROR(VLOOKUP($B871,'[7]Overzicht uitlevering'!$J:$V,AM$3+1,0)),0,VLOOKUP($B871,'[7]Overzicht uitlevering'!$J:$V,AM$3+1,0))</f>
        <v>0</v>
      </c>
      <c r="AN871" s="48">
        <f>IF(ISERROR(VLOOKUP($B871,'[7]Overzicht uitlevering'!$J:$V,AN$3+1,0)),0,VLOOKUP($B871,'[7]Overzicht uitlevering'!$J:$V,AN$3+1,0))</f>
        <v>0</v>
      </c>
      <c r="AO871" s="49">
        <f t="shared" si="228"/>
        <v>0</v>
      </c>
      <c r="AP871" s="235">
        <f t="shared" si="229"/>
        <v>0</v>
      </c>
      <c r="AQ871" s="236">
        <f t="shared" si="230"/>
        <v>0</v>
      </c>
      <c r="AR871" s="235">
        <f t="shared" si="231"/>
        <v>0</v>
      </c>
      <c r="AS871" s="236">
        <f t="shared" si="232"/>
        <v>0</v>
      </c>
      <c r="AT871" s="235">
        <f t="shared" si="233"/>
        <v>0</v>
      </c>
      <c r="AU871" s="236">
        <f t="shared" si="234"/>
        <v>0</v>
      </c>
      <c r="AV871" s="237">
        <f t="shared" si="235"/>
        <v>0</v>
      </c>
      <c r="AW871" s="236">
        <f t="shared" si="236"/>
        <v>0</v>
      </c>
      <c r="AX871" s="237">
        <f t="shared" si="237"/>
        <v>0</v>
      </c>
      <c r="AY871" s="236">
        <f t="shared" si="238"/>
        <v>0</v>
      </c>
      <c r="AZ871" s="237">
        <f t="shared" si="239"/>
        <v>0</v>
      </c>
      <c r="BA871" s="236">
        <f t="shared" si="240"/>
        <v>0</v>
      </c>
      <c r="BB871" s="50">
        <f t="shared" si="224"/>
        <v>0</v>
      </c>
    </row>
    <row r="872" spans="2:54" x14ac:dyDescent="0.25">
      <c r="B872" s="82"/>
      <c r="C872" s="83"/>
      <c r="D872" s="83"/>
      <c r="E872" s="83"/>
      <c r="F872" s="83"/>
      <c r="G872" s="84"/>
      <c r="H872" s="84"/>
      <c r="I872" s="85"/>
      <c r="J872" s="86"/>
      <c r="K872" s="87"/>
      <c r="L872" s="88"/>
      <c r="M872" s="89"/>
      <c r="N872" s="89"/>
      <c r="O872" s="90"/>
      <c r="P872" s="90"/>
      <c r="Q872" s="91"/>
      <c r="R872" s="92"/>
      <c r="S872" s="93"/>
      <c r="T872" s="94"/>
      <c r="U872" s="148"/>
      <c r="V872" s="94"/>
      <c r="W872" s="94"/>
      <c r="X872" s="96"/>
      <c r="Y872" s="97"/>
      <c r="Z872" s="45" t="str">
        <f t="shared" si="225"/>
        <v>goed</v>
      </c>
      <c r="AA872" s="46">
        <f t="shared" si="226"/>
        <v>0</v>
      </c>
      <c r="AB872" s="47">
        <f t="shared" si="227"/>
        <v>0</v>
      </c>
      <c r="AC872" s="48">
        <f>IF(ISERROR(VLOOKUP($B872,'[7]Overzicht uitlevering'!$J:$V,AC$3+1,0)),0,VLOOKUP($B872,'[7]Overzicht uitlevering'!$J:$V,AC$3+1,0))</f>
        <v>0</v>
      </c>
      <c r="AD872" s="48">
        <f>IF(ISERROR(VLOOKUP($B872,'[7]Overzicht uitlevering'!$J:$V,AD$3+1,0)),0,VLOOKUP($B872,'[7]Overzicht uitlevering'!$J:$V,AD$3+1,0))</f>
        <v>0</v>
      </c>
      <c r="AE872" s="48">
        <f>IF(ISERROR(VLOOKUP($B872,'[7]Overzicht uitlevering'!$J:$V,AE$3+1,0)),0,VLOOKUP($B872,'[7]Overzicht uitlevering'!$J:$V,AE$3+1,0))</f>
        <v>0</v>
      </c>
      <c r="AF872" s="48">
        <f>IF(ISERROR(VLOOKUP($B872,'[7]Overzicht uitlevering'!$J:$V,AF$3+1,0)),0,VLOOKUP($B872,'[7]Overzicht uitlevering'!$J:$V,AF$3+1,0))</f>
        <v>0</v>
      </c>
      <c r="AG872" s="48">
        <f>IF(ISERROR(VLOOKUP($B872,'[7]Overzicht uitlevering'!$J:$V,AG$3+1,0)),0,VLOOKUP($B872,'[7]Overzicht uitlevering'!$J:$V,AG$3+1,0))</f>
        <v>0</v>
      </c>
      <c r="AH872" s="48">
        <f>IF(ISERROR(VLOOKUP($B872,'[7]Overzicht uitlevering'!$J:$V,AH$3+1,0)),0,VLOOKUP($B872,'[7]Overzicht uitlevering'!$J:$V,AH$3+1,0))</f>
        <v>0</v>
      </c>
      <c r="AI872" s="48">
        <f>IF(ISERROR(VLOOKUP($B872,'[7]Overzicht uitlevering'!$J:$V,AI$3+1,0)),0,VLOOKUP($B872,'[7]Overzicht uitlevering'!$J:$V,AI$3+1,0))</f>
        <v>0</v>
      </c>
      <c r="AJ872" s="48">
        <f>IF(ISERROR(VLOOKUP($B872,'[7]Overzicht uitlevering'!$J:$V,AJ$3+1,0)),0,VLOOKUP($B872,'[7]Overzicht uitlevering'!$J:$V,AJ$3+1,0))</f>
        <v>0</v>
      </c>
      <c r="AK872" s="48">
        <f>IF(ISERROR(VLOOKUP($B872,'[7]Overzicht uitlevering'!$J:$V,AK$3+1,0)),0,VLOOKUP($B872,'[7]Overzicht uitlevering'!$J:$V,AK$3+1,0))</f>
        <v>0</v>
      </c>
      <c r="AL872" s="48">
        <f>IF(ISERROR(VLOOKUP($B872,'[7]Overzicht uitlevering'!$J:$V,AL$3+1,0)),0,VLOOKUP($B872,'[7]Overzicht uitlevering'!$J:$V,AL$3+1,0))</f>
        <v>0</v>
      </c>
      <c r="AM872" s="48">
        <f>IF(ISERROR(VLOOKUP($B872,'[7]Overzicht uitlevering'!$J:$V,AM$3+1,0)),0,VLOOKUP($B872,'[7]Overzicht uitlevering'!$J:$V,AM$3+1,0))</f>
        <v>0</v>
      </c>
      <c r="AN872" s="48">
        <f>IF(ISERROR(VLOOKUP($B872,'[7]Overzicht uitlevering'!$J:$V,AN$3+1,0)),0,VLOOKUP($B872,'[7]Overzicht uitlevering'!$J:$V,AN$3+1,0))</f>
        <v>0</v>
      </c>
      <c r="AO872" s="49">
        <f t="shared" si="228"/>
        <v>0</v>
      </c>
      <c r="AP872" s="235">
        <f t="shared" si="229"/>
        <v>0</v>
      </c>
      <c r="AQ872" s="236">
        <f t="shared" si="230"/>
        <v>0</v>
      </c>
      <c r="AR872" s="235">
        <f t="shared" si="231"/>
        <v>0</v>
      </c>
      <c r="AS872" s="236">
        <f t="shared" si="232"/>
        <v>0</v>
      </c>
      <c r="AT872" s="235">
        <f t="shared" si="233"/>
        <v>0</v>
      </c>
      <c r="AU872" s="236">
        <f t="shared" si="234"/>
        <v>0</v>
      </c>
      <c r="AV872" s="237">
        <f t="shared" si="235"/>
        <v>0</v>
      </c>
      <c r="AW872" s="236">
        <f t="shared" si="236"/>
        <v>0</v>
      </c>
      <c r="AX872" s="237">
        <f t="shared" si="237"/>
        <v>0</v>
      </c>
      <c r="AY872" s="236">
        <f t="shared" si="238"/>
        <v>0</v>
      </c>
      <c r="AZ872" s="237">
        <f t="shared" si="239"/>
        <v>0</v>
      </c>
      <c r="BA872" s="236">
        <f t="shared" si="240"/>
        <v>0</v>
      </c>
      <c r="BB872" s="50">
        <f t="shared" si="224"/>
        <v>0</v>
      </c>
    </row>
    <row r="873" spans="2:54" x14ac:dyDescent="0.25">
      <c r="B873" s="82"/>
      <c r="C873" s="83"/>
      <c r="D873" s="83"/>
      <c r="E873" s="83"/>
      <c r="F873" s="83"/>
      <c r="G873" s="84"/>
      <c r="H873" s="84"/>
      <c r="I873" s="85"/>
      <c r="J873" s="86"/>
      <c r="K873" s="87"/>
      <c r="L873" s="88"/>
      <c r="M873" s="89"/>
      <c r="N873" s="89"/>
      <c r="O873" s="90"/>
      <c r="P873" s="90"/>
      <c r="Q873" s="91"/>
      <c r="R873" s="92"/>
      <c r="S873" s="93"/>
      <c r="T873" s="94"/>
      <c r="U873" s="148"/>
      <c r="V873" s="94"/>
      <c r="W873" s="94"/>
      <c r="X873" s="96"/>
      <c r="Y873" s="97"/>
      <c r="Z873" s="45" t="str">
        <f t="shared" si="225"/>
        <v>goed</v>
      </c>
      <c r="AA873" s="46">
        <f t="shared" si="226"/>
        <v>0</v>
      </c>
      <c r="AB873" s="47">
        <f t="shared" si="227"/>
        <v>0</v>
      </c>
      <c r="AC873" s="48">
        <f>IF(ISERROR(VLOOKUP($B873,'[7]Overzicht uitlevering'!$J:$V,AC$3+1,0)),0,VLOOKUP($B873,'[7]Overzicht uitlevering'!$J:$V,AC$3+1,0))</f>
        <v>0</v>
      </c>
      <c r="AD873" s="48">
        <f>IF(ISERROR(VLOOKUP($B873,'[7]Overzicht uitlevering'!$J:$V,AD$3+1,0)),0,VLOOKUP($B873,'[7]Overzicht uitlevering'!$J:$V,AD$3+1,0))</f>
        <v>0</v>
      </c>
      <c r="AE873" s="48">
        <f>IF(ISERROR(VLOOKUP($B873,'[7]Overzicht uitlevering'!$J:$V,AE$3+1,0)),0,VLOOKUP($B873,'[7]Overzicht uitlevering'!$J:$V,AE$3+1,0))</f>
        <v>0</v>
      </c>
      <c r="AF873" s="48">
        <f>IF(ISERROR(VLOOKUP($B873,'[7]Overzicht uitlevering'!$J:$V,AF$3+1,0)),0,VLOOKUP($B873,'[7]Overzicht uitlevering'!$J:$V,AF$3+1,0))</f>
        <v>0</v>
      </c>
      <c r="AG873" s="48">
        <f>IF(ISERROR(VLOOKUP($B873,'[7]Overzicht uitlevering'!$J:$V,AG$3+1,0)),0,VLOOKUP($B873,'[7]Overzicht uitlevering'!$J:$V,AG$3+1,0))</f>
        <v>0</v>
      </c>
      <c r="AH873" s="48">
        <f>IF(ISERROR(VLOOKUP($B873,'[7]Overzicht uitlevering'!$J:$V,AH$3+1,0)),0,VLOOKUP($B873,'[7]Overzicht uitlevering'!$J:$V,AH$3+1,0))</f>
        <v>0</v>
      </c>
      <c r="AI873" s="48">
        <f>IF(ISERROR(VLOOKUP($B873,'[7]Overzicht uitlevering'!$J:$V,AI$3+1,0)),0,VLOOKUP($B873,'[7]Overzicht uitlevering'!$J:$V,AI$3+1,0))</f>
        <v>0</v>
      </c>
      <c r="AJ873" s="48">
        <f>IF(ISERROR(VLOOKUP($B873,'[7]Overzicht uitlevering'!$J:$V,AJ$3+1,0)),0,VLOOKUP($B873,'[7]Overzicht uitlevering'!$J:$V,AJ$3+1,0))</f>
        <v>0</v>
      </c>
      <c r="AK873" s="48">
        <f>IF(ISERROR(VLOOKUP($B873,'[7]Overzicht uitlevering'!$J:$V,AK$3+1,0)),0,VLOOKUP($B873,'[7]Overzicht uitlevering'!$J:$V,AK$3+1,0))</f>
        <v>0</v>
      </c>
      <c r="AL873" s="48">
        <f>IF(ISERROR(VLOOKUP($B873,'[7]Overzicht uitlevering'!$J:$V,AL$3+1,0)),0,VLOOKUP($B873,'[7]Overzicht uitlevering'!$J:$V,AL$3+1,0))</f>
        <v>0</v>
      </c>
      <c r="AM873" s="48">
        <f>IF(ISERROR(VLOOKUP($B873,'[7]Overzicht uitlevering'!$J:$V,AM$3+1,0)),0,VLOOKUP($B873,'[7]Overzicht uitlevering'!$J:$V,AM$3+1,0))</f>
        <v>0</v>
      </c>
      <c r="AN873" s="48">
        <f>IF(ISERROR(VLOOKUP($B873,'[7]Overzicht uitlevering'!$J:$V,AN$3+1,0)),0,VLOOKUP($B873,'[7]Overzicht uitlevering'!$J:$V,AN$3+1,0))</f>
        <v>0</v>
      </c>
      <c r="AO873" s="49">
        <f t="shared" si="228"/>
        <v>0</v>
      </c>
      <c r="AP873" s="235">
        <f t="shared" si="229"/>
        <v>0</v>
      </c>
      <c r="AQ873" s="236">
        <f t="shared" si="230"/>
        <v>0</v>
      </c>
      <c r="AR873" s="235">
        <f t="shared" si="231"/>
        <v>0</v>
      </c>
      <c r="AS873" s="236">
        <f t="shared" si="232"/>
        <v>0</v>
      </c>
      <c r="AT873" s="235">
        <f t="shared" si="233"/>
        <v>0</v>
      </c>
      <c r="AU873" s="236">
        <f t="shared" si="234"/>
        <v>0</v>
      </c>
      <c r="AV873" s="237">
        <f t="shared" si="235"/>
        <v>0</v>
      </c>
      <c r="AW873" s="236">
        <f t="shared" si="236"/>
        <v>0</v>
      </c>
      <c r="AX873" s="237">
        <f t="shared" si="237"/>
        <v>0</v>
      </c>
      <c r="AY873" s="236">
        <f t="shared" si="238"/>
        <v>0</v>
      </c>
      <c r="AZ873" s="237">
        <f t="shared" si="239"/>
        <v>0</v>
      </c>
      <c r="BA873" s="236">
        <f t="shared" si="240"/>
        <v>0</v>
      </c>
      <c r="BB873" s="50">
        <f t="shared" si="224"/>
        <v>0</v>
      </c>
    </row>
    <row r="874" spans="2:54" x14ac:dyDescent="0.25">
      <c r="B874" s="82"/>
      <c r="C874" s="83"/>
      <c r="D874" s="83"/>
      <c r="E874" s="83"/>
      <c r="F874" s="83"/>
      <c r="G874" s="84"/>
      <c r="H874" s="84"/>
      <c r="I874" s="85"/>
      <c r="J874" s="86"/>
      <c r="K874" s="87"/>
      <c r="L874" s="88"/>
      <c r="M874" s="89"/>
      <c r="N874" s="89"/>
      <c r="O874" s="90"/>
      <c r="P874" s="90"/>
      <c r="Q874" s="91"/>
      <c r="R874" s="92"/>
      <c r="S874" s="93"/>
      <c r="T874" s="94"/>
      <c r="U874" s="148"/>
      <c r="V874" s="94"/>
      <c r="W874" s="94"/>
      <c r="X874" s="96"/>
      <c r="Y874" s="97"/>
      <c r="Z874" s="45" t="str">
        <f t="shared" si="225"/>
        <v>goed</v>
      </c>
      <c r="AA874" s="46">
        <f t="shared" si="226"/>
        <v>0</v>
      </c>
      <c r="AB874" s="47">
        <f t="shared" si="227"/>
        <v>0</v>
      </c>
      <c r="AC874" s="48">
        <f>IF(ISERROR(VLOOKUP($B874,'[7]Overzicht uitlevering'!$J:$V,AC$3+1,0)),0,VLOOKUP($B874,'[7]Overzicht uitlevering'!$J:$V,AC$3+1,0))</f>
        <v>0</v>
      </c>
      <c r="AD874" s="48">
        <f>IF(ISERROR(VLOOKUP($B874,'[7]Overzicht uitlevering'!$J:$V,AD$3+1,0)),0,VLOOKUP($B874,'[7]Overzicht uitlevering'!$J:$V,AD$3+1,0))</f>
        <v>0</v>
      </c>
      <c r="AE874" s="48">
        <f>IF(ISERROR(VLOOKUP($B874,'[7]Overzicht uitlevering'!$J:$V,AE$3+1,0)),0,VLOOKUP($B874,'[7]Overzicht uitlevering'!$J:$V,AE$3+1,0))</f>
        <v>0</v>
      </c>
      <c r="AF874" s="48">
        <f>IF(ISERROR(VLOOKUP($B874,'[7]Overzicht uitlevering'!$J:$V,AF$3+1,0)),0,VLOOKUP($B874,'[7]Overzicht uitlevering'!$J:$V,AF$3+1,0))</f>
        <v>0</v>
      </c>
      <c r="AG874" s="48">
        <f>IF(ISERROR(VLOOKUP($B874,'[7]Overzicht uitlevering'!$J:$V,AG$3+1,0)),0,VLOOKUP($B874,'[7]Overzicht uitlevering'!$J:$V,AG$3+1,0))</f>
        <v>0</v>
      </c>
      <c r="AH874" s="48">
        <f>IF(ISERROR(VLOOKUP($B874,'[7]Overzicht uitlevering'!$J:$V,AH$3+1,0)),0,VLOOKUP($B874,'[7]Overzicht uitlevering'!$J:$V,AH$3+1,0))</f>
        <v>0</v>
      </c>
      <c r="AI874" s="48">
        <f>IF(ISERROR(VLOOKUP($B874,'[7]Overzicht uitlevering'!$J:$V,AI$3+1,0)),0,VLOOKUP($B874,'[7]Overzicht uitlevering'!$J:$V,AI$3+1,0))</f>
        <v>0</v>
      </c>
      <c r="AJ874" s="48">
        <f>IF(ISERROR(VLOOKUP($B874,'[7]Overzicht uitlevering'!$J:$V,AJ$3+1,0)),0,VLOOKUP($B874,'[7]Overzicht uitlevering'!$J:$V,AJ$3+1,0))</f>
        <v>0</v>
      </c>
      <c r="AK874" s="48">
        <f>IF(ISERROR(VLOOKUP($B874,'[7]Overzicht uitlevering'!$J:$V,AK$3+1,0)),0,VLOOKUP($B874,'[7]Overzicht uitlevering'!$J:$V,AK$3+1,0))</f>
        <v>0</v>
      </c>
      <c r="AL874" s="48">
        <f>IF(ISERROR(VLOOKUP($B874,'[7]Overzicht uitlevering'!$J:$V,AL$3+1,0)),0,VLOOKUP($B874,'[7]Overzicht uitlevering'!$J:$V,AL$3+1,0))</f>
        <v>0</v>
      </c>
      <c r="AM874" s="48">
        <f>IF(ISERROR(VLOOKUP($B874,'[7]Overzicht uitlevering'!$J:$V,AM$3+1,0)),0,VLOOKUP($B874,'[7]Overzicht uitlevering'!$J:$V,AM$3+1,0))</f>
        <v>0</v>
      </c>
      <c r="AN874" s="48">
        <f>IF(ISERROR(VLOOKUP($B874,'[7]Overzicht uitlevering'!$J:$V,AN$3+1,0)),0,VLOOKUP($B874,'[7]Overzicht uitlevering'!$J:$V,AN$3+1,0))</f>
        <v>0</v>
      </c>
      <c r="AO874" s="49">
        <f t="shared" si="228"/>
        <v>0</v>
      </c>
      <c r="AP874" s="235">
        <f t="shared" si="229"/>
        <v>0</v>
      </c>
      <c r="AQ874" s="236">
        <f t="shared" si="230"/>
        <v>0</v>
      </c>
      <c r="AR874" s="235">
        <f t="shared" si="231"/>
        <v>0</v>
      </c>
      <c r="AS874" s="236">
        <f t="shared" si="232"/>
        <v>0</v>
      </c>
      <c r="AT874" s="235">
        <f t="shared" si="233"/>
        <v>0</v>
      </c>
      <c r="AU874" s="236">
        <f t="shared" si="234"/>
        <v>0</v>
      </c>
      <c r="AV874" s="237">
        <f t="shared" si="235"/>
        <v>0</v>
      </c>
      <c r="AW874" s="236">
        <f t="shared" si="236"/>
        <v>0</v>
      </c>
      <c r="AX874" s="237">
        <f t="shared" si="237"/>
        <v>0</v>
      </c>
      <c r="AY874" s="236">
        <f t="shared" si="238"/>
        <v>0</v>
      </c>
      <c r="AZ874" s="237">
        <f t="shared" si="239"/>
        <v>0</v>
      </c>
      <c r="BA874" s="236">
        <f t="shared" si="240"/>
        <v>0</v>
      </c>
      <c r="BB874" s="50">
        <f t="shared" si="224"/>
        <v>0</v>
      </c>
    </row>
    <row r="875" spans="2:54" x14ac:dyDescent="0.25">
      <c r="B875" s="82"/>
      <c r="C875" s="83"/>
      <c r="D875" s="83"/>
      <c r="E875" s="83"/>
      <c r="F875" s="83"/>
      <c r="G875" s="84"/>
      <c r="H875" s="84"/>
      <c r="I875" s="85"/>
      <c r="J875" s="86"/>
      <c r="K875" s="87"/>
      <c r="L875" s="88"/>
      <c r="M875" s="89"/>
      <c r="N875" s="89"/>
      <c r="O875" s="90"/>
      <c r="P875" s="90"/>
      <c r="Q875" s="91"/>
      <c r="R875" s="92"/>
      <c r="S875" s="93"/>
      <c r="T875" s="94"/>
      <c r="U875" s="148"/>
      <c r="V875" s="94"/>
      <c r="W875" s="94"/>
      <c r="X875" s="96"/>
      <c r="Y875" s="97"/>
      <c r="Z875" s="45" t="str">
        <f t="shared" si="225"/>
        <v>goed</v>
      </c>
      <c r="AA875" s="46">
        <f t="shared" si="226"/>
        <v>0</v>
      </c>
      <c r="AB875" s="47">
        <f t="shared" si="227"/>
        <v>0</v>
      </c>
      <c r="AC875" s="48">
        <f>IF(ISERROR(VLOOKUP($B875,'[7]Overzicht uitlevering'!$J:$V,AC$3+1,0)),0,VLOOKUP($B875,'[7]Overzicht uitlevering'!$J:$V,AC$3+1,0))</f>
        <v>0</v>
      </c>
      <c r="AD875" s="48">
        <f>IF(ISERROR(VLOOKUP($B875,'[7]Overzicht uitlevering'!$J:$V,AD$3+1,0)),0,VLOOKUP($B875,'[7]Overzicht uitlevering'!$J:$V,AD$3+1,0))</f>
        <v>0</v>
      </c>
      <c r="AE875" s="48">
        <f>IF(ISERROR(VLOOKUP($B875,'[7]Overzicht uitlevering'!$J:$V,AE$3+1,0)),0,VLOOKUP($B875,'[7]Overzicht uitlevering'!$J:$V,AE$3+1,0))</f>
        <v>0</v>
      </c>
      <c r="AF875" s="48">
        <f>IF(ISERROR(VLOOKUP($B875,'[7]Overzicht uitlevering'!$J:$V,AF$3+1,0)),0,VLOOKUP($B875,'[7]Overzicht uitlevering'!$J:$V,AF$3+1,0))</f>
        <v>0</v>
      </c>
      <c r="AG875" s="48">
        <f>IF(ISERROR(VLOOKUP($B875,'[7]Overzicht uitlevering'!$J:$V,AG$3+1,0)),0,VLOOKUP($B875,'[7]Overzicht uitlevering'!$J:$V,AG$3+1,0))</f>
        <v>0</v>
      </c>
      <c r="AH875" s="48">
        <f>IF(ISERROR(VLOOKUP($B875,'[7]Overzicht uitlevering'!$J:$V,AH$3+1,0)),0,VLOOKUP($B875,'[7]Overzicht uitlevering'!$J:$V,AH$3+1,0))</f>
        <v>0</v>
      </c>
      <c r="AI875" s="48">
        <f>IF(ISERROR(VLOOKUP($B875,'[7]Overzicht uitlevering'!$J:$V,AI$3+1,0)),0,VLOOKUP($B875,'[7]Overzicht uitlevering'!$J:$V,AI$3+1,0))</f>
        <v>0</v>
      </c>
      <c r="AJ875" s="48">
        <f>IF(ISERROR(VLOOKUP($B875,'[7]Overzicht uitlevering'!$J:$V,AJ$3+1,0)),0,VLOOKUP($B875,'[7]Overzicht uitlevering'!$J:$V,AJ$3+1,0))</f>
        <v>0</v>
      </c>
      <c r="AK875" s="48">
        <f>IF(ISERROR(VLOOKUP($B875,'[7]Overzicht uitlevering'!$J:$V,AK$3+1,0)),0,VLOOKUP($B875,'[7]Overzicht uitlevering'!$J:$V,AK$3+1,0))</f>
        <v>0</v>
      </c>
      <c r="AL875" s="48">
        <f>IF(ISERROR(VLOOKUP($B875,'[7]Overzicht uitlevering'!$J:$V,AL$3+1,0)),0,VLOOKUP($B875,'[7]Overzicht uitlevering'!$J:$V,AL$3+1,0))</f>
        <v>0</v>
      </c>
      <c r="AM875" s="48">
        <f>IF(ISERROR(VLOOKUP($B875,'[7]Overzicht uitlevering'!$J:$V,AM$3+1,0)),0,VLOOKUP($B875,'[7]Overzicht uitlevering'!$J:$V,AM$3+1,0))</f>
        <v>0</v>
      </c>
      <c r="AN875" s="48">
        <f>IF(ISERROR(VLOOKUP($B875,'[7]Overzicht uitlevering'!$J:$V,AN$3+1,0)),0,VLOOKUP($B875,'[7]Overzicht uitlevering'!$J:$V,AN$3+1,0))</f>
        <v>0</v>
      </c>
      <c r="AO875" s="49">
        <f t="shared" si="228"/>
        <v>0</v>
      </c>
      <c r="AP875" s="235">
        <f t="shared" si="229"/>
        <v>0</v>
      </c>
      <c r="AQ875" s="236">
        <f t="shared" si="230"/>
        <v>0</v>
      </c>
      <c r="AR875" s="235">
        <f t="shared" si="231"/>
        <v>0</v>
      </c>
      <c r="AS875" s="236">
        <f t="shared" si="232"/>
        <v>0</v>
      </c>
      <c r="AT875" s="235">
        <f t="shared" si="233"/>
        <v>0</v>
      </c>
      <c r="AU875" s="236">
        <f t="shared" si="234"/>
        <v>0</v>
      </c>
      <c r="AV875" s="237">
        <f t="shared" si="235"/>
        <v>0</v>
      </c>
      <c r="AW875" s="236">
        <f t="shared" si="236"/>
        <v>0</v>
      </c>
      <c r="AX875" s="237">
        <f t="shared" si="237"/>
        <v>0</v>
      </c>
      <c r="AY875" s="236">
        <f t="shared" si="238"/>
        <v>0</v>
      </c>
      <c r="AZ875" s="237">
        <f t="shared" si="239"/>
        <v>0</v>
      </c>
      <c r="BA875" s="236">
        <f t="shared" si="240"/>
        <v>0</v>
      </c>
      <c r="BB875" s="50">
        <f t="shared" si="224"/>
        <v>0</v>
      </c>
    </row>
    <row r="876" spans="2:54" x14ac:dyDescent="0.25">
      <c r="B876" s="82"/>
      <c r="C876" s="83"/>
      <c r="D876" s="83"/>
      <c r="E876" s="83"/>
      <c r="F876" s="83"/>
      <c r="G876" s="84"/>
      <c r="H876" s="84"/>
      <c r="I876" s="85"/>
      <c r="J876" s="86"/>
      <c r="K876" s="87"/>
      <c r="L876" s="88"/>
      <c r="M876" s="89"/>
      <c r="N876" s="89"/>
      <c r="O876" s="90"/>
      <c r="P876" s="90"/>
      <c r="Q876" s="91"/>
      <c r="R876" s="92"/>
      <c r="S876" s="93"/>
      <c r="T876" s="94"/>
      <c r="U876" s="148"/>
      <c r="V876" s="94"/>
      <c r="W876" s="94"/>
      <c r="X876" s="96"/>
      <c r="Y876" s="97"/>
      <c r="Z876" s="45" t="str">
        <f t="shared" si="225"/>
        <v>goed</v>
      </c>
      <c r="AA876" s="46">
        <f t="shared" si="226"/>
        <v>0</v>
      </c>
      <c r="AB876" s="47">
        <f t="shared" si="227"/>
        <v>0</v>
      </c>
      <c r="AC876" s="48">
        <f>IF(ISERROR(VLOOKUP($B876,'[7]Overzicht uitlevering'!$J:$V,AC$3+1,0)),0,VLOOKUP($B876,'[7]Overzicht uitlevering'!$J:$V,AC$3+1,0))</f>
        <v>0</v>
      </c>
      <c r="AD876" s="48">
        <f>IF(ISERROR(VLOOKUP($B876,'[7]Overzicht uitlevering'!$J:$V,AD$3+1,0)),0,VLOOKUP($B876,'[7]Overzicht uitlevering'!$J:$V,AD$3+1,0))</f>
        <v>0</v>
      </c>
      <c r="AE876" s="48">
        <f>IF(ISERROR(VLOOKUP($B876,'[7]Overzicht uitlevering'!$J:$V,AE$3+1,0)),0,VLOOKUP($B876,'[7]Overzicht uitlevering'!$J:$V,AE$3+1,0))</f>
        <v>0</v>
      </c>
      <c r="AF876" s="48">
        <f>IF(ISERROR(VLOOKUP($B876,'[7]Overzicht uitlevering'!$J:$V,AF$3+1,0)),0,VLOOKUP($B876,'[7]Overzicht uitlevering'!$J:$V,AF$3+1,0))</f>
        <v>0</v>
      </c>
      <c r="AG876" s="48">
        <f>IF(ISERROR(VLOOKUP($B876,'[7]Overzicht uitlevering'!$J:$V,AG$3+1,0)),0,VLOOKUP($B876,'[7]Overzicht uitlevering'!$J:$V,AG$3+1,0))</f>
        <v>0</v>
      </c>
      <c r="AH876" s="48">
        <f>IF(ISERROR(VLOOKUP($B876,'[7]Overzicht uitlevering'!$J:$V,AH$3+1,0)),0,VLOOKUP($B876,'[7]Overzicht uitlevering'!$J:$V,AH$3+1,0))</f>
        <v>0</v>
      </c>
      <c r="AI876" s="48">
        <f>IF(ISERROR(VLOOKUP($B876,'[7]Overzicht uitlevering'!$J:$V,AI$3+1,0)),0,VLOOKUP($B876,'[7]Overzicht uitlevering'!$J:$V,AI$3+1,0))</f>
        <v>0</v>
      </c>
      <c r="AJ876" s="48">
        <f>IF(ISERROR(VLOOKUP($B876,'[7]Overzicht uitlevering'!$J:$V,AJ$3+1,0)),0,VLOOKUP($B876,'[7]Overzicht uitlevering'!$J:$V,AJ$3+1,0))</f>
        <v>0</v>
      </c>
      <c r="AK876" s="48">
        <f>IF(ISERROR(VLOOKUP($B876,'[7]Overzicht uitlevering'!$J:$V,AK$3+1,0)),0,VLOOKUP($B876,'[7]Overzicht uitlevering'!$J:$V,AK$3+1,0))</f>
        <v>0</v>
      </c>
      <c r="AL876" s="48">
        <f>IF(ISERROR(VLOOKUP($B876,'[7]Overzicht uitlevering'!$J:$V,AL$3+1,0)),0,VLOOKUP($B876,'[7]Overzicht uitlevering'!$J:$V,AL$3+1,0))</f>
        <v>0</v>
      </c>
      <c r="AM876" s="48">
        <f>IF(ISERROR(VLOOKUP($B876,'[7]Overzicht uitlevering'!$J:$V,AM$3+1,0)),0,VLOOKUP($B876,'[7]Overzicht uitlevering'!$J:$V,AM$3+1,0))</f>
        <v>0</v>
      </c>
      <c r="AN876" s="48">
        <f>IF(ISERROR(VLOOKUP($B876,'[7]Overzicht uitlevering'!$J:$V,AN$3+1,0)),0,VLOOKUP($B876,'[7]Overzicht uitlevering'!$J:$V,AN$3+1,0))</f>
        <v>0</v>
      </c>
      <c r="AO876" s="49">
        <f t="shared" si="228"/>
        <v>0</v>
      </c>
      <c r="AP876" s="235">
        <f t="shared" si="229"/>
        <v>0</v>
      </c>
      <c r="AQ876" s="236">
        <f t="shared" si="230"/>
        <v>0</v>
      </c>
      <c r="AR876" s="235">
        <f t="shared" si="231"/>
        <v>0</v>
      </c>
      <c r="AS876" s="236">
        <f t="shared" si="232"/>
        <v>0</v>
      </c>
      <c r="AT876" s="235">
        <f t="shared" si="233"/>
        <v>0</v>
      </c>
      <c r="AU876" s="236">
        <f t="shared" si="234"/>
        <v>0</v>
      </c>
      <c r="AV876" s="237">
        <f t="shared" si="235"/>
        <v>0</v>
      </c>
      <c r="AW876" s="236">
        <f t="shared" si="236"/>
        <v>0</v>
      </c>
      <c r="AX876" s="237">
        <f t="shared" si="237"/>
        <v>0</v>
      </c>
      <c r="AY876" s="236">
        <f t="shared" si="238"/>
        <v>0</v>
      </c>
      <c r="AZ876" s="237">
        <f t="shared" si="239"/>
        <v>0</v>
      </c>
      <c r="BA876" s="236">
        <f t="shared" si="240"/>
        <v>0</v>
      </c>
      <c r="BB876" s="50">
        <f t="shared" si="224"/>
        <v>0</v>
      </c>
    </row>
    <row r="877" spans="2:54" x14ac:dyDescent="0.25">
      <c r="B877" s="82"/>
      <c r="C877" s="83"/>
      <c r="D877" s="83"/>
      <c r="E877" s="83"/>
      <c r="F877" s="83"/>
      <c r="G877" s="84"/>
      <c r="H877" s="84"/>
      <c r="I877" s="85"/>
      <c r="J877" s="86"/>
      <c r="K877" s="87"/>
      <c r="L877" s="88"/>
      <c r="M877" s="89"/>
      <c r="N877" s="89"/>
      <c r="O877" s="90"/>
      <c r="P877" s="90"/>
      <c r="Q877" s="91"/>
      <c r="R877" s="92"/>
      <c r="S877" s="93"/>
      <c r="T877" s="94"/>
      <c r="U877" s="148"/>
      <c r="V877" s="94"/>
      <c r="W877" s="94"/>
      <c r="X877" s="96"/>
      <c r="Y877" s="97"/>
      <c r="Z877" s="45" t="str">
        <f t="shared" si="225"/>
        <v>goed</v>
      </c>
      <c r="AA877" s="46">
        <f t="shared" si="226"/>
        <v>0</v>
      </c>
      <c r="AB877" s="47">
        <f t="shared" si="227"/>
        <v>0</v>
      </c>
      <c r="AC877" s="48">
        <f>IF(ISERROR(VLOOKUP($B877,'[7]Overzicht uitlevering'!$J:$V,AC$3+1,0)),0,VLOOKUP($B877,'[7]Overzicht uitlevering'!$J:$V,AC$3+1,0))</f>
        <v>0</v>
      </c>
      <c r="AD877" s="48">
        <f>IF(ISERROR(VLOOKUP($B877,'[7]Overzicht uitlevering'!$J:$V,AD$3+1,0)),0,VLOOKUP($B877,'[7]Overzicht uitlevering'!$J:$V,AD$3+1,0))</f>
        <v>0</v>
      </c>
      <c r="AE877" s="48">
        <f>IF(ISERROR(VLOOKUP($B877,'[7]Overzicht uitlevering'!$J:$V,AE$3+1,0)),0,VLOOKUP($B877,'[7]Overzicht uitlevering'!$J:$V,AE$3+1,0))</f>
        <v>0</v>
      </c>
      <c r="AF877" s="48">
        <f>IF(ISERROR(VLOOKUP($B877,'[7]Overzicht uitlevering'!$J:$V,AF$3+1,0)),0,VLOOKUP($B877,'[7]Overzicht uitlevering'!$J:$V,AF$3+1,0))</f>
        <v>0</v>
      </c>
      <c r="AG877" s="48">
        <f>IF(ISERROR(VLOOKUP($B877,'[7]Overzicht uitlevering'!$J:$V,AG$3+1,0)),0,VLOOKUP($B877,'[7]Overzicht uitlevering'!$J:$V,AG$3+1,0))</f>
        <v>0</v>
      </c>
      <c r="AH877" s="48">
        <f>IF(ISERROR(VLOOKUP($B877,'[7]Overzicht uitlevering'!$J:$V,AH$3+1,0)),0,VLOOKUP($B877,'[7]Overzicht uitlevering'!$J:$V,AH$3+1,0))</f>
        <v>0</v>
      </c>
      <c r="AI877" s="48">
        <f>IF(ISERROR(VLOOKUP($B877,'[7]Overzicht uitlevering'!$J:$V,AI$3+1,0)),0,VLOOKUP($B877,'[7]Overzicht uitlevering'!$J:$V,AI$3+1,0))</f>
        <v>0</v>
      </c>
      <c r="AJ877" s="48">
        <f>IF(ISERROR(VLOOKUP($B877,'[7]Overzicht uitlevering'!$J:$V,AJ$3+1,0)),0,VLOOKUP($B877,'[7]Overzicht uitlevering'!$J:$V,AJ$3+1,0))</f>
        <v>0</v>
      </c>
      <c r="AK877" s="48">
        <f>IF(ISERROR(VLOOKUP($B877,'[7]Overzicht uitlevering'!$J:$V,AK$3+1,0)),0,VLOOKUP($B877,'[7]Overzicht uitlevering'!$J:$V,AK$3+1,0))</f>
        <v>0</v>
      </c>
      <c r="AL877" s="48">
        <f>IF(ISERROR(VLOOKUP($B877,'[7]Overzicht uitlevering'!$J:$V,AL$3+1,0)),0,VLOOKUP($B877,'[7]Overzicht uitlevering'!$J:$V,AL$3+1,0))</f>
        <v>0</v>
      </c>
      <c r="AM877" s="48">
        <f>IF(ISERROR(VLOOKUP($B877,'[7]Overzicht uitlevering'!$J:$V,AM$3+1,0)),0,VLOOKUP($B877,'[7]Overzicht uitlevering'!$J:$V,AM$3+1,0))</f>
        <v>0</v>
      </c>
      <c r="AN877" s="48">
        <f>IF(ISERROR(VLOOKUP($B877,'[7]Overzicht uitlevering'!$J:$V,AN$3+1,0)),0,VLOOKUP($B877,'[7]Overzicht uitlevering'!$J:$V,AN$3+1,0))</f>
        <v>0</v>
      </c>
      <c r="AO877" s="49">
        <f t="shared" si="228"/>
        <v>0</v>
      </c>
      <c r="AP877" s="235">
        <f t="shared" si="229"/>
        <v>0</v>
      </c>
      <c r="AQ877" s="236">
        <f t="shared" si="230"/>
        <v>0</v>
      </c>
      <c r="AR877" s="235">
        <f t="shared" si="231"/>
        <v>0</v>
      </c>
      <c r="AS877" s="236">
        <f t="shared" si="232"/>
        <v>0</v>
      </c>
      <c r="AT877" s="235">
        <f t="shared" si="233"/>
        <v>0</v>
      </c>
      <c r="AU877" s="236">
        <f t="shared" si="234"/>
        <v>0</v>
      </c>
      <c r="AV877" s="237">
        <f t="shared" si="235"/>
        <v>0</v>
      </c>
      <c r="AW877" s="236">
        <f t="shared" si="236"/>
        <v>0</v>
      </c>
      <c r="AX877" s="237">
        <f t="shared" si="237"/>
        <v>0</v>
      </c>
      <c r="AY877" s="236">
        <f t="shared" si="238"/>
        <v>0</v>
      </c>
      <c r="AZ877" s="237">
        <f t="shared" si="239"/>
        <v>0</v>
      </c>
      <c r="BA877" s="236">
        <f t="shared" si="240"/>
        <v>0</v>
      </c>
      <c r="BB877" s="50">
        <f t="shared" si="224"/>
        <v>0</v>
      </c>
    </row>
    <row r="878" spans="2:54" x14ac:dyDescent="0.25">
      <c r="B878" s="82"/>
      <c r="C878" s="83"/>
      <c r="D878" s="83"/>
      <c r="E878" s="83"/>
      <c r="F878" s="83"/>
      <c r="G878" s="84"/>
      <c r="H878" s="84"/>
      <c r="I878" s="85"/>
      <c r="J878" s="86"/>
      <c r="K878" s="87"/>
      <c r="L878" s="88"/>
      <c r="M878" s="89"/>
      <c r="N878" s="89"/>
      <c r="O878" s="90"/>
      <c r="P878" s="90"/>
      <c r="Q878" s="91"/>
      <c r="R878" s="92"/>
      <c r="S878" s="93"/>
      <c r="T878" s="94"/>
      <c r="U878" s="148"/>
      <c r="V878" s="94"/>
      <c r="W878" s="94"/>
      <c r="X878" s="96"/>
      <c r="Y878" s="97"/>
      <c r="Z878" s="45" t="str">
        <f t="shared" si="225"/>
        <v>goed</v>
      </c>
      <c r="AA878" s="46">
        <f t="shared" si="226"/>
        <v>0</v>
      </c>
      <c r="AB878" s="47">
        <f t="shared" si="227"/>
        <v>0</v>
      </c>
      <c r="AC878" s="48">
        <f>IF(ISERROR(VLOOKUP($B878,'[7]Overzicht uitlevering'!$J:$V,AC$3+1,0)),0,VLOOKUP($B878,'[7]Overzicht uitlevering'!$J:$V,AC$3+1,0))</f>
        <v>0</v>
      </c>
      <c r="AD878" s="48">
        <f>IF(ISERROR(VLOOKUP($B878,'[7]Overzicht uitlevering'!$J:$V,AD$3+1,0)),0,VLOOKUP($B878,'[7]Overzicht uitlevering'!$J:$V,AD$3+1,0))</f>
        <v>0</v>
      </c>
      <c r="AE878" s="48">
        <f>IF(ISERROR(VLOOKUP($B878,'[7]Overzicht uitlevering'!$J:$V,AE$3+1,0)),0,VLOOKUP($B878,'[7]Overzicht uitlevering'!$J:$V,AE$3+1,0))</f>
        <v>0</v>
      </c>
      <c r="AF878" s="48">
        <f>IF(ISERROR(VLOOKUP($B878,'[7]Overzicht uitlevering'!$J:$V,AF$3+1,0)),0,VLOOKUP($B878,'[7]Overzicht uitlevering'!$J:$V,AF$3+1,0))</f>
        <v>0</v>
      </c>
      <c r="AG878" s="48">
        <f>IF(ISERROR(VLOOKUP($B878,'[7]Overzicht uitlevering'!$J:$V,AG$3+1,0)),0,VLOOKUP($B878,'[7]Overzicht uitlevering'!$J:$V,AG$3+1,0))</f>
        <v>0</v>
      </c>
      <c r="AH878" s="48">
        <f>IF(ISERROR(VLOOKUP($B878,'[7]Overzicht uitlevering'!$J:$V,AH$3+1,0)),0,VLOOKUP($B878,'[7]Overzicht uitlevering'!$J:$V,AH$3+1,0))</f>
        <v>0</v>
      </c>
      <c r="AI878" s="48">
        <f>IF(ISERROR(VLOOKUP($B878,'[7]Overzicht uitlevering'!$J:$V,AI$3+1,0)),0,VLOOKUP($B878,'[7]Overzicht uitlevering'!$J:$V,AI$3+1,0))</f>
        <v>0</v>
      </c>
      <c r="AJ878" s="48">
        <f>IF(ISERROR(VLOOKUP($B878,'[7]Overzicht uitlevering'!$J:$V,AJ$3+1,0)),0,VLOOKUP($B878,'[7]Overzicht uitlevering'!$J:$V,AJ$3+1,0))</f>
        <v>0</v>
      </c>
      <c r="AK878" s="48">
        <f>IF(ISERROR(VLOOKUP($B878,'[7]Overzicht uitlevering'!$J:$V,AK$3+1,0)),0,VLOOKUP($B878,'[7]Overzicht uitlevering'!$J:$V,AK$3+1,0))</f>
        <v>0</v>
      </c>
      <c r="AL878" s="48">
        <f>IF(ISERROR(VLOOKUP($B878,'[7]Overzicht uitlevering'!$J:$V,AL$3+1,0)),0,VLOOKUP($B878,'[7]Overzicht uitlevering'!$J:$V,AL$3+1,0))</f>
        <v>0</v>
      </c>
      <c r="AM878" s="48">
        <f>IF(ISERROR(VLOOKUP($B878,'[7]Overzicht uitlevering'!$J:$V,AM$3+1,0)),0,VLOOKUP($B878,'[7]Overzicht uitlevering'!$J:$V,AM$3+1,0))</f>
        <v>0</v>
      </c>
      <c r="AN878" s="48">
        <f>IF(ISERROR(VLOOKUP($B878,'[7]Overzicht uitlevering'!$J:$V,AN$3+1,0)),0,VLOOKUP($B878,'[7]Overzicht uitlevering'!$J:$V,AN$3+1,0))</f>
        <v>0</v>
      </c>
      <c r="AO878" s="49">
        <f t="shared" si="228"/>
        <v>0</v>
      </c>
      <c r="AP878" s="235">
        <f t="shared" si="229"/>
        <v>0</v>
      </c>
      <c r="AQ878" s="236">
        <f t="shared" si="230"/>
        <v>0</v>
      </c>
      <c r="AR878" s="235">
        <f t="shared" si="231"/>
        <v>0</v>
      </c>
      <c r="AS878" s="236">
        <f t="shared" si="232"/>
        <v>0</v>
      </c>
      <c r="AT878" s="235">
        <f t="shared" si="233"/>
        <v>0</v>
      </c>
      <c r="AU878" s="236">
        <f t="shared" si="234"/>
        <v>0</v>
      </c>
      <c r="AV878" s="237">
        <f t="shared" si="235"/>
        <v>0</v>
      </c>
      <c r="AW878" s="236">
        <f t="shared" si="236"/>
        <v>0</v>
      </c>
      <c r="AX878" s="237">
        <f t="shared" si="237"/>
        <v>0</v>
      </c>
      <c r="AY878" s="236">
        <f t="shared" si="238"/>
        <v>0</v>
      </c>
      <c r="AZ878" s="237">
        <f t="shared" si="239"/>
        <v>0</v>
      </c>
      <c r="BA878" s="236">
        <f t="shared" si="240"/>
        <v>0</v>
      </c>
      <c r="BB878" s="50">
        <f t="shared" si="224"/>
        <v>0</v>
      </c>
    </row>
    <row r="879" spans="2:54" x14ac:dyDescent="0.25">
      <c r="B879" s="82"/>
      <c r="C879" s="83"/>
      <c r="D879" s="83"/>
      <c r="E879" s="83"/>
      <c r="F879" s="83"/>
      <c r="G879" s="84"/>
      <c r="H879" s="84"/>
      <c r="I879" s="85"/>
      <c r="J879" s="86"/>
      <c r="K879" s="87"/>
      <c r="L879" s="88"/>
      <c r="M879" s="89"/>
      <c r="N879" s="89"/>
      <c r="O879" s="90"/>
      <c r="P879" s="90"/>
      <c r="Q879" s="91"/>
      <c r="R879" s="92"/>
      <c r="S879" s="93"/>
      <c r="T879" s="94"/>
      <c r="U879" s="148"/>
      <c r="V879" s="94"/>
      <c r="W879" s="94"/>
      <c r="X879" s="96"/>
      <c r="Y879" s="97"/>
      <c r="Z879" s="45" t="str">
        <f t="shared" si="225"/>
        <v>goed</v>
      </c>
      <c r="AA879" s="46">
        <f t="shared" si="226"/>
        <v>0</v>
      </c>
      <c r="AB879" s="47">
        <f t="shared" si="227"/>
        <v>0</v>
      </c>
      <c r="AC879" s="48">
        <f>IF(ISERROR(VLOOKUP($B879,'[7]Overzicht uitlevering'!$J:$V,AC$3+1,0)),0,VLOOKUP($B879,'[7]Overzicht uitlevering'!$J:$V,AC$3+1,0))</f>
        <v>0</v>
      </c>
      <c r="AD879" s="48">
        <f>IF(ISERROR(VLOOKUP($B879,'[7]Overzicht uitlevering'!$J:$V,AD$3+1,0)),0,VLOOKUP($B879,'[7]Overzicht uitlevering'!$J:$V,AD$3+1,0))</f>
        <v>0</v>
      </c>
      <c r="AE879" s="48">
        <f>IF(ISERROR(VLOOKUP($B879,'[7]Overzicht uitlevering'!$J:$V,AE$3+1,0)),0,VLOOKUP($B879,'[7]Overzicht uitlevering'!$J:$V,AE$3+1,0))</f>
        <v>0</v>
      </c>
      <c r="AF879" s="48">
        <f>IF(ISERROR(VLOOKUP($B879,'[7]Overzicht uitlevering'!$J:$V,AF$3+1,0)),0,VLOOKUP($B879,'[7]Overzicht uitlevering'!$J:$V,AF$3+1,0))</f>
        <v>0</v>
      </c>
      <c r="AG879" s="48">
        <f>IF(ISERROR(VLOOKUP($B879,'[7]Overzicht uitlevering'!$J:$V,AG$3+1,0)),0,VLOOKUP($B879,'[7]Overzicht uitlevering'!$J:$V,AG$3+1,0))</f>
        <v>0</v>
      </c>
      <c r="AH879" s="48">
        <f>IF(ISERROR(VLOOKUP($B879,'[7]Overzicht uitlevering'!$J:$V,AH$3+1,0)),0,VLOOKUP($B879,'[7]Overzicht uitlevering'!$J:$V,AH$3+1,0))</f>
        <v>0</v>
      </c>
      <c r="AI879" s="48">
        <f>IF(ISERROR(VLOOKUP($B879,'[7]Overzicht uitlevering'!$J:$V,AI$3+1,0)),0,VLOOKUP($B879,'[7]Overzicht uitlevering'!$J:$V,AI$3+1,0))</f>
        <v>0</v>
      </c>
      <c r="AJ879" s="48">
        <f>IF(ISERROR(VLOOKUP($B879,'[7]Overzicht uitlevering'!$J:$V,AJ$3+1,0)),0,VLOOKUP($B879,'[7]Overzicht uitlevering'!$J:$V,AJ$3+1,0))</f>
        <v>0</v>
      </c>
      <c r="AK879" s="48">
        <f>IF(ISERROR(VLOOKUP($B879,'[7]Overzicht uitlevering'!$J:$V,AK$3+1,0)),0,VLOOKUP($B879,'[7]Overzicht uitlevering'!$J:$V,AK$3+1,0))</f>
        <v>0</v>
      </c>
      <c r="AL879" s="48">
        <f>IF(ISERROR(VLOOKUP($B879,'[7]Overzicht uitlevering'!$J:$V,AL$3+1,0)),0,VLOOKUP($B879,'[7]Overzicht uitlevering'!$J:$V,AL$3+1,0))</f>
        <v>0</v>
      </c>
      <c r="AM879" s="48">
        <f>IF(ISERROR(VLOOKUP($B879,'[7]Overzicht uitlevering'!$J:$V,AM$3+1,0)),0,VLOOKUP($B879,'[7]Overzicht uitlevering'!$J:$V,AM$3+1,0))</f>
        <v>0</v>
      </c>
      <c r="AN879" s="48">
        <f>IF(ISERROR(VLOOKUP($B879,'[7]Overzicht uitlevering'!$J:$V,AN$3+1,0)),0,VLOOKUP($B879,'[7]Overzicht uitlevering'!$J:$V,AN$3+1,0))</f>
        <v>0</v>
      </c>
      <c r="AO879" s="49">
        <f t="shared" si="228"/>
        <v>0</v>
      </c>
      <c r="AP879" s="235">
        <f t="shared" si="229"/>
        <v>0</v>
      </c>
      <c r="AQ879" s="236">
        <f t="shared" si="230"/>
        <v>0</v>
      </c>
      <c r="AR879" s="235">
        <f t="shared" si="231"/>
        <v>0</v>
      </c>
      <c r="AS879" s="236">
        <f t="shared" si="232"/>
        <v>0</v>
      </c>
      <c r="AT879" s="235">
        <f t="shared" si="233"/>
        <v>0</v>
      </c>
      <c r="AU879" s="236">
        <f t="shared" si="234"/>
        <v>0</v>
      </c>
      <c r="AV879" s="237">
        <f t="shared" si="235"/>
        <v>0</v>
      </c>
      <c r="AW879" s="236">
        <f t="shared" si="236"/>
        <v>0</v>
      </c>
      <c r="AX879" s="237">
        <f t="shared" si="237"/>
        <v>0</v>
      </c>
      <c r="AY879" s="236">
        <f t="shared" si="238"/>
        <v>0</v>
      </c>
      <c r="AZ879" s="237">
        <f t="shared" si="239"/>
        <v>0</v>
      </c>
      <c r="BA879" s="236">
        <f t="shared" si="240"/>
        <v>0</v>
      </c>
      <c r="BB879" s="50">
        <f t="shared" si="224"/>
        <v>0</v>
      </c>
    </row>
    <row r="880" spans="2:54" x14ac:dyDescent="0.25">
      <c r="B880" s="82"/>
      <c r="C880" s="83"/>
      <c r="D880" s="83"/>
      <c r="E880" s="83"/>
      <c r="F880" s="83"/>
      <c r="G880" s="84"/>
      <c r="H880" s="84"/>
      <c r="I880" s="85"/>
      <c r="J880" s="86"/>
      <c r="K880" s="87"/>
      <c r="L880" s="88"/>
      <c r="M880" s="89"/>
      <c r="N880" s="89"/>
      <c r="O880" s="90"/>
      <c r="P880" s="90"/>
      <c r="Q880" s="91"/>
      <c r="R880" s="92"/>
      <c r="S880" s="93"/>
      <c r="T880" s="94"/>
      <c r="U880" s="148"/>
      <c r="V880" s="94"/>
      <c r="W880" s="94"/>
      <c r="X880" s="96"/>
      <c r="Y880" s="97"/>
      <c r="Z880" s="45" t="str">
        <f t="shared" si="225"/>
        <v>goed</v>
      </c>
      <c r="AA880" s="46">
        <f t="shared" si="226"/>
        <v>0</v>
      </c>
      <c r="AB880" s="47">
        <f t="shared" si="227"/>
        <v>0</v>
      </c>
      <c r="AC880" s="48">
        <f>IF(ISERROR(VLOOKUP($B880,'[7]Overzicht uitlevering'!$J:$V,AC$3+1,0)),0,VLOOKUP($B880,'[7]Overzicht uitlevering'!$J:$V,AC$3+1,0))</f>
        <v>0</v>
      </c>
      <c r="AD880" s="48">
        <f>IF(ISERROR(VLOOKUP($B880,'[7]Overzicht uitlevering'!$J:$V,AD$3+1,0)),0,VLOOKUP($B880,'[7]Overzicht uitlevering'!$J:$V,AD$3+1,0))</f>
        <v>0</v>
      </c>
      <c r="AE880" s="48">
        <f>IF(ISERROR(VLOOKUP($B880,'[7]Overzicht uitlevering'!$J:$V,AE$3+1,0)),0,VLOOKUP($B880,'[7]Overzicht uitlevering'!$J:$V,AE$3+1,0))</f>
        <v>0</v>
      </c>
      <c r="AF880" s="48">
        <f>IF(ISERROR(VLOOKUP($B880,'[7]Overzicht uitlevering'!$J:$V,AF$3+1,0)),0,VLOOKUP($B880,'[7]Overzicht uitlevering'!$J:$V,AF$3+1,0))</f>
        <v>0</v>
      </c>
      <c r="AG880" s="48">
        <f>IF(ISERROR(VLOOKUP($B880,'[7]Overzicht uitlevering'!$J:$V,AG$3+1,0)),0,VLOOKUP($B880,'[7]Overzicht uitlevering'!$J:$V,AG$3+1,0))</f>
        <v>0</v>
      </c>
      <c r="AH880" s="48">
        <f>IF(ISERROR(VLOOKUP($B880,'[7]Overzicht uitlevering'!$J:$V,AH$3+1,0)),0,VLOOKUP($B880,'[7]Overzicht uitlevering'!$J:$V,AH$3+1,0))</f>
        <v>0</v>
      </c>
      <c r="AI880" s="48">
        <f>IF(ISERROR(VLOOKUP($B880,'[7]Overzicht uitlevering'!$J:$V,AI$3+1,0)),0,VLOOKUP($B880,'[7]Overzicht uitlevering'!$J:$V,AI$3+1,0))</f>
        <v>0</v>
      </c>
      <c r="AJ880" s="48">
        <f>IF(ISERROR(VLOOKUP($B880,'[7]Overzicht uitlevering'!$J:$V,AJ$3+1,0)),0,VLOOKUP($B880,'[7]Overzicht uitlevering'!$J:$V,AJ$3+1,0))</f>
        <v>0</v>
      </c>
      <c r="AK880" s="48">
        <f>IF(ISERROR(VLOOKUP($B880,'[7]Overzicht uitlevering'!$J:$V,AK$3+1,0)),0,VLOOKUP($B880,'[7]Overzicht uitlevering'!$J:$V,AK$3+1,0))</f>
        <v>0</v>
      </c>
      <c r="AL880" s="48">
        <f>IF(ISERROR(VLOOKUP($B880,'[7]Overzicht uitlevering'!$J:$V,AL$3+1,0)),0,VLOOKUP($B880,'[7]Overzicht uitlevering'!$J:$V,AL$3+1,0))</f>
        <v>0</v>
      </c>
      <c r="AM880" s="48">
        <f>IF(ISERROR(VLOOKUP($B880,'[7]Overzicht uitlevering'!$J:$V,AM$3+1,0)),0,VLOOKUP($B880,'[7]Overzicht uitlevering'!$J:$V,AM$3+1,0))</f>
        <v>0</v>
      </c>
      <c r="AN880" s="48">
        <f>IF(ISERROR(VLOOKUP($B880,'[7]Overzicht uitlevering'!$J:$V,AN$3+1,0)),0,VLOOKUP($B880,'[7]Overzicht uitlevering'!$J:$V,AN$3+1,0))</f>
        <v>0</v>
      </c>
      <c r="AO880" s="49">
        <f t="shared" si="228"/>
        <v>0</v>
      </c>
      <c r="AP880" s="235">
        <f t="shared" si="229"/>
        <v>0</v>
      </c>
      <c r="AQ880" s="236">
        <f t="shared" si="230"/>
        <v>0</v>
      </c>
      <c r="AR880" s="235">
        <f t="shared" si="231"/>
        <v>0</v>
      </c>
      <c r="AS880" s="236">
        <f t="shared" si="232"/>
        <v>0</v>
      </c>
      <c r="AT880" s="235">
        <f t="shared" si="233"/>
        <v>0</v>
      </c>
      <c r="AU880" s="236">
        <f t="shared" si="234"/>
        <v>0</v>
      </c>
      <c r="AV880" s="237">
        <f t="shared" si="235"/>
        <v>0</v>
      </c>
      <c r="AW880" s="236">
        <f t="shared" si="236"/>
        <v>0</v>
      </c>
      <c r="AX880" s="237">
        <f t="shared" si="237"/>
        <v>0</v>
      </c>
      <c r="AY880" s="236">
        <f t="shared" si="238"/>
        <v>0</v>
      </c>
      <c r="AZ880" s="237">
        <f t="shared" si="239"/>
        <v>0</v>
      </c>
      <c r="BA880" s="236">
        <f t="shared" si="240"/>
        <v>0</v>
      </c>
      <c r="BB880" s="50">
        <f t="shared" si="224"/>
        <v>0</v>
      </c>
    </row>
    <row r="881" spans="2:54" x14ac:dyDescent="0.25">
      <c r="B881" s="82"/>
      <c r="C881" s="83"/>
      <c r="D881" s="83"/>
      <c r="E881" s="83"/>
      <c r="F881" s="83"/>
      <c r="G881" s="84"/>
      <c r="H881" s="84"/>
      <c r="I881" s="85"/>
      <c r="J881" s="86"/>
      <c r="K881" s="87"/>
      <c r="L881" s="88"/>
      <c r="M881" s="89"/>
      <c r="N881" s="89"/>
      <c r="O881" s="90"/>
      <c r="P881" s="90"/>
      <c r="Q881" s="91"/>
      <c r="R881" s="92"/>
      <c r="S881" s="93"/>
      <c r="T881" s="94"/>
      <c r="U881" s="148"/>
      <c r="V881" s="94"/>
      <c r="W881" s="94"/>
      <c r="X881" s="96"/>
      <c r="Y881" s="97"/>
      <c r="Z881" s="45" t="str">
        <f t="shared" si="225"/>
        <v>goed</v>
      </c>
      <c r="AA881" s="46">
        <f t="shared" si="226"/>
        <v>0</v>
      </c>
      <c r="AB881" s="47">
        <f t="shared" si="227"/>
        <v>0</v>
      </c>
      <c r="AC881" s="48">
        <f>IF(ISERROR(VLOOKUP($B881,'[7]Overzicht uitlevering'!$J:$V,AC$3+1,0)),0,VLOOKUP($B881,'[7]Overzicht uitlevering'!$J:$V,AC$3+1,0))</f>
        <v>0</v>
      </c>
      <c r="AD881" s="48">
        <f>IF(ISERROR(VLOOKUP($B881,'[7]Overzicht uitlevering'!$J:$V,AD$3+1,0)),0,VLOOKUP($B881,'[7]Overzicht uitlevering'!$J:$V,AD$3+1,0))</f>
        <v>0</v>
      </c>
      <c r="AE881" s="48">
        <f>IF(ISERROR(VLOOKUP($B881,'[7]Overzicht uitlevering'!$J:$V,AE$3+1,0)),0,VLOOKUP($B881,'[7]Overzicht uitlevering'!$J:$V,AE$3+1,0))</f>
        <v>0</v>
      </c>
      <c r="AF881" s="48">
        <f>IF(ISERROR(VLOOKUP($B881,'[7]Overzicht uitlevering'!$J:$V,AF$3+1,0)),0,VLOOKUP($B881,'[7]Overzicht uitlevering'!$J:$V,AF$3+1,0))</f>
        <v>0</v>
      </c>
      <c r="AG881" s="48">
        <f>IF(ISERROR(VLOOKUP($B881,'[7]Overzicht uitlevering'!$J:$V,AG$3+1,0)),0,VLOOKUP($B881,'[7]Overzicht uitlevering'!$J:$V,AG$3+1,0))</f>
        <v>0</v>
      </c>
      <c r="AH881" s="48">
        <f>IF(ISERROR(VLOOKUP($B881,'[7]Overzicht uitlevering'!$J:$V,AH$3+1,0)),0,VLOOKUP($B881,'[7]Overzicht uitlevering'!$J:$V,AH$3+1,0))</f>
        <v>0</v>
      </c>
      <c r="AI881" s="48">
        <f>IF(ISERROR(VLOOKUP($B881,'[7]Overzicht uitlevering'!$J:$V,AI$3+1,0)),0,VLOOKUP($B881,'[7]Overzicht uitlevering'!$J:$V,AI$3+1,0))</f>
        <v>0</v>
      </c>
      <c r="AJ881" s="48">
        <f>IF(ISERROR(VLOOKUP($B881,'[7]Overzicht uitlevering'!$J:$V,AJ$3+1,0)),0,VLOOKUP($B881,'[7]Overzicht uitlevering'!$J:$V,AJ$3+1,0))</f>
        <v>0</v>
      </c>
      <c r="AK881" s="48">
        <f>IF(ISERROR(VLOOKUP($B881,'[7]Overzicht uitlevering'!$J:$V,AK$3+1,0)),0,VLOOKUP($B881,'[7]Overzicht uitlevering'!$J:$V,AK$3+1,0))</f>
        <v>0</v>
      </c>
      <c r="AL881" s="48">
        <f>IF(ISERROR(VLOOKUP($B881,'[7]Overzicht uitlevering'!$J:$V,AL$3+1,0)),0,VLOOKUP($B881,'[7]Overzicht uitlevering'!$J:$V,AL$3+1,0))</f>
        <v>0</v>
      </c>
      <c r="AM881" s="48">
        <f>IF(ISERROR(VLOOKUP($B881,'[7]Overzicht uitlevering'!$J:$V,AM$3+1,0)),0,VLOOKUP($B881,'[7]Overzicht uitlevering'!$J:$V,AM$3+1,0))</f>
        <v>0</v>
      </c>
      <c r="AN881" s="48">
        <f>IF(ISERROR(VLOOKUP($B881,'[7]Overzicht uitlevering'!$J:$V,AN$3+1,0)),0,VLOOKUP($B881,'[7]Overzicht uitlevering'!$J:$V,AN$3+1,0))</f>
        <v>0</v>
      </c>
      <c r="AO881" s="49">
        <f t="shared" si="228"/>
        <v>0</v>
      </c>
      <c r="AP881" s="235">
        <f t="shared" si="229"/>
        <v>0</v>
      </c>
      <c r="AQ881" s="236">
        <f t="shared" si="230"/>
        <v>0</v>
      </c>
      <c r="AR881" s="235">
        <f t="shared" si="231"/>
        <v>0</v>
      </c>
      <c r="AS881" s="236">
        <f t="shared" si="232"/>
        <v>0</v>
      </c>
      <c r="AT881" s="235">
        <f t="shared" si="233"/>
        <v>0</v>
      </c>
      <c r="AU881" s="236">
        <f t="shared" si="234"/>
        <v>0</v>
      </c>
      <c r="AV881" s="237">
        <f t="shared" si="235"/>
        <v>0</v>
      </c>
      <c r="AW881" s="236">
        <f t="shared" si="236"/>
        <v>0</v>
      </c>
      <c r="AX881" s="237">
        <f t="shared" si="237"/>
        <v>0</v>
      </c>
      <c r="AY881" s="236">
        <f t="shared" si="238"/>
        <v>0</v>
      </c>
      <c r="AZ881" s="237">
        <f t="shared" si="239"/>
        <v>0</v>
      </c>
      <c r="BA881" s="236">
        <f t="shared" si="240"/>
        <v>0</v>
      </c>
      <c r="BB881" s="50">
        <f t="shared" si="224"/>
        <v>0</v>
      </c>
    </row>
    <row r="882" spans="2:54" x14ac:dyDescent="0.25">
      <c r="B882" s="82"/>
      <c r="C882" s="83"/>
      <c r="D882" s="83"/>
      <c r="E882" s="83"/>
      <c r="F882" s="83"/>
      <c r="G882" s="84"/>
      <c r="H882" s="84"/>
      <c r="I882" s="85"/>
      <c r="J882" s="86"/>
      <c r="K882" s="87"/>
      <c r="L882" s="88"/>
      <c r="M882" s="89"/>
      <c r="N882" s="89"/>
      <c r="O882" s="90"/>
      <c r="P882" s="90"/>
      <c r="Q882" s="91"/>
      <c r="R882" s="92"/>
      <c r="S882" s="93"/>
      <c r="T882" s="94"/>
      <c r="U882" s="148"/>
      <c r="V882" s="94"/>
      <c r="W882" s="94"/>
      <c r="X882" s="96"/>
      <c r="Y882" s="97"/>
      <c r="Z882" s="45" t="str">
        <f t="shared" si="225"/>
        <v>goed</v>
      </c>
      <c r="AA882" s="46">
        <f t="shared" si="226"/>
        <v>0</v>
      </c>
      <c r="AB882" s="47">
        <f t="shared" si="227"/>
        <v>0</v>
      </c>
      <c r="AC882" s="48">
        <f>IF(ISERROR(VLOOKUP($B882,'[7]Overzicht uitlevering'!$J:$V,AC$3+1,0)),0,VLOOKUP($B882,'[7]Overzicht uitlevering'!$J:$V,AC$3+1,0))</f>
        <v>0</v>
      </c>
      <c r="AD882" s="48">
        <f>IF(ISERROR(VLOOKUP($B882,'[7]Overzicht uitlevering'!$J:$V,AD$3+1,0)),0,VLOOKUP($B882,'[7]Overzicht uitlevering'!$J:$V,AD$3+1,0))</f>
        <v>0</v>
      </c>
      <c r="AE882" s="48">
        <f>IF(ISERROR(VLOOKUP($B882,'[7]Overzicht uitlevering'!$J:$V,AE$3+1,0)),0,VLOOKUP($B882,'[7]Overzicht uitlevering'!$J:$V,AE$3+1,0))</f>
        <v>0</v>
      </c>
      <c r="AF882" s="48">
        <f>IF(ISERROR(VLOOKUP($B882,'[7]Overzicht uitlevering'!$J:$V,AF$3+1,0)),0,VLOOKUP($B882,'[7]Overzicht uitlevering'!$J:$V,AF$3+1,0))</f>
        <v>0</v>
      </c>
      <c r="AG882" s="48">
        <f>IF(ISERROR(VLOOKUP($B882,'[7]Overzicht uitlevering'!$J:$V,AG$3+1,0)),0,VLOOKUP($B882,'[7]Overzicht uitlevering'!$J:$V,AG$3+1,0))</f>
        <v>0</v>
      </c>
      <c r="AH882" s="48">
        <f>IF(ISERROR(VLOOKUP($B882,'[7]Overzicht uitlevering'!$J:$V,AH$3+1,0)),0,VLOOKUP($B882,'[7]Overzicht uitlevering'!$J:$V,AH$3+1,0))</f>
        <v>0</v>
      </c>
      <c r="AI882" s="48">
        <f>IF(ISERROR(VLOOKUP($B882,'[7]Overzicht uitlevering'!$J:$V,AI$3+1,0)),0,VLOOKUP($B882,'[7]Overzicht uitlevering'!$J:$V,AI$3+1,0))</f>
        <v>0</v>
      </c>
      <c r="AJ882" s="48">
        <f>IF(ISERROR(VLOOKUP($B882,'[7]Overzicht uitlevering'!$J:$V,AJ$3+1,0)),0,VLOOKUP($B882,'[7]Overzicht uitlevering'!$J:$V,AJ$3+1,0))</f>
        <v>0</v>
      </c>
      <c r="AK882" s="48">
        <f>IF(ISERROR(VLOOKUP($B882,'[7]Overzicht uitlevering'!$J:$V,AK$3+1,0)),0,VLOOKUP($B882,'[7]Overzicht uitlevering'!$J:$V,AK$3+1,0))</f>
        <v>0</v>
      </c>
      <c r="AL882" s="48">
        <f>IF(ISERROR(VLOOKUP($B882,'[7]Overzicht uitlevering'!$J:$V,AL$3+1,0)),0,VLOOKUP($B882,'[7]Overzicht uitlevering'!$J:$V,AL$3+1,0))</f>
        <v>0</v>
      </c>
      <c r="AM882" s="48">
        <f>IF(ISERROR(VLOOKUP($B882,'[7]Overzicht uitlevering'!$J:$V,AM$3+1,0)),0,VLOOKUP($B882,'[7]Overzicht uitlevering'!$J:$V,AM$3+1,0))</f>
        <v>0</v>
      </c>
      <c r="AN882" s="48">
        <f>IF(ISERROR(VLOOKUP($B882,'[7]Overzicht uitlevering'!$J:$V,AN$3+1,0)),0,VLOOKUP($B882,'[7]Overzicht uitlevering'!$J:$V,AN$3+1,0))</f>
        <v>0</v>
      </c>
      <c r="AO882" s="49">
        <f t="shared" si="228"/>
        <v>0</v>
      </c>
      <c r="AP882" s="235">
        <f t="shared" si="229"/>
        <v>0</v>
      </c>
      <c r="AQ882" s="236">
        <f t="shared" si="230"/>
        <v>0</v>
      </c>
      <c r="AR882" s="235">
        <f t="shared" si="231"/>
        <v>0</v>
      </c>
      <c r="AS882" s="236">
        <f t="shared" si="232"/>
        <v>0</v>
      </c>
      <c r="AT882" s="235">
        <f t="shared" si="233"/>
        <v>0</v>
      </c>
      <c r="AU882" s="236">
        <f t="shared" si="234"/>
        <v>0</v>
      </c>
      <c r="AV882" s="237">
        <f t="shared" si="235"/>
        <v>0</v>
      </c>
      <c r="AW882" s="236">
        <f t="shared" si="236"/>
        <v>0</v>
      </c>
      <c r="AX882" s="237">
        <f t="shared" si="237"/>
        <v>0</v>
      </c>
      <c r="AY882" s="236">
        <f t="shared" si="238"/>
        <v>0</v>
      </c>
      <c r="AZ882" s="237">
        <f t="shared" si="239"/>
        <v>0</v>
      </c>
      <c r="BA882" s="236">
        <f t="shared" si="240"/>
        <v>0</v>
      </c>
      <c r="BB882" s="50">
        <f t="shared" si="224"/>
        <v>0</v>
      </c>
    </row>
    <row r="883" spans="2:54" x14ac:dyDescent="0.25">
      <c r="B883" s="82"/>
      <c r="C883" s="83"/>
      <c r="D883" s="83"/>
      <c r="E883" s="83"/>
      <c r="F883" s="83"/>
      <c r="G883" s="84"/>
      <c r="H883" s="84"/>
      <c r="I883" s="85"/>
      <c r="J883" s="86"/>
      <c r="K883" s="87"/>
      <c r="L883" s="88"/>
      <c r="M883" s="89"/>
      <c r="N883" s="89"/>
      <c r="O883" s="90"/>
      <c r="P883" s="90"/>
      <c r="Q883" s="91"/>
      <c r="R883" s="92"/>
      <c r="S883" s="93"/>
      <c r="T883" s="94"/>
      <c r="U883" s="148"/>
      <c r="V883" s="94"/>
      <c r="W883" s="94"/>
      <c r="X883" s="96"/>
      <c r="Y883" s="97"/>
      <c r="Z883" s="45" t="str">
        <f t="shared" si="225"/>
        <v>goed</v>
      </c>
      <c r="AA883" s="46">
        <f t="shared" si="226"/>
        <v>0</v>
      </c>
      <c r="AB883" s="47">
        <f t="shared" si="227"/>
        <v>0</v>
      </c>
      <c r="AC883" s="48">
        <f>IF(ISERROR(VLOOKUP($B883,'[7]Overzicht uitlevering'!$J:$V,AC$3+1,0)),0,VLOOKUP($B883,'[7]Overzicht uitlevering'!$J:$V,AC$3+1,0))</f>
        <v>0</v>
      </c>
      <c r="AD883" s="48">
        <f>IF(ISERROR(VLOOKUP($B883,'[7]Overzicht uitlevering'!$J:$V,AD$3+1,0)),0,VLOOKUP($B883,'[7]Overzicht uitlevering'!$J:$V,AD$3+1,0))</f>
        <v>0</v>
      </c>
      <c r="AE883" s="48">
        <f>IF(ISERROR(VLOOKUP($B883,'[7]Overzicht uitlevering'!$J:$V,AE$3+1,0)),0,VLOOKUP($B883,'[7]Overzicht uitlevering'!$J:$V,AE$3+1,0))</f>
        <v>0</v>
      </c>
      <c r="AF883" s="48">
        <f>IF(ISERROR(VLOOKUP($B883,'[7]Overzicht uitlevering'!$J:$V,AF$3+1,0)),0,VLOOKUP($B883,'[7]Overzicht uitlevering'!$J:$V,AF$3+1,0))</f>
        <v>0</v>
      </c>
      <c r="AG883" s="48">
        <f>IF(ISERROR(VLOOKUP($B883,'[7]Overzicht uitlevering'!$J:$V,AG$3+1,0)),0,VLOOKUP($B883,'[7]Overzicht uitlevering'!$J:$V,AG$3+1,0))</f>
        <v>0</v>
      </c>
      <c r="AH883" s="48">
        <f>IF(ISERROR(VLOOKUP($B883,'[7]Overzicht uitlevering'!$J:$V,AH$3+1,0)),0,VLOOKUP($B883,'[7]Overzicht uitlevering'!$J:$V,AH$3+1,0))</f>
        <v>0</v>
      </c>
      <c r="AI883" s="48">
        <f>IF(ISERROR(VLOOKUP($B883,'[7]Overzicht uitlevering'!$J:$V,AI$3+1,0)),0,VLOOKUP($B883,'[7]Overzicht uitlevering'!$J:$V,AI$3+1,0))</f>
        <v>0</v>
      </c>
      <c r="AJ883" s="48">
        <f>IF(ISERROR(VLOOKUP($B883,'[7]Overzicht uitlevering'!$J:$V,AJ$3+1,0)),0,VLOOKUP($B883,'[7]Overzicht uitlevering'!$J:$V,AJ$3+1,0))</f>
        <v>0</v>
      </c>
      <c r="AK883" s="48">
        <f>IF(ISERROR(VLOOKUP($B883,'[7]Overzicht uitlevering'!$J:$V,AK$3+1,0)),0,VLOOKUP($B883,'[7]Overzicht uitlevering'!$J:$V,AK$3+1,0))</f>
        <v>0</v>
      </c>
      <c r="AL883" s="48">
        <f>IF(ISERROR(VLOOKUP($B883,'[7]Overzicht uitlevering'!$J:$V,AL$3+1,0)),0,VLOOKUP($B883,'[7]Overzicht uitlevering'!$J:$V,AL$3+1,0))</f>
        <v>0</v>
      </c>
      <c r="AM883" s="48">
        <f>IF(ISERROR(VLOOKUP($B883,'[7]Overzicht uitlevering'!$J:$V,AM$3+1,0)),0,VLOOKUP($B883,'[7]Overzicht uitlevering'!$J:$V,AM$3+1,0))</f>
        <v>0</v>
      </c>
      <c r="AN883" s="48">
        <f>IF(ISERROR(VLOOKUP($B883,'[7]Overzicht uitlevering'!$J:$V,AN$3+1,0)),0,VLOOKUP($B883,'[7]Overzicht uitlevering'!$J:$V,AN$3+1,0))</f>
        <v>0</v>
      </c>
      <c r="AO883" s="49">
        <f t="shared" si="228"/>
        <v>0</v>
      </c>
      <c r="AP883" s="235">
        <f t="shared" si="229"/>
        <v>0</v>
      </c>
      <c r="AQ883" s="236">
        <f t="shared" si="230"/>
        <v>0</v>
      </c>
      <c r="AR883" s="235">
        <f t="shared" si="231"/>
        <v>0</v>
      </c>
      <c r="AS883" s="236">
        <f t="shared" si="232"/>
        <v>0</v>
      </c>
      <c r="AT883" s="235">
        <f t="shared" si="233"/>
        <v>0</v>
      </c>
      <c r="AU883" s="236">
        <f t="shared" si="234"/>
        <v>0</v>
      </c>
      <c r="AV883" s="237">
        <f t="shared" si="235"/>
        <v>0</v>
      </c>
      <c r="AW883" s="236">
        <f t="shared" si="236"/>
        <v>0</v>
      </c>
      <c r="AX883" s="237">
        <f t="shared" si="237"/>
        <v>0</v>
      </c>
      <c r="AY883" s="236">
        <f t="shared" si="238"/>
        <v>0</v>
      </c>
      <c r="AZ883" s="237">
        <f t="shared" si="239"/>
        <v>0</v>
      </c>
      <c r="BA883" s="236">
        <f t="shared" si="240"/>
        <v>0</v>
      </c>
      <c r="BB883" s="50">
        <f t="shared" si="224"/>
        <v>0</v>
      </c>
    </row>
    <row r="884" spans="2:54" x14ac:dyDescent="0.25">
      <c r="B884" s="82"/>
      <c r="C884" s="83"/>
      <c r="D884" s="83"/>
      <c r="E884" s="83"/>
      <c r="F884" s="83"/>
      <c r="G884" s="84"/>
      <c r="H884" s="84"/>
      <c r="I884" s="85"/>
      <c r="J884" s="86"/>
      <c r="K884" s="87"/>
      <c r="L884" s="88"/>
      <c r="M884" s="89"/>
      <c r="N884" s="89"/>
      <c r="O884" s="90"/>
      <c r="P884" s="90"/>
      <c r="Q884" s="91"/>
      <c r="R884" s="92"/>
      <c r="S884" s="93"/>
      <c r="T884" s="94"/>
      <c r="U884" s="148"/>
      <c r="V884" s="94"/>
      <c r="W884" s="94"/>
      <c r="X884" s="96"/>
      <c r="Y884" s="97"/>
      <c r="Z884" s="45" t="str">
        <f t="shared" si="225"/>
        <v>goed</v>
      </c>
      <c r="AA884" s="46">
        <f t="shared" si="226"/>
        <v>0</v>
      </c>
      <c r="AB884" s="47">
        <f t="shared" si="227"/>
        <v>0</v>
      </c>
      <c r="AC884" s="48">
        <f>IF(ISERROR(VLOOKUP($B884,'[7]Overzicht uitlevering'!$J:$V,AC$3+1,0)),0,VLOOKUP($B884,'[7]Overzicht uitlevering'!$J:$V,AC$3+1,0))</f>
        <v>0</v>
      </c>
      <c r="AD884" s="48">
        <f>IF(ISERROR(VLOOKUP($B884,'[7]Overzicht uitlevering'!$J:$V,AD$3+1,0)),0,VLOOKUP($B884,'[7]Overzicht uitlevering'!$J:$V,AD$3+1,0))</f>
        <v>0</v>
      </c>
      <c r="AE884" s="48">
        <f>IF(ISERROR(VLOOKUP($B884,'[7]Overzicht uitlevering'!$J:$V,AE$3+1,0)),0,VLOOKUP($B884,'[7]Overzicht uitlevering'!$J:$V,AE$3+1,0))</f>
        <v>0</v>
      </c>
      <c r="AF884" s="48">
        <f>IF(ISERROR(VLOOKUP($B884,'[7]Overzicht uitlevering'!$J:$V,AF$3+1,0)),0,VLOOKUP($B884,'[7]Overzicht uitlevering'!$J:$V,AF$3+1,0))</f>
        <v>0</v>
      </c>
      <c r="AG884" s="48">
        <f>IF(ISERROR(VLOOKUP($B884,'[7]Overzicht uitlevering'!$J:$V,AG$3+1,0)),0,VLOOKUP($B884,'[7]Overzicht uitlevering'!$J:$V,AG$3+1,0))</f>
        <v>0</v>
      </c>
      <c r="AH884" s="48">
        <f>IF(ISERROR(VLOOKUP($B884,'[7]Overzicht uitlevering'!$J:$V,AH$3+1,0)),0,VLOOKUP($B884,'[7]Overzicht uitlevering'!$J:$V,AH$3+1,0))</f>
        <v>0</v>
      </c>
      <c r="AI884" s="48">
        <f>IF(ISERROR(VLOOKUP($B884,'[7]Overzicht uitlevering'!$J:$V,AI$3+1,0)),0,VLOOKUP($B884,'[7]Overzicht uitlevering'!$J:$V,AI$3+1,0))</f>
        <v>0</v>
      </c>
      <c r="AJ884" s="48">
        <f>IF(ISERROR(VLOOKUP($B884,'[7]Overzicht uitlevering'!$J:$V,AJ$3+1,0)),0,VLOOKUP($B884,'[7]Overzicht uitlevering'!$J:$V,AJ$3+1,0))</f>
        <v>0</v>
      </c>
      <c r="AK884" s="48">
        <f>IF(ISERROR(VLOOKUP($B884,'[7]Overzicht uitlevering'!$J:$V,AK$3+1,0)),0,VLOOKUP($B884,'[7]Overzicht uitlevering'!$J:$V,AK$3+1,0))</f>
        <v>0</v>
      </c>
      <c r="AL884" s="48">
        <f>IF(ISERROR(VLOOKUP($B884,'[7]Overzicht uitlevering'!$J:$V,AL$3+1,0)),0,VLOOKUP($B884,'[7]Overzicht uitlevering'!$J:$V,AL$3+1,0))</f>
        <v>0</v>
      </c>
      <c r="AM884" s="48">
        <f>IF(ISERROR(VLOOKUP($B884,'[7]Overzicht uitlevering'!$J:$V,AM$3+1,0)),0,VLOOKUP($B884,'[7]Overzicht uitlevering'!$J:$V,AM$3+1,0))</f>
        <v>0</v>
      </c>
      <c r="AN884" s="48">
        <f>IF(ISERROR(VLOOKUP($B884,'[7]Overzicht uitlevering'!$J:$V,AN$3+1,0)),0,VLOOKUP($B884,'[7]Overzicht uitlevering'!$J:$V,AN$3+1,0))</f>
        <v>0</v>
      </c>
      <c r="AO884" s="49">
        <f t="shared" si="228"/>
        <v>0</v>
      </c>
      <c r="AP884" s="235">
        <f t="shared" si="229"/>
        <v>0</v>
      </c>
      <c r="AQ884" s="236">
        <f t="shared" si="230"/>
        <v>0</v>
      </c>
      <c r="AR884" s="235">
        <f t="shared" si="231"/>
        <v>0</v>
      </c>
      <c r="AS884" s="236">
        <f t="shared" si="232"/>
        <v>0</v>
      </c>
      <c r="AT884" s="235">
        <f t="shared" si="233"/>
        <v>0</v>
      </c>
      <c r="AU884" s="236">
        <f t="shared" si="234"/>
        <v>0</v>
      </c>
      <c r="AV884" s="237">
        <f t="shared" si="235"/>
        <v>0</v>
      </c>
      <c r="AW884" s="236">
        <f t="shared" si="236"/>
        <v>0</v>
      </c>
      <c r="AX884" s="237">
        <f t="shared" si="237"/>
        <v>0</v>
      </c>
      <c r="AY884" s="236">
        <f t="shared" si="238"/>
        <v>0</v>
      </c>
      <c r="AZ884" s="237">
        <f t="shared" si="239"/>
        <v>0</v>
      </c>
      <c r="BA884" s="236">
        <f t="shared" si="240"/>
        <v>0</v>
      </c>
      <c r="BB884" s="50">
        <f t="shared" si="224"/>
        <v>0</v>
      </c>
    </row>
    <row r="885" spans="2:54" x14ac:dyDescent="0.25">
      <c r="B885" s="82"/>
      <c r="C885" s="83"/>
      <c r="D885" s="83"/>
      <c r="E885" s="83"/>
      <c r="F885" s="83"/>
      <c r="G885" s="84"/>
      <c r="H885" s="84"/>
      <c r="I885" s="85"/>
      <c r="J885" s="86"/>
      <c r="K885" s="87"/>
      <c r="L885" s="88"/>
      <c r="M885" s="89"/>
      <c r="N885" s="89"/>
      <c r="O885" s="90"/>
      <c r="P885" s="90"/>
      <c r="Q885" s="91"/>
      <c r="R885" s="92"/>
      <c r="S885" s="93"/>
      <c r="T885" s="94"/>
      <c r="U885" s="148"/>
      <c r="V885" s="94"/>
      <c r="W885" s="94"/>
      <c r="X885" s="96"/>
      <c r="Y885" s="97"/>
      <c r="Z885" s="45" t="str">
        <f t="shared" si="225"/>
        <v>goed</v>
      </c>
      <c r="AA885" s="46">
        <f t="shared" si="226"/>
        <v>0</v>
      </c>
      <c r="AB885" s="47">
        <f t="shared" si="227"/>
        <v>0</v>
      </c>
      <c r="AC885" s="48">
        <f>IF(ISERROR(VLOOKUP($B885,'[7]Overzicht uitlevering'!$J:$V,AC$3+1,0)),0,VLOOKUP($B885,'[7]Overzicht uitlevering'!$J:$V,AC$3+1,0))</f>
        <v>0</v>
      </c>
      <c r="AD885" s="48">
        <f>IF(ISERROR(VLOOKUP($B885,'[7]Overzicht uitlevering'!$J:$V,AD$3+1,0)),0,VLOOKUP($B885,'[7]Overzicht uitlevering'!$J:$V,AD$3+1,0))</f>
        <v>0</v>
      </c>
      <c r="AE885" s="48">
        <f>IF(ISERROR(VLOOKUP($B885,'[7]Overzicht uitlevering'!$J:$V,AE$3+1,0)),0,VLOOKUP($B885,'[7]Overzicht uitlevering'!$J:$V,AE$3+1,0))</f>
        <v>0</v>
      </c>
      <c r="AF885" s="48">
        <f>IF(ISERROR(VLOOKUP($B885,'[7]Overzicht uitlevering'!$J:$V,AF$3+1,0)),0,VLOOKUP($B885,'[7]Overzicht uitlevering'!$J:$V,AF$3+1,0))</f>
        <v>0</v>
      </c>
      <c r="AG885" s="48">
        <f>IF(ISERROR(VLOOKUP($B885,'[7]Overzicht uitlevering'!$J:$V,AG$3+1,0)),0,VLOOKUP($B885,'[7]Overzicht uitlevering'!$J:$V,AG$3+1,0))</f>
        <v>0</v>
      </c>
      <c r="AH885" s="48">
        <f>IF(ISERROR(VLOOKUP($B885,'[7]Overzicht uitlevering'!$J:$V,AH$3+1,0)),0,VLOOKUP($B885,'[7]Overzicht uitlevering'!$J:$V,AH$3+1,0))</f>
        <v>0</v>
      </c>
      <c r="AI885" s="48">
        <f>IF(ISERROR(VLOOKUP($B885,'[7]Overzicht uitlevering'!$J:$V,AI$3+1,0)),0,VLOOKUP($B885,'[7]Overzicht uitlevering'!$J:$V,AI$3+1,0))</f>
        <v>0</v>
      </c>
      <c r="AJ885" s="48">
        <f>IF(ISERROR(VLOOKUP($B885,'[7]Overzicht uitlevering'!$J:$V,AJ$3+1,0)),0,VLOOKUP($B885,'[7]Overzicht uitlevering'!$J:$V,AJ$3+1,0))</f>
        <v>0</v>
      </c>
      <c r="AK885" s="48">
        <f>IF(ISERROR(VLOOKUP($B885,'[7]Overzicht uitlevering'!$J:$V,AK$3+1,0)),0,VLOOKUP($B885,'[7]Overzicht uitlevering'!$J:$V,AK$3+1,0))</f>
        <v>0</v>
      </c>
      <c r="AL885" s="48">
        <f>IF(ISERROR(VLOOKUP($B885,'[7]Overzicht uitlevering'!$J:$V,AL$3+1,0)),0,VLOOKUP($B885,'[7]Overzicht uitlevering'!$J:$V,AL$3+1,0))</f>
        <v>0</v>
      </c>
      <c r="AM885" s="48">
        <f>IF(ISERROR(VLOOKUP($B885,'[7]Overzicht uitlevering'!$J:$V,AM$3+1,0)),0,VLOOKUP($B885,'[7]Overzicht uitlevering'!$J:$V,AM$3+1,0))</f>
        <v>0</v>
      </c>
      <c r="AN885" s="48">
        <f>IF(ISERROR(VLOOKUP($B885,'[7]Overzicht uitlevering'!$J:$V,AN$3+1,0)),0,VLOOKUP($B885,'[7]Overzicht uitlevering'!$J:$V,AN$3+1,0))</f>
        <v>0</v>
      </c>
      <c r="AO885" s="49">
        <f t="shared" si="228"/>
        <v>0</v>
      </c>
      <c r="AP885" s="235">
        <f t="shared" si="229"/>
        <v>0</v>
      </c>
      <c r="AQ885" s="236">
        <f t="shared" si="230"/>
        <v>0</v>
      </c>
      <c r="AR885" s="235">
        <f t="shared" si="231"/>
        <v>0</v>
      </c>
      <c r="AS885" s="236">
        <f t="shared" si="232"/>
        <v>0</v>
      </c>
      <c r="AT885" s="235">
        <f t="shared" si="233"/>
        <v>0</v>
      </c>
      <c r="AU885" s="236">
        <f t="shared" si="234"/>
        <v>0</v>
      </c>
      <c r="AV885" s="237">
        <f t="shared" si="235"/>
        <v>0</v>
      </c>
      <c r="AW885" s="236">
        <f t="shared" si="236"/>
        <v>0</v>
      </c>
      <c r="AX885" s="237">
        <f t="shared" si="237"/>
        <v>0</v>
      </c>
      <c r="AY885" s="236">
        <f t="shared" si="238"/>
        <v>0</v>
      </c>
      <c r="AZ885" s="237">
        <f t="shared" si="239"/>
        <v>0</v>
      </c>
      <c r="BA885" s="236">
        <f t="shared" si="240"/>
        <v>0</v>
      </c>
      <c r="BB885" s="50">
        <f t="shared" si="224"/>
        <v>0</v>
      </c>
    </row>
    <row r="886" spans="2:54" x14ac:dyDescent="0.25">
      <c r="B886" s="82"/>
      <c r="C886" s="83"/>
      <c r="D886" s="83"/>
      <c r="E886" s="83"/>
      <c r="F886" s="83"/>
      <c r="G886" s="84"/>
      <c r="H886" s="84"/>
      <c r="I886" s="85"/>
      <c r="J886" s="86"/>
      <c r="K886" s="87"/>
      <c r="L886" s="88"/>
      <c r="M886" s="89"/>
      <c r="N886" s="89"/>
      <c r="O886" s="90"/>
      <c r="P886" s="90"/>
      <c r="Q886" s="91"/>
      <c r="R886" s="92"/>
      <c r="S886" s="93"/>
      <c r="T886" s="94"/>
      <c r="U886" s="148"/>
      <c r="V886" s="94"/>
      <c r="W886" s="94"/>
      <c r="X886" s="96"/>
      <c r="Y886" s="97"/>
      <c r="Z886" s="45" t="str">
        <f t="shared" si="225"/>
        <v>goed</v>
      </c>
      <c r="AA886" s="46">
        <f t="shared" si="226"/>
        <v>0</v>
      </c>
      <c r="AB886" s="47">
        <f t="shared" si="227"/>
        <v>0</v>
      </c>
      <c r="AC886" s="48">
        <f>IF(ISERROR(VLOOKUP($B886,'[7]Overzicht uitlevering'!$J:$V,AC$3+1,0)),0,VLOOKUP($B886,'[7]Overzicht uitlevering'!$J:$V,AC$3+1,0))</f>
        <v>0</v>
      </c>
      <c r="AD886" s="48">
        <f>IF(ISERROR(VLOOKUP($B886,'[7]Overzicht uitlevering'!$J:$V,AD$3+1,0)),0,VLOOKUP($B886,'[7]Overzicht uitlevering'!$J:$V,AD$3+1,0))</f>
        <v>0</v>
      </c>
      <c r="AE886" s="48">
        <f>IF(ISERROR(VLOOKUP($B886,'[7]Overzicht uitlevering'!$J:$V,AE$3+1,0)),0,VLOOKUP($B886,'[7]Overzicht uitlevering'!$J:$V,AE$3+1,0))</f>
        <v>0</v>
      </c>
      <c r="AF886" s="48">
        <f>IF(ISERROR(VLOOKUP($B886,'[7]Overzicht uitlevering'!$J:$V,AF$3+1,0)),0,VLOOKUP($B886,'[7]Overzicht uitlevering'!$J:$V,AF$3+1,0))</f>
        <v>0</v>
      </c>
      <c r="AG886" s="48">
        <f>IF(ISERROR(VLOOKUP($B886,'[7]Overzicht uitlevering'!$J:$V,AG$3+1,0)),0,VLOOKUP($B886,'[7]Overzicht uitlevering'!$J:$V,AG$3+1,0))</f>
        <v>0</v>
      </c>
      <c r="AH886" s="48">
        <f>IF(ISERROR(VLOOKUP($B886,'[7]Overzicht uitlevering'!$J:$V,AH$3+1,0)),0,VLOOKUP($B886,'[7]Overzicht uitlevering'!$J:$V,AH$3+1,0))</f>
        <v>0</v>
      </c>
      <c r="AI886" s="48">
        <f>IF(ISERROR(VLOOKUP($B886,'[7]Overzicht uitlevering'!$J:$V,AI$3+1,0)),0,VLOOKUP($B886,'[7]Overzicht uitlevering'!$J:$V,AI$3+1,0))</f>
        <v>0</v>
      </c>
      <c r="AJ886" s="48">
        <f>IF(ISERROR(VLOOKUP($B886,'[7]Overzicht uitlevering'!$J:$V,AJ$3+1,0)),0,VLOOKUP($B886,'[7]Overzicht uitlevering'!$J:$V,AJ$3+1,0))</f>
        <v>0</v>
      </c>
      <c r="AK886" s="48">
        <f>IF(ISERROR(VLOOKUP($B886,'[7]Overzicht uitlevering'!$J:$V,AK$3+1,0)),0,VLOOKUP($B886,'[7]Overzicht uitlevering'!$J:$V,AK$3+1,0))</f>
        <v>0</v>
      </c>
      <c r="AL886" s="48">
        <f>IF(ISERROR(VLOOKUP($B886,'[7]Overzicht uitlevering'!$J:$V,AL$3+1,0)),0,VLOOKUP($B886,'[7]Overzicht uitlevering'!$J:$V,AL$3+1,0))</f>
        <v>0</v>
      </c>
      <c r="AM886" s="48">
        <f>IF(ISERROR(VLOOKUP($B886,'[7]Overzicht uitlevering'!$J:$V,AM$3+1,0)),0,VLOOKUP($B886,'[7]Overzicht uitlevering'!$J:$V,AM$3+1,0))</f>
        <v>0</v>
      </c>
      <c r="AN886" s="48">
        <f>IF(ISERROR(VLOOKUP($B886,'[7]Overzicht uitlevering'!$J:$V,AN$3+1,0)),0,VLOOKUP($B886,'[7]Overzicht uitlevering'!$J:$V,AN$3+1,0))</f>
        <v>0</v>
      </c>
      <c r="AO886" s="49">
        <f t="shared" si="228"/>
        <v>0</v>
      </c>
      <c r="AP886" s="235">
        <f t="shared" si="229"/>
        <v>0</v>
      </c>
      <c r="AQ886" s="236">
        <f t="shared" si="230"/>
        <v>0</v>
      </c>
      <c r="AR886" s="235">
        <f t="shared" si="231"/>
        <v>0</v>
      </c>
      <c r="AS886" s="236">
        <f t="shared" si="232"/>
        <v>0</v>
      </c>
      <c r="AT886" s="235">
        <f t="shared" si="233"/>
        <v>0</v>
      </c>
      <c r="AU886" s="236">
        <f t="shared" si="234"/>
        <v>0</v>
      </c>
      <c r="AV886" s="237">
        <f t="shared" si="235"/>
        <v>0</v>
      </c>
      <c r="AW886" s="236">
        <f t="shared" si="236"/>
        <v>0</v>
      </c>
      <c r="AX886" s="237">
        <f t="shared" si="237"/>
        <v>0</v>
      </c>
      <c r="AY886" s="236">
        <f t="shared" si="238"/>
        <v>0</v>
      </c>
      <c r="AZ886" s="237">
        <f t="shared" si="239"/>
        <v>0</v>
      </c>
      <c r="BA886" s="236">
        <f t="shared" si="240"/>
        <v>0</v>
      </c>
      <c r="BB886" s="50">
        <f t="shared" ref="BB886:BB899" si="241">SUM(AP886:BA886)</f>
        <v>0</v>
      </c>
    </row>
    <row r="887" spans="2:54" x14ac:dyDescent="0.25">
      <c r="B887" s="82"/>
      <c r="C887" s="83"/>
      <c r="D887" s="83"/>
      <c r="E887" s="83"/>
      <c r="F887" s="83"/>
      <c r="G887" s="84"/>
      <c r="H887" s="84"/>
      <c r="I887" s="85"/>
      <c r="J887" s="86"/>
      <c r="K887" s="87"/>
      <c r="L887" s="88"/>
      <c r="M887" s="89"/>
      <c r="N887" s="89"/>
      <c r="O887" s="90"/>
      <c r="P887" s="90"/>
      <c r="Q887" s="91"/>
      <c r="R887" s="92"/>
      <c r="S887" s="93"/>
      <c r="T887" s="94"/>
      <c r="U887" s="148"/>
      <c r="V887" s="94"/>
      <c r="W887" s="94"/>
      <c r="X887" s="96"/>
      <c r="Y887" s="97"/>
      <c r="Z887" s="45" t="str">
        <f t="shared" si="225"/>
        <v>goed</v>
      </c>
      <c r="AA887" s="46">
        <f t="shared" si="226"/>
        <v>0</v>
      </c>
      <c r="AB887" s="47">
        <f t="shared" si="227"/>
        <v>0</v>
      </c>
      <c r="AC887" s="48">
        <f>IF(ISERROR(VLOOKUP($B887,'[7]Overzicht uitlevering'!$J:$V,AC$3+1,0)),0,VLOOKUP($B887,'[7]Overzicht uitlevering'!$J:$V,AC$3+1,0))</f>
        <v>0</v>
      </c>
      <c r="AD887" s="48">
        <f>IF(ISERROR(VLOOKUP($B887,'[7]Overzicht uitlevering'!$J:$V,AD$3+1,0)),0,VLOOKUP($B887,'[7]Overzicht uitlevering'!$J:$V,AD$3+1,0))</f>
        <v>0</v>
      </c>
      <c r="AE887" s="48">
        <f>IF(ISERROR(VLOOKUP($B887,'[7]Overzicht uitlevering'!$J:$V,AE$3+1,0)),0,VLOOKUP($B887,'[7]Overzicht uitlevering'!$J:$V,AE$3+1,0))</f>
        <v>0</v>
      </c>
      <c r="AF887" s="48">
        <f>IF(ISERROR(VLOOKUP($B887,'[7]Overzicht uitlevering'!$J:$V,AF$3+1,0)),0,VLOOKUP($B887,'[7]Overzicht uitlevering'!$J:$V,AF$3+1,0))</f>
        <v>0</v>
      </c>
      <c r="AG887" s="48">
        <f>IF(ISERROR(VLOOKUP($B887,'[7]Overzicht uitlevering'!$J:$V,AG$3+1,0)),0,VLOOKUP($B887,'[7]Overzicht uitlevering'!$J:$V,AG$3+1,0))</f>
        <v>0</v>
      </c>
      <c r="AH887" s="48">
        <f>IF(ISERROR(VLOOKUP($B887,'[7]Overzicht uitlevering'!$J:$V,AH$3+1,0)),0,VLOOKUP($B887,'[7]Overzicht uitlevering'!$J:$V,AH$3+1,0))</f>
        <v>0</v>
      </c>
      <c r="AI887" s="48">
        <f>IF(ISERROR(VLOOKUP($B887,'[7]Overzicht uitlevering'!$J:$V,AI$3+1,0)),0,VLOOKUP($B887,'[7]Overzicht uitlevering'!$J:$V,AI$3+1,0))</f>
        <v>0</v>
      </c>
      <c r="AJ887" s="48">
        <f>IF(ISERROR(VLOOKUP($B887,'[7]Overzicht uitlevering'!$J:$V,AJ$3+1,0)),0,VLOOKUP($B887,'[7]Overzicht uitlevering'!$J:$V,AJ$3+1,0))</f>
        <v>0</v>
      </c>
      <c r="AK887" s="48">
        <f>IF(ISERROR(VLOOKUP($B887,'[7]Overzicht uitlevering'!$J:$V,AK$3+1,0)),0,VLOOKUP($B887,'[7]Overzicht uitlevering'!$J:$V,AK$3+1,0))</f>
        <v>0</v>
      </c>
      <c r="AL887" s="48">
        <f>IF(ISERROR(VLOOKUP($B887,'[7]Overzicht uitlevering'!$J:$V,AL$3+1,0)),0,VLOOKUP($B887,'[7]Overzicht uitlevering'!$J:$V,AL$3+1,0))</f>
        <v>0</v>
      </c>
      <c r="AM887" s="48">
        <f>IF(ISERROR(VLOOKUP($B887,'[7]Overzicht uitlevering'!$J:$V,AM$3+1,0)),0,VLOOKUP($B887,'[7]Overzicht uitlevering'!$J:$V,AM$3+1,0))</f>
        <v>0</v>
      </c>
      <c r="AN887" s="48">
        <f>IF(ISERROR(VLOOKUP($B887,'[7]Overzicht uitlevering'!$J:$V,AN$3+1,0)),0,VLOOKUP($B887,'[7]Overzicht uitlevering'!$J:$V,AN$3+1,0))</f>
        <v>0</v>
      </c>
      <c r="AO887" s="49">
        <f t="shared" si="228"/>
        <v>0</v>
      </c>
      <c r="AP887" s="235">
        <f t="shared" si="229"/>
        <v>0</v>
      </c>
      <c r="AQ887" s="236">
        <f t="shared" si="230"/>
        <v>0</v>
      </c>
      <c r="AR887" s="235">
        <f t="shared" si="231"/>
        <v>0</v>
      </c>
      <c r="AS887" s="236">
        <f t="shared" si="232"/>
        <v>0</v>
      </c>
      <c r="AT887" s="235">
        <f t="shared" si="233"/>
        <v>0</v>
      </c>
      <c r="AU887" s="236">
        <f t="shared" si="234"/>
        <v>0</v>
      </c>
      <c r="AV887" s="237">
        <f t="shared" si="235"/>
        <v>0</v>
      </c>
      <c r="AW887" s="236">
        <f t="shared" si="236"/>
        <v>0</v>
      </c>
      <c r="AX887" s="237">
        <f t="shared" si="237"/>
        <v>0</v>
      </c>
      <c r="AY887" s="236">
        <f t="shared" si="238"/>
        <v>0</v>
      </c>
      <c r="AZ887" s="237">
        <f t="shared" si="239"/>
        <v>0</v>
      </c>
      <c r="BA887" s="236">
        <f t="shared" si="240"/>
        <v>0</v>
      </c>
      <c r="BB887" s="50">
        <f t="shared" si="241"/>
        <v>0</v>
      </c>
    </row>
    <row r="888" spans="2:54" x14ac:dyDescent="0.25">
      <c r="B888" s="82"/>
      <c r="C888" s="83"/>
      <c r="D888" s="83"/>
      <c r="E888" s="83"/>
      <c r="F888" s="83"/>
      <c r="G888" s="84"/>
      <c r="H888" s="84"/>
      <c r="I888" s="85"/>
      <c r="J888" s="86"/>
      <c r="K888" s="87"/>
      <c r="L888" s="88"/>
      <c r="M888" s="89"/>
      <c r="N888" s="89"/>
      <c r="O888" s="90"/>
      <c r="P888" s="90"/>
      <c r="Q888" s="91"/>
      <c r="R888" s="92"/>
      <c r="S888" s="93"/>
      <c r="T888" s="94"/>
      <c r="U888" s="148"/>
      <c r="V888" s="94"/>
      <c r="W888" s="94"/>
      <c r="X888" s="96"/>
      <c r="Y888" s="97"/>
      <c r="Z888" s="45" t="str">
        <f t="shared" si="225"/>
        <v>goed</v>
      </c>
      <c r="AA888" s="46">
        <f t="shared" si="226"/>
        <v>0</v>
      </c>
      <c r="AB888" s="47">
        <f t="shared" si="227"/>
        <v>0</v>
      </c>
      <c r="AC888" s="48">
        <f>IF(ISERROR(VLOOKUP($B888,'[7]Overzicht uitlevering'!$J:$V,AC$3+1,0)),0,VLOOKUP($B888,'[7]Overzicht uitlevering'!$J:$V,AC$3+1,0))</f>
        <v>0</v>
      </c>
      <c r="AD888" s="48">
        <f>IF(ISERROR(VLOOKUP($B888,'[7]Overzicht uitlevering'!$J:$V,AD$3+1,0)),0,VLOOKUP($B888,'[7]Overzicht uitlevering'!$J:$V,AD$3+1,0))</f>
        <v>0</v>
      </c>
      <c r="AE888" s="48">
        <f>IF(ISERROR(VLOOKUP($B888,'[7]Overzicht uitlevering'!$J:$V,AE$3+1,0)),0,VLOOKUP($B888,'[7]Overzicht uitlevering'!$J:$V,AE$3+1,0))</f>
        <v>0</v>
      </c>
      <c r="AF888" s="48">
        <f>IF(ISERROR(VLOOKUP($B888,'[7]Overzicht uitlevering'!$J:$V,AF$3+1,0)),0,VLOOKUP($B888,'[7]Overzicht uitlevering'!$J:$V,AF$3+1,0))</f>
        <v>0</v>
      </c>
      <c r="AG888" s="48">
        <f>IF(ISERROR(VLOOKUP($B888,'[7]Overzicht uitlevering'!$J:$V,AG$3+1,0)),0,VLOOKUP($B888,'[7]Overzicht uitlevering'!$J:$V,AG$3+1,0))</f>
        <v>0</v>
      </c>
      <c r="AH888" s="48">
        <f>IF(ISERROR(VLOOKUP($B888,'[7]Overzicht uitlevering'!$J:$V,AH$3+1,0)),0,VLOOKUP($B888,'[7]Overzicht uitlevering'!$J:$V,AH$3+1,0))</f>
        <v>0</v>
      </c>
      <c r="AI888" s="48">
        <f>IF(ISERROR(VLOOKUP($B888,'[7]Overzicht uitlevering'!$J:$V,AI$3+1,0)),0,VLOOKUP($B888,'[7]Overzicht uitlevering'!$J:$V,AI$3+1,0))</f>
        <v>0</v>
      </c>
      <c r="AJ888" s="48">
        <f>IF(ISERROR(VLOOKUP($B888,'[7]Overzicht uitlevering'!$J:$V,AJ$3+1,0)),0,VLOOKUP($B888,'[7]Overzicht uitlevering'!$J:$V,AJ$3+1,0))</f>
        <v>0</v>
      </c>
      <c r="AK888" s="48">
        <f>IF(ISERROR(VLOOKUP($B888,'[7]Overzicht uitlevering'!$J:$V,AK$3+1,0)),0,VLOOKUP($B888,'[7]Overzicht uitlevering'!$J:$V,AK$3+1,0))</f>
        <v>0</v>
      </c>
      <c r="AL888" s="48">
        <f>IF(ISERROR(VLOOKUP($B888,'[7]Overzicht uitlevering'!$J:$V,AL$3+1,0)),0,VLOOKUP($B888,'[7]Overzicht uitlevering'!$J:$V,AL$3+1,0))</f>
        <v>0</v>
      </c>
      <c r="AM888" s="48">
        <f>IF(ISERROR(VLOOKUP($B888,'[7]Overzicht uitlevering'!$J:$V,AM$3+1,0)),0,VLOOKUP($B888,'[7]Overzicht uitlevering'!$J:$V,AM$3+1,0))</f>
        <v>0</v>
      </c>
      <c r="AN888" s="48">
        <f>IF(ISERROR(VLOOKUP($B888,'[7]Overzicht uitlevering'!$J:$V,AN$3+1,0)),0,VLOOKUP($B888,'[7]Overzicht uitlevering'!$J:$V,AN$3+1,0))</f>
        <v>0</v>
      </c>
      <c r="AO888" s="49">
        <f t="shared" si="228"/>
        <v>0</v>
      </c>
      <c r="AP888" s="235">
        <f t="shared" si="229"/>
        <v>0</v>
      </c>
      <c r="AQ888" s="236">
        <f t="shared" si="230"/>
        <v>0</v>
      </c>
      <c r="AR888" s="235">
        <f t="shared" si="231"/>
        <v>0</v>
      </c>
      <c r="AS888" s="236">
        <f t="shared" si="232"/>
        <v>0</v>
      </c>
      <c r="AT888" s="235">
        <f t="shared" si="233"/>
        <v>0</v>
      </c>
      <c r="AU888" s="236">
        <f t="shared" si="234"/>
        <v>0</v>
      </c>
      <c r="AV888" s="237">
        <f t="shared" si="235"/>
        <v>0</v>
      </c>
      <c r="AW888" s="236">
        <f t="shared" si="236"/>
        <v>0</v>
      </c>
      <c r="AX888" s="237">
        <f t="shared" si="237"/>
        <v>0</v>
      </c>
      <c r="AY888" s="236">
        <f t="shared" si="238"/>
        <v>0</v>
      </c>
      <c r="AZ888" s="237">
        <f t="shared" si="239"/>
        <v>0</v>
      </c>
      <c r="BA888" s="236">
        <f t="shared" si="240"/>
        <v>0</v>
      </c>
      <c r="BB888" s="50">
        <f t="shared" si="241"/>
        <v>0</v>
      </c>
    </row>
    <row r="889" spans="2:54" x14ac:dyDescent="0.25">
      <c r="B889" s="82"/>
      <c r="C889" s="83"/>
      <c r="D889" s="83"/>
      <c r="E889" s="83"/>
      <c r="F889" s="83"/>
      <c r="G889" s="84"/>
      <c r="H889" s="84"/>
      <c r="I889" s="85"/>
      <c r="J889" s="86"/>
      <c r="K889" s="87"/>
      <c r="L889" s="88"/>
      <c r="M889" s="89"/>
      <c r="N889" s="89"/>
      <c r="O889" s="90"/>
      <c r="P889" s="90"/>
      <c r="Q889" s="91"/>
      <c r="R889" s="92"/>
      <c r="S889" s="93"/>
      <c r="T889" s="94"/>
      <c r="U889" s="148"/>
      <c r="V889" s="94"/>
      <c r="W889" s="94"/>
      <c r="X889" s="96"/>
      <c r="Y889" s="97"/>
      <c r="Z889" s="45" t="str">
        <f t="shared" si="225"/>
        <v>goed</v>
      </c>
      <c r="AA889" s="46">
        <f t="shared" si="226"/>
        <v>0</v>
      </c>
      <c r="AB889" s="47">
        <f t="shared" si="227"/>
        <v>0</v>
      </c>
      <c r="AC889" s="48">
        <f>IF(ISERROR(VLOOKUP($B889,'[7]Overzicht uitlevering'!$J:$V,AC$3+1,0)),0,VLOOKUP($B889,'[7]Overzicht uitlevering'!$J:$V,AC$3+1,0))</f>
        <v>0</v>
      </c>
      <c r="AD889" s="48">
        <f>IF(ISERROR(VLOOKUP($B889,'[7]Overzicht uitlevering'!$J:$V,AD$3+1,0)),0,VLOOKUP($B889,'[7]Overzicht uitlevering'!$J:$V,AD$3+1,0))</f>
        <v>0</v>
      </c>
      <c r="AE889" s="48">
        <f>IF(ISERROR(VLOOKUP($B889,'[7]Overzicht uitlevering'!$J:$V,AE$3+1,0)),0,VLOOKUP($B889,'[7]Overzicht uitlevering'!$J:$V,AE$3+1,0))</f>
        <v>0</v>
      </c>
      <c r="AF889" s="48">
        <f>IF(ISERROR(VLOOKUP($B889,'[7]Overzicht uitlevering'!$J:$V,AF$3+1,0)),0,VLOOKUP($B889,'[7]Overzicht uitlevering'!$J:$V,AF$3+1,0))</f>
        <v>0</v>
      </c>
      <c r="AG889" s="48">
        <f>IF(ISERROR(VLOOKUP($B889,'[7]Overzicht uitlevering'!$J:$V,AG$3+1,0)),0,VLOOKUP($B889,'[7]Overzicht uitlevering'!$J:$V,AG$3+1,0))</f>
        <v>0</v>
      </c>
      <c r="AH889" s="48">
        <f>IF(ISERROR(VLOOKUP($B889,'[7]Overzicht uitlevering'!$J:$V,AH$3+1,0)),0,VLOOKUP($B889,'[7]Overzicht uitlevering'!$J:$V,AH$3+1,0))</f>
        <v>0</v>
      </c>
      <c r="AI889" s="48">
        <f>IF(ISERROR(VLOOKUP($B889,'[7]Overzicht uitlevering'!$J:$V,AI$3+1,0)),0,VLOOKUP($B889,'[7]Overzicht uitlevering'!$J:$V,AI$3+1,0))</f>
        <v>0</v>
      </c>
      <c r="AJ889" s="48">
        <f>IF(ISERROR(VLOOKUP($B889,'[7]Overzicht uitlevering'!$J:$V,AJ$3+1,0)),0,VLOOKUP($B889,'[7]Overzicht uitlevering'!$J:$V,AJ$3+1,0))</f>
        <v>0</v>
      </c>
      <c r="AK889" s="48">
        <f>IF(ISERROR(VLOOKUP($B889,'[7]Overzicht uitlevering'!$J:$V,AK$3+1,0)),0,VLOOKUP($B889,'[7]Overzicht uitlevering'!$J:$V,AK$3+1,0))</f>
        <v>0</v>
      </c>
      <c r="AL889" s="48">
        <f>IF(ISERROR(VLOOKUP($B889,'[7]Overzicht uitlevering'!$J:$V,AL$3+1,0)),0,VLOOKUP($B889,'[7]Overzicht uitlevering'!$J:$V,AL$3+1,0))</f>
        <v>0</v>
      </c>
      <c r="AM889" s="48">
        <f>IF(ISERROR(VLOOKUP($B889,'[7]Overzicht uitlevering'!$J:$V,AM$3+1,0)),0,VLOOKUP($B889,'[7]Overzicht uitlevering'!$J:$V,AM$3+1,0))</f>
        <v>0</v>
      </c>
      <c r="AN889" s="48">
        <f>IF(ISERROR(VLOOKUP($B889,'[7]Overzicht uitlevering'!$J:$V,AN$3+1,0)),0,VLOOKUP($B889,'[7]Overzicht uitlevering'!$J:$V,AN$3+1,0))</f>
        <v>0</v>
      </c>
      <c r="AO889" s="49">
        <f t="shared" si="228"/>
        <v>0</v>
      </c>
      <c r="AP889" s="235">
        <f t="shared" si="229"/>
        <v>0</v>
      </c>
      <c r="AQ889" s="236">
        <f t="shared" si="230"/>
        <v>0</v>
      </c>
      <c r="AR889" s="235">
        <f t="shared" si="231"/>
        <v>0</v>
      </c>
      <c r="AS889" s="236">
        <f t="shared" si="232"/>
        <v>0</v>
      </c>
      <c r="AT889" s="235">
        <f t="shared" si="233"/>
        <v>0</v>
      </c>
      <c r="AU889" s="236">
        <f t="shared" si="234"/>
        <v>0</v>
      </c>
      <c r="AV889" s="237">
        <f t="shared" si="235"/>
        <v>0</v>
      </c>
      <c r="AW889" s="236">
        <f t="shared" si="236"/>
        <v>0</v>
      </c>
      <c r="AX889" s="237">
        <f t="shared" si="237"/>
        <v>0</v>
      </c>
      <c r="AY889" s="236">
        <f t="shared" si="238"/>
        <v>0</v>
      </c>
      <c r="AZ889" s="237">
        <f t="shared" si="239"/>
        <v>0</v>
      </c>
      <c r="BA889" s="236">
        <f t="shared" si="240"/>
        <v>0</v>
      </c>
      <c r="BB889" s="50">
        <f t="shared" si="241"/>
        <v>0</v>
      </c>
    </row>
    <row r="890" spans="2:54" x14ac:dyDescent="0.25">
      <c r="B890" s="82"/>
      <c r="C890" s="83"/>
      <c r="D890" s="83"/>
      <c r="E890" s="83"/>
      <c r="F890" s="83"/>
      <c r="G890" s="84"/>
      <c r="H890" s="84"/>
      <c r="I890" s="85"/>
      <c r="J890" s="86"/>
      <c r="K890" s="87"/>
      <c r="L890" s="88"/>
      <c r="M890" s="89"/>
      <c r="N890" s="89"/>
      <c r="O890" s="90"/>
      <c r="P890" s="90"/>
      <c r="Q890" s="91"/>
      <c r="R890" s="92"/>
      <c r="S890" s="93"/>
      <c r="T890" s="94"/>
      <c r="U890" s="148"/>
      <c r="V890" s="94"/>
      <c r="W890" s="94"/>
      <c r="X890" s="96"/>
      <c r="Y890" s="97"/>
      <c r="Z890" s="45" t="str">
        <f t="shared" si="225"/>
        <v>goed</v>
      </c>
      <c r="AA890" s="46">
        <f t="shared" si="226"/>
        <v>0</v>
      </c>
      <c r="AB890" s="47">
        <f t="shared" si="227"/>
        <v>0</v>
      </c>
      <c r="AC890" s="48">
        <f>IF(ISERROR(VLOOKUP($B890,'[7]Overzicht uitlevering'!$J:$V,AC$3+1,0)),0,VLOOKUP($B890,'[7]Overzicht uitlevering'!$J:$V,AC$3+1,0))</f>
        <v>0</v>
      </c>
      <c r="AD890" s="48">
        <f>IF(ISERROR(VLOOKUP($B890,'[7]Overzicht uitlevering'!$J:$V,AD$3+1,0)),0,VLOOKUP($B890,'[7]Overzicht uitlevering'!$J:$V,AD$3+1,0))</f>
        <v>0</v>
      </c>
      <c r="AE890" s="48">
        <f>IF(ISERROR(VLOOKUP($B890,'[7]Overzicht uitlevering'!$J:$V,AE$3+1,0)),0,VLOOKUP($B890,'[7]Overzicht uitlevering'!$J:$V,AE$3+1,0))</f>
        <v>0</v>
      </c>
      <c r="AF890" s="48">
        <f>IF(ISERROR(VLOOKUP($B890,'[7]Overzicht uitlevering'!$J:$V,AF$3+1,0)),0,VLOOKUP($B890,'[7]Overzicht uitlevering'!$J:$V,AF$3+1,0))</f>
        <v>0</v>
      </c>
      <c r="AG890" s="48">
        <f>IF(ISERROR(VLOOKUP($B890,'[7]Overzicht uitlevering'!$J:$V,AG$3+1,0)),0,VLOOKUP($B890,'[7]Overzicht uitlevering'!$J:$V,AG$3+1,0))</f>
        <v>0</v>
      </c>
      <c r="AH890" s="48">
        <f>IF(ISERROR(VLOOKUP($B890,'[7]Overzicht uitlevering'!$J:$V,AH$3+1,0)),0,VLOOKUP($B890,'[7]Overzicht uitlevering'!$J:$V,AH$3+1,0))</f>
        <v>0</v>
      </c>
      <c r="AI890" s="48">
        <f>IF(ISERROR(VLOOKUP($B890,'[7]Overzicht uitlevering'!$J:$V,AI$3+1,0)),0,VLOOKUP($B890,'[7]Overzicht uitlevering'!$J:$V,AI$3+1,0))</f>
        <v>0</v>
      </c>
      <c r="AJ890" s="48">
        <f>IF(ISERROR(VLOOKUP($B890,'[7]Overzicht uitlevering'!$J:$V,AJ$3+1,0)),0,VLOOKUP($B890,'[7]Overzicht uitlevering'!$J:$V,AJ$3+1,0))</f>
        <v>0</v>
      </c>
      <c r="AK890" s="48">
        <f>IF(ISERROR(VLOOKUP($B890,'[7]Overzicht uitlevering'!$J:$V,AK$3+1,0)),0,VLOOKUP($B890,'[7]Overzicht uitlevering'!$J:$V,AK$3+1,0))</f>
        <v>0</v>
      </c>
      <c r="AL890" s="48">
        <f>IF(ISERROR(VLOOKUP($B890,'[7]Overzicht uitlevering'!$J:$V,AL$3+1,0)),0,VLOOKUP($B890,'[7]Overzicht uitlevering'!$J:$V,AL$3+1,0))</f>
        <v>0</v>
      </c>
      <c r="AM890" s="48">
        <f>IF(ISERROR(VLOOKUP($B890,'[7]Overzicht uitlevering'!$J:$V,AM$3+1,0)),0,VLOOKUP($B890,'[7]Overzicht uitlevering'!$J:$V,AM$3+1,0))</f>
        <v>0</v>
      </c>
      <c r="AN890" s="48">
        <f>IF(ISERROR(VLOOKUP($B890,'[7]Overzicht uitlevering'!$J:$V,AN$3+1,0)),0,VLOOKUP($B890,'[7]Overzicht uitlevering'!$J:$V,AN$3+1,0))</f>
        <v>0</v>
      </c>
      <c r="AO890" s="49">
        <f t="shared" si="228"/>
        <v>0</v>
      </c>
      <c r="AP890" s="235">
        <f t="shared" si="229"/>
        <v>0</v>
      </c>
      <c r="AQ890" s="236">
        <f t="shared" si="230"/>
        <v>0</v>
      </c>
      <c r="AR890" s="235">
        <f t="shared" si="231"/>
        <v>0</v>
      </c>
      <c r="AS890" s="236">
        <f t="shared" si="232"/>
        <v>0</v>
      </c>
      <c r="AT890" s="235">
        <f t="shared" si="233"/>
        <v>0</v>
      </c>
      <c r="AU890" s="236">
        <f t="shared" si="234"/>
        <v>0</v>
      </c>
      <c r="AV890" s="237">
        <f t="shared" si="235"/>
        <v>0</v>
      </c>
      <c r="AW890" s="236">
        <f t="shared" si="236"/>
        <v>0</v>
      </c>
      <c r="AX890" s="237">
        <f t="shared" si="237"/>
        <v>0</v>
      </c>
      <c r="AY890" s="236">
        <f t="shared" si="238"/>
        <v>0</v>
      </c>
      <c r="AZ890" s="237">
        <f t="shared" si="239"/>
        <v>0</v>
      </c>
      <c r="BA890" s="236">
        <f t="shared" si="240"/>
        <v>0</v>
      </c>
      <c r="BB890" s="50">
        <f t="shared" si="241"/>
        <v>0</v>
      </c>
    </row>
    <row r="891" spans="2:54" x14ac:dyDescent="0.25">
      <c r="B891" s="82"/>
      <c r="C891" s="83"/>
      <c r="D891" s="83"/>
      <c r="E891" s="83"/>
      <c r="F891" s="83"/>
      <c r="G891" s="84"/>
      <c r="H891" s="84"/>
      <c r="I891" s="85"/>
      <c r="J891" s="86"/>
      <c r="K891" s="87"/>
      <c r="L891" s="88"/>
      <c r="M891" s="89"/>
      <c r="N891" s="89"/>
      <c r="O891" s="90"/>
      <c r="P891" s="90"/>
      <c r="Q891" s="91"/>
      <c r="R891" s="92"/>
      <c r="S891" s="93"/>
      <c r="T891" s="94"/>
      <c r="U891" s="148"/>
      <c r="V891" s="94"/>
      <c r="W891" s="94"/>
      <c r="X891" s="96"/>
      <c r="Y891" s="97"/>
      <c r="Z891" s="45" t="str">
        <f t="shared" si="225"/>
        <v>goed</v>
      </c>
      <c r="AA891" s="46">
        <f t="shared" si="226"/>
        <v>0</v>
      </c>
      <c r="AB891" s="47">
        <f t="shared" si="227"/>
        <v>0</v>
      </c>
      <c r="AC891" s="48">
        <f>IF(ISERROR(VLOOKUP($B891,'[7]Overzicht uitlevering'!$J:$V,AC$3+1,0)),0,VLOOKUP($B891,'[7]Overzicht uitlevering'!$J:$V,AC$3+1,0))</f>
        <v>0</v>
      </c>
      <c r="AD891" s="48">
        <f>IF(ISERROR(VLOOKUP($B891,'[7]Overzicht uitlevering'!$J:$V,AD$3+1,0)),0,VLOOKUP($B891,'[7]Overzicht uitlevering'!$J:$V,AD$3+1,0))</f>
        <v>0</v>
      </c>
      <c r="AE891" s="48">
        <f>IF(ISERROR(VLOOKUP($B891,'[7]Overzicht uitlevering'!$J:$V,AE$3+1,0)),0,VLOOKUP($B891,'[7]Overzicht uitlevering'!$J:$V,AE$3+1,0))</f>
        <v>0</v>
      </c>
      <c r="AF891" s="48">
        <f>IF(ISERROR(VLOOKUP($B891,'[7]Overzicht uitlevering'!$J:$V,AF$3+1,0)),0,VLOOKUP($B891,'[7]Overzicht uitlevering'!$J:$V,AF$3+1,0))</f>
        <v>0</v>
      </c>
      <c r="AG891" s="48">
        <f>IF(ISERROR(VLOOKUP($B891,'[7]Overzicht uitlevering'!$J:$V,AG$3+1,0)),0,VLOOKUP($B891,'[7]Overzicht uitlevering'!$J:$V,AG$3+1,0))</f>
        <v>0</v>
      </c>
      <c r="AH891" s="48">
        <f>IF(ISERROR(VLOOKUP($B891,'[7]Overzicht uitlevering'!$J:$V,AH$3+1,0)),0,VLOOKUP($B891,'[7]Overzicht uitlevering'!$J:$V,AH$3+1,0))</f>
        <v>0</v>
      </c>
      <c r="AI891" s="48">
        <f>IF(ISERROR(VLOOKUP($B891,'[7]Overzicht uitlevering'!$J:$V,AI$3+1,0)),0,VLOOKUP($B891,'[7]Overzicht uitlevering'!$J:$V,AI$3+1,0))</f>
        <v>0</v>
      </c>
      <c r="AJ891" s="48">
        <f>IF(ISERROR(VLOOKUP($B891,'[7]Overzicht uitlevering'!$J:$V,AJ$3+1,0)),0,VLOOKUP($B891,'[7]Overzicht uitlevering'!$J:$V,AJ$3+1,0))</f>
        <v>0</v>
      </c>
      <c r="AK891" s="48">
        <f>IF(ISERROR(VLOOKUP($B891,'[7]Overzicht uitlevering'!$J:$V,AK$3+1,0)),0,VLOOKUP($B891,'[7]Overzicht uitlevering'!$J:$V,AK$3+1,0))</f>
        <v>0</v>
      </c>
      <c r="AL891" s="48">
        <f>IF(ISERROR(VLOOKUP($B891,'[7]Overzicht uitlevering'!$J:$V,AL$3+1,0)),0,VLOOKUP($B891,'[7]Overzicht uitlevering'!$J:$V,AL$3+1,0))</f>
        <v>0</v>
      </c>
      <c r="AM891" s="48">
        <f>IF(ISERROR(VLOOKUP($B891,'[7]Overzicht uitlevering'!$J:$V,AM$3+1,0)),0,VLOOKUP($B891,'[7]Overzicht uitlevering'!$J:$V,AM$3+1,0))</f>
        <v>0</v>
      </c>
      <c r="AN891" s="48">
        <f>IF(ISERROR(VLOOKUP($B891,'[7]Overzicht uitlevering'!$J:$V,AN$3+1,0)),0,VLOOKUP($B891,'[7]Overzicht uitlevering'!$J:$V,AN$3+1,0))</f>
        <v>0</v>
      </c>
      <c r="AO891" s="49">
        <f t="shared" si="228"/>
        <v>0</v>
      </c>
      <c r="AP891" s="235">
        <f t="shared" si="229"/>
        <v>0</v>
      </c>
      <c r="AQ891" s="236">
        <f t="shared" si="230"/>
        <v>0</v>
      </c>
      <c r="AR891" s="235">
        <f t="shared" si="231"/>
        <v>0</v>
      </c>
      <c r="AS891" s="236">
        <f t="shared" si="232"/>
        <v>0</v>
      </c>
      <c r="AT891" s="235">
        <f t="shared" si="233"/>
        <v>0</v>
      </c>
      <c r="AU891" s="236">
        <f t="shared" si="234"/>
        <v>0</v>
      </c>
      <c r="AV891" s="237">
        <f t="shared" si="235"/>
        <v>0</v>
      </c>
      <c r="AW891" s="236">
        <f t="shared" si="236"/>
        <v>0</v>
      </c>
      <c r="AX891" s="237">
        <f t="shared" si="237"/>
        <v>0</v>
      </c>
      <c r="AY891" s="236">
        <f t="shared" si="238"/>
        <v>0</v>
      </c>
      <c r="AZ891" s="237">
        <f t="shared" si="239"/>
        <v>0</v>
      </c>
      <c r="BA891" s="236">
        <f t="shared" si="240"/>
        <v>0</v>
      </c>
      <c r="BB891" s="50">
        <f t="shared" si="241"/>
        <v>0</v>
      </c>
    </row>
    <row r="892" spans="2:54" x14ac:dyDescent="0.25">
      <c r="B892" s="82"/>
      <c r="C892" s="83"/>
      <c r="D892" s="83"/>
      <c r="E892" s="83"/>
      <c r="F892" s="83"/>
      <c r="G892" s="84"/>
      <c r="H892" s="84"/>
      <c r="I892" s="85"/>
      <c r="J892" s="86"/>
      <c r="K892" s="87"/>
      <c r="L892" s="88"/>
      <c r="M892" s="89"/>
      <c r="N892" s="89"/>
      <c r="O892" s="90"/>
      <c r="P892" s="90"/>
      <c r="Q892" s="91"/>
      <c r="R892" s="92"/>
      <c r="S892" s="93"/>
      <c r="T892" s="94"/>
      <c r="U892" s="148"/>
      <c r="V892" s="94"/>
      <c r="W892" s="94"/>
      <c r="X892" s="96"/>
      <c r="Y892" s="97"/>
      <c r="Z892" s="45" t="str">
        <f t="shared" si="225"/>
        <v>goed</v>
      </c>
      <c r="AA892" s="46">
        <f t="shared" si="226"/>
        <v>0</v>
      </c>
      <c r="AB892" s="47">
        <f t="shared" si="227"/>
        <v>0</v>
      </c>
      <c r="AC892" s="48">
        <f>IF(ISERROR(VLOOKUP($B892,'[7]Overzicht uitlevering'!$J:$V,AC$3+1,0)),0,VLOOKUP($B892,'[7]Overzicht uitlevering'!$J:$V,AC$3+1,0))</f>
        <v>0</v>
      </c>
      <c r="AD892" s="48">
        <f>IF(ISERROR(VLOOKUP($B892,'[7]Overzicht uitlevering'!$J:$V,AD$3+1,0)),0,VLOOKUP($B892,'[7]Overzicht uitlevering'!$J:$V,AD$3+1,0))</f>
        <v>0</v>
      </c>
      <c r="AE892" s="48">
        <f>IF(ISERROR(VLOOKUP($B892,'[7]Overzicht uitlevering'!$J:$V,AE$3+1,0)),0,VLOOKUP($B892,'[7]Overzicht uitlevering'!$J:$V,AE$3+1,0))</f>
        <v>0</v>
      </c>
      <c r="AF892" s="48">
        <f>IF(ISERROR(VLOOKUP($B892,'[7]Overzicht uitlevering'!$J:$V,AF$3+1,0)),0,VLOOKUP($B892,'[7]Overzicht uitlevering'!$J:$V,AF$3+1,0))</f>
        <v>0</v>
      </c>
      <c r="AG892" s="48">
        <f>IF(ISERROR(VLOOKUP($B892,'[7]Overzicht uitlevering'!$J:$V,AG$3+1,0)),0,VLOOKUP($B892,'[7]Overzicht uitlevering'!$J:$V,AG$3+1,0))</f>
        <v>0</v>
      </c>
      <c r="AH892" s="48">
        <f>IF(ISERROR(VLOOKUP($B892,'[7]Overzicht uitlevering'!$J:$V,AH$3+1,0)),0,VLOOKUP($B892,'[7]Overzicht uitlevering'!$J:$V,AH$3+1,0))</f>
        <v>0</v>
      </c>
      <c r="AI892" s="48">
        <f>IF(ISERROR(VLOOKUP($B892,'[7]Overzicht uitlevering'!$J:$V,AI$3+1,0)),0,VLOOKUP($B892,'[7]Overzicht uitlevering'!$J:$V,AI$3+1,0))</f>
        <v>0</v>
      </c>
      <c r="AJ892" s="48">
        <f>IF(ISERROR(VLOOKUP($B892,'[7]Overzicht uitlevering'!$J:$V,AJ$3+1,0)),0,VLOOKUP($B892,'[7]Overzicht uitlevering'!$J:$V,AJ$3+1,0))</f>
        <v>0</v>
      </c>
      <c r="AK892" s="48">
        <f>IF(ISERROR(VLOOKUP($B892,'[7]Overzicht uitlevering'!$J:$V,AK$3+1,0)),0,VLOOKUP($B892,'[7]Overzicht uitlevering'!$J:$V,AK$3+1,0))</f>
        <v>0</v>
      </c>
      <c r="AL892" s="48">
        <f>IF(ISERROR(VLOOKUP($B892,'[7]Overzicht uitlevering'!$J:$V,AL$3+1,0)),0,VLOOKUP($B892,'[7]Overzicht uitlevering'!$J:$V,AL$3+1,0))</f>
        <v>0</v>
      </c>
      <c r="AM892" s="48">
        <f>IF(ISERROR(VLOOKUP($B892,'[7]Overzicht uitlevering'!$J:$V,AM$3+1,0)),0,VLOOKUP($B892,'[7]Overzicht uitlevering'!$J:$V,AM$3+1,0))</f>
        <v>0</v>
      </c>
      <c r="AN892" s="48">
        <f>IF(ISERROR(VLOOKUP($B892,'[7]Overzicht uitlevering'!$J:$V,AN$3+1,0)),0,VLOOKUP($B892,'[7]Overzicht uitlevering'!$J:$V,AN$3+1,0))</f>
        <v>0</v>
      </c>
      <c r="AO892" s="49">
        <f t="shared" si="228"/>
        <v>0</v>
      </c>
      <c r="AP892" s="235">
        <f t="shared" si="229"/>
        <v>0</v>
      </c>
      <c r="AQ892" s="236">
        <f t="shared" si="230"/>
        <v>0</v>
      </c>
      <c r="AR892" s="235">
        <f t="shared" si="231"/>
        <v>0</v>
      </c>
      <c r="AS892" s="236">
        <f t="shared" si="232"/>
        <v>0</v>
      </c>
      <c r="AT892" s="235">
        <f t="shared" si="233"/>
        <v>0</v>
      </c>
      <c r="AU892" s="236">
        <f t="shared" si="234"/>
        <v>0</v>
      </c>
      <c r="AV892" s="237">
        <f t="shared" si="235"/>
        <v>0</v>
      </c>
      <c r="AW892" s="236">
        <f t="shared" si="236"/>
        <v>0</v>
      </c>
      <c r="AX892" s="237">
        <f t="shared" si="237"/>
        <v>0</v>
      </c>
      <c r="AY892" s="236">
        <f t="shared" si="238"/>
        <v>0</v>
      </c>
      <c r="AZ892" s="237">
        <f t="shared" si="239"/>
        <v>0</v>
      </c>
      <c r="BA892" s="236">
        <f t="shared" si="240"/>
        <v>0</v>
      </c>
      <c r="BB892" s="50">
        <f t="shared" si="241"/>
        <v>0</v>
      </c>
    </row>
    <row r="893" spans="2:54" x14ac:dyDescent="0.25">
      <c r="B893" s="82"/>
      <c r="C893" s="83"/>
      <c r="D893" s="83"/>
      <c r="E893" s="83"/>
      <c r="F893" s="83"/>
      <c r="G893" s="84"/>
      <c r="H893" s="84"/>
      <c r="I893" s="85"/>
      <c r="J893" s="86"/>
      <c r="K893" s="87"/>
      <c r="L893" s="88"/>
      <c r="M893" s="89"/>
      <c r="N893" s="89"/>
      <c r="O893" s="90"/>
      <c r="P893" s="90"/>
      <c r="Q893" s="91"/>
      <c r="R893" s="92"/>
      <c r="S893" s="93"/>
      <c r="T893" s="94"/>
      <c r="U893" s="148"/>
      <c r="V893" s="94"/>
      <c r="W893" s="94"/>
      <c r="X893" s="96"/>
      <c r="Y893" s="97"/>
      <c r="Z893" s="45" t="str">
        <f t="shared" si="225"/>
        <v>goed</v>
      </c>
      <c r="AA893" s="46">
        <f t="shared" si="226"/>
        <v>0</v>
      </c>
      <c r="AB893" s="47">
        <f t="shared" si="227"/>
        <v>0</v>
      </c>
      <c r="AC893" s="48">
        <f>IF(ISERROR(VLOOKUP($B893,'[7]Overzicht uitlevering'!$J:$V,AC$3+1,0)),0,VLOOKUP($B893,'[7]Overzicht uitlevering'!$J:$V,AC$3+1,0))</f>
        <v>0</v>
      </c>
      <c r="AD893" s="48">
        <f>IF(ISERROR(VLOOKUP($B893,'[7]Overzicht uitlevering'!$J:$V,AD$3+1,0)),0,VLOOKUP($B893,'[7]Overzicht uitlevering'!$J:$V,AD$3+1,0))</f>
        <v>0</v>
      </c>
      <c r="AE893" s="48">
        <f>IF(ISERROR(VLOOKUP($B893,'[7]Overzicht uitlevering'!$J:$V,AE$3+1,0)),0,VLOOKUP($B893,'[7]Overzicht uitlevering'!$J:$V,AE$3+1,0))</f>
        <v>0</v>
      </c>
      <c r="AF893" s="48">
        <f>IF(ISERROR(VLOOKUP($B893,'[7]Overzicht uitlevering'!$J:$V,AF$3+1,0)),0,VLOOKUP($B893,'[7]Overzicht uitlevering'!$J:$V,AF$3+1,0))</f>
        <v>0</v>
      </c>
      <c r="AG893" s="48">
        <f>IF(ISERROR(VLOOKUP($B893,'[7]Overzicht uitlevering'!$J:$V,AG$3+1,0)),0,VLOOKUP($B893,'[7]Overzicht uitlevering'!$J:$V,AG$3+1,0))</f>
        <v>0</v>
      </c>
      <c r="AH893" s="48">
        <f>IF(ISERROR(VLOOKUP($B893,'[7]Overzicht uitlevering'!$J:$V,AH$3+1,0)),0,VLOOKUP($B893,'[7]Overzicht uitlevering'!$J:$V,AH$3+1,0))</f>
        <v>0</v>
      </c>
      <c r="AI893" s="48">
        <f>IF(ISERROR(VLOOKUP($B893,'[7]Overzicht uitlevering'!$J:$V,AI$3+1,0)),0,VLOOKUP($B893,'[7]Overzicht uitlevering'!$J:$V,AI$3+1,0))</f>
        <v>0</v>
      </c>
      <c r="AJ893" s="48">
        <f>IF(ISERROR(VLOOKUP($B893,'[7]Overzicht uitlevering'!$J:$V,AJ$3+1,0)),0,VLOOKUP($B893,'[7]Overzicht uitlevering'!$J:$V,AJ$3+1,0))</f>
        <v>0</v>
      </c>
      <c r="AK893" s="48">
        <f>IF(ISERROR(VLOOKUP($B893,'[7]Overzicht uitlevering'!$J:$V,AK$3+1,0)),0,VLOOKUP($B893,'[7]Overzicht uitlevering'!$J:$V,AK$3+1,0))</f>
        <v>0</v>
      </c>
      <c r="AL893" s="48">
        <f>IF(ISERROR(VLOOKUP($B893,'[7]Overzicht uitlevering'!$J:$V,AL$3+1,0)),0,VLOOKUP($B893,'[7]Overzicht uitlevering'!$J:$V,AL$3+1,0))</f>
        <v>0</v>
      </c>
      <c r="AM893" s="48">
        <f>IF(ISERROR(VLOOKUP($B893,'[7]Overzicht uitlevering'!$J:$V,AM$3+1,0)),0,VLOOKUP($B893,'[7]Overzicht uitlevering'!$J:$V,AM$3+1,0))</f>
        <v>0</v>
      </c>
      <c r="AN893" s="48">
        <f>IF(ISERROR(VLOOKUP($B893,'[7]Overzicht uitlevering'!$J:$V,AN$3+1,0)),0,VLOOKUP($B893,'[7]Overzicht uitlevering'!$J:$V,AN$3+1,0))</f>
        <v>0</v>
      </c>
      <c r="AO893" s="49">
        <f t="shared" si="228"/>
        <v>0</v>
      </c>
      <c r="AP893" s="235">
        <f t="shared" si="229"/>
        <v>0</v>
      </c>
      <c r="AQ893" s="236">
        <f t="shared" si="230"/>
        <v>0</v>
      </c>
      <c r="AR893" s="235">
        <f t="shared" si="231"/>
        <v>0</v>
      </c>
      <c r="AS893" s="236">
        <f t="shared" si="232"/>
        <v>0</v>
      </c>
      <c r="AT893" s="235">
        <f t="shared" si="233"/>
        <v>0</v>
      </c>
      <c r="AU893" s="236">
        <f t="shared" si="234"/>
        <v>0</v>
      </c>
      <c r="AV893" s="237">
        <f t="shared" si="235"/>
        <v>0</v>
      </c>
      <c r="AW893" s="236">
        <f t="shared" si="236"/>
        <v>0</v>
      </c>
      <c r="AX893" s="237">
        <f t="shared" si="237"/>
        <v>0</v>
      </c>
      <c r="AY893" s="236">
        <f t="shared" si="238"/>
        <v>0</v>
      </c>
      <c r="AZ893" s="237">
        <f t="shared" si="239"/>
        <v>0</v>
      </c>
      <c r="BA893" s="236">
        <f t="shared" si="240"/>
        <v>0</v>
      </c>
      <c r="BB893" s="50">
        <f t="shared" si="241"/>
        <v>0</v>
      </c>
    </row>
    <row r="894" spans="2:54" x14ac:dyDescent="0.25">
      <c r="B894" s="82"/>
      <c r="C894" s="83"/>
      <c r="D894" s="83"/>
      <c r="E894" s="83"/>
      <c r="F894" s="83"/>
      <c r="G894" s="84"/>
      <c r="H894" s="84"/>
      <c r="I894" s="85"/>
      <c r="J894" s="86"/>
      <c r="K894" s="87"/>
      <c r="L894" s="88"/>
      <c r="M894" s="89"/>
      <c r="N894" s="89"/>
      <c r="O894" s="90"/>
      <c r="P894" s="90"/>
      <c r="Q894" s="91"/>
      <c r="R894" s="92"/>
      <c r="S894" s="93"/>
      <c r="T894" s="94"/>
      <c r="U894" s="148"/>
      <c r="V894" s="94"/>
      <c r="W894" s="94"/>
      <c r="X894" s="96"/>
      <c r="Y894" s="97"/>
      <c r="Z894" s="45" t="str">
        <f t="shared" si="225"/>
        <v>goed</v>
      </c>
      <c r="AA894" s="46">
        <f t="shared" si="226"/>
        <v>0</v>
      </c>
      <c r="AB894" s="47">
        <f t="shared" si="227"/>
        <v>0</v>
      </c>
      <c r="AC894" s="48">
        <f>IF(ISERROR(VLOOKUP($B894,'[7]Overzicht uitlevering'!$J:$V,AC$3+1,0)),0,VLOOKUP($B894,'[7]Overzicht uitlevering'!$J:$V,AC$3+1,0))</f>
        <v>0</v>
      </c>
      <c r="AD894" s="48">
        <f>IF(ISERROR(VLOOKUP($B894,'[7]Overzicht uitlevering'!$J:$V,AD$3+1,0)),0,VLOOKUP($B894,'[7]Overzicht uitlevering'!$J:$V,AD$3+1,0))</f>
        <v>0</v>
      </c>
      <c r="AE894" s="48">
        <f>IF(ISERROR(VLOOKUP($B894,'[7]Overzicht uitlevering'!$J:$V,AE$3+1,0)),0,VLOOKUP($B894,'[7]Overzicht uitlevering'!$J:$V,AE$3+1,0))</f>
        <v>0</v>
      </c>
      <c r="AF894" s="48">
        <f>IF(ISERROR(VLOOKUP($B894,'[7]Overzicht uitlevering'!$J:$V,AF$3+1,0)),0,VLOOKUP($B894,'[7]Overzicht uitlevering'!$J:$V,AF$3+1,0))</f>
        <v>0</v>
      </c>
      <c r="AG894" s="48">
        <f>IF(ISERROR(VLOOKUP($B894,'[7]Overzicht uitlevering'!$J:$V,AG$3+1,0)),0,VLOOKUP($B894,'[7]Overzicht uitlevering'!$J:$V,AG$3+1,0))</f>
        <v>0</v>
      </c>
      <c r="AH894" s="48">
        <f>IF(ISERROR(VLOOKUP($B894,'[7]Overzicht uitlevering'!$J:$V,AH$3+1,0)),0,VLOOKUP($B894,'[7]Overzicht uitlevering'!$J:$V,AH$3+1,0))</f>
        <v>0</v>
      </c>
      <c r="AI894" s="48">
        <f>IF(ISERROR(VLOOKUP($B894,'[7]Overzicht uitlevering'!$J:$V,AI$3+1,0)),0,VLOOKUP($B894,'[7]Overzicht uitlevering'!$J:$V,AI$3+1,0))</f>
        <v>0</v>
      </c>
      <c r="AJ894" s="48">
        <f>IF(ISERROR(VLOOKUP($B894,'[7]Overzicht uitlevering'!$J:$V,AJ$3+1,0)),0,VLOOKUP($B894,'[7]Overzicht uitlevering'!$J:$V,AJ$3+1,0))</f>
        <v>0</v>
      </c>
      <c r="AK894" s="48">
        <f>IF(ISERROR(VLOOKUP($B894,'[7]Overzicht uitlevering'!$J:$V,AK$3+1,0)),0,VLOOKUP($B894,'[7]Overzicht uitlevering'!$J:$V,AK$3+1,0))</f>
        <v>0</v>
      </c>
      <c r="AL894" s="48">
        <f>IF(ISERROR(VLOOKUP($B894,'[7]Overzicht uitlevering'!$J:$V,AL$3+1,0)),0,VLOOKUP($B894,'[7]Overzicht uitlevering'!$J:$V,AL$3+1,0))</f>
        <v>0</v>
      </c>
      <c r="AM894" s="48">
        <f>IF(ISERROR(VLOOKUP($B894,'[7]Overzicht uitlevering'!$J:$V,AM$3+1,0)),0,VLOOKUP($B894,'[7]Overzicht uitlevering'!$J:$V,AM$3+1,0))</f>
        <v>0</v>
      </c>
      <c r="AN894" s="48">
        <f>IF(ISERROR(VLOOKUP($B894,'[7]Overzicht uitlevering'!$J:$V,AN$3+1,0)),0,VLOOKUP($B894,'[7]Overzicht uitlevering'!$J:$V,AN$3+1,0))</f>
        <v>0</v>
      </c>
      <c r="AO894" s="49">
        <f t="shared" si="228"/>
        <v>0</v>
      </c>
      <c r="AP894" s="235">
        <f t="shared" si="229"/>
        <v>0</v>
      </c>
      <c r="AQ894" s="236">
        <f t="shared" si="230"/>
        <v>0</v>
      </c>
      <c r="AR894" s="235">
        <f t="shared" si="231"/>
        <v>0</v>
      </c>
      <c r="AS894" s="236">
        <f t="shared" si="232"/>
        <v>0</v>
      </c>
      <c r="AT894" s="235">
        <f t="shared" si="233"/>
        <v>0</v>
      </c>
      <c r="AU894" s="236">
        <f t="shared" si="234"/>
        <v>0</v>
      </c>
      <c r="AV894" s="237">
        <f t="shared" si="235"/>
        <v>0</v>
      </c>
      <c r="AW894" s="236">
        <f t="shared" si="236"/>
        <v>0</v>
      </c>
      <c r="AX894" s="237">
        <f t="shared" si="237"/>
        <v>0</v>
      </c>
      <c r="AY894" s="236">
        <f t="shared" si="238"/>
        <v>0</v>
      </c>
      <c r="AZ894" s="237">
        <f t="shared" si="239"/>
        <v>0</v>
      </c>
      <c r="BA894" s="236">
        <f t="shared" si="240"/>
        <v>0</v>
      </c>
      <c r="BB894" s="50">
        <f t="shared" si="241"/>
        <v>0</v>
      </c>
    </row>
    <row r="895" spans="2:54" x14ac:dyDescent="0.25">
      <c r="B895" s="82"/>
      <c r="C895" s="83"/>
      <c r="D895" s="83"/>
      <c r="E895" s="83"/>
      <c r="F895" s="83"/>
      <c r="G895" s="84"/>
      <c r="H895" s="84"/>
      <c r="I895" s="85"/>
      <c r="J895" s="86"/>
      <c r="K895" s="87"/>
      <c r="L895" s="88"/>
      <c r="M895" s="89"/>
      <c r="N895" s="89"/>
      <c r="O895" s="90"/>
      <c r="P895" s="90"/>
      <c r="Q895" s="91"/>
      <c r="R895" s="92"/>
      <c r="S895" s="93"/>
      <c r="T895" s="94"/>
      <c r="U895" s="148"/>
      <c r="V895" s="94"/>
      <c r="W895" s="94"/>
      <c r="X895" s="96"/>
      <c r="Y895" s="97"/>
      <c r="Z895" s="45" t="str">
        <f t="shared" si="225"/>
        <v>goed</v>
      </c>
      <c r="AA895" s="46">
        <f t="shared" si="226"/>
        <v>0</v>
      </c>
      <c r="AB895" s="47">
        <f t="shared" si="227"/>
        <v>0</v>
      </c>
      <c r="AC895" s="48">
        <f>IF(ISERROR(VLOOKUP($B895,'[7]Overzicht uitlevering'!$J:$V,AC$3+1,0)),0,VLOOKUP($B895,'[7]Overzicht uitlevering'!$J:$V,AC$3+1,0))</f>
        <v>0</v>
      </c>
      <c r="AD895" s="48">
        <f>IF(ISERROR(VLOOKUP($B895,'[7]Overzicht uitlevering'!$J:$V,AD$3+1,0)),0,VLOOKUP($B895,'[7]Overzicht uitlevering'!$J:$V,AD$3+1,0))</f>
        <v>0</v>
      </c>
      <c r="AE895" s="48">
        <f>IF(ISERROR(VLOOKUP($B895,'[7]Overzicht uitlevering'!$J:$V,AE$3+1,0)),0,VLOOKUP($B895,'[7]Overzicht uitlevering'!$J:$V,AE$3+1,0))</f>
        <v>0</v>
      </c>
      <c r="AF895" s="48">
        <f>IF(ISERROR(VLOOKUP($B895,'[7]Overzicht uitlevering'!$J:$V,AF$3+1,0)),0,VLOOKUP($B895,'[7]Overzicht uitlevering'!$J:$V,AF$3+1,0))</f>
        <v>0</v>
      </c>
      <c r="AG895" s="48">
        <f>IF(ISERROR(VLOOKUP($B895,'[7]Overzicht uitlevering'!$J:$V,AG$3+1,0)),0,VLOOKUP($B895,'[7]Overzicht uitlevering'!$J:$V,AG$3+1,0))</f>
        <v>0</v>
      </c>
      <c r="AH895" s="48">
        <f>IF(ISERROR(VLOOKUP($B895,'[7]Overzicht uitlevering'!$J:$V,AH$3+1,0)),0,VLOOKUP($B895,'[7]Overzicht uitlevering'!$J:$V,AH$3+1,0))</f>
        <v>0</v>
      </c>
      <c r="AI895" s="48">
        <f>IF(ISERROR(VLOOKUP($B895,'[7]Overzicht uitlevering'!$J:$V,AI$3+1,0)),0,VLOOKUP($B895,'[7]Overzicht uitlevering'!$J:$V,AI$3+1,0))</f>
        <v>0</v>
      </c>
      <c r="AJ895" s="48">
        <f>IF(ISERROR(VLOOKUP($B895,'[7]Overzicht uitlevering'!$J:$V,AJ$3+1,0)),0,VLOOKUP($B895,'[7]Overzicht uitlevering'!$J:$V,AJ$3+1,0))</f>
        <v>0</v>
      </c>
      <c r="AK895" s="48">
        <f>IF(ISERROR(VLOOKUP($B895,'[7]Overzicht uitlevering'!$J:$V,AK$3+1,0)),0,VLOOKUP($B895,'[7]Overzicht uitlevering'!$J:$V,AK$3+1,0))</f>
        <v>0</v>
      </c>
      <c r="AL895" s="48">
        <f>IF(ISERROR(VLOOKUP($B895,'[7]Overzicht uitlevering'!$J:$V,AL$3+1,0)),0,VLOOKUP($B895,'[7]Overzicht uitlevering'!$J:$V,AL$3+1,0))</f>
        <v>0</v>
      </c>
      <c r="AM895" s="48">
        <f>IF(ISERROR(VLOOKUP($B895,'[7]Overzicht uitlevering'!$J:$V,AM$3+1,0)),0,VLOOKUP($B895,'[7]Overzicht uitlevering'!$J:$V,AM$3+1,0))</f>
        <v>0</v>
      </c>
      <c r="AN895" s="48">
        <f>IF(ISERROR(VLOOKUP($B895,'[7]Overzicht uitlevering'!$J:$V,AN$3+1,0)),0,VLOOKUP($B895,'[7]Overzicht uitlevering'!$J:$V,AN$3+1,0))</f>
        <v>0</v>
      </c>
      <c r="AO895" s="49">
        <f t="shared" si="228"/>
        <v>0</v>
      </c>
      <c r="AP895" s="235">
        <f t="shared" si="229"/>
        <v>0</v>
      </c>
      <c r="AQ895" s="236">
        <f t="shared" si="230"/>
        <v>0</v>
      </c>
      <c r="AR895" s="235">
        <f t="shared" si="231"/>
        <v>0</v>
      </c>
      <c r="AS895" s="236">
        <f t="shared" si="232"/>
        <v>0</v>
      </c>
      <c r="AT895" s="235">
        <f t="shared" si="233"/>
        <v>0</v>
      </c>
      <c r="AU895" s="236">
        <f t="shared" si="234"/>
        <v>0</v>
      </c>
      <c r="AV895" s="237">
        <f t="shared" si="235"/>
        <v>0</v>
      </c>
      <c r="AW895" s="236">
        <f t="shared" si="236"/>
        <v>0</v>
      </c>
      <c r="AX895" s="237">
        <f t="shared" si="237"/>
        <v>0</v>
      </c>
      <c r="AY895" s="236">
        <f t="shared" si="238"/>
        <v>0</v>
      </c>
      <c r="AZ895" s="237">
        <f t="shared" si="239"/>
        <v>0</v>
      </c>
      <c r="BA895" s="236">
        <f t="shared" si="240"/>
        <v>0</v>
      </c>
      <c r="BB895" s="50">
        <f t="shared" si="241"/>
        <v>0</v>
      </c>
    </row>
    <row r="896" spans="2:54" x14ac:dyDescent="0.25">
      <c r="B896" s="82"/>
      <c r="C896" s="83"/>
      <c r="D896" s="83"/>
      <c r="E896" s="83"/>
      <c r="F896" s="83"/>
      <c r="G896" s="84"/>
      <c r="H896" s="84"/>
      <c r="I896" s="85"/>
      <c r="J896" s="86"/>
      <c r="K896" s="87"/>
      <c r="L896" s="88"/>
      <c r="M896" s="89"/>
      <c r="N896" s="89"/>
      <c r="O896" s="90"/>
      <c r="P896" s="90"/>
      <c r="Q896" s="91"/>
      <c r="R896" s="92"/>
      <c r="S896" s="93"/>
      <c r="T896" s="94"/>
      <c r="U896" s="148"/>
      <c r="V896" s="94"/>
      <c r="W896" s="94"/>
      <c r="X896" s="96"/>
      <c r="Y896" s="97"/>
      <c r="Z896" s="45" t="str">
        <f t="shared" si="225"/>
        <v>goed</v>
      </c>
      <c r="AA896" s="46">
        <f t="shared" si="226"/>
        <v>0</v>
      </c>
      <c r="AB896" s="47">
        <f t="shared" si="227"/>
        <v>0</v>
      </c>
      <c r="AC896" s="48">
        <f>IF(ISERROR(VLOOKUP($B896,'[7]Overzicht uitlevering'!$J:$V,AC$3+1,0)),0,VLOOKUP($B896,'[7]Overzicht uitlevering'!$J:$V,AC$3+1,0))</f>
        <v>0</v>
      </c>
      <c r="AD896" s="48">
        <f>IF(ISERROR(VLOOKUP($B896,'[7]Overzicht uitlevering'!$J:$V,AD$3+1,0)),0,VLOOKUP($B896,'[7]Overzicht uitlevering'!$J:$V,AD$3+1,0))</f>
        <v>0</v>
      </c>
      <c r="AE896" s="48">
        <f>IF(ISERROR(VLOOKUP($B896,'[7]Overzicht uitlevering'!$J:$V,AE$3+1,0)),0,VLOOKUP($B896,'[7]Overzicht uitlevering'!$J:$V,AE$3+1,0))</f>
        <v>0</v>
      </c>
      <c r="AF896" s="48">
        <f>IF(ISERROR(VLOOKUP($B896,'[7]Overzicht uitlevering'!$J:$V,AF$3+1,0)),0,VLOOKUP($B896,'[7]Overzicht uitlevering'!$J:$V,AF$3+1,0))</f>
        <v>0</v>
      </c>
      <c r="AG896" s="48">
        <f>IF(ISERROR(VLOOKUP($B896,'[7]Overzicht uitlevering'!$J:$V,AG$3+1,0)),0,VLOOKUP($B896,'[7]Overzicht uitlevering'!$J:$V,AG$3+1,0))</f>
        <v>0</v>
      </c>
      <c r="AH896" s="48">
        <f>IF(ISERROR(VLOOKUP($B896,'[7]Overzicht uitlevering'!$J:$V,AH$3+1,0)),0,VLOOKUP($B896,'[7]Overzicht uitlevering'!$J:$V,AH$3+1,0))</f>
        <v>0</v>
      </c>
      <c r="AI896" s="48">
        <f>IF(ISERROR(VLOOKUP($B896,'[7]Overzicht uitlevering'!$J:$V,AI$3+1,0)),0,VLOOKUP($B896,'[7]Overzicht uitlevering'!$J:$V,AI$3+1,0))</f>
        <v>0</v>
      </c>
      <c r="AJ896" s="48">
        <f>IF(ISERROR(VLOOKUP($B896,'[7]Overzicht uitlevering'!$J:$V,AJ$3+1,0)),0,VLOOKUP($B896,'[7]Overzicht uitlevering'!$J:$V,AJ$3+1,0))</f>
        <v>0</v>
      </c>
      <c r="AK896" s="48">
        <f>IF(ISERROR(VLOOKUP($B896,'[7]Overzicht uitlevering'!$J:$V,AK$3+1,0)),0,VLOOKUP($B896,'[7]Overzicht uitlevering'!$J:$V,AK$3+1,0))</f>
        <v>0</v>
      </c>
      <c r="AL896" s="48">
        <f>IF(ISERROR(VLOOKUP($B896,'[7]Overzicht uitlevering'!$J:$V,AL$3+1,0)),0,VLOOKUP($B896,'[7]Overzicht uitlevering'!$J:$V,AL$3+1,0))</f>
        <v>0</v>
      </c>
      <c r="AM896" s="48">
        <f>IF(ISERROR(VLOOKUP($B896,'[7]Overzicht uitlevering'!$J:$V,AM$3+1,0)),0,VLOOKUP($B896,'[7]Overzicht uitlevering'!$J:$V,AM$3+1,0))</f>
        <v>0</v>
      </c>
      <c r="AN896" s="48">
        <f>IF(ISERROR(VLOOKUP($B896,'[7]Overzicht uitlevering'!$J:$V,AN$3+1,0)),0,VLOOKUP($B896,'[7]Overzicht uitlevering'!$J:$V,AN$3+1,0))</f>
        <v>0</v>
      </c>
      <c r="AO896" s="49">
        <f t="shared" si="228"/>
        <v>0</v>
      </c>
      <c r="AP896" s="235">
        <f t="shared" si="229"/>
        <v>0</v>
      </c>
      <c r="AQ896" s="236">
        <f t="shared" si="230"/>
        <v>0</v>
      </c>
      <c r="AR896" s="235">
        <f t="shared" si="231"/>
        <v>0</v>
      </c>
      <c r="AS896" s="236">
        <f t="shared" si="232"/>
        <v>0</v>
      </c>
      <c r="AT896" s="235">
        <f t="shared" si="233"/>
        <v>0</v>
      </c>
      <c r="AU896" s="236">
        <f t="shared" si="234"/>
        <v>0</v>
      </c>
      <c r="AV896" s="237">
        <f t="shared" si="235"/>
        <v>0</v>
      </c>
      <c r="AW896" s="236">
        <f t="shared" si="236"/>
        <v>0</v>
      </c>
      <c r="AX896" s="237">
        <f t="shared" si="237"/>
        <v>0</v>
      </c>
      <c r="AY896" s="236">
        <f t="shared" si="238"/>
        <v>0</v>
      </c>
      <c r="AZ896" s="237">
        <f t="shared" si="239"/>
        <v>0</v>
      </c>
      <c r="BA896" s="236">
        <f t="shared" si="240"/>
        <v>0</v>
      </c>
      <c r="BB896" s="50">
        <f t="shared" si="241"/>
        <v>0</v>
      </c>
    </row>
    <row r="897" spans="2:54" x14ac:dyDescent="0.25">
      <c r="B897" s="82"/>
      <c r="C897" s="83"/>
      <c r="D897" s="83"/>
      <c r="E897" s="83"/>
      <c r="F897" s="83"/>
      <c r="G897" s="84"/>
      <c r="H897" s="84"/>
      <c r="I897" s="85"/>
      <c r="J897" s="86"/>
      <c r="K897" s="87"/>
      <c r="L897" s="88"/>
      <c r="M897" s="89"/>
      <c r="N897" s="89"/>
      <c r="O897" s="90"/>
      <c r="P897" s="90"/>
      <c r="Q897" s="91"/>
      <c r="R897" s="92"/>
      <c r="S897" s="93"/>
      <c r="T897" s="94"/>
      <c r="U897" s="95"/>
      <c r="W897" s="94"/>
      <c r="X897" s="96"/>
      <c r="Y897" s="97"/>
      <c r="Z897" s="45" t="str">
        <f t="shared" si="225"/>
        <v>goed</v>
      </c>
      <c r="AA897" s="46">
        <f t="shared" si="226"/>
        <v>0</v>
      </c>
      <c r="AB897" s="47">
        <f t="shared" si="227"/>
        <v>0</v>
      </c>
      <c r="AC897" s="48">
        <f>IF(ISERROR(VLOOKUP($B897,'[7]Overzicht uitlevering'!$J:$V,AC$3+1,0)),0,VLOOKUP($B897,'[7]Overzicht uitlevering'!$J:$V,AC$3+1,0))</f>
        <v>0</v>
      </c>
      <c r="AD897" s="48">
        <f>IF(ISERROR(VLOOKUP($B897,'[7]Overzicht uitlevering'!$J:$V,AD$3+1,0)),0,VLOOKUP($B897,'[7]Overzicht uitlevering'!$J:$V,AD$3+1,0))</f>
        <v>0</v>
      </c>
      <c r="AE897" s="48">
        <f>IF(ISERROR(VLOOKUP($B897,'[7]Overzicht uitlevering'!$J:$V,AE$3+1,0)),0,VLOOKUP($B897,'[7]Overzicht uitlevering'!$J:$V,AE$3+1,0))</f>
        <v>0</v>
      </c>
      <c r="AF897" s="48">
        <f>IF(ISERROR(VLOOKUP($B897,'[7]Overzicht uitlevering'!$J:$V,AF$3+1,0)),0,VLOOKUP($B897,'[7]Overzicht uitlevering'!$J:$V,AF$3+1,0))</f>
        <v>0</v>
      </c>
      <c r="AG897" s="48">
        <f>IF(ISERROR(VLOOKUP($B897,'[7]Overzicht uitlevering'!$J:$V,AG$3+1,0)),0,VLOOKUP($B897,'[7]Overzicht uitlevering'!$J:$V,AG$3+1,0))</f>
        <v>0</v>
      </c>
      <c r="AH897" s="48">
        <f>IF(ISERROR(VLOOKUP($B897,'[7]Overzicht uitlevering'!$J:$V,AH$3+1,0)),0,VLOOKUP($B897,'[7]Overzicht uitlevering'!$J:$V,AH$3+1,0))</f>
        <v>0</v>
      </c>
      <c r="AI897" s="48">
        <f>IF(ISERROR(VLOOKUP($B897,'[7]Overzicht uitlevering'!$J:$V,AI$3+1,0)),0,VLOOKUP($B897,'[7]Overzicht uitlevering'!$J:$V,AI$3+1,0))</f>
        <v>0</v>
      </c>
      <c r="AJ897" s="48">
        <f>IF(ISERROR(VLOOKUP($B897,'[7]Overzicht uitlevering'!$J:$V,AJ$3+1,0)),0,VLOOKUP($B897,'[7]Overzicht uitlevering'!$J:$V,AJ$3+1,0))</f>
        <v>0</v>
      </c>
      <c r="AK897" s="48">
        <f>IF(ISERROR(VLOOKUP($B897,'[7]Overzicht uitlevering'!$J:$V,AK$3+1,0)),0,VLOOKUP($B897,'[7]Overzicht uitlevering'!$J:$V,AK$3+1,0))</f>
        <v>0</v>
      </c>
      <c r="AL897" s="48">
        <f>IF(ISERROR(VLOOKUP($B897,'[7]Overzicht uitlevering'!$J:$V,AL$3+1,0)),0,VLOOKUP($B897,'[7]Overzicht uitlevering'!$J:$V,AL$3+1,0))</f>
        <v>0</v>
      </c>
      <c r="AM897" s="48">
        <f>IF(ISERROR(VLOOKUP($B897,'[7]Overzicht uitlevering'!$J:$V,AM$3+1,0)),0,VLOOKUP($B897,'[7]Overzicht uitlevering'!$J:$V,AM$3+1,0))</f>
        <v>0</v>
      </c>
      <c r="AN897" s="48">
        <f>IF(ISERROR(VLOOKUP($B897,'[7]Overzicht uitlevering'!$J:$V,AN$3+1,0)),0,VLOOKUP($B897,'[7]Overzicht uitlevering'!$J:$V,AN$3+1,0))</f>
        <v>0</v>
      </c>
      <c r="AO897" s="49">
        <f t="shared" si="228"/>
        <v>0</v>
      </c>
      <c r="AP897" s="235">
        <f t="shared" si="229"/>
        <v>0</v>
      </c>
      <c r="AQ897" s="236">
        <f t="shared" si="230"/>
        <v>0</v>
      </c>
      <c r="AR897" s="235">
        <f t="shared" si="231"/>
        <v>0</v>
      </c>
      <c r="AS897" s="236">
        <f t="shared" si="232"/>
        <v>0</v>
      </c>
      <c r="AT897" s="235">
        <f t="shared" si="233"/>
        <v>0</v>
      </c>
      <c r="AU897" s="236">
        <f t="shared" si="234"/>
        <v>0</v>
      </c>
      <c r="AV897" s="237">
        <f t="shared" si="235"/>
        <v>0</v>
      </c>
      <c r="AW897" s="236">
        <f t="shared" si="236"/>
        <v>0</v>
      </c>
      <c r="AX897" s="237">
        <f t="shared" si="237"/>
        <v>0</v>
      </c>
      <c r="AY897" s="236">
        <f t="shared" si="238"/>
        <v>0</v>
      </c>
      <c r="AZ897" s="237">
        <f t="shared" si="239"/>
        <v>0</v>
      </c>
      <c r="BA897" s="236">
        <f t="shared" si="240"/>
        <v>0</v>
      </c>
      <c r="BB897" s="50">
        <f t="shared" si="241"/>
        <v>0</v>
      </c>
    </row>
    <row r="898" spans="2:54" x14ac:dyDescent="0.25">
      <c r="B898" s="82"/>
      <c r="C898" s="83"/>
      <c r="D898" s="83"/>
      <c r="E898" s="83"/>
      <c r="F898" s="83"/>
      <c r="G898" s="84"/>
      <c r="H898" s="84"/>
      <c r="I898" s="85"/>
      <c r="J898" s="86"/>
      <c r="K898" s="87"/>
      <c r="L898" s="88"/>
      <c r="M898" s="89"/>
      <c r="N898" s="89"/>
      <c r="O898" s="90"/>
      <c r="P898" s="90"/>
      <c r="Q898" s="91"/>
      <c r="R898" s="92"/>
      <c r="S898" s="93"/>
      <c r="T898" s="94"/>
      <c r="U898" s="95"/>
      <c r="W898" s="94"/>
      <c r="X898" s="96"/>
      <c r="Y898" s="97"/>
      <c r="Z898" s="45" t="str">
        <f t="shared" si="225"/>
        <v>goed</v>
      </c>
      <c r="AA898" s="46">
        <f t="shared" si="226"/>
        <v>0</v>
      </c>
      <c r="AB898" s="47">
        <f t="shared" si="227"/>
        <v>0</v>
      </c>
      <c r="AC898" s="48">
        <f>IF(ISERROR(VLOOKUP($B898,'[7]Overzicht uitlevering'!$J:$V,AC$3+1,0)),0,VLOOKUP($B898,'[7]Overzicht uitlevering'!$J:$V,AC$3+1,0))</f>
        <v>0</v>
      </c>
      <c r="AD898" s="48">
        <f>IF(ISERROR(VLOOKUP($B898,'[7]Overzicht uitlevering'!$J:$V,AD$3+1,0)),0,VLOOKUP($B898,'[7]Overzicht uitlevering'!$J:$V,AD$3+1,0))</f>
        <v>0</v>
      </c>
      <c r="AE898" s="48">
        <f>IF(ISERROR(VLOOKUP($B898,'[7]Overzicht uitlevering'!$J:$V,AE$3+1,0)),0,VLOOKUP($B898,'[7]Overzicht uitlevering'!$J:$V,AE$3+1,0))</f>
        <v>0</v>
      </c>
      <c r="AF898" s="48">
        <f>IF(ISERROR(VLOOKUP($B898,'[7]Overzicht uitlevering'!$J:$V,AF$3+1,0)),0,VLOOKUP($B898,'[7]Overzicht uitlevering'!$J:$V,AF$3+1,0))</f>
        <v>0</v>
      </c>
      <c r="AG898" s="48">
        <f>IF(ISERROR(VLOOKUP($B898,'[7]Overzicht uitlevering'!$J:$V,AG$3+1,0)),0,VLOOKUP($B898,'[7]Overzicht uitlevering'!$J:$V,AG$3+1,0))</f>
        <v>0</v>
      </c>
      <c r="AH898" s="48">
        <f>IF(ISERROR(VLOOKUP($B898,'[7]Overzicht uitlevering'!$J:$V,AH$3+1,0)),0,VLOOKUP($B898,'[7]Overzicht uitlevering'!$J:$V,AH$3+1,0))</f>
        <v>0</v>
      </c>
      <c r="AI898" s="48">
        <f>IF(ISERROR(VLOOKUP($B898,'[7]Overzicht uitlevering'!$J:$V,AI$3+1,0)),0,VLOOKUP($B898,'[7]Overzicht uitlevering'!$J:$V,AI$3+1,0))</f>
        <v>0</v>
      </c>
      <c r="AJ898" s="48">
        <f>IF(ISERROR(VLOOKUP($B898,'[7]Overzicht uitlevering'!$J:$V,AJ$3+1,0)),0,VLOOKUP($B898,'[7]Overzicht uitlevering'!$J:$V,AJ$3+1,0))</f>
        <v>0</v>
      </c>
      <c r="AK898" s="48">
        <f>IF(ISERROR(VLOOKUP($B898,'[7]Overzicht uitlevering'!$J:$V,AK$3+1,0)),0,VLOOKUP($B898,'[7]Overzicht uitlevering'!$J:$V,AK$3+1,0))</f>
        <v>0</v>
      </c>
      <c r="AL898" s="48">
        <f>IF(ISERROR(VLOOKUP($B898,'[7]Overzicht uitlevering'!$J:$V,AL$3+1,0)),0,VLOOKUP($B898,'[7]Overzicht uitlevering'!$J:$V,AL$3+1,0))</f>
        <v>0</v>
      </c>
      <c r="AM898" s="48">
        <f>IF(ISERROR(VLOOKUP($B898,'[7]Overzicht uitlevering'!$J:$V,AM$3+1,0)),0,VLOOKUP($B898,'[7]Overzicht uitlevering'!$J:$V,AM$3+1,0))</f>
        <v>0</v>
      </c>
      <c r="AN898" s="48">
        <f>IF(ISERROR(VLOOKUP($B898,'[7]Overzicht uitlevering'!$J:$V,AN$3+1,0)),0,VLOOKUP($B898,'[7]Overzicht uitlevering'!$J:$V,AN$3+1,0))</f>
        <v>0</v>
      </c>
      <c r="AO898" s="49">
        <f t="shared" si="228"/>
        <v>0</v>
      </c>
      <c r="AP898" s="235">
        <f t="shared" si="229"/>
        <v>0</v>
      </c>
      <c r="AQ898" s="236">
        <f t="shared" si="230"/>
        <v>0</v>
      </c>
      <c r="AR898" s="235">
        <f t="shared" si="231"/>
        <v>0</v>
      </c>
      <c r="AS898" s="236">
        <f t="shared" si="232"/>
        <v>0</v>
      </c>
      <c r="AT898" s="235">
        <f t="shared" si="233"/>
        <v>0</v>
      </c>
      <c r="AU898" s="236">
        <f t="shared" si="234"/>
        <v>0</v>
      </c>
      <c r="AV898" s="237">
        <f t="shared" si="235"/>
        <v>0</v>
      </c>
      <c r="AW898" s="236">
        <f t="shared" si="236"/>
        <v>0</v>
      </c>
      <c r="AX898" s="237">
        <f t="shared" si="237"/>
        <v>0</v>
      </c>
      <c r="AY898" s="236">
        <f t="shared" si="238"/>
        <v>0</v>
      </c>
      <c r="AZ898" s="237">
        <f t="shared" si="239"/>
        <v>0</v>
      </c>
      <c r="BA898" s="236">
        <f t="shared" si="240"/>
        <v>0</v>
      </c>
      <c r="BB898" s="50">
        <f t="shared" si="241"/>
        <v>0</v>
      </c>
    </row>
    <row r="899" spans="2:54" x14ac:dyDescent="0.25">
      <c r="B899" s="82"/>
      <c r="C899" s="83"/>
      <c r="D899" s="83"/>
      <c r="E899" s="83"/>
      <c r="F899" s="83"/>
      <c r="G899" s="84"/>
      <c r="H899" s="84"/>
      <c r="I899" s="85"/>
      <c r="J899" s="86"/>
      <c r="K899" s="87"/>
      <c r="L899" s="88"/>
      <c r="M899" s="89"/>
      <c r="N899" s="89"/>
      <c r="O899" s="90"/>
      <c r="P899" s="90"/>
      <c r="Q899" s="91"/>
      <c r="R899" s="92"/>
      <c r="S899" s="93"/>
      <c r="T899" s="94"/>
      <c r="U899" s="95"/>
      <c r="W899" s="94"/>
      <c r="X899" s="96"/>
      <c r="Y899" s="97"/>
      <c r="Z899" s="45" t="str">
        <f t="shared" si="225"/>
        <v>goed</v>
      </c>
      <c r="AA899" s="46">
        <f t="shared" si="226"/>
        <v>0</v>
      </c>
      <c r="AB899" s="47">
        <f t="shared" si="227"/>
        <v>0</v>
      </c>
      <c r="AC899" s="48">
        <f>IF(ISERROR(VLOOKUP($B899,'[7]Overzicht uitlevering'!$J:$V,AC$3+1,0)),0,VLOOKUP($B899,'[7]Overzicht uitlevering'!$J:$V,AC$3+1,0))</f>
        <v>0</v>
      </c>
      <c r="AD899" s="48">
        <f>IF(ISERROR(VLOOKUP($B899,'[7]Overzicht uitlevering'!$J:$V,AD$3+1,0)),0,VLOOKUP($B899,'[7]Overzicht uitlevering'!$J:$V,AD$3+1,0))</f>
        <v>0</v>
      </c>
      <c r="AE899" s="48">
        <f>IF(ISERROR(VLOOKUP($B899,'[7]Overzicht uitlevering'!$J:$V,AE$3+1,0)),0,VLOOKUP($B899,'[7]Overzicht uitlevering'!$J:$V,AE$3+1,0))</f>
        <v>0</v>
      </c>
      <c r="AF899" s="48">
        <f>IF(ISERROR(VLOOKUP($B899,'[7]Overzicht uitlevering'!$J:$V,AF$3+1,0)),0,VLOOKUP($B899,'[7]Overzicht uitlevering'!$J:$V,AF$3+1,0))</f>
        <v>0</v>
      </c>
      <c r="AG899" s="48">
        <f>IF(ISERROR(VLOOKUP($B899,'[7]Overzicht uitlevering'!$J:$V,AG$3+1,0)),0,VLOOKUP($B899,'[7]Overzicht uitlevering'!$J:$V,AG$3+1,0))</f>
        <v>0</v>
      </c>
      <c r="AH899" s="48">
        <f>IF(ISERROR(VLOOKUP($B899,'[7]Overzicht uitlevering'!$J:$V,AH$3+1,0)),0,VLOOKUP($B899,'[7]Overzicht uitlevering'!$J:$V,AH$3+1,0))</f>
        <v>0</v>
      </c>
      <c r="AI899" s="48">
        <f>IF(ISERROR(VLOOKUP($B899,'[7]Overzicht uitlevering'!$J:$V,AI$3+1,0)),0,VLOOKUP($B899,'[7]Overzicht uitlevering'!$J:$V,AI$3+1,0))</f>
        <v>0</v>
      </c>
      <c r="AJ899" s="48">
        <f>IF(ISERROR(VLOOKUP($B899,'[7]Overzicht uitlevering'!$J:$V,AJ$3+1,0)),0,VLOOKUP($B899,'[7]Overzicht uitlevering'!$J:$V,AJ$3+1,0))</f>
        <v>0</v>
      </c>
      <c r="AK899" s="48">
        <f>IF(ISERROR(VLOOKUP($B899,'[7]Overzicht uitlevering'!$J:$V,AK$3+1,0)),0,VLOOKUP($B899,'[7]Overzicht uitlevering'!$J:$V,AK$3+1,0))</f>
        <v>0</v>
      </c>
      <c r="AL899" s="48">
        <f>IF(ISERROR(VLOOKUP($B899,'[7]Overzicht uitlevering'!$J:$V,AL$3+1,0)),0,VLOOKUP($B899,'[7]Overzicht uitlevering'!$J:$V,AL$3+1,0))</f>
        <v>0</v>
      </c>
      <c r="AM899" s="48">
        <f>IF(ISERROR(VLOOKUP($B899,'[7]Overzicht uitlevering'!$J:$V,AM$3+1,0)),0,VLOOKUP($B899,'[7]Overzicht uitlevering'!$J:$V,AM$3+1,0))</f>
        <v>0</v>
      </c>
      <c r="AN899" s="48">
        <f>IF(ISERROR(VLOOKUP($B899,'[7]Overzicht uitlevering'!$J:$V,AN$3+1,0)),0,VLOOKUP($B899,'[7]Overzicht uitlevering'!$J:$V,AN$3+1,0))</f>
        <v>0</v>
      </c>
      <c r="AO899" s="49">
        <f t="shared" si="228"/>
        <v>0</v>
      </c>
      <c r="AP899" s="235">
        <f t="shared" si="229"/>
        <v>0</v>
      </c>
      <c r="AQ899" s="236">
        <f t="shared" si="230"/>
        <v>0</v>
      </c>
      <c r="AR899" s="235">
        <f t="shared" si="231"/>
        <v>0</v>
      </c>
      <c r="AS899" s="236">
        <f t="shared" si="232"/>
        <v>0</v>
      </c>
      <c r="AT899" s="235">
        <f t="shared" si="233"/>
        <v>0</v>
      </c>
      <c r="AU899" s="236">
        <f t="shared" si="234"/>
        <v>0</v>
      </c>
      <c r="AV899" s="237">
        <f t="shared" si="235"/>
        <v>0</v>
      </c>
      <c r="AW899" s="236">
        <f t="shared" si="236"/>
        <v>0</v>
      </c>
      <c r="AX899" s="237">
        <f t="shared" si="237"/>
        <v>0</v>
      </c>
      <c r="AY899" s="236">
        <f t="shared" si="238"/>
        <v>0</v>
      </c>
      <c r="AZ899" s="237">
        <f t="shared" si="239"/>
        <v>0</v>
      </c>
      <c r="BA899" s="236">
        <f t="shared" si="240"/>
        <v>0</v>
      </c>
      <c r="BB899" s="50">
        <f t="shared" si="241"/>
        <v>0</v>
      </c>
    </row>
  </sheetData>
  <autoFilter ref="B5:BG899"/>
  <conditionalFormatting sqref="Z5:AF5 N51 O52:P52 B47:L52 B8:J46 AP5:BC5 BC6:BC7">
    <cfRule type="expression" dxfId="196" priority="197">
      <formula>INDIRECT("n"&amp;ROW())="Pending"</formula>
    </cfRule>
  </conditionalFormatting>
  <conditionalFormatting sqref="AG5">
    <cfRule type="expression" dxfId="195" priority="196">
      <formula>INDIRECT("n"&amp;ROW())="Pending"</formula>
    </cfRule>
  </conditionalFormatting>
  <conditionalFormatting sqref="AH5">
    <cfRule type="expression" dxfId="194" priority="195">
      <formula>INDIRECT("n"&amp;ROW())="Pending"</formula>
    </cfRule>
  </conditionalFormatting>
  <conditionalFormatting sqref="AI5">
    <cfRule type="expression" dxfId="193" priority="194">
      <formula>INDIRECT("n"&amp;ROW())="Pending"</formula>
    </cfRule>
  </conditionalFormatting>
  <conditionalFormatting sqref="AJ5">
    <cfRule type="expression" dxfId="192" priority="193">
      <formula>INDIRECT("n"&amp;ROW())="Pending"</formula>
    </cfRule>
  </conditionalFormatting>
  <conditionalFormatting sqref="AK5">
    <cfRule type="expression" dxfId="191" priority="192">
      <formula>INDIRECT("n"&amp;ROW())="Pending"</formula>
    </cfRule>
  </conditionalFormatting>
  <conditionalFormatting sqref="AL5">
    <cfRule type="expression" dxfId="190" priority="191">
      <formula>INDIRECT("n"&amp;ROW())="Pending"</formula>
    </cfRule>
  </conditionalFormatting>
  <conditionalFormatting sqref="AM5">
    <cfRule type="expression" dxfId="189" priority="190">
      <formula>INDIRECT("n"&amp;ROW())="Pending"</formula>
    </cfRule>
  </conditionalFormatting>
  <conditionalFormatting sqref="AN5">
    <cfRule type="expression" dxfId="188" priority="189">
      <formula>INDIRECT("n"&amp;ROW())="Pending"</formula>
    </cfRule>
  </conditionalFormatting>
  <conditionalFormatting sqref="K598:P598 K583:P583 B337:B366 N470:P470 N474:P474 N476:P476 N481:P481 N512:P512 N519:P519 N523:P523 N537:P537 N545:P546 N554:P556 N562:P563 N576:P576 Q337:S491 Q495:T518 T269:T491 R519:U564 R567:U622 O616:P616 G563:I563 B474:I474 B476:I476 B481:I481 B512:I512 B519:I519 B523:I523 B537:I537 B545:I546 B554:I556 D562:I562 B576:I576 B616:I616 D598:I598 B583:I583 F500:P500 G501:P501 B482:P497 D498:P499 B502:P511 D561:P561 D564:P567 B568:P575 D599:P603 B584:P597 D337:P366 B471:P473 B470:J470 B475:P475 B477:P480 B513:P518 B520:P522 B524:P536 B538:P544 B547:P553 B557:P560 B577:P582 B367:P469 B604:P615 B617:P752 X493:Y494 X565:Y566 W269:Y492 W495:Y564 W567:Y622 R623:Y749 V750:Y752">
    <cfRule type="expression" dxfId="187" priority="187">
      <formula>INDIRECT("P"&amp;ROW())="Pending"</formula>
    </cfRule>
    <cfRule type="expression" dxfId="186" priority="188">
      <formula>INDIRECT("P"&amp;ROW())="Not agreed"</formula>
    </cfRule>
  </conditionalFormatting>
  <conditionalFormatting sqref="I337:I752">
    <cfRule type="cellIs" dxfId="185" priority="185" operator="between">
      <formula>WORKDAY(TODAY(),-4,Holidays)</formula>
      <formula>WORKDAY(TODAY(),-2,Holidays)</formula>
    </cfRule>
    <cfRule type="cellIs" dxfId="184" priority="186" operator="equal">
      <formula>WORKDAY(TODAY(),-1,Holidays)</formula>
    </cfRule>
  </conditionalFormatting>
  <conditionalFormatting sqref="W494 B498:B501 D563:E563 B561:B567 B598:B603 Q492:S492 Q493:T494 R565:U566">
    <cfRule type="expression" dxfId="183" priority="183">
      <formula>INDIRECT("P"&amp;ROW())="Pending"</formula>
    </cfRule>
    <cfRule type="expression" dxfId="182" priority="184">
      <formula>INDIRECT("P"&amp;ROW())="Not agreed"</formula>
    </cfRule>
  </conditionalFormatting>
  <conditionalFormatting sqref="D500:E500">
    <cfRule type="expression" dxfId="181" priority="181">
      <formula>INDIRECT("P"&amp;ROW())="Pending"</formula>
    </cfRule>
    <cfRule type="expression" dxfId="180" priority="182">
      <formula>INDIRECT("P"&amp;ROW())="Not agreed"</formula>
    </cfRule>
  </conditionalFormatting>
  <conditionalFormatting sqref="F501">
    <cfRule type="expression" dxfId="179" priority="179">
      <formula>INDIRECT("P"&amp;ROW())="Pending"</formula>
    </cfRule>
    <cfRule type="expression" dxfId="178" priority="180">
      <formula>INDIRECT("P"&amp;ROW())="Not agreed"</formula>
    </cfRule>
  </conditionalFormatting>
  <conditionalFormatting sqref="D501:E501">
    <cfRule type="expression" dxfId="177" priority="177">
      <formula>INDIRECT("P"&amp;ROW())="Pending"</formula>
    </cfRule>
    <cfRule type="expression" dxfId="176" priority="178">
      <formula>INDIRECT("P"&amp;ROW())="Not agreed"</formula>
    </cfRule>
  </conditionalFormatting>
  <conditionalFormatting sqref="W565">
    <cfRule type="expression" dxfId="175" priority="175">
      <formula>INDIRECT("P"&amp;ROW())="Pending"</formula>
    </cfRule>
    <cfRule type="expression" dxfId="174" priority="176">
      <formula>INDIRECT("P"&amp;ROW())="Not agreed"</formula>
    </cfRule>
  </conditionalFormatting>
  <conditionalFormatting sqref="C598:C603 C561:C567 C498:C501">
    <cfRule type="expression" dxfId="173" priority="173">
      <formula>INDIRECT("P"&amp;ROW())="Pending"</formula>
    </cfRule>
    <cfRule type="expression" dxfId="172" priority="174">
      <formula>INDIRECT("P"&amp;ROW())="Not agreed"</formula>
    </cfRule>
  </conditionalFormatting>
  <conditionalFormatting sqref="J583">
    <cfRule type="expression" dxfId="171" priority="171">
      <formula>INDIRECT("P"&amp;ROW())="Pending"</formula>
    </cfRule>
    <cfRule type="expression" dxfId="170" priority="172">
      <formula>INDIRECT("P"&amp;ROW())="Not agreed"</formula>
    </cfRule>
  </conditionalFormatting>
  <conditionalFormatting sqref="C355 C357 C337:C339 C341:C345 M50:M52 Q54 T54:Y54 K269:K336 C54:I54 M54:N54 C818:I818 C851:I851 C53:T53 C753:S817 C819:S850 C852:S899 C272:J336 I269 I271 J269:J271 R8:Y52 W53:Y53 W753:Y899">
    <cfRule type="expression" dxfId="169" priority="169">
      <formula>INDIRECT("Q"&amp;ROW())="Not agreed"</formula>
    </cfRule>
    <cfRule type="expression" dxfId="168" priority="170">
      <formula>INDIRECT("Q"&amp;ROW())="Pending"</formula>
    </cfRule>
  </conditionalFormatting>
  <conditionalFormatting sqref="C346 C348:C354 C356 C358:C366">
    <cfRule type="expression" dxfId="167" priority="167">
      <formula>INDIRECT("Q"&amp;ROW())="Not agreed"</formula>
    </cfRule>
    <cfRule type="expression" dxfId="166" priority="168">
      <formula>INDIRECT("Q"&amp;ROW())="Pending"</formula>
    </cfRule>
  </conditionalFormatting>
  <conditionalFormatting sqref="C340 C347">
    <cfRule type="expression" dxfId="165" priority="166">
      <formula>INDIRECT("n"&amp;ROW())="Pending"</formula>
    </cfRule>
  </conditionalFormatting>
  <conditionalFormatting sqref="O50:Q50">
    <cfRule type="expression" dxfId="164" priority="164">
      <formula>INDIRECT("Q"&amp;ROW())="Not agreed"</formula>
    </cfRule>
    <cfRule type="expression" dxfId="163" priority="165">
      <formula>INDIRECT("Q"&amp;ROW())="Pending"</formula>
    </cfRule>
  </conditionalFormatting>
  <conditionalFormatting sqref="O51:Q51 Q52">
    <cfRule type="expression" dxfId="162" priority="162">
      <formula>INDIRECT("Q"&amp;ROW())="Not agreed"</formula>
    </cfRule>
    <cfRule type="expression" dxfId="161" priority="163">
      <formula>INDIRECT("Q"&amp;ROW())="Pending"</formula>
    </cfRule>
  </conditionalFormatting>
  <conditionalFormatting sqref="N52">
    <cfRule type="expression" dxfId="160" priority="161">
      <formula>INDIRECT("n"&amp;ROW())="Pending"</formula>
    </cfRule>
  </conditionalFormatting>
  <conditionalFormatting sqref="K470:M470">
    <cfRule type="expression" dxfId="159" priority="159">
      <formula>INDIRECT("Q"&amp;ROW())="Not agreed"</formula>
    </cfRule>
    <cfRule type="expression" dxfId="158" priority="160">
      <formula>INDIRECT("Q"&amp;ROW())="Pending"</formula>
    </cfRule>
  </conditionalFormatting>
  <conditionalFormatting sqref="K470:M470 Q54:V54 K269:K336 C54:I54 M54:O54 C818:I818 C851:I851 C53:S53 C753:S817 C819:S850 C852:S899 C272:J336 I269 I271 J269:J271">
    <cfRule type="expression" dxfId="157" priority="157">
      <formula>INDIRECT("D"&amp;ROW())="T-Mobile"</formula>
    </cfRule>
    <cfRule type="expression" dxfId="156" priority="158">
      <formula>INDIRECT("D"&amp;ROW())="H&amp;M"</formula>
    </cfRule>
  </conditionalFormatting>
  <conditionalFormatting sqref="J474:M474">
    <cfRule type="expression" dxfId="155" priority="155">
      <formula>INDIRECT("Q"&amp;ROW())="Not agreed"</formula>
    </cfRule>
    <cfRule type="expression" dxfId="154" priority="156">
      <formula>INDIRECT("Q"&amp;ROW())="Pending"</formula>
    </cfRule>
  </conditionalFormatting>
  <conditionalFormatting sqref="J474:M474">
    <cfRule type="expression" dxfId="153" priority="153">
      <formula>INDIRECT("D"&amp;ROW())="T-Mobile"</formula>
    </cfRule>
    <cfRule type="expression" dxfId="152" priority="154">
      <formula>INDIRECT("D"&amp;ROW())="H&amp;M"</formula>
    </cfRule>
  </conditionalFormatting>
  <conditionalFormatting sqref="J476:M476">
    <cfRule type="expression" dxfId="151" priority="151">
      <formula>INDIRECT("Q"&amp;ROW())="Not agreed"</formula>
    </cfRule>
    <cfRule type="expression" dxfId="150" priority="152">
      <formula>INDIRECT("Q"&amp;ROW())="Pending"</formula>
    </cfRule>
  </conditionalFormatting>
  <conditionalFormatting sqref="J476:M476">
    <cfRule type="expression" dxfId="149" priority="149">
      <formula>INDIRECT("D"&amp;ROW())="T-Mobile"</formula>
    </cfRule>
    <cfRule type="expression" dxfId="148" priority="150">
      <formula>INDIRECT("D"&amp;ROW())="H&amp;M"</formula>
    </cfRule>
  </conditionalFormatting>
  <conditionalFormatting sqref="J481:M481">
    <cfRule type="expression" dxfId="147" priority="147">
      <formula>INDIRECT("Q"&amp;ROW())="Not agreed"</formula>
    </cfRule>
    <cfRule type="expression" dxfId="146" priority="148">
      <formula>INDIRECT("Q"&amp;ROW())="Pending"</formula>
    </cfRule>
  </conditionalFormatting>
  <conditionalFormatting sqref="J481:M481">
    <cfRule type="expression" dxfId="145" priority="145">
      <formula>INDIRECT("D"&amp;ROW())="T-Mobile"</formula>
    </cfRule>
    <cfRule type="expression" dxfId="144" priority="146">
      <formula>INDIRECT("D"&amp;ROW())="H&amp;M"</formula>
    </cfRule>
  </conditionalFormatting>
  <conditionalFormatting sqref="J512:M512">
    <cfRule type="expression" dxfId="143" priority="143">
      <formula>INDIRECT("Q"&amp;ROW())="Not agreed"</formula>
    </cfRule>
    <cfRule type="expression" dxfId="142" priority="144">
      <formula>INDIRECT("Q"&amp;ROW())="Pending"</formula>
    </cfRule>
  </conditionalFormatting>
  <conditionalFormatting sqref="J512:M512">
    <cfRule type="expression" dxfId="141" priority="141">
      <formula>INDIRECT("D"&amp;ROW())="T-Mobile"</formula>
    </cfRule>
    <cfRule type="expression" dxfId="140" priority="142">
      <formula>INDIRECT("D"&amp;ROW())="H&amp;M"</formula>
    </cfRule>
  </conditionalFormatting>
  <conditionalFormatting sqref="J519:M519">
    <cfRule type="expression" dxfId="139" priority="139">
      <formula>INDIRECT("Q"&amp;ROW())="Not agreed"</formula>
    </cfRule>
    <cfRule type="expression" dxfId="138" priority="140">
      <formula>INDIRECT("Q"&amp;ROW())="Pending"</formula>
    </cfRule>
  </conditionalFormatting>
  <conditionalFormatting sqref="J519:M519">
    <cfRule type="expression" dxfId="137" priority="137">
      <formula>INDIRECT("D"&amp;ROW())="T-Mobile"</formula>
    </cfRule>
    <cfRule type="expression" dxfId="136" priority="138">
      <formula>INDIRECT("D"&amp;ROW())="H&amp;M"</formula>
    </cfRule>
  </conditionalFormatting>
  <conditionalFormatting sqref="J523:M523">
    <cfRule type="expression" dxfId="135" priority="135">
      <formula>INDIRECT("Q"&amp;ROW())="Not agreed"</formula>
    </cfRule>
    <cfRule type="expression" dxfId="134" priority="136">
      <formula>INDIRECT("Q"&amp;ROW())="Pending"</formula>
    </cfRule>
  </conditionalFormatting>
  <conditionalFormatting sqref="J523:M523">
    <cfRule type="expression" dxfId="133" priority="133">
      <formula>INDIRECT("D"&amp;ROW())="T-Mobile"</formula>
    </cfRule>
    <cfRule type="expression" dxfId="132" priority="134">
      <formula>INDIRECT("D"&amp;ROW())="H&amp;M"</formula>
    </cfRule>
  </conditionalFormatting>
  <conditionalFormatting sqref="J537:M537">
    <cfRule type="expression" dxfId="131" priority="131">
      <formula>INDIRECT("Q"&amp;ROW())="Not agreed"</formula>
    </cfRule>
    <cfRule type="expression" dxfId="130" priority="132">
      <formula>INDIRECT("Q"&amp;ROW())="Pending"</formula>
    </cfRule>
  </conditionalFormatting>
  <conditionalFormatting sqref="J537:M537">
    <cfRule type="expression" dxfId="129" priority="129">
      <formula>INDIRECT("D"&amp;ROW())="T-Mobile"</formula>
    </cfRule>
    <cfRule type="expression" dxfId="128" priority="130">
      <formula>INDIRECT("D"&amp;ROW())="H&amp;M"</formula>
    </cfRule>
  </conditionalFormatting>
  <conditionalFormatting sqref="J545:M545">
    <cfRule type="expression" dxfId="127" priority="127">
      <formula>INDIRECT("Q"&amp;ROW())="Not agreed"</formula>
    </cfRule>
    <cfRule type="expression" dxfId="126" priority="128">
      <formula>INDIRECT("Q"&amp;ROW())="Pending"</formula>
    </cfRule>
  </conditionalFormatting>
  <conditionalFormatting sqref="J545:M545">
    <cfRule type="expression" dxfId="125" priority="125">
      <formula>INDIRECT("D"&amp;ROW())="T-Mobile"</formula>
    </cfRule>
    <cfRule type="expression" dxfId="124" priority="126">
      <formula>INDIRECT("D"&amp;ROW())="H&amp;M"</formula>
    </cfRule>
  </conditionalFormatting>
  <conditionalFormatting sqref="J556:M556">
    <cfRule type="expression" dxfId="123" priority="123">
      <formula>INDIRECT("Q"&amp;ROW())="Not agreed"</formula>
    </cfRule>
    <cfRule type="expression" dxfId="122" priority="124">
      <formula>INDIRECT("Q"&amp;ROW())="Pending"</formula>
    </cfRule>
  </conditionalFormatting>
  <conditionalFormatting sqref="J556:M556">
    <cfRule type="expression" dxfId="121" priority="121">
      <formula>INDIRECT("D"&amp;ROW())="T-Mobile"</formula>
    </cfRule>
    <cfRule type="expression" dxfId="120" priority="122">
      <formula>INDIRECT("D"&amp;ROW())="H&amp;M"</formula>
    </cfRule>
  </conditionalFormatting>
  <conditionalFormatting sqref="J546:M546">
    <cfRule type="expression" dxfId="119" priority="119">
      <formula>INDIRECT("Q"&amp;ROW())="Not agreed"</formula>
    </cfRule>
    <cfRule type="expression" dxfId="118" priority="120">
      <formula>INDIRECT("Q"&amp;ROW())="Pending"</formula>
    </cfRule>
  </conditionalFormatting>
  <conditionalFormatting sqref="J546:M546">
    <cfRule type="expression" dxfId="117" priority="117">
      <formula>INDIRECT("D"&amp;ROW())="T-Mobile"</formula>
    </cfRule>
    <cfRule type="expression" dxfId="116" priority="118">
      <formula>INDIRECT("D"&amp;ROW())="H&amp;M"</formula>
    </cfRule>
  </conditionalFormatting>
  <conditionalFormatting sqref="J554:M554">
    <cfRule type="expression" dxfId="115" priority="115">
      <formula>INDIRECT("Q"&amp;ROW())="Not agreed"</formula>
    </cfRule>
    <cfRule type="expression" dxfId="114" priority="116">
      <formula>INDIRECT("Q"&amp;ROW())="Pending"</formula>
    </cfRule>
  </conditionalFormatting>
  <conditionalFormatting sqref="J554:M554">
    <cfRule type="expression" dxfId="113" priority="113">
      <formula>INDIRECT("D"&amp;ROW())="T-Mobile"</formula>
    </cfRule>
    <cfRule type="expression" dxfId="112" priority="114">
      <formula>INDIRECT("D"&amp;ROW())="H&amp;M"</formula>
    </cfRule>
  </conditionalFormatting>
  <conditionalFormatting sqref="J555:M555">
    <cfRule type="expression" dxfId="111" priority="111">
      <formula>INDIRECT("Q"&amp;ROW())="Not agreed"</formula>
    </cfRule>
    <cfRule type="expression" dxfId="110" priority="112">
      <formula>INDIRECT("Q"&amp;ROW())="Pending"</formula>
    </cfRule>
  </conditionalFormatting>
  <conditionalFormatting sqref="J555:M555">
    <cfRule type="expression" dxfId="109" priority="109">
      <formula>INDIRECT("D"&amp;ROW())="T-Mobile"</formula>
    </cfRule>
    <cfRule type="expression" dxfId="108" priority="110">
      <formula>INDIRECT("D"&amp;ROW())="H&amp;M"</formula>
    </cfRule>
  </conditionalFormatting>
  <conditionalFormatting sqref="J562:M562">
    <cfRule type="expression" dxfId="107" priority="107">
      <formula>INDIRECT("Q"&amp;ROW())="Not agreed"</formula>
    </cfRule>
    <cfRule type="expression" dxfId="106" priority="108">
      <formula>INDIRECT("Q"&amp;ROW())="Pending"</formula>
    </cfRule>
  </conditionalFormatting>
  <conditionalFormatting sqref="J562:M562">
    <cfRule type="expression" dxfId="105" priority="105">
      <formula>INDIRECT("D"&amp;ROW())="T-Mobile"</formula>
    </cfRule>
    <cfRule type="expression" dxfId="104" priority="106">
      <formula>INDIRECT("D"&amp;ROW())="H&amp;M"</formula>
    </cfRule>
  </conditionalFormatting>
  <conditionalFormatting sqref="J563:M563">
    <cfRule type="expression" dxfId="103" priority="103">
      <formula>INDIRECT("Q"&amp;ROW())="Not agreed"</formula>
    </cfRule>
    <cfRule type="expression" dxfId="102" priority="104">
      <formula>INDIRECT("Q"&amp;ROW())="Pending"</formula>
    </cfRule>
  </conditionalFormatting>
  <conditionalFormatting sqref="J563:M563">
    <cfRule type="expression" dxfId="101" priority="101">
      <formula>INDIRECT("D"&amp;ROW())="T-Mobile"</formula>
    </cfRule>
    <cfRule type="expression" dxfId="100" priority="102">
      <formula>INDIRECT("D"&amp;ROW())="H&amp;M"</formula>
    </cfRule>
  </conditionalFormatting>
  <conditionalFormatting sqref="J576:M576">
    <cfRule type="expression" dxfId="99" priority="99">
      <formula>INDIRECT("Q"&amp;ROW())="Not agreed"</formula>
    </cfRule>
    <cfRule type="expression" dxfId="98" priority="100">
      <formula>INDIRECT("Q"&amp;ROW())="Pending"</formula>
    </cfRule>
  </conditionalFormatting>
  <conditionalFormatting sqref="J576:M576">
    <cfRule type="expression" dxfId="97" priority="97">
      <formula>INDIRECT("D"&amp;ROW())="T-Mobile"</formula>
    </cfRule>
    <cfRule type="expression" dxfId="96" priority="98">
      <formula>INDIRECT("D"&amp;ROW())="H&amp;M"</formula>
    </cfRule>
  </conditionalFormatting>
  <conditionalFormatting sqref="R750:U752">
    <cfRule type="expression" dxfId="95" priority="95">
      <formula>INDIRECT("P"&amp;ROW())="Pending"</formula>
    </cfRule>
    <cfRule type="expression" dxfId="94" priority="96">
      <formula>INDIRECT("P"&amp;ROW())="Not agreed"</formula>
    </cfRule>
  </conditionalFormatting>
  <conditionalFormatting sqref="Z8:Z899">
    <cfRule type="iconSet" priority="94">
      <iconSet iconSet="3Symbols">
        <cfvo type="percent" val="0"/>
        <cfvo type="percent" val="33"/>
        <cfvo type="percent" val="67"/>
      </iconSet>
    </cfRule>
  </conditionalFormatting>
  <conditionalFormatting sqref="AO8:AO899">
    <cfRule type="expression" dxfId="93" priority="93">
      <formula>AO8&gt;J9</formula>
    </cfRule>
  </conditionalFormatting>
  <conditionalFormatting sqref="L8:L46">
    <cfRule type="expression" dxfId="92" priority="92">
      <formula>INDIRECT("n"&amp;ROW())="Pending"</formula>
    </cfRule>
  </conditionalFormatting>
  <conditionalFormatting sqref="M8:M46">
    <cfRule type="expression" dxfId="91" priority="90">
      <formula>INDIRECT("Q"&amp;ROW())="Not agreed"</formula>
    </cfRule>
    <cfRule type="expression" dxfId="90" priority="91">
      <formula>INDIRECT("Q"&amp;ROW())="Pending"</formula>
    </cfRule>
  </conditionalFormatting>
  <conditionalFormatting sqref="O8:Q46">
    <cfRule type="expression" dxfId="89" priority="88">
      <formula>INDIRECT("Q"&amp;ROW())="Not agreed"</formula>
    </cfRule>
    <cfRule type="expression" dxfId="88" priority="89">
      <formula>INDIRECT("Q"&amp;ROW())="Pending"</formula>
    </cfRule>
  </conditionalFormatting>
  <conditionalFormatting sqref="O49:P49">
    <cfRule type="expression" dxfId="87" priority="87">
      <formula>INDIRECT("n"&amp;ROW())="Pending"</formula>
    </cfRule>
  </conditionalFormatting>
  <conditionalFormatting sqref="M47:M49">
    <cfRule type="expression" dxfId="86" priority="85">
      <formula>INDIRECT("Q"&amp;ROW())="Not agreed"</formula>
    </cfRule>
    <cfRule type="expression" dxfId="85" priority="86">
      <formula>INDIRECT("Q"&amp;ROW())="Pending"</formula>
    </cfRule>
  </conditionalFormatting>
  <conditionalFormatting sqref="O47:Q47">
    <cfRule type="expression" dxfId="84" priority="83">
      <formula>INDIRECT("Q"&amp;ROW())="Not agreed"</formula>
    </cfRule>
    <cfRule type="expression" dxfId="83" priority="84">
      <formula>INDIRECT("Q"&amp;ROW())="Pending"</formula>
    </cfRule>
  </conditionalFormatting>
  <conditionalFormatting sqref="O48:Q48 Q49">
    <cfRule type="expression" dxfId="82" priority="81">
      <formula>INDIRECT("Q"&amp;ROW())="Not agreed"</formula>
    </cfRule>
    <cfRule type="expression" dxfId="81" priority="82">
      <formula>INDIRECT("Q"&amp;ROW())="Pending"</formula>
    </cfRule>
  </conditionalFormatting>
  <conditionalFormatting sqref="N8:N49">
    <cfRule type="expression" dxfId="80" priority="79">
      <formula>INDIRECT("Q"&amp;ROW())="Not agreed"</formula>
    </cfRule>
    <cfRule type="expression" dxfId="79" priority="80">
      <formula>INDIRECT("Q"&amp;ROW())="Pending"</formula>
    </cfRule>
  </conditionalFormatting>
  <conditionalFormatting sqref="K8:K46">
    <cfRule type="expression" dxfId="78" priority="77">
      <formula>INDIRECT("Q"&amp;ROW())="Not agreed"</formula>
    </cfRule>
    <cfRule type="expression" dxfId="77" priority="78">
      <formula>INDIRECT("Q"&amp;ROW())="Pending"</formula>
    </cfRule>
  </conditionalFormatting>
  <conditionalFormatting sqref="N50">
    <cfRule type="expression" dxfId="76" priority="75">
      <formula>INDIRECT("Q"&amp;ROW())="Not agreed"</formula>
    </cfRule>
    <cfRule type="expression" dxfId="75" priority="76">
      <formula>INDIRECT("Q"&amp;ROW())="Pending"</formula>
    </cfRule>
  </conditionalFormatting>
  <conditionalFormatting sqref="O54 R54:S54 L273:S336">
    <cfRule type="expression" dxfId="74" priority="73">
      <formula>INDIRECT("Q"&amp;ROW())="Not agreed"</formula>
    </cfRule>
    <cfRule type="expression" dxfId="73" priority="74">
      <formula>INDIRECT("Q"&amp;ROW())="Pending"</formula>
    </cfRule>
  </conditionalFormatting>
  <conditionalFormatting sqref="L273:S336">
    <cfRule type="expression" dxfId="72" priority="71">
      <formula>INDIRECT("D"&amp;ROW())="T-Mobile"</formula>
    </cfRule>
    <cfRule type="expression" dxfId="71" priority="72">
      <formula>INDIRECT("D"&amp;ROW())="H&amp;M"</formula>
    </cfRule>
  </conditionalFormatting>
  <conditionalFormatting sqref="I54">
    <cfRule type="cellIs" dxfId="70" priority="70" operator="equal">
      <formula>TODAY()</formula>
    </cfRule>
  </conditionalFormatting>
  <conditionalFormatting sqref="I270 C269:H271 L269:S271">
    <cfRule type="expression" dxfId="69" priority="68">
      <formula>INDIRECT("Q"&amp;ROW())="Not agreed"</formula>
    </cfRule>
    <cfRule type="expression" dxfId="68" priority="69">
      <formula>INDIRECT("Q"&amp;ROW())="Pending"</formula>
    </cfRule>
  </conditionalFormatting>
  <conditionalFormatting sqref="I270 C269:H271 L269:S271">
    <cfRule type="expression" dxfId="67" priority="66">
      <formula>INDIRECT("D"&amp;ROW())="T-Mobile"</formula>
    </cfRule>
    <cfRule type="expression" dxfId="66" priority="67">
      <formula>INDIRECT("D"&amp;ROW())="H&amp;M"</formula>
    </cfRule>
  </conditionalFormatting>
  <conditionalFormatting sqref="R272:S272 L272:P272">
    <cfRule type="expression" dxfId="65" priority="64">
      <formula>INDIRECT("Q"&amp;ROW())="Not agreed"</formula>
    </cfRule>
    <cfRule type="expression" dxfId="64" priority="65">
      <formula>INDIRECT("Q"&amp;ROW())="Pending"</formula>
    </cfRule>
  </conditionalFormatting>
  <conditionalFormatting sqref="R272:S272 L272:P272">
    <cfRule type="expression" dxfId="63" priority="62">
      <formula>INDIRECT("D"&amp;ROW())="T-Mobile"</formula>
    </cfRule>
    <cfRule type="expression" dxfId="62" priority="63">
      <formula>INDIRECT("D"&amp;ROW())="H&amp;M"</formula>
    </cfRule>
  </conditionalFormatting>
  <conditionalFormatting sqref="Q272">
    <cfRule type="expression" dxfId="61" priority="60">
      <formula>INDIRECT("Q"&amp;ROW())="Not agreed"</formula>
    </cfRule>
    <cfRule type="expression" dxfId="60" priority="61">
      <formula>INDIRECT("Q"&amp;ROW())="Pending"</formula>
    </cfRule>
  </conditionalFormatting>
  <conditionalFormatting sqref="Q272">
    <cfRule type="expression" dxfId="59" priority="58">
      <formula>INDIRECT("D"&amp;ROW())="T-Mobile"</formula>
    </cfRule>
    <cfRule type="expression" dxfId="58" priority="59">
      <formula>INDIRECT("D"&amp;ROW())="H&amp;M"</formula>
    </cfRule>
  </conditionalFormatting>
  <conditionalFormatting sqref="B53:B54 B269:B336">
    <cfRule type="expression" dxfId="57" priority="56">
      <formula>INDIRECT("Q"&amp;ROW())="Not agreed"</formula>
    </cfRule>
    <cfRule type="expression" dxfId="56" priority="57">
      <formula>INDIRECT("Q"&amp;ROW())="Pending"</formula>
    </cfRule>
  </conditionalFormatting>
  <conditionalFormatting sqref="B53:B54 B269:B336">
    <cfRule type="expression" dxfId="55" priority="54">
      <formula>INDIRECT("D"&amp;ROW())="T-Mobile"</formula>
    </cfRule>
    <cfRule type="expression" dxfId="54" priority="55">
      <formula>INDIRECT("D"&amp;ROW())="H&amp;M"</formula>
    </cfRule>
  </conditionalFormatting>
  <conditionalFormatting sqref="O818:S818 O851:S851">
    <cfRule type="expression" dxfId="53" priority="48">
      <formula>INDIRECT("Q"&amp;ROW())="Not agreed"</formula>
    </cfRule>
    <cfRule type="expression" dxfId="52" priority="49">
      <formula>INDIRECT("Q"&amp;ROW())="Pending"</formula>
    </cfRule>
  </conditionalFormatting>
  <conditionalFormatting sqref="O818:S818 O851:S851">
    <cfRule type="expression" dxfId="51" priority="46">
      <formula>INDIRECT("D"&amp;ROW())="T-Mobile"</formula>
    </cfRule>
    <cfRule type="expression" dxfId="50" priority="47">
      <formula>INDIRECT("D"&amp;ROW())="H&amp;M"</formula>
    </cfRule>
  </conditionalFormatting>
  <conditionalFormatting sqref="Q519:Q752">
    <cfRule type="expression" dxfId="49" priority="52">
      <formula>INDIRECT("P"&amp;ROW())="Pending"</formula>
    </cfRule>
    <cfRule type="expression" dxfId="48" priority="53">
      <formula>INDIRECT("P"&amp;ROW())="Not agreed"</formula>
    </cfRule>
  </conditionalFormatting>
  <conditionalFormatting sqref="T753:T871">
    <cfRule type="expression" dxfId="47" priority="50">
      <formula>INDIRECT("Q"&amp;ROW())="Not agreed"</formula>
    </cfRule>
    <cfRule type="expression" dxfId="46" priority="51">
      <formula>INDIRECT("Q"&amp;ROW())="Pending"</formula>
    </cfRule>
  </conditionalFormatting>
  <conditionalFormatting sqref="B753:B871">
    <cfRule type="expression" dxfId="45" priority="44">
      <formula>INDIRECT("Q"&amp;ROW())="Not agreed"</formula>
    </cfRule>
    <cfRule type="expression" dxfId="44" priority="45">
      <formula>INDIRECT("Q"&amp;ROW())="Pending"</formula>
    </cfRule>
  </conditionalFormatting>
  <conditionalFormatting sqref="B753:B871">
    <cfRule type="expression" dxfId="43" priority="42">
      <formula>INDIRECT("D"&amp;ROW())="T-Mobile"</formula>
    </cfRule>
    <cfRule type="expression" dxfId="42" priority="43">
      <formula>INDIRECT("D"&amp;ROW())="H&amp;M"</formula>
    </cfRule>
  </conditionalFormatting>
  <conditionalFormatting sqref="T872:T899">
    <cfRule type="expression" dxfId="41" priority="40">
      <formula>INDIRECT("Q"&amp;ROW())="Not agreed"</formula>
    </cfRule>
    <cfRule type="expression" dxfId="40" priority="41">
      <formula>INDIRECT("Q"&amp;ROW())="Pending"</formula>
    </cfRule>
  </conditionalFormatting>
  <conditionalFormatting sqref="B872:B899">
    <cfRule type="expression" dxfId="39" priority="38">
      <formula>INDIRECT("Q"&amp;ROW())="Not agreed"</formula>
    </cfRule>
    <cfRule type="expression" dxfId="38" priority="39">
      <formula>INDIRECT("Q"&amp;ROW())="Pending"</formula>
    </cfRule>
  </conditionalFormatting>
  <conditionalFormatting sqref="B872:B899">
    <cfRule type="expression" dxfId="37" priority="36">
      <formula>INDIRECT("D"&amp;ROW())="T-Mobile"</formula>
    </cfRule>
    <cfRule type="expression" dxfId="36" priority="37">
      <formula>INDIRECT("D"&amp;ROW())="H&amp;M"</formula>
    </cfRule>
  </conditionalFormatting>
  <conditionalFormatting sqref="U807:V896">
    <cfRule type="expression" dxfId="35" priority="34">
      <formula>INDIRECT("P"&amp;ROW())="Pending"</formula>
    </cfRule>
    <cfRule type="expression" dxfId="34" priority="35">
      <formula>INDIRECT("P"&amp;ROW())="Not agreed"</formula>
    </cfRule>
  </conditionalFormatting>
  <conditionalFormatting sqref="J616:N616">
    <cfRule type="expression" dxfId="33" priority="32">
      <formula>INDIRECT("Q"&amp;ROW())="Not agreed"</formula>
    </cfRule>
    <cfRule type="expression" dxfId="32" priority="33">
      <formula>INDIRECT("Q"&amp;ROW())="Pending"</formula>
    </cfRule>
  </conditionalFormatting>
  <conditionalFormatting sqref="J616:N616">
    <cfRule type="expression" dxfId="31" priority="30">
      <formula>INDIRECT("D"&amp;ROW())="T-Mobile"</formula>
    </cfRule>
    <cfRule type="expression" dxfId="30" priority="31">
      <formula>INDIRECT("D"&amp;ROW())="H&amp;M"</formula>
    </cfRule>
  </conditionalFormatting>
  <conditionalFormatting sqref="J818:N818">
    <cfRule type="expression" dxfId="29" priority="28">
      <formula>INDIRECT("Q"&amp;ROW())="Not agreed"</formula>
    </cfRule>
    <cfRule type="expression" dxfId="28" priority="29">
      <formula>INDIRECT("Q"&amp;ROW())="Pending"</formula>
    </cfRule>
  </conditionalFormatting>
  <conditionalFormatting sqref="J818:N818">
    <cfRule type="expression" dxfId="27" priority="26">
      <formula>INDIRECT("D"&amp;ROW())="T-Mobile"</formula>
    </cfRule>
    <cfRule type="expression" dxfId="26" priority="27">
      <formula>INDIRECT("D"&amp;ROW())="H&amp;M"</formula>
    </cfRule>
  </conditionalFormatting>
  <conditionalFormatting sqref="J851:N851">
    <cfRule type="expression" dxfId="25" priority="24">
      <formula>INDIRECT("Q"&amp;ROW())="Not agreed"</formula>
    </cfRule>
    <cfRule type="expression" dxfId="24" priority="25">
      <formula>INDIRECT("Q"&amp;ROW())="Pending"</formula>
    </cfRule>
  </conditionalFormatting>
  <conditionalFormatting sqref="J851:N851">
    <cfRule type="expression" dxfId="23" priority="22">
      <formula>INDIRECT("D"&amp;ROW())="T-Mobile"</formula>
    </cfRule>
    <cfRule type="expression" dxfId="22" priority="23">
      <formula>INDIRECT("D"&amp;ROW())="H&amp;M"</formula>
    </cfRule>
  </conditionalFormatting>
  <conditionalFormatting sqref="AO1:AO3 AO900:AO1048576">
    <cfRule type="cellIs" dxfId="21" priority="198" operator="greaterThan">
      <formula>$M$75</formula>
    </cfRule>
  </conditionalFormatting>
  <conditionalFormatting sqref="L54">
    <cfRule type="expression" dxfId="20" priority="21">
      <formula>INDIRECT("n"&amp;ROW())="Pending"</formula>
    </cfRule>
  </conditionalFormatting>
  <conditionalFormatting sqref="K54">
    <cfRule type="expression" dxfId="19" priority="19">
      <formula>INDIRECT("Q"&amp;ROW())="Not agreed"</formula>
    </cfRule>
    <cfRule type="expression" dxfId="18" priority="20">
      <formula>INDIRECT("Q"&amp;ROW())="Pending"</formula>
    </cfRule>
  </conditionalFormatting>
  <conditionalFormatting sqref="J54">
    <cfRule type="expression" dxfId="17" priority="18">
      <formula>INDIRECT("n"&amp;ROW())="Pending"</formula>
    </cfRule>
  </conditionalFormatting>
  <conditionalFormatting sqref="B5:Y5 B6:X7">
    <cfRule type="expression" dxfId="16" priority="17">
      <formula>INDIRECT("n"&amp;ROW())="Pending"</formula>
    </cfRule>
  </conditionalFormatting>
  <conditionalFormatting sqref="Q55:Q268 T55:Y268 C55:I268 M55:N268">
    <cfRule type="expression" dxfId="15" priority="15">
      <formula>INDIRECT("Q"&amp;ROW())="Not agreed"</formula>
    </cfRule>
    <cfRule type="expression" dxfId="14" priority="16">
      <formula>INDIRECT("Q"&amp;ROW())="Pending"</formula>
    </cfRule>
  </conditionalFormatting>
  <conditionalFormatting sqref="Q55:V268 C55:I268 M55:O268">
    <cfRule type="expression" dxfId="13" priority="13">
      <formula>INDIRECT("D"&amp;ROW())="T-Mobile"</formula>
    </cfRule>
    <cfRule type="expression" dxfId="12" priority="14">
      <formula>INDIRECT("D"&amp;ROW())="H&amp;M"</formula>
    </cfRule>
  </conditionalFormatting>
  <conditionalFormatting sqref="O55:O268 R55:S268">
    <cfRule type="expression" dxfId="11" priority="11">
      <formula>INDIRECT("Q"&amp;ROW())="Not agreed"</formula>
    </cfRule>
    <cfRule type="expression" dxfId="10" priority="12">
      <formula>INDIRECT("Q"&amp;ROW())="Pending"</formula>
    </cfRule>
  </conditionalFormatting>
  <conditionalFormatting sqref="I55:I268">
    <cfRule type="cellIs" dxfId="9" priority="10" operator="equal">
      <formula>TODAY()</formula>
    </cfRule>
  </conditionalFormatting>
  <conditionalFormatting sqref="B55:B268">
    <cfRule type="expression" dxfId="8" priority="8">
      <formula>INDIRECT("Q"&amp;ROW())="Not agreed"</formula>
    </cfRule>
    <cfRule type="expression" dxfId="7" priority="9">
      <formula>INDIRECT("Q"&amp;ROW())="Pending"</formula>
    </cfRule>
  </conditionalFormatting>
  <conditionalFormatting sqref="B55:B268">
    <cfRule type="expression" dxfId="6" priority="6">
      <formula>INDIRECT("D"&amp;ROW())="T-Mobile"</formula>
    </cfRule>
    <cfRule type="expression" dxfId="5" priority="7">
      <formula>INDIRECT("D"&amp;ROW())="H&amp;M"</formula>
    </cfRule>
  </conditionalFormatting>
  <conditionalFormatting sqref="L55:L268">
    <cfRule type="expression" dxfId="4" priority="5">
      <formula>INDIRECT("n"&amp;ROW())="Pending"</formula>
    </cfRule>
  </conditionalFormatting>
  <conditionalFormatting sqref="K55:K268">
    <cfRule type="expression" dxfId="3" priority="3">
      <formula>INDIRECT("Q"&amp;ROW())="Not agreed"</formula>
    </cfRule>
    <cfRule type="expression" dxfId="2" priority="4">
      <formula>INDIRECT("Q"&amp;ROW())="Pending"</formula>
    </cfRule>
  </conditionalFormatting>
  <conditionalFormatting sqref="J55:J268">
    <cfRule type="expression" dxfId="1" priority="2">
      <formula>INDIRECT("n"&amp;ROW())="Pending"</formula>
    </cfRule>
  </conditionalFormatting>
  <conditionalFormatting sqref="Y6:BB7">
    <cfRule type="expression" dxfId="0" priority="1">
      <formula>INDIRECT("n"&amp;ROW())="Pending"</formula>
    </cfRule>
  </conditionalFormatting>
  <dataValidations count="9">
    <dataValidation showInputMessage="1" showErrorMessage="1" sqref="W75"/>
    <dataValidation type="list" allowBlank="1" showInputMessage="1" showErrorMessage="1" sqref="W419:W421 W453:W489 W491:W492 W494:W497 W500 W502:W551 W587">
      <formula1>channel</formula1>
    </dataValidation>
    <dataValidation type="list" allowBlank="1" showInputMessage="1" showErrorMessage="1" errorTitle="Oeps.." error="Je mag alleen kiezen uit de waarden van de dropdown, keuze genoeg!" sqref="W552:W553 U14 T519:T622 U623:U665 S53 V54:V141 S142:S518">
      <formula1>FreqCapPeriode</formula1>
    </dataValidation>
    <dataValidation type="list" allowBlank="1" showInputMessage="1" showErrorMessage="1" errorTitle="Oeps.." error="Je moet wel een juiste waarde kiezen; make up your mind!!" sqref="R14 Q519:Q622 R623:R665">
      <formula1>Geslacht</formula1>
    </dataValidation>
    <dataValidation type="list" allowBlank="1" showInputMessage="1" sqref="J750:J752 K54:K141">
      <formula1>Format</formula1>
    </dataValidation>
    <dataValidation allowBlank="1" showInputMessage="1" sqref="K14 M750:M752 K818 K851 N54:N141 K53 K142:K665"/>
    <dataValidation type="list" allowBlank="1" showInputMessage="1" showErrorMessage="1" sqref="T78:T93 T95:T141 Q142:Q336 T54:T76 Q53">
      <formula1>Leeftijd</formula1>
    </dataValidation>
    <dataValidation type="list" allowBlank="1" showInputMessage="1" showErrorMessage="1" sqref="L78:L93 L95:L141 L54:L65">
      <formula1>ProductType</formula1>
    </dataValidation>
    <dataValidation type="list" allowBlank="1" showInputMessage="1" showErrorMessage="1" sqref="O14:P14 R750:R752 R54:S141 O53:P53 O142:P665">
      <formula1>Status</formula1>
    </dataValidation>
  </dataValidations>
  <pageMargins left="0.7" right="0.7" top="0.75" bottom="0.75" header="0.3" footer="0.3"/>
  <pageSetup paperSize="9" scale="11" orientation="landscape" r:id="rId1"/>
  <drawing r:id="rId2"/>
  <legacyDrawing r:id="rId3"/>
  <extLst>
    <ext xmlns:x14="http://schemas.microsoft.com/office/spreadsheetml/2009/9/main" uri="{CCE6A557-97BC-4b89-ADB6-D9C93CAAB3DF}">
      <x14:dataValidations xmlns:xm="http://schemas.microsoft.com/office/excel/2006/main" count="3">
        <x14:dataValidation type="list" allowBlank="1" showInputMessage="1" showErrorMessage="1">
          <x14:formula1>
            <xm:f>[8]Data!#REF!</xm:f>
          </x14:formula1>
          <xm:sqref>W142:W168 W170:W177</xm:sqref>
        </x14:dataValidation>
        <x14:dataValidation type="list" showInputMessage="1" showErrorMessage="1">
          <x14:formula1>
            <xm:f>[8]Data!#REF!</xm:f>
          </x14:formula1>
          <xm:sqref>W128</xm:sqref>
        </x14:dataValidation>
        <x14:dataValidation type="list" allowBlank="1" showInputMessage="1" showErrorMessage="1">
          <x14:formula1>
            <xm:f>[3]Data!#REF!</xm:f>
          </x14:formula1>
          <xm:sqref>W588:W626 W299:W304 W307:W331 W333:W343 W345:W357 W359 W361:W377 W379:W380 W382 W422:W452 W384:W418 W554:W561 W567:W586 W178:W297</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Salestracker</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Cynthia Openneer</dc:creator>
  <cp:lastModifiedBy>Eric  Stewart</cp:lastModifiedBy>
  <dcterms:created xsi:type="dcterms:W3CDTF">2016-08-09T10:47:32Z</dcterms:created>
  <dcterms:modified xsi:type="dcterms:W3CDTF">2016-12-19T18:17:37Z</dcterms:modified>
</cp:coreProperties>
</file>