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25 - Turkey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63" state="hidden" r:id="rId2"/>
    <sheet name="Update Sell Line" sheetId="162" r:id="rId3"/>
    <sheet name="Summary_Hidden" sheetId="161" state="hidden" r:id="rId4"/>
    <sheet name="New Sell Line" sheetId="160" r:id="rId5"/>
    <sheet name="New Opportunity" sheetId="159" r:id="rId6"/>
    <sheet name="New Company" sheetId="158" r:id="rId7"/>
    <sheet name="New Account" sheetId="157" r:id="rId8"/>
    <sheet name="New Sell Lines" sheetId="156" r:id="rId9"/>
    <sheet name="New Opps" sheetId="155" r:id="rId10"/>
    <sheet name="New Accounts" sheetId="153" r:id="rId11"/>
    <sheet name="New Buy Placement" sheetId="26" state="hidden" r:id="rId12"/>
    <sheet name="Updated Sell Lines" sheetId="27" state="hidden" r:id="rId13"/>
    <sheet name="Updated Buy Placement" sheetId="28" state="hidden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2" i="1"/>
  <c r="E15" i="1"/>
  <c r="C15" i="1"/>
  <c r="E11" i="1"/>
  <c r="C10" i="1"/>
  <c r="E16" i="1"/>
  <c r="E17" i="1"/>
  <c r="C16" i="1"/>
  <c r="C11" i="1"/>
  <c r="D4" i="1"/>
  <c r="C13" i="1"/>
  <c r="E14" i="1"/>
  <c r="E13" i="1"/>
  <c r="E19" i="1"/>
  <c r="D5" i="1"/>
  <c r="C14" i="1"/>
  <c r="D3" i="1"/>
  <c r="E10" i="1"/>
  <c r="E12" i="1"/>
  <c r="D6" i="1" l="1"/>
</calcChain>
</file>

<file path=xl/sharedStrings.xml><?xml version="1.0" encoding="utf-8"?>
<sst xmlns="http://schemas.openxmlformats.org/spreadsheetml/2006/main" count="539" uniqueCount="182">
  <si>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</si>
  <si>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</si>
  <si>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</si>
  <si>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</si>
  <si>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</si>
  <si>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</si>
  <si>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</si>
  <si>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</si>
  <si>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</si>
  <si>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</si>
  <si>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</si>
  <si>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</si>
  <si>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</si>
  <si>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</si>
  <si>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</si>
  <si>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</si>
  <si>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</si>
  <si>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</si>
  <si>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</si>
  <si>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</si>
  <si>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</si>
  <si>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</si>
  <si>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</si>
  <si>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</si>
  <si>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</si>
  <si>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</si>
  <si>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</si>
  <si>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</si>
  <si>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</si>
  <si>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</si>
  <si>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</si>
  <si>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</si>
  <si>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</si>
  <si>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</si>
  <si>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</si>
  <si>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</si>
  <si>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</si>
  <si>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</si>
  <si>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</si>
  <si>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</si>
  <si>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</si>
  <si>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</si>
  <si>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</si>
  <si>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</si>
  <si>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</si>
  <si>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</si>
  <si>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</si>
  <si>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</si>
  <si>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</si>
  <si>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</si>
  <si>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</si>
  <si>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</si>
  <si>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</si>
  <si>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</si>
  <si>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</si>
  <si>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</si>
  <si>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</si>
  <si>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</si>
  <si>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</si>
  <si>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</si>
  <si>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</si>
  <si>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</si>
  <si>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</si>
  <si>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</si>
  <si>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</si>
  <si>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</si>
  <si>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</si>
  <si>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</si>
  <si>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</si>
  <si>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</si>
  <si>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</si>
  <si>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</si>
  <si>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</si>
  <si>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Closed Won</t>
  </si>
  <si>
    <t>a00i000000GILB5AAP</t>
  </si>
  <si>
    <t>a00i000000GIJlJAAX</t>
  </si>
  <si>
    <t>012i0000001EAyfAAG</t>
  </si>
  <si>
    <t>001i000001LTJZOAA5</t>
  </si>
  <si>
    <t>Vodafone0117 - Olympia - Asus2 - Preroll - MS</t>
  </si>
  <si>
    <t>TRY</t>
  </si>
  <si>
    <t>Vodafone0117 - Freezone Project Galactic - interest - MS</t>
  </si>
  <si>
    <t>Vodafone0117 - Olympia - Yilbasi - interest - MS</t>
  </si>
  <si>
    <t>Vodafone0117 - Red Roaming - Yilbasi - Mobil - standart - MS</t>
  </si>
  <si>
    <t>Vodafone0117 - Red Budget - interest - MS</t>
  </si>
  <si>
    <t>Vodafone0117 - Project Elvan - Vestel - Contextual - MS</t>
  </si>
  <si>
    <t>Vodafone0117 - Project Elvan - Vestel - Standart - MS</t>
  </si>
  <si>
    <t>Vodafone0117 - EBU Community - interest - MS</t>
  </si>
  <si>
    <t>Vodafone0117 - Tomorrowland - Contextual - MS</t>
  </si>
  <si>
    <t>Vodafone0117 - Tomorrowland - Standart - MS</t>
  </si>
  <si>
    <t>Vodafone0117 - EBU Multibuy - interest - MS</t>
  </si>
  <si>
    <t>Current_Margin__c</t>
  </si>
  <si>
    <t>Current_Margin_Explanation__c</t>
  </si>
  <si>
    <t>Formats__c</t>
  </si>
  <si>
    <t>Original_Gross_Budget__c</t>
  </si>
  <si>
    <t>0063100000gU6cbAAC</t>
  </si>
  <si>
    <t>Turkey:8818</t>
  </si>
  <si>
    <t>Vodafone0117 - Olympia - Asus2 - Preroll - Bond - MS</t>
  </si>
  <si>
    <t>Net Cost (Calc Margin)</t>
  </si>
  <si>
    <t>MediaTrader</t>
  </si>
  <si>
    <t>Bond Digital</t>
  </si>
  <si>
    <t>Externally Managed</t>
  </si>
  <si>
    <t>Pre/Mid/Post Rolls RON</t>
  </si>
  <si>
    <t>cpv</t>
  </si>
  <si>
    <t>From spreadsheet: Turkey | Campaign Data</t>
  </si>
  <si>
    <t>Online Video</t>
  </si>
  <si>
    <t>Video</t>
  </si>
  <si>
    <t>012i0000001EB0yAAG</t>
  </si>
  <si>
    <t>Turkey</t>
  </si>
  <si>
    <t>Xaxis TV</t>
  </si>
  <si>
    <t>0063100000gU6cfAAC</t>
  </si>
  <si>
    <t>Turkey:8820</t>
  </si>
  <si>
    <t>Vodafone0117 - Red Budget - interest - Sahibinden - MS</t>
  </si>
  <si>
    <t>Medyanet</t>
  </si>
  <si>
    <t>Selected Sites</t>
  </si>
  <si>
    <t>cpm</t>
  </si>
  <si>
    <t>Ad Bundles</t>
  </si>
  <si>
    <t>Display</t>
  </si>
  <si>
    <t>Xaxis Display Plus</t>
  </si>
  <si>
    <t>0063100000gU6chAAC</t>
  </si>
  <si>
    <t>Turkey:8822</t>
  </si>
  <si>
    <t>Vodafone0117 - Project Elvan - Vestel - Standart - Medyanet(interstitial) - MS</t>
  </si>
  <si>
    <t>Interstitial</t>
  </si>
  <si>
    <t>Digital</t>
  </si>
  <si>
    <t>Xaxis Rich Media</t>
  </si>
  <si>
    <t>0063100000gU6ckAAC</t>
  </si>
  <si>
    <t>Turkey:8826</t>
  </si>
  <si>
    <t>Vodafone0117 - Tomorrowland - Standart - Appnexus - MS</t>
  </si>
  <si>
    <t>Appnexus</t>
  </si>
  <si>
    <t>Turkey:8830</t>
  </si>
  <si>
    <t>Vodafone0117 - Red Budget - interest - Medyanet(interstitial) - MS</t>
  </si>
  <si>
    <t>0063100000gU6cdAAC</t>
  </si>
  <si>
    <t>Turkey:8833</t>
  </si>
  <si>
    <t>Vodafone0117 - Olympia - Yilbasi - interest - Sahibinden - MS</t>
  </si>
  <si>
    <t>Sahibinden</t>
  </si>
  <si>
    <t>0063100000gU6cgAAC</t>
  </si>
  <si>
    <t>Turkey:8840</t>
  </si>
  <si>
    <t>Vodafone0117 - Project Elvan - Vestel - Contextual - Bond - MS</t>
  </si>
  <si>
    <t>0063100000gU6ceAAC</t>
  </si>
  <si>
    <t>Turkey:8847</t>
  </si>
  <si>
    <t>Vodafone0117 - Red Roaming - Yilbasi - Mobil - standart - Foursquare - MS</t>
  </si>
  <si>
    <t>Foursquare</t>
  </si>
  <si>
    <t>Mobile</t>
  </si>
  <si>
    <t>Xaxis Mobile</t>
  </si>
  <si>
    <t>Turkey:8862</t>
  </si>
  <si>
    <t>Vodafone0117 - Olympia - Yilbasi - interest - Bond - MS</t>
  </si>
  <si>
    <t>0063100000gU6ccAAC</t>
  </si>
  <si>
    <t>Turkey:8869</t>
  </si>
  <si>
    <t>Vodafone0117 - Freezone Project Galactic - interest - Listelist - MS</t>
  </si>
  <si>
    <t>Turkey:8874</t>
  </si>
  <si>
    <t>Vodafone0117 - Project Elvan - Vestel - Standart - Sahibinden - MS</t>
  </si>
  <si>
    <t>0063100000gU6cjAAC</t>
  </si>
  <si>
    <t>Turkey:8883</t>
  </si>
  <si>
    <t>Vodafone0117 - Tomorrowland - Contextual - Appnexus - MS</t>
  </si>
  <si>
    <t>Turkey:8888</t>
  </si>
  <si>
    <t>Vodafone0117 - Olympia - Yilbasi - interest - Dogus - MS</t>
  </si>
  <si>
    <t>Dogus</t>
  </si>
  <si>
    <t>Turkey:8889</t>
  </si>
  <si>
    <t>Vodafone0117 - Red Budget - interest - Mynet - MS</t>
  </si>
  <si>
    <t>Mynet</t>
  </si>
  <si>
    <t>Turkey:8895</t>
  </si>
  <si>
    <t>Vodafone0117 - Project Elvan - Vestel - Contextual - Medyanet(interstitial) - MS</t>
  </si>
  <si>
    <t>0063100000gU6ciAAC</t>
  </si>
  <si>
    <t>Turkey:8897</t>
  </si>
  <si>
    <t>Vodafone0117 - EBU Community - interest - Medyanet(interstitial) - MS</t>
  </si>
  <si>
    <t>0063100000gU6clAAC</t>
  </si>
  <si>
    <t>Turkey:8905</t>
  </si>
  <si>
    <t>Vodafone0117 - EBU Multibuy - interest - Sahibinden - MS</t>
  </si>
  <si>
    <t>Turkey:8914</t>
  </si>
  <si>
    <t>Vodafone0117 - EBU Multibuy - interest - DYG - MS</t>
  </si>
  <si>
    <t>Turkey:8926</t>
  </si>
  <si>
    <t>Vodafone0117 - EBU Multibuy - interest - Appnexus - MS</t>
  </si>
  <si>
    <t>Turkey:8937</t>
  </si>
  <si>
    <t>Vodafone0117 - EBU Community - interest - Appnexus - MS</t>
  </si>
  <si>
    <t>Session ID:</t>
  </si>
  <si>
    <t>Session_Id</t>
  </si>
  <si>
    <t>Tracker</t>
  </si>
  <si>
    <t>simge.gulhan@xaxis.com</t>
  </si>
  <si>
    <t>Session ID:25</t>
  </si>
  <si>
    <t>https://na25.salesforce.com/06931000002zcII</t>
  </si>
  <si>
    <t>Production_Turkey.iok</t>
  </si>
  <si>
    <t>Id</t>
  </si>
  <si>
    <t>No Validations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</si>
</sst>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4"/>
      <c r="B1" s="34"/>
      <c r="C1" s="34"/>
      <c r="D1" s="34"/>
      <c r="E1" s="34"/>
      <c r="F1" s="34"/>
      <c r="Z1" s="6" t="s">
        <v>23</v>
      </c>
    </row>
    <row r="2" spans="1:26" ht="21" thickBot="1" x14ac:dyDescent="0.35">
      <c r="A2" s="9"/>
      <c r="B2" s="31" t="s">
        <v>11</v>
      </c>
      <c r="C2" s="32"/>
      <c r="D2" s="32"/>
      <c r="E2" s="33"/>
      <c r="F2" s="8"/>
      <c r="Z2" s="6" t="s">
        <v>71</v>
      </c>
    </row>
    <row r="3" spans="1:26" x14ac:dyDescent="0.25">
      <c r="A3" s="9"/>
      <c r="B3" s="41" t="s">
        <v>8</v>
      </c>
      <c r="C3" s="42"/>
      <c r="D3" s="42" t="str">
        <f ca="1">HLOOKUP(B3,INDIRECT($Z$1&amp;"!$1:$2"),2,FALSE)</f>
        <v>Turkey</v>
      </c>
      <c r="E3" s="47"/>
      <c r="F3" s="8"/>
      <c r="Z3" s="6" t="s">
        <v>72</v>
      </c>
    </row>
    <row r="4" spans="1:26" x14ac:dyDescent="0.25">
      <c r="A4" s="9"/>
      <c r="B4" s="43" t="s">
        <v>9</v>
      </c>
      <c r="C4" s="44"/>
      <c r="D4" s="28">
        <f ca="1">HLOOKUP(B4,INDIRECT($Z$1&amp;"!$1:$2"),2,FALSE)</f>
        <v>42787.48064814815</v>
      </c>
      <c r="E4" s="29"/>
      <c r="F4" s="8"/>
      <c r="Z4" s="6" t="s">
        <v>24</v>
      </c>
    </row>
    <row r="5" spans="1:26" x14ac:dyDescent="0.25">
      <c r="A5" s="9"/>
      <c r="B5" s="43" t="s">
        <v>10</v>
      </c>
      <c r="C5" s="44"/>
      <c r="D5" s="28">
        <f ca="1">HLOOKUP(B5,INDIRECT($Z$1&amp;"!$1:$2"),2,FALSE)</f>
        <v>42787.586956018517</v>
      </c>
      <c r="E5" s="29"/>
      <c r="F5" s="8"/>
      <c r="Z5" s="6" t="s">
        <v>25</v>
      </c>
    </row>
    <row r="6" spans="1:26" ht="15.75" thickBot="1" x14ac:dyDescent="0.3">
      <c r="A6" s="9"/>
      <c r="B6" s="45" t="s">
        <v>12</v>
      </c>
      <c r="C6" s="46"/>
      <c r="D6" s="39" t="str">
        <f ca="1">TEXT(D5-D4,"d") &amp;" Day and " &amp;TEXT(D5-D4,"h:mm")&amp;" h:mm"</f>
        <v>0 Day and 2:33 h:mm</v>
      </c>
      <c r="E6" s="40"/>
      <c r="F6" s="8"/>
      <c r="Z6" s="6" t="s">
        <v>26</v>
      </c>
    </row>
    <row r="7" spans="1:26" ht="15.75" thickBot="1" x14ac:dyDescent="0.3">
      <c r="A7" s="9"/>
      <c r="B7" s="35"/>
      <c r="C7" s="35"/>
      <c r="D7" s="35"/>
      <c r="E7" s="35"/>
      <c r="F7" s="8"/>
      <c r="Z7" s="6" t="s">
        <v>27</v>
      </c>
    </row>
    <row r="8" spans="1:26" ht="21" thickBot="1" x14ac:dyDescent="0.35">
      <c r="A8" s="9"/>
      <c r="B8" s="31" t="s">
        <v>19</v>
      </c>
      <c r="C8" s="32"/>
      <c r="D8" s="32"/>
      <c r="E8" s="33"/>
      <c r="F8" s="8"/>
      <c r="Z8" s="6" t="s">
        <v>28</v>
      </c>
    </row>
    <row r="9" spans="1:26" ht="19.5" thickBot="1" x14ac:dyDescent="0.35">
      <c r="A9" s="9"/>
      <c r="B9" s="37" t="s">
        <v>7</v>
      </c>
      <c r="C9" s="38"/>
      <c r="D9" s="37" t="s">
        <v>5</v>
      </c>
      <c r="E9" s="38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Tracker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139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23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simge.gulhan@xaxis.com</v>
      </c>
      <c r="D13" s="12" t="s">
        <v>16</v>
      </c>
      <c r="E13" s="24">
        <f ca="1">COUNTA(INDIRECT("'"&amp;Z3&amp;"'!A:A"))-1</f>
        <v>11</v>
      </c>
    </row>
    <row r="14" spans="1:26" x14ac:dyDescent="0.25">
      <c r="A14" s="9"/>
      <c r="B14" s="16" t="s">
        <v>4</v>
      </c>
      <c r="C14" s="18">
        <f ca="1">HLOOKUP(B14,INDIRECT($Z$1&amp;"!$1:$2"),2,FALSE)</f>
        <v>42761.40625</v>
      </c>
      <c r="D14" s="12" t="s">
        <v>21</v>
      </c>
      <c r="E14" s="24">
        <f ca="1">COUNTA(INDIRECT("'"&amp;Z2&amp;"'!A:A"))-1</f>
        <v>20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Production_Turkey.iok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6" t="str">
        <f>IF(B21="No Validations Found","Validations: 0","Validations: "&amp;COUNTA(B21:E1048576))</f>
        <v>Validations: 0</v>
      </c>
      <c r="C19" s="36"/>
      <c r="D19" s="36"/>
      <c r="E19" s="27" t="str">
        <f ca="1">HLOOKUP("Session Id:",INDIRECT($Z$1&amp;"!$1:$2"),2,FALSE)</f>
        <v>Session ID:25</v>
      </c>
      <c r="F19" s="8"/>
    </row>
    <row r="20" spans="1:6" ht="21" thickBot="1" x14ac:dyDescent="0.35">
      <c r="A20" s="9"/>
      <c r="B20" s="31" t="s">
        <v>6</v>
      </c>
      <c r="C20" s="32"/>
      <c r="D20" s="32"/>
      <c r="E20" s="33"/>
      <c r="F20" s="8"/>
    </row>
    <row r="21" spans="1:6" x14ac:dyDescent="0.25">
      <c r="A21" s="9"/>
      <c r="B21" s="50" t="s">
        <v>181</v>
      </c>
      <c r="C21" s="50"/>
      <c r="D21" s="50"/>
      <c r="E21" s="50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30"/>
      <c r="C1365" s="30"/>
      <c r="D1365" s="30"/>
      <c r="E1365" s="30"/>
    </row>
    <row r="1366" spans="2:5" x14ac:dyDescent="0.25">
      <c r="B1366" s="30"/>
      <c r="C1366" s="30"/>
      <c r="D1366" s="30"/>
      <c r="E1366" s="30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9"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  <mergeCell ref="D4:E4"/>
    <mergeCell ref="D5:E5"/>
    <mergeCell ref="B1366:E1366"/>
    <mergeCell ref="B1365:E1365"/>
    <mergeCell ref="B20:E20"/>
    <mergeCell ref="B21:E21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181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90</v>
      </c>
      <c r="Q1" s="3" t="s">
        <v>91</v>
      </c>
      <c r="R1" s="3" t="s">
        <v>92</v>
      </c>
      <c r="S1" s="3" t="s">
        <v>68</v>
      </c>
      <c r="T1" s="3" t="s">
        <v>60</v>
      </c>
      <c r="U1" s="3" t="s">
        <v>180</v>
      </c>
      <c r="V1" s="3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2.5703125" bestFit="1" customWidth="1"/>
    <col min="11" max="11" width="10.42578125" bestFit="1" customWidth="1"/>
    <col min="12" max="12" width="41.5703125" bestFit="1" customWidth="1"/>
    <col min="13" max="13" width="21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173</v>
      </c>
      <c r="K1" s="4" t="s">
        <v>174</v>
      </c>
      <c r="L1" s="3" t="s">
        <v>20</v>
      </c>
      <c r="M1" s="3" t="s">
        <v>29</v>
      </c>
    </row>
    <row r="2" spans="1:13" x14ac:dyDescent="0.25">
      <c r="A2" s="1" t="s">
        <v>107</v>
      </c>
      <c r="B2" s="48">
        <v>42787.48064814815</v>
      </c>
      <c r="C2" s="48">
        <v>42787.586956018517</v>
      </c>
      <c r="D2" s="49">
        <v>25569.106250000001</v>
      </c>
      <c r="E2" s="1" t="s">
        <v>175</v>
      </c>
      <c r="F2">
        <v>139</v>
      </c>
      <c r="G2">
        <v>23</v>
      </c>
      <c r="H2" s="1" t="s">
        <v>176</v>
      </c>
      <c r="I2" s="48">
        <v>42761.40625</v>
      </c>
      <c r="J2" s="1" t="s">
        <v>177</v>
      </c>
      <c r="K2">
        <v>25</v>
      </c>
      <c r="L2" s="1" t="s">
        <v>178</v>
      </c>
      <c r="M2" s="1" t="s">
        <v>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cols>
    <col min="1" max="1" width="20.2851562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73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0" bestFit="1" customWidth="1"/>
    <col min="18" max="18" width="12.7109375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90</v>
      </c>
      <c r="Q1" s="3" t="s">
        <v>91</v>
      </c>
      <c r="R1" s="3" t="s">
        <v>92</v>
      </c>
      <c r="S1" s="3" t="s">
        <v>68</v>
      </c>
      <c r="T1" s="4" t="s">
        <v>93</v>
      </c>
      <c r="U1" s="3" t="s">
        <v>36</v>
      </c>
      <c r="V1" s="3" t="s">
        <v>65</v>
      </c>
      <c r="W1" s="3" t="s">
        <v>69</v>
      </c>
    </row>
    <row r="2" spans="1:23" x14ac:dyDescent="0.25">
      <c r="A2" s="1" t="s">
        <v>94</v>
      </c>
      <c r="B2" s="1" t="s">
        <v>95</v>
      </c>
      <c r="C2" s="2">
        <v>42736</v>
      </c>
      <c r="D2" s="2">
        <v>42741</v>
      </c>
      <c r="E2">
        <v>0</v>
      </c>
      <c r="F2" s="1" t="s">
        <v>96</v>
      </c>
      <c r="G2" s="1" t="s">
        <v>97</v>
      </c>
      <c r="H2" s="1" t="s">
        <v>98</v>
      </c>
      <c r="I2" s="1" t="s">
        <v>99</v>
      </c>
      <c r="J2">
        <v>180000</v>
      </c>
      <c r="K2">
        <v>0</v>
      </c>
      <c r="L2" s="1" t="s">
        <v>100</v>
      </c>
      <c r="M2" s="1" t="s">
        <v>101</v>
      </c>
      <c r="N2">
        <v>0.03</v>
      </c>
      <c r="O2" s="1" t="s">
        <v>102</v>
      </c>
      <c r="P2">
        <v>0</v>
      </c>
      <c r="Q2" s="1" t="s">
        <v>103</v>
      </c>
      <c r="R2" s="1" t="s">
        <v>104</v>
      </c>
      <c r="S2" s="1" t="s">
        <v>105</v>
      </c>
      <c r="T2">
        <v>5400</v>
      </c>
      <c r="U2" s="1" t="s">
        <v>106</v>
      </c>
      <c r="V2" s="1" t="s">
        <v>107</v>
      </c>
      <c r="W2" s="1" t="s">
        <v>108</v>
      </c>
    </row>
    <row r="3" spans="1:23" x14ac:dyDescent="0.25">
      <c r="A3" s="1" t="s">
        <v>109</v>
      </c>
      <c r="B3" s="1" t="s">
        <v>110</v>
      </c>
      <c r="C3" s="2">
        <v>42738</v>
      </c>
      <c r="D3" s="2">
        <v>42758</v>
      </c>
      <c r="E3">
        <v>0</v>
      </c>
      <c r="F3" s="1" t="s">
        <v>111</v>
      </c>
      <c r="G3" s="1" t="s">
        <v>97</v>
      </c>
      <c r="H3" s="1" t="s">
        <v>98</v>
      </c>
      <c r="I3" s="1" t="s">
        <v>112</v>
      </c>
      <c r="J3">
        <v>1000000</v>
      </c>
      <c r="K3">
        <v>0</v>
      </c>
      <c r="L3" s="1" t="s">
        <v>100</v>
      </c>
      <c r="M3" s="1" t="s">
        <v>113</v>
      </c>
      <c r="N3">
        <v>1.5</v>
      </c>
      <c r="O3" s="1" t="s">
        <v>114</v>
      </c>
      <c r="P3">
        <v>0</v>
      </c>
      <c r="Q3" s="1" t="s">
        <v>103</v>
      </c>
      <c r="R3" s="1" t="s">
        <v>115</v>
      </c>
      <c r="S3" s="1" t="s">
        <v>116</v>
      </c>
      <c r="T3">
        <v>1500</v>
      </c>
      <c r="U3" s="1" t="s">
        <v>106</v>
      </c>
      <c r="V3" s="1" t="s">
        <v>107</v>
      </c>
      <c r="W3" s="1" t="s">
        <v>117</v>
      </c>
    </row>
    <row r="4" spans="1:23" x14ac:dyDescent="0.25">
      <c r="A4" s="1" t="s">
        <v>118</v>
      </c>
      <c r="B4" s="1" t="s">
        <v>119</v>
      </c>
      <c r="C4" s="2">
        <v>42745</v>
      </c>
      <c r="D4" s="2">
        <v>42760</v>
      </c>
      <c r="E4">
        <v>0</v>
      </c>
      <c r="F4" s="1" t="s">
        <v>120</v>
      </c>
      <c r="G4" s="1" t="s">
        <v>97</v>
      </c>
      <c r="H4" s="1" t="s">
        <v>98</v>
      </c>
      <c r="I4" s="1" t="s">
        <v>112</v>
      </c>
      <c r="J4">
        <v>400000</v>
      </c>
      <c r="K4">
        <v>0</v>
      </c>
      <c r="L4" s="1" t="s">
        <v>100</v>
      </c>
      <c r="M4" s="1" t="s">
        <v>121</v>
      </c>
      <c r="N4">
        <v>2</v>
      </c>
      <c r="O4" s="1" t="s">
        <v>114</v>
      </c>
      <c r="P4">
        <v>0</v>
      </c>
      <c r="Q4" s="1" t="s">
        <v>103</v>
      </c>
      <c r="R4" s="1" t="s">
        <v>121</v>
      </c>
      <c r="S4" s="1" t="s">
        <v>122</v>
      </c>
      <c r="T4">
        <v>800</v>
      </c>
      <c r="U4" s="1" t="s">
        <v>106</v>
      </c>
      <c r="V4" s="1" t="s">
        <v>107</v>
      </c>
      <c r="W4" s="1" t="s">
        <v>123</v>
      </c>
    </row>
    <row r="5" spans="1:23" x14ac:dyDescent="0.25">
      <c r="A5" s="1" t="s">
        <v>124</v>
      </c>
      <c r="B5" s="1" t="s">
        <v>125</v>
      </c>
      <c r="C5" s="2">
        <v>42741</v>
      </c>
      <c r="D5" s="2">
        <v>42766</v>
      </c>
      <c r="E5">
        <v>0</v>
      </c>
      <c r="F5" s="1" t="s">
        <v>126</v>
      </c>
      <c r="G5" s="1" t="s">
        <v>97</v>
      </c>
      <c r="H5" s="1" t="s">
        <v>98</v>
      </c>
      <c r="I5" s="1" t="s">
        <v>127</v>
      </c>
      <c r="J5">
        <v>2000000</v>
      </c>
      <c r="K5">
        <v>0</v>
      </c>
      <c r="L5" s="1" t="s">
        <v>100</v>
      </c>
      <c r="M5" s="1" t="s">
        <v>113</v>
      </c>
      <c r="N5">
        <v>2</v>
      </c>
      <c r="O5" s="1" t="s">
        <v>114</v>
      </c>
      <c r="P5">
        <v>0</v>
      </c>
      <c r="Q5" s="1" t="s">
        <v>103</v>
      </c>
      <c r="R5" s="1" t="s">
        <v>115</v>
      </c>
      <c r="S5" s="1" t="s">
        <v>116</v>
      </c>
      <c r="T5">
        <v>4000</v>
      </c>
      <c r="U5" s="1" t="s">
        <v>106</v>
      </c>
      <c r="V5" s="1" t="s">
        <v>107</v>
      </c>
      <c r="W5" s="1" t="s">
        <v>117</v>
      </c>
    </row>
    <row r="6" spans="1:23" x14ac:dyDescent="0.25">
      <c r="A6" s="1" t="s">
        <v>109</v>
      </c>
      <c r="B6" s="1" t="s">
        <v>128</v>
      </c>
      <c r="C6" s="2">
        <v>42738</v>
      </c>
      <c r="D6" s="2">
        <v>42758</v>
      </c>
      <c r="E6">
        <v>0</v>
      </c>
      <c r="F6" s="1" t="s">
        <v>129</v>
      </c>
      <c r="G6" s="1" t="s">
        <v>97</v>
      </c>
      <c r="H6" s="1" t="s">
        <v>98</v>
      </c>
      <c r="I6" s="1" t="s">
        <v>112</v>
      </c>
      <c r="J6">
        <v>350000</v>
      </c>
      <c r="K6">
        <v>0</v>
      </c>
      <c r="L6" s="1" t="s">
        <v>100</v>
      </c>
      <c r="M6" s="1" t="s">
        <v>113</v>
      </c>
      <c r="N6">
        <v>1.5</v>
      </c>
      <c r="O6" s="1" t="s">
        <v>114</v>
      </c>
      <c r="P6">
        <v>0</v>
      </c>
      <c r="Q6" s="1" t="s">
        <v>103</v>
      </c>
      <c r="R6" s="1" t="s">
        <v>115</v>
      </c>
      <c r="S6" s="1" t="s">
        <v>116</v>
      </c>
      <c r="T6">
        <v>525</v>
      </c>
      <c r="U6" s="1" t="s">
        <v>106</v>
      </c>
      <c r="V6" s="1" t="s">
        <v>107</v>
      </c>
      <c r="W6" s="1" t="s">
        <v>117</v>
      </c>
    </row>
    <row r="7" spans="1:23" x14ac:dyDescent="0.25">
      <c r="A7" s="1" t="s">
        <v>130</v>
      </c>
      <c r="B7" s="1" t="s">
        <v>131</v>
      </c>
      <c r="C7" s="2">
        <v>42736</v>
      </c>
      <c r="D7" s="2">
        <v>42743</v>
      </c>
      <c r="E7">
        <v>0</v>
      </c>
      <c r="F7" s="1" t="s">
        <v>132</v>
      </c>
      <c r="G7" s="1" t="s">
        <v>97</v>
      </c>
      <c r="H7" s="1" t="s">
        <v>98</v>
      </c>
      <c r="I7" s="1" t="s">
        <v>133</v>
      </c>
      <c r="J7">
        <v>1500000</v>
      </c>
      <c r="K7">
        <v>0</v>
      </c>
      <c r="L7" s="1" t="s">
        <v>100</v>
      </c>
      <c r="M7" s="1" t="s">
        <v>113</v>
      </c>
      <c r="N7">
        <v>2</v>
      </c>
      <c r="O7" s="1" t="s">
        <v>114</v>
      </c>
      <c r="P7">
        <v>0</v>
      </c>
      <c r="Q7" s="1" t="s">
        <v>103</v>
      </c>
      <c r="R7" s="1" t="s">
        <v>115</v>
      </c>
      <c r="S7" s="1" t="s">
        <v>116</v>
      </c>
      <c r="T7">
        <v>3000</v>
      </c>
      <c r="U7" s="1" t="s">
        <v>106</v>
      </c>
      <c r="V7" s="1" t="s">
        <v>107</v>
      </c>
      <c r="W7" s="1" t="s">
        <v>117</v>
      </c>
    </row>
    <row r="8" spans="1:23" x14ac:dyDescent="0.25">
      <c r="A8" s="1" t="s">
        <v>134</v>
      </c>
      <c r="B8" s="1" t="s">
        <v>135</v>
      </c>
      <c r="C8" s="2">
        <v>42745</v>
      </c>
      <c r="D8" s="2">
        <v>42760</v>
      </c>
      <c r="E8">
        <v>0</v>
      </c>
      <c r="F8" s="1" t="s">
        <v>136</v>
      </c>
      <c r="G8" s="1" t="s">
        <v>97</v>
      </c>
      <c r="H8" s="1" t="s">
        <v>98</v>
      </c>
      <c r="I8" s="1" t="s">
        <v>99</v>
      </c>
      <c r="J8">
        <v>1000000</v>
      </c>
      <c r="K8">
        <v>0</v>
      </c>
      <c r="L8" s="1" t="s">
        <v>100</v>
      </c>
      <c r="M8" s="1" t="s">
        <v>113</v>
      </c>
      <c r="N8">
        <v>2.5</v>
      </c>
      <c r="O8" s="1" t="s">
        <v>114</v>
      </c>
      <c r="P8">
        <v>0</v>
      </c>
      <c r="Q8" s="1" t="s">
        <v>103</v>
      </c>
      <c r="R8" s="1" t="s">
        <v>115</v>
      </c>
      <c r="S8" s="1" t="s">
        <v>116</v>
      </c>
      <c r="T8">
        <v>2500</v>
      </c>
      <c r="U8" s="1" t="s">
        <v>106</v>
      </c>
      <c r="V8" s="1" t="s">
        <v>107</v>
      </c>
      <c r="W8" s="1" t="s">
        <v>117</v>
      </c>
    </row>
    <row r="9" spans="1:23" x14ac:dyDescent="0.25">
      <c r="A9" s="1" t="s">
        <v>137</v>
      </c>
      <c r="B9" s="1" t="s">
        <v>138</v>
      </c>
      <c r="C9" s="2">
        <v>42741</v>
      </c>
      <c r="D9" s="2">
        <v>42755</v>
      </c>
      <c r="E9">
        <v>0</v>
      </c>
      <c r="F9" s="1" t="s">
        <v>139</v>
      </c>
      <c r="G9" s="1" t="s">
        <v>97</v>
      </c>
      <c r="H9" s="1" t="s">
        <v>98</v>
      </c>
      <c r="I9" s="1" t="s">
        <v>140</v>
      </c>
      <c r="J9">
        <v>500000</v>
      </c>
      <c r="K9">
        <v>0</v>
      </c>
      <c r="L9" s="1" t="s">
        <v>100</v>
      </c>
      <c r="M9" s="1" t="s">
        <v>113</v>
      </c>
      <c r="N9">
        <v>8</v>
      </c>
      <c r="O9" s="1" t="s">
        <v>114</v>
      </c>
      <c r="P9">
        <v>0</v>
      </c>
      <c r="Q9" s="1" t="s">
        <v>103</v>
      </c>
      <c r="R9" s="1" t="s">
        <v>115</v>
      </c>
      <c r="S9" s="1" t="s">
        <v>141</v>
      </c>
      <c r="T9">
        <v>4000</v>
      </c>
      <c r="U9" s="1" t="s">
        <v>106</v>
      </c>
      <c r="V9" s="1" t="s">
        <v>107</v>
      </c>
      <c r="W9" s="1" t="s">
        <v>142</v>
      </c>
    </row>
    <row r="10" spans="1:23" x14ac:dyDescent="0.25">
      <c r="A10" s="1" t="s">
        <v>130</v>
      </c>
      <c r="B10" s="1" t="s">
        <v>143</v>
      </c>
      <c r="C10" s="2">
        <v>42736</v>
      </c>
      <c r="D10" s="2">
        <v>42743</v>
      </c>
      <c r="E10">
        <v>0</v>
      </c>
      <c r="F10" s="1" t="s">
        <v>144</v>
      </c>
      <c r="G10" s="1" t="s">
        <v>97</v>
      </c>
      <c r="H10" s="1" t="s">
        <v>98</v>
      </c>
      <c r="I10" s="1" t="s">
        <v>99</v>
      </c>
      <c r="J10">
        <v>1000000</v>
      </c>
      <c r="K10">
        <v>0</v>
      </c>
      <c r="L10" s="1" t="s">
        <v>100</v>
      </c>
      <c r="M10" s="1" t="s">
        <v>113</v>
      </c>
      <c r="N10">
        <v>2</v>
      </c>
      <c r="O10" s="1" t="s">
        <v>114</v>
      </c>
      <c r="P10">
        <v>0</v>
      </c>
      <c r="Q10" s="1" t="s">
        <v>103</v>
      </c>
      <c r="R10" s="1" t="s">
        <v>115</v>
      </c>
      <c r="S10" s="1" t="s">
        <v>116</v>
      </c>
      <c r="T10">
        <v>2000</v>
      </c>
      <c r="U10" s="1" t="s">
        <v>106</v>
      </c>
      <c r="V10" s="1" t="s">
        <v>107</v>
      </c>
      <c r="W10" s="1" t="s">
        <v>117</v>
      </c>
    </row>
    <row r="11" spans="1:23" x14ac:dyDescent="0.25">
      <c r="A11" s="1" t="s">
        <v>145</v>
      </c>
      <c r="B11" s="1" t="s">
        <v>146</v>
      </c>
      <c r="C11" s="2">
        <v>42736</v>
      </c>
      <c r="D11" s="2">
        <v>42743</v>
      </c>
      <c r="E11">
        <v>0</v>
      </c>
      <c r="F11" s="1" t="s">
        <v>147</v>
      </c>
      <c r="G11" s="1" t="s">
        <v>97</v>
      </c>
      <c r="H11" s="1" t="s">
        <v>98</v>
      </c>
      <c r="I11" s="1" t="s">
        <v>99</v>
      </c>
      <c r="J11">
        <v>550000</v>
      </c>
      <c r="K11">
        <v>0</v>
      </c>
      <c r="L11" s="1" t="s">
        <v>100</v>
      </c>
      <c r="M11" s="1" t="s">
        <v>113</v>
      </c>
      <c r="N11">
        <v>2.5</v>
      </c>
      <c r="O11" s="1" t="s">
        <v>114</v>
      </c>
      <c r="P11">
        <v>0</v>
      </c>
      <c r="Q11" s="1" t="s">
        <v>103</v>
      </c>
      <c r="R11" s="1" t="s">
        <v>115</v>
      </c>
      <c r="S11" s="1" t="s">
        <v>116</v>
      </c>
      <c r="T11">
        <v>1375</v>
      </c>
      <c r="U11" s="1" t="s">
        <v>106</v>
      </c>
      <c r="V11" s="1" t="s">
        <v>107</v>
      </c>
      <c r="W11" s="1" t="s">
        <v>117</v>
      </c>
    </row>
    <row r="12" spans="1:23" x14ac:dyDescent="0.25">
      <c r="A12" s="1" t="s">
        <v>118</v>
      </c>
      <c r="B12" s="1" t="s">
        <v>148</v>
      </c>
      <c r="C12" s="2">
        <v>42745</v>
      </c>
      <c r="D12" s="2">
        <v>42760</v>
      </c>
      <c r="E12">
        <v>0</v>
      </c>
      <c r="F12" s="1" t="s">
        <v>149</v>
      </c>
      <c r="G12" s="1" t="s">
        <v>97</v>
      </c>
      <c r="H12" s="1" t="s">
        <v>98</v>
      </c>
      <c r="I12" s="1" t="s">
        <v>133</v>
      </c>
      <c r="J12">
        <v>1500000</v>
      </c>
      <c r="K12">
        <v>0</v>
      </c>
      <c r="L12" s="1" t="s">
        <v>100</v>
      </c>
      <c r="M12" s="1" t="s">
        <v>113</v>
      </c>
      <c r="N12">
        <v>2</v>
      </c>
      <c r="O12" s="1" t="s">
        <v>114</v>
      </c>
      <c r="P12">
        <v>0</v>
      </c>
      <c r="Q12" s="1" t="s">
        <v>103</v>
      </c>
      <c r="R12" s="1" t="s">
        <v>115</v>
      </c>
      <c r="S12" s="1" t="s">
        <v>116</v>
      </c>
      <c r="T12">
        <v>3000</v>
      </c>
      <c r="U12" s="1" t="s">
        <v>106</v>
      </c>
      <c r="V12" s="1" t="s">
        <v>107</v>
      </c>
      <c r="W12" s="1" t="s">
        <v>117</v>
      </c>
    </row>
    <row r="13" spans="1:23" x14ac:dyDescent="0.25">
      <c r="A13" s="1" t="s">
        <v>150</v>
      </c>
      <c r="B13" s="1" t="s">
        <v>151</v>
      </c>
      <c r="C13" s="2">
        <v>42741</v>
      </c>
      <c r="D13" s="2">
        <v>42766</v>
      </c>
      <c r="E13">
        <v>0</v>
      </c>
      <c r="F13" s="1" t="s">
        <v>152</v>
      </c>
      <c r="G13" s="1" t="s">
        <v>97</v>
      </c>
      <c r="H13" s="1" t="s">
        <v>98</v>
      </c>
      <c r="I13" s="1" t="s">
        <v>127</v>
      </c>
      <c r="J13">
        <v>1000000</v>
      </c>
      <c r="K13">
        <v>0</v>
      </c>
      <c r="L13" s="1" t="s">
        <v>100</v>
      </c>
      <c r="M13" s="1" t="s">
        <v>113</v>
      </c>
      <c r="N13">
        <v>2.5</v>
      </c>
      <c r="O13" s="1" t="s">
        <v>114</v>
      </c>
      <c r="P13">
        <v>0</v>
      </c>
      <c r="Q13" s="1" t="s">
        <v>103</v>
      </c>
      <c r="R13" s="1" t="s">
        <v>115</v>
      </c>
      <c r="S13" s="1" t="s">
        <v>116</v>
      </c>
      <c r="T13">
        <v>2500</v>
      </c>
      <c r="U13" s="1" t="s">
        <v>106</v>
      </c>
      <c r="V13" s="1" t="s">
        <v>107</v>
      </c>
      <c r="W13" s="1" t="s">
        <v>117</v>
      </c>
    </row>
    <row r="14" spans="1:23" x14ac:dyDescent="0.25">
      <c r="A14" s="1" t="s">
        <v>130</v>
      </c>
      <c r="B14" s="1" t="s">
        <v>153</v>
      </c>
      <c r="C14" s="2">
        <v>42736</v>
      </c>
      <c r="D14" s="2">
        <v>42743</v>
      </c>
      <c r="E14">
        <v>0</v>
      </c>
      <c r="F14" s="1" t="s">
        <v>154</v>
      </c>
      <c r="G14" s="1" t="s">
        <v>97</v>
      </c>
      <c r="H14" s="1" t="s">
        <v>98</v>
      </c>
      <c r="I14" s="1" t="s">
        <v>155</v>
      </c>
      <c r="J14">
        <v>1000000</v>
      </c>
      <c r="K14">
        <v>0</v>
      </c>
      <c r="L14" s="1" t="s">
        <v>100</v>
      </c>
      <c r="M14" s="1" t="s">
        <v>113</v>
      </c>
      <c r="N14">
        <v>2</v>
      </c>
      <c r="O14" s="1" t="s">
        <v>114</v>
      </c>
      <c r="P14">
        <v>0</v>
      </c>
      <c r="Q14" s="1" t="s">
        <v>103</v>
      </c>
      <c r="R14" s="1" t="s">
        <v>115</v>
      </c>
      <c r="S14" s="1" t="s">
        <v>116</v>
      </c>
      <c r="T14">
        <v>2000</v>
      </c>
      <c r="U14" s="1" t="s">
        <v>106</v>
      </c>
      <c r="V14" s="1" t="s">
        <v>107</v>
      </c>
      <c r="W14" s="1" t="s">
        <v>117</v>
      </c>
    </row>
    <row r="15" spans="1:23" x14ac:dyDescent="0.25">
      <c r="A15" s="1" t="s">
        <v>109</v>
      </c>
      <c r="B15" s="1" t="s">
        <v>156</v>
      </c>
      <c r="C15" s="2">
        <v>42738</v>
      </c>
      <c r="D15" s="2">
        <v>42758</v>
      </c>
      <c r="E15">
        <v>0</v>
      </c>
      <c r="F15" s="1" t="s">
        <v>157</v>
      </c>
      <c r="G15" s="1" t="s">
        <v>97</v>
      </c>
      <c r="H15" s="1" t="s">
        <v>98</v>
      </c>
      <c r="I15" s="1" t="s">
        <v>158</v>
      </c>
      <c r="J15">
        <v>650000</v>
      </c>
      <c r="K15">
        <v>0</v>
      </c>
      <c r="L15" s="1" t="s">
        <v>100</v>
      </c>
      <c r="M15" s="1" t="s">
        <v>113</v>
      </c>
      <c r="N15">
        <v>1.5</v>
      </c>
      <c r="O15" s="1" t="s">
        <v>114</v>
      </c>
      <c r="P15">
        <v>0</v>
      </c>
      <c r="Q15" s="1" t="s">
        <v>103</v>
      </c>
      <c r="R15" s="1" t="s">
        <v>115</v>
      </c>
      <c r="S15" s="1" t="s">
        <v>116</v>
      </c>
      <c r="T15">
        <v>975</v>
      </c>
      <c r="U15" s="1" t="s">
        <v>106</v>
      </c>
      <c r="V15" s="1" t="s">
        <v>107</v>
      </c>
      <c r="W15" s="1" t="s">
        <v>117</v>
      </c>
    </row>
    <row r="16" spans="1:23" x14ac:dyDescent="0.25">
      <c r="A16" s="1" t="s">
        <v>134</v>
      </c>
      <c r="B16" s="1" t="s">
        <v>159</v>
      </c>
      <c r="C16" s="2">
        <v>42745</v>
      </c>
      <c r="D16" s="2">
        <v>42760</v>
      </c>
      <c r="E16">
        <v>0</v>
      </c>
      <c r="F16" s="1" t="s">
        <v>160</v>
      </c>
      <c r="G16" s="1" t="s">
        <v>97</v>
      </c>
      <c r="H16" s="1" t="s">
        <v>98</v>
      </c>
      <c r="I16" s="1" t="s">
        <v>112</v>
      </c>
      <c r="J16">
        <v>500000</v>
      </c>
      <c r="K16">
        <v>0</v>
      </c>
      <c r="L16" s="1" t="s">
        <v>100</v>
      </c>
      <c r="M16" s="1" t="s">
        <v>121</v>
      </c>
      <c r="N16">
        <v>2.5</v>
      </c>
      <c r="O16" s="1" t="s">
        <v>114</v>
      </c>
      <c r="P16">
        <v>0</v>
      </c>
      <c r="Q16" s="1" t="s">
        <v>103</v>
      </c>
      <c r="R16" s="1" t="s">
        <v>121</v>
      </c>
      <c r="S16" s="1" t="s">
        <v>122</v>
      </c>
      <c r="T16">
        <v>1250</v>
      </c>
      <c r="U16" s="1" t="s">
        <v>106</v>
      </c>
      <c r="V16" s="1" t="s">
        <v>107</v>
      </c>
      <c r="W16" s="1" t="s">
        <v>123</v>
      </c>
    </row>
    <row r="17" spans="1:23" x14ac:dyDescent="0.25">
      <c r="A17" s="1" t="s">
        <v>161</v>
      </c>
      <c r="B17" s="1" t="s">
        <v>162</v>
      </c>
      <c r="C17" s="2">
        <v>42751</v>
      </c>
      <c r="D17" s="2">
        <v>42766</v>
      </c>
      <c r="E17">
        <v>0</v>
      </c>
      <c r="F17" s="1" t="s">
        <v>163</v>
      </c>
      <c r="G17" s="1" t="s">
        <v>97</v>
      </c>
      <c r="H17" s="1" t="s">
        <v>98</v>
      </c>
      <c r="I17" s="1" t="s">
        <v>112</v>
      </c>
      <c r="J17">
        <v>600000</v>
      </c>
      <c r="K17">
        <v>0</v>
      </c>
      <c r="L17" s="1" t="s">
        <v>100</v>
      </c>
      <c r="M17" s="1" t="s">
        <v>121</v>
      </c>
      <c r="N17">
        <v>3</v>
      </c>
      <c r="O17" s="1" t="s">
        <v>114</v>
      </c>
      <c r="P17">
        <v>0</v>
      </c>
      <c r="Q17" s="1" t="s">
        <v>103</v>
      </c>
      <c r="R17" s="1" t="s">
        <v>121</v>
      </c>
      <c r="S17" s="1" t="s">
        <v>122</v>
      </c>
      <c r="T17">
        <v>1800</v>
      </c>
      <c r="U17" s="1" t="s">
        <v>106</v>
      </c>
      <c r="V17" s="1" t="s">
        <v>107</v>
      </c>
      <c r="W17" s="1" t="s">
        <v>123</v>
      </c>
    </row>
    <row r="18" spans="1:23" x14ac:dyDescent="0.25">
      <c r="A18" s="1" t="s">
        <v>164</v>
      </c>
      <c r="B18" s="1" t="s">
        <v>165</v>
      </c>
      <c r="C18" s="2">
        <v>42751</v>
      </c>
      <c r="D18" s="2">
        <v>42766</v>
      </c>
      <c r="E18">
        <v>0</v>
      </c>
      <c r="F18" s="1" t="s">
        <v>166</v>
      </c>
      <c r="G18" s="1" t="s">
        <v>97</v>
      </c>
      <c r="H18" s="1" t="s">
        <v>98</v>
      </c>
      <c r="I18" s="1" t="s">
        <v>133</v>
      </c>
      <c r="J18">
        <v>1000000</v>
      </c>
      <c r="K18">
        <v>0</v>
      </c>
      <c r="L18" s="1" t="s">
        <v>100</v>
      </c>
      <c r="M18" s="1" t="s">
        <v>113</v>
      </c>
      <c r="N18">
        <v>3</v>
      </c>
      <c r="O18" s="1" t="s">
        <v>114</v>
      </c>
      <c r="P18">
        <v>0</v>
      </c>
      <c r="Q18" s="1" t="s">
        <v>103</v>
      </c>
      <c r="R18" s="1" t="s">
        <v>115</v>
      </c>
      <c r="S18" s="1" t="s">
        <v>116</v>
      </c>
      <c r="T18">
        <v>3000</v>
      </c>
      <c r="U18" s="1" t="s">
        <v>106</v>
      </c>
      <c r="V18" s="1" t="s">
        <v>107</v>
      </c>
      <c r="W18" s="1" t="s">
        <v>117</v>
      </c>
    </row>
    <row r="19" spans="1:23" x14ac:dyDescent="0.25">
      <c r="A19" s="1" t="s">
        <v>164</v>
      </c>
      <c r="B19" s="1" t="s">
        <v>167</v>
      </c>
      <c r="C19" s="2">
        <v>42751</v>
      </c>
      <c r="D19" s="2">
        <v>42772</v>
      </c>
      <c r="E19">
        <v>0</v>
      </c>
      <c r="F19" s="1" t="s">
        <v>168</v>
      </c>
      <c r="G19" s="1" t="s">
        <v>97</v>
      </c>
      <c r="H19" s="1" t="s">
        <v>98</v>
      </c>
      <c r="I19" s="1" t="s">
        <v>155</v>
      </c>
      <c r="J19">
        <v>1000000</v>
      </c>
      <c r="K19">
        <v>0</v>
      </c>
      <c r="L19" s="1" t="s">
        <v>100</v>
      </c>
      <c r="M19" s="1" t="s">
        <v>113</v>
      </c>
      <c r="N19">
        <v>3</v>
      </c>
      <c r="O19" s="1" t="s">
        <v>114</v>
      </c>
      <c r="P19">
        <v>0</v>
      </c>
      <c r="Q19" s="1" t="s">
        <v>103</v>
      </c>
      <c r="R19" s="1" t="s">
        <v>115</v>
      </c>
      <c r="S19" s="1" t="s">
        <v>116</v>
      </c>
      <c r="T19">
        <v>3000</v>
      </c>
      <c r="U19" s="1" t="s">
        <v>106</v>
      </c>
      <c r="V19" s="1" t="s">
        <v>107</v>
      </c>
      <c r="W19" s="1" t="s">
        <v>117</v>
      </c>
    </row>
    <row r="20" spans="1:23" x14ac:dyDescent="0.25">
      <c r="A20" s="1" t="s">
        <v>164</v>
      </c>
      <c r="B20" s="1" t="s">
        <v>169</v>
      </c>
      <c r="C20" s="2">
        <v>42751</v>
      </c>
      <c r="D20" s="2">
        <v>42772</v>
      </c>
      <c r="E20">
        <v>0</v>
      </c>
      <c r="F20" s="1" t="s">
        <v>170</v>
      </c>
      <c r="G20" s="1" t="s">
        <v>97</v>
      </c>
      <c r="H20" s="1" t="s">
        <v>98</v>
      </c>
      <c r="I20" s="1" t="s">
        <v>127</v>
      </c>
      <c r="J20">
        <v>1300000</v>
      </c>
      <c r="K20">
        <v>0</v>
      </c>
      <c r="L20" s="1" t="s">
        <v>100</v>
      </c>
      <c r="M20" s="1" t="s">
        <v>113</v>
      </c>
      <c r="N20">
        <v>3</v>
      </c>
      <c r="O20" s="1" t="s">
        <v>114</v>
      </c>
      <c r="P20">
        <v>0</v>
      </c>
      <c r="Q20" s="1" t="s">
        <v>103</v>
      </c>
      <c r="R20" s="1" t="s">
        <v>115</v>
      </c>
      <c r="S20" s="1" t="s">
        <v>116</v>
      </c>
      <c r="T20">
        <v>3900</v>
      </c>
      <c r="U20" s="1" t="s">
        <v>106</v>
      </c>
      <c r="V20" s="1" t="s">
        <v>107</v>
      </c>
      <c r="W20" s="1" t="s">
        <v>117</v>
      </c>
    </row>
    <row r="21" spans="1:23" x14ac:dyDescent="0.25">
      <c r="A21" s="1" t="s">
        <v>161</v>
      </c>
      <c r="B21" s="1" t="s">
        <v>171</v>
      </c>
      <c r="C21" s="2">
        <v>42751</v>
      </c>
      <c r="D21" s="2">
        <v>42766</v>
      </c>
      <c r="E21">
        <v>0</v>
      </c>
      <c r="F21" s="1" t="s">
        <v>172</v>
      </c>
      <c r="G21" s="1" t="s">
        <v>97</v>
      </c>
      <c r="H21" s="1" t="s">
        <v>98</v>
      </c>
      <c r="I21" s="1" t="s">
        <v>127</v>
      </c>
      <c r="J21">
        <v>1100000</v>
      </c>
      <c r="K21">
        <v>0</v>
      </c>
      <c r="L21" s="1" t="s">
        <v>100</v>
      </c>
      <c r="M21" s="1" t="s">
        <v>113</v>
      </c>
      <c r="N21">
        <v>3</v>
      </c>
      <c r="O21" s="1" t="s">
        <v>114</v>
      </c>
      <c r="P21">
        <v>0</v>
      </c>
      <c r="Q21" s="1" t="s">
        <v>103</v>
      </c>
      <c r="R21" s="1" t="s">
        <v>115</v>
      </c>
      <c r="S21" s="1" t="s">
        <v>116</v>
      </c>
      <c r="T21">
        <v>3300</v>
      </c>
      <c r="U21" s="1" t="s">
        <v>106</v>
      </c>
      <c r="V21" s="1" t="s">
        <v>107</v>
      </c>
      <c r="W21" s="1" t="s">
        <v>117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9.42578125" bestFit="1" customWidth="1"/>
    <col min="4" max="4" width="18.42578125" bestFit="1" customWidth="1"/>
    <col min="5" max="5" width="19.7109375" bestFit="1" customWidth="1"/>
    <col min="6" max="6" width="19.42578125" bestFit="1" customWidth="1"/>
    <col min="7" max="7" width="55.5703125" bestFit="1" customWidth="1"/>
    <col min="8" max="8" width="16.140625" bestFit="1" customWidth="1"/>
  </cols>
  <sheetData>
    <row r="1" spans="1:8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31</v>
      </c>
      <c r="H1" s="3" t="s">
        <v>45</v>
      </c>
    </row>
    <row r="2" spans="1:8" x14ac:dyDescent="0.25">
      <c r="A2" s="1" t="s">
        <v>73</v>
      </c>
      <c r="B2" s="2">
        <v>42741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</row>
    <row r="3" spans="1:8" x14ac:dyDescent="0.25">
      <c r="A3" s="1" t="s">
        <v>73</v>
      </c>
      <c r="B3" s="2">
        <v>42743</v>
      </c>
      <c r="C3" s="1" t="s">
        <v>74</v>
      </c>
      <c r="D3" s="1" t="s">
        <v>75</v>
      </c>
      <c r="E3" s="1" t="s">
        <v>76</v>
      </c>
      <c r="F3" s="1" t="s">
        <v>77</v>
      </c>
      <c r="G3" s="1" t="s">
        <v>80</v>
      </c>
      <c r="H3" s="1" t="s">
        <v>79</v>
      </c>
    </row>
    <row r="4" spans="1:8" x14ac:dyDescent="0.25">
      <c r="A4" s="1" t="s">
        <v>73</v>
      </c>
      <c r="B4" s="2">
        <v>42743</v>
      </c>
      <c r="C4" s="1" t="s">
        <v>74</v>
      </c>
      <c r="D4" s="1" t="s">
        <v>75</v>
      </c>
      <c r="E4" s="1" t="s">
        <v>76</v>
      </c>
      <c r="F4" s="1" t="s">
        <v>77</v>
      </c>
      <c r="G4" s="1" t="s">
        <v>81</v>
      </c>
      <c r="H4" s="1" t="s">
        <v>79</v>
      </c>
    </row>
    <row r="5" spans="1:8" x14ac:dyDescent="0.25">
      <c r="A5" s="1" t="s">
        <v>73</v>
      </c>
      <c r="B5" s="2">
        <v>42755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82</v>
      </c>
      <c r="H5" s="1" t="s">
        <v>79</v>
      </c>
    </row>
    <row r="6" spans="1:8" x14ac:dyDescent="0.25">
      <c r="A6" s="1" t="s">
        <v>73</v>
      </c>
      <c r="B6" s="2">
        <v>42758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83</v>
      </c>
      <c r="H6" s="1" t="s">
        <v>79</v>
      </c>
    </row>
    <row r="7" spans="1:8" x14ac:dyDescent="0.25">
      <c r="A7" s="1" t="s">
        <v>73</v>
      </c>
      <c r="B7" s="2">
        <v>42760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84</v>
      </c>
      <c r="H7" s="1" t="s">
        <v>79</v>
      </c>
    </row>
    <row r="8" spans="1:8" x14ac:dyDescent="0.25">
      <c r="A8" s="1" t="s">
        <v>73</v>
      </c>
      <c r="B8" s="2">
        <v>42760</v>
      </c>
      <c r="C8" s="1" t="s">
        <v>74</v>
      </c>
      <c r="D8" s="1" t="s">
        <v>75</v>
      </c>
      <c r="E8" s="1" t="s">
        <v>76</v>
      </c>
      <c r="F8" s="1" t="s">
        <v>77</v>
      </c>
      <c r="G8" s="1" t="s">
        <v>85</v>
      </c>
      <c r="H8" s="1" t="s">
        <v>79</v>
      </c>
    </row>
    <row r="9" spans="1:8" x14ac:dyDescent="0.25">
      <c r="A9" s="1" t="s">
        <v>73</v>
      </c>
      <c r="B9" s="2">
        <v>42766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86</v>
      </c>
      <c r="H9" s="1" t="s">
        <v>79</v>
      </c>
    </row>
    <row r="10" spans="1:8" x14ac:dyDescent="0.25">
      <c r="A10" s="1" t="s">
        <v>73</v>
      </c>
      <c r="B10" s="2">
        <v>42766</v>
      </c>
      <c r="C10" s="1" t="s">
        <v>74</v>
      </c>
      <c r="D10" s="1" t="s">
        <v>75</v>
      </c>
      <c r="E10" s="1" t="s">
        <v>76</v>
      </c>
      <c r="F10" s="1" t="s">
        <v>77</v>
      </c>
      <c r="G10" s="1" t="s">
        <v>87</v>
      </c>
      <c r="H10" s="1" t="s">
        <v>79</v>
      </c>
    </row>
    <row r="11" spans="1:8" x14ac:dyDescent="0.25">
      <c r="A11" s="1" t="s">
        <v>73</v>
      </c>
      <c r="B11" s="2">
        <v>42766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88</v>
      </c>
      <c r="H11" s="1" t="s">
        <v>79</v>
      </c>
    </row>
    <row r="12" spans="1:8" x14ac:dyDescent="0.25">
      <c r="A12" s="1" t="s">
        <v>73</v>
      </c>
      <c r="B12" s="2">
        <v>42772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89</v>
      </c>
      <c r="H12" s="1" t="s">
        <v>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Validations List</vt:lpstr>
      <vt:lpstr>Update Sell Line</vt:lpstr>
      <vt:lpstr>Summary_Hidden</vt:lpstr>
      <vt:lpstr>New Sell Line</vt:lpstr>
      <vt:lpstr>New Opportunity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2017-02-21T19:05:35Z</dcterms:modified>
</cp:coreProperties>
</file>