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ables/table1.xml" ContentType="application/vnd.openxmlformats-officedocument.spreadsheetml.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trik/Desktop/"/>
    </mc:Choice>
  </mc:AlternateContent>
  <xr:revisionPtr revIDLastSave="0" documentId="13_ncr:1_{EFE6F260-7433-8446-8B7C-FDB755738699}" xr6:coauthVersionLast="47" xr6:coauthVersionMax="47" xr10:uidLastSave="{00000000-0000-0000-0000-000000000000}"/>
  <bookViews>
    <workbookView xWindow="0" yWindow="760" windowWidth="30240" windowHeight="17580" activeTab="1" xr2:uid="{00000000-000D-0000-FFFF-FFFF00000000}"/>
  </bookViews>
  <sheets>
    <sheet name="Scenario 0" sheetId="2" r:id="rId1"/>
    <sheet name="Scenario 1" sheetId="11" r:id="rId2"/>
    <sheet name="Scenario 2" sheetId="12" r:id="rId3"/>
    <sheet name="Scenario 3" sheetId="13" r:id="rId4"/>
    <sheet name="Scenario 4" sheetId="14" r:id="rId5"/>
    <sheet name="Scenario 5" sheetId="10" r:id="rId6"/>
    <sheet name="Sheet17" sheetId="17" r:id="rId7"/>
    <sheet name="Scenarios 0-5" sheetId="16" r:id="rId8"/>
    <sheet name="Sheet1" sheetId="1" r:id="rId9"/>
  </sheets>
  <definedNames>
    <definedName name="_xlchart.v1.0" hidden="1">Sheet1!$A$2:$C$26</definedName>
    <definedName name="_xlchart.v1.1" hidden="1">Sheet1!$D$1</definedName>
    <definedName name="_xlchart.v1.10" hidden="1">Sheet1!$E$1</definedName>
    <definedName name="_xlchart.v1.11" hidden="1">Sheet1!$E$2:$E$26</definedName>
    <definedName name="_xlchart.v1.12" hidden="1">Sheet1!$F$1</definedName>
    <definedName name="_xlchart.v1.13" hidden="1">Sheet1!$F$2:$F$26</definedName>
    <definedName name="_xlchart.v1.2" hidden="1">Sheet1!$D$2:$D$26</definedName>
    <definedName name="_xlchart.v1.3" hidden="1">Sheet1!$E$1</definedName>
    <definedName name="_xlchart.v1.4" hidden="1">Sheet1!$E$2:$E$26</definedName>
    <definedName name="_xlchart.v1.5" hidden="1">Sheet1!$F$1</definedName>
    <definedName name="_xlchart.v1.6" hidden="1">Sheet1!$F$2:$F$26</definedName>
    <definedName name="_xlchart.v1.7" hidden="1">Sheet1!$A$2:$C$26</definedName>
    <definedName name="_xlchart.v1.8" hidden="1">Sheet1!$D$1</definedName>
    <definedName name="_xlchart.v1.9" hidden="1">Sheet1!$D$2:$D$26</definedName>
  </definedNames>
  <calcPr calcId="191029"/>
  <pivotCaches>
    <pivotCache cacheId="28" r:id="rId10"/>
    <pivotCache cacheId="33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6" i="1" l="1"/>
  <c r="K25" i="16"/>
  <c r="J25" i="16"/>
  <c r="I25" i="16"/>
  <c r="H25" i="16"/>
  <c r="G25" i="16"/>
  <c r="F25" i="16"/>
  <c r="K24" i="16"/>
  <c r="J24" i="16"/>
  <c r="I24" i="16"/>
  <c r="H24" i="16"/>
  <c r="G24" i="16"/>
  <c r="F24" i="16"/>
  <c r="K23" i="16"/>
  <c r="J23" i="16"/>
  <c r="I23" i="16"/>
  <c r="H23" i="16"/>
  <c r="G23" i="16"/>
  <c r="F23" i="16"/>
  <c r="K22" i="16"/>
  <c r="J22" i="16"/>
  <c r="I22" i="16"/>
  <c r="H22" i="16"/>
  <c r="G22" i="16"/>
  <c r="F22" i="16"/>
  <c r="K21" i="16"/>
  <c r="J21" i="16"/>
  <c r="I21" i="16"/>
  <c r="H21" i="16"/>
  <c r="G21" i="16"/>
  <c r="F21" i="16"/>
  <c r="K10" i="16"/>
  <c r="J10" i="16"/>
  <c r="I10" i="16"/>
  <c r="H10" i="16"/>
  <c r="G10" i="16"/>
  <c r="F10" i="16"/>
  <c r="K9" i="16"/>
  <c r="J9" i="16"/>
  <c r="H9" i="16"/>
  <c r="I9" i="16"/>
  <c r="G9" i="16"/>
  <c r="K8" i="16"/>
  <c r="J8" i="16"/>
  <c r="I8" i="16"/>
  <c r="H8" i="16"/>
  <c r="G8" i="16"/>
  <c r="K7" i="16"/>
  <c r="J7" i="16"/>
  <c r="I7" i="16"/>
  <c r="H7" i="16"/>
  <c r="G7" i="16"/>
  <c r="K6" i="16"/>
  <c r="J6" i="16"/>
  <c r="I6" i="16"/>
  <c r="H6" i="16"/>
  <c r="G6" i="16"/>
  <c r="F9" i="16"/>
  <c r="F8" i="16"/>
  <c r="F7" i="16"/>
  <c r="F6" i="16"/>
  <c r="K25" i="10"/>
  <c r="J25" i="10"/>
  <c r="I25" i="10"/>
  <c r="H25" i="10"/>
  <c r="G25" i="10"/>
  <c r="F25" i="10"/>
  <c r="K24" i="10"/>
  <c r="J24" i="10"/>
  <c r="I24" i="10"/>
  <c r="H24" i="10"/>
  <c r="G24" i="10"/>
  <c r="F24" i="10"/>
  <c r="K23" i="10"/>
  <c r="J23" i="10"/>
  <c r="I23" i="10"/>
  <c r="H23" i="10"/>
  <c r="G23" i="10"/>
  <c r="F23" i="10"/>
  <c r="K22" i="10"/>
  <c r="J22" i="10"/>
  <c r="I22" i="10"/>
  <c r="H22" i="10"/>
  <c r="G22" i="10"/>
  <c r="F22" i="10"/>
  <c r="K10" i="10"/>
  <c r="J10" i="10"/>
  <c r="I10" i="10"/>
  <c r="H10" i="10"/>
  <c r="G10" i="10"/>
  <c r="F10" i="10"/>
  <c r="K9" i="10"/>
  <c r="J9" i="10"/>
  <c r="I9" i="10"/>
  <c r="H9" i="10"/>
  <c r="G9" i="10"/>
  <c r="F9" i="10"/>
  <c r="K8" i="10"/>
  <c r="J8" i="10"/>
  <c r="I8" i="10"/>
  <c r="H8" i="10"/>
  <c r="G8" i="10"/>
  <c r="F8" i="10"/>
  <c r="K7" i="10"/>
  <c r="J7" i="10"/>
  <c r="I7" i="10"/>
  <c r="H7" i="10"/>
  <c r="G7" i="10"/>
  <c r="F7" i="10"/>
  <c r="K21" i="10"/>
  <c r="J21" i="10"/>
  <c r="I21" i="10"/>
  <c r="H21" i="10"/>
  <c r="G21" i="10"/>
  <c r="F21" i="10"/>
  <c r="K6" i="10"/>
  <c r="J6" i="10"/>
  <c r="I6" i="10"/>
  <c r="H6" i="10"/>
  <c r="G6" i="10"/>
  <c r="F6" i="10"/>
  <c r="K25" i="14"/>
  <c r="J25" i="14"/>
  <c r="I25" i="14"/>
  <c r="H25" i="14"/>
  <c r="G25" i="14"/>
  <c r="F25" i="14"/>
  <c r="K24" i="14"/>
  <c r="J24" i="14"/>
  <c r="I24" i="14"/>
  <c r="H24" i="14"/>
  <c r="G24" i="14"/>
  <c r="F24" i="14"/>
  <c r="K23" i="14"/>
  <c r="J23" i="14"/>
  <c r="I23" i="14"/>
  <c r="H23" i="14"/>
  <c r="G23" i="14"/>
  <c r="F23" i="14"/>
  <c r="K22" i="14"/>
  <c r="J22" i="14"/>
  <c r="I22" i="14"/>
  <c r="H22" i="14"/>
  <c r="G22" i="14"/>
  <c r="F22" i="14"/>
  <c r="K21" i="14"/>
  <c r="J21" i="14"/>
  <c r="I21" i="14"/>
  <c r="H21" i="14"/>
  <c r="G21" i="14"/>
  <c r="F21" i="14"/>
  <c r="K10" i="14"/>
  <c r="J10" i="14"/>
  <c r="I10" i="14"/>
  <c r="H10" i="14"/>
  <c r="F10" i="14"/>
  <c r="K9" i="14"/>
  <c r="J9" i="14"/>
  <c r="I9" i="14"/>
  <c r="H9" i="14"/>
  <c r="G9" i="14"/>
  <c r="K8" i="14"/>
  <c r="J8" i="14"/>
  <c r="I8" i="14"/>
  <c r="H8" i="14"/>
  <c r="G8" i="14"/>
  <c r="K7" i="14"/>
  <c r="J7" i="14"/>
  <c r="I7" i="14"/>
  <c r="H7" i="14"/>
  <c r="G7" i="14"/>
  <c r="K6" i="14"/>
  <c r="J6" i="14"/>
  <c r="I6" i="14"/>
  <c r="H6" i="14"/>
  <c r="F6" i="14"/>
  <c r="G10" i="14"/>
  <c r="F9" i="14"/>
  <c r="F8" i="14"/>
  <c r="F7" i="14"/>
  <c r="G6" i="14"/>
  <c r="K25" i="13"/>
  <c r="J25" i="13"/>
  <c r="I25" i="13"/>
  <c r="H25" i="13"/>
  <c r="G25" i="13"/>
  <c r="F25" i="13"/>
  <c r="K24" i="13"/>
  <c r="J24" i="13"/>
  <c r="I24" i="13"/>
  <c r="H24" i="13"/>
  <c r="G24" i="13"/>
  <c r="F24" i="13"/>
  <c r="K23" i="13"/>
  <c r="J23" i="13"/>
  <c r="I23" i="13"/>
  <c r="H23" i="13"/>
  <c r="G23" i="13"/>
  <c r="F23" i="13"/>
  <c r="K22" i="13"/>
  <c r="J22" i="13"/>
  <c r="I22" i="13"/>
  <c r="H22" i="13"/>
  <c r="G22" i="13"/>
  <c r="F22" i="13"/>
  <c r="K21" i="13"/>
  <c r="J21" i="13"/>
  <c r="I21" i="13"/>
  <c r="H21" i="13"/>
  <c r="G21" i="13"/>
  <c r="F21" i="13"/>
  <c r="K10" i="13"/>
  <c r="J10" i="13"/>
  <c r="I10" i="13"/>
  <c r="H10" i="13"/>
  <c r="F10" i="13"/>
  <c r="K9" i="13"/>
  <c r="J9" i="13"/>
  <c r="I9" i="13"/>
  <c r="H9" i="13"/>
  <c r="F9" i="13"/>
  <c r="K8" i="13"/>
  <c r="J8" i="13"/>
  <c r="I8" i="13"/>
  <c r="H8" i="13"/>
  <c r="F8" i="13"/>
  <c r="K7" i="13"/>
  <c r="J7" i="13"/>
  <c r="I7" i="13"/>
  <c r="H7" i="13"/>
  <c r="F7" i="13"/>
  <c r="K6" i="13"/>
  <c r="J6" i="13"/>
  <c r="I6" i="13"/>
  <c r="H6" i="13"/>
  <c r="F6" i="13"/>
  <c r="G10" i="13"/>
  <c r="G9" i="13"/>
  <c r="G8" i="13"/>
  <c r="G7" i="13"/>
  <c r="G6" i="13"/>
  <c r="K25" i="12"/>
  <c r="J25" i="12"/>
  <c r="I25" i="12"/>
  <c r="H25" i="12"/>
  <c r="G25" i="12"/>
  <c r="F25" i="12"/>
  <c r="K24" i="12"/>
  <c r="J24" i="12"/>
  <c r="I24" i="12"/>
  <c r="H24" i="12"/>
  <c r="G24" i="12"/>
  <c r="F24" i="12"/>
  <c r="K23" i="12"/>
  <c r="J23" i="12"/>
  <c r="I23" i="12"/>
  <c r="H23" i="12"/>
  <c r="G23" i="12"/>
  <c r="F23" i="12"/>
  <c r="K22" i="12"/>
  <c r="J22" i="12"/>
  <c r="I22" i="12"/>
  <c r="H22" i="12"/>
  <c r="G22" i="12"/>
  <c r="F22" i="12"/>
  <c r="K21" i="12"/>
  <c r="J21" i="12"/>
  <c r="I21" i="12"/>
  <c r="H21" i="12"/>
  <c r="G21" i="12"/>
  <c r="F21" i="12"/>
  <c r="K10" i="12"/>
  <c r="J10" i="12"/>
  <c r="I10" i="12"/>
  <c r="H10" i="12"/>
  <c r="F10" i="12"/>
  <c r="K9" i="12"/>
  <c r="J9" i="12"/>
  <c r="I9" i="12"/>
  <c r="H9" i="12"/>
  <c r="F9" i="12"/>
  <c r="K8" i="12"/>
  <c r="J8" i="12"/>
  <c r="I8" i="12"/>
  <c r="H8" i="12"/>
  <c r="F8" i="12"/>
  <c r="K7" i="12"/>
  <c r="J7" i="12"/>
  <c r="I7" i="12"/>
  <c r="H7" i="12"/>
  <c r="F7" i="12"/>
  <c r="K6" i="12"/>
  <c r="J6" i="12"/>
  <c r="I6" i="12"/>
  <c r="H6" i="12"/>
  <c r="F6" i="12"/>
  <c r="G10" i="12"/>
  <c r="G9" i="12"/>
  <c r="G8" i="12"/>
  <c r="G7" i="12"/>
  <c r="G6" i="12"/>
  <c r="K25" i="11"/>
  <c r="J25" i="11"/>
  <c r="I25" i="11"/>
  <c r="H25" i="11"/>
  <c r="G25" i="11"/>
  <c r="K24" i="11"/>
  <c r="J24" i="11"/>
  <c r="I24" i="11"/>
  <c r="H24" i="11"/>
  <c r="K23" i="11"/>
  <c r="J23" i="11"/>
  <c r="I23" i="11"/>
  <c r="H23" i="11"/>
  <c r="K22" i="11"/>
  <c r="J22" i="11"/>
  <c r="I22" i="11"/>
  <c r="H22" i="11"/>
  <c r="G22" i="11"/>
  <c r="K21" i="11"/>
  <c r="J21" i="11"/>
  <c r="I21" i="11"/>
  <c r="H21" i="11"/>
  <c r="F25" i="11"/>
  <c r="G24" i="11"/>
  <c r="F24" i="11"/>
  <c r="G23" i="11"/>
  <c r="F23" i="11"/>
  <c r="F22" i="11"/>
  <c r="G21" i="11"/>
  <c r="F21" i="11"/>
  <c r="K10" i="11"/>
  <c r="J10" i="11"/>
  <c r="I10" i="11"/>
  <c r="K9" i="11"/>
  <c r="J9" i="11"/>
  <c r="K8" i="11"/>
  <c r="J8" i="11"/>
  <c r="K7" i="11"/>
  <c r="J7" i="11"/>
  <c r="K6" i="11"/>
  <c r="J6" i="11"/>
  <c r="H10" i="11"/>
  <c r="I9" i="11"/>
  <c r="H9" i="11"/>
  <c r="I8" i="11"/>
  <c r="H8" i="11"/>
  <c r="I7" i="11"/>
  <c r="H7" i="11"/>
  <c r="I6" i="11"/>
  <c r="H6" i="11"/>
  <c r="G10" i="11"/>
  <c r="F10" i="11"/>
  <c r="G9" i="11"/>
  <c r="F9" i="11"/>
  <c r="G8" i="11"/>
  <c r="F8" i="11"/>
  <c r="G7" i="11"/>
  <c r="F7" i="11"/>
  <c r="G6" i="11"/>
  <c r="F6" i="11"/>
  <c r="K25" i="2"/>
  <c r="K24" i="2"/>
  <c r="K23" i="2"/>
  <c r="K22" i="2"/>
  <c r="K21" i="2"/>
  <c r="J25" i="2"/>
  <c r="J24" i="2"/>
  <c r="J23" i="2"/>
  <c r="J22" i="2"/>
  <c r="J21" i="2"/>
  <c r="I25" i="2"/>
  <c r="I24" i="2"/>
  <c r="I23" i="2"/>
  <c r="I22" i="2"/>
  <c r="I21" i="2"/>
  <c r="H25" i="2"/>
  <c r="H24" i="2"/>
  <c r="H23" i="2"/>
  <c r="H22" i="2"/>
  <c r="H21" i="2"/>
  <c r="G25" i="2"/>
  <c r="G24" i="2"/>
  <c r="G23" i="2"/>
  <c r="G22" i="2"/>
  <c r="G21" i="2"/>
  <c r="F25" i="2"/>
  <c r="F24" i="2"/>
  <c r="F23" i="2"/>
  <c r="F22" i="2"/>
  <c r="F21" i="2"/>
  <c r="K10" i="2"/>
  <c r="K9" i="2"/>
  <c r="K8" i="2"/>
  <c r="K7" i="2"/>
  <c r="K6" i="2"/>
  <c r="J10" i="2"/>
  <c r="J9" i="2"/>
  <c r="J8" i="2"/>
  <c r="J7" i="2"/>
  <c r="J6" i="2"/>
  <c r="I10" i="2"/>
  <c r="I9" i="2"/>
  <c r="I8" i="2"/>
  <c r="I7" i="2"/>
  <c r="I6" i="2"/>
  <c r="H10" i="2"/>
  <c r="H9" i="2"/>
  <c r="H8" i="2"/>
  <c r="H7" i="2"/>
  <c r="H6" i="2"/>
  <c r="G10" i="2"/>
  <c r="G9" i="2"/>
  <c r="G8" i="2"/>
  <c r="G7" i="2"/>
  <c r="G6" i="2"/>
  <c r="F10" i="2"/>
  <c r="F9" i="2"/>
  <c r="F8" i="2"/>
  <c r="F7" i="2"/>
  <c r="F6" i="2"/>
  <c r="R181" i="1"/>
  <c r="O181" i="1"/>
  <c r="L181" i="1"/>
  <c r="H181" i="1"/>
  <c r="R180" i="1"/>
  <c r="O180" i="1"/>
  <c r="L180" i="1"/>
  <c r="H180" i="1"/>
  <c r="R179" i="1"/>
  <c r="O179" i="1"/>
  <c r="L179" i="1"/>
  <c r="H179" i="1"/>
  <c r="R178" i="1"/>
  <c r="O178" i="1"/>
  <c r="L178" i="1"/>
  <c r="H178" i="1"/>
  <c r="R177" i="1"/>
  <c r="O177" i="1"/>
  <c r="L177" i="1"/>
  <c r="H177" i="1"/>
  <c r="R176" i="1"/>
  <c r="O176" i="1"/>
  <c r="L176" i="1"/>
  <c r="H176" i="1"/>
  <c r="R175" i="1"/>
  <c r="O175" i="1"/>
  <c r="L175" i="1"/>
  <c r="H175" i="1"/>
  <c r="R174" i="1"/>
  <c r="O174" i="1"/>
  <c r="L174" i="1"/>
  <c r="H174" i="1"/>
  <c r="R173" i="1"/>
  <c r="O173" i="1"/>
  <c r="L173" i="1"/>
  <c r="H173" i="1"/>
  <c r="R172" i="1"/>
  <c r="O172" i="1"/>
  <c r="L172" i="1"/>
  <c r="H172" i="1"/>
  <c r="R171" i="1"/>
  <c r="O171" i="1"/>
  <c r="L171" i="1"/>
  <c r="H171" i="1"/>
  <c r="R170" i="1"/>
  <c r="O170" i="1"/>
  <c r="L170" i="1"/>
  <c r="H170" i="1"/>
  <c r="R169" i="1"/>
  <c r="O169" i="1"/>
  <c r="L169" i="1"/>
  <c r="H169" i="1"/>
  <c r="R168" i="1"/>
  <c r="O168" i="1"/>
  <c r="L168" i="1"/>
  <c r="H168" i="1"/>
  <c r="R167" i="1"/>
  <c r="O167" i="1"/>
  <c r="L167" i="1"/>
  <c r="H167" i="1"/>
  <c r="R166" i="1"/>
  <c r="O166" i="1"/>
  <c r="L166" i="1"/>
  <c r="H166" i="1"/>
  <c r="R165" i="1"/>
  <c r="O165" i="1"/>
  <c r="L165" i="1"/>
  <c r="H165" i="1"/>
  <c r="R164" i="1"/>
  <c r="O164" i="1"/>
  <c r="L164" i="1"/>
  <c r="H164" i="1"/>
  <c r="R163" i="1"/>
  <c r="O163" i="1"/>
  <c r="L163" i="1"/>
  <c r="H163" i="1"/>
  <c r="R162" i="1"/>
  <c r="O162" i="1"/>
  <c r="L162" i="1"/>
  <c r="H162" i="1"/>
  <c r="R161" i="1"/>
  <c r="O161" i="1"/>
  <c r="L161" i="1"/>
  <c r="H161" i="1"/>
  <c r="R160" i="1"/>
  <c r="O160" i="1"/>
  <c r="L160" i="1"/>
  <c r="H160" i="1"/>
  <c r="R159" i="1"/>
  <c r="O159" i="1"/>
  <c r="L159" i="1"/>
  <c r="H159" i="1"/>
  <c r="R158" i="1"/>
  <c r="O158" i="1"/>
  <c r="L158" i="1"/>
  <c r="H158" i="1"/>
  <c r="R157" i="1"/>
  <c r="O157" i="1"/>
  <c r="L157" i="1"/>
  <c r="H157" i="1"/>
  <c r="O156" i="1"/>
  <c r="L156" i="1"/>
  <c r="H156" i="1"/>
  <c r="R155" i="1"/>
  <c r="O155" i="1"/>
  <c r="L155" i="1"/>
  <c r="H155" i="1"/>
  <c r="R154" i="1"/>
  <c r="O154" i="1"/>
  <c r="L154" i="1"/>
  <c r="H154" i="1"/>
  <c r="R153" i="1"/>
  <c r="O153" i="1"/>
  <c r="L153" i="1"/>
  <c r="H153" i="1"/>
  <c r="R152" i="1"/>
  <c r="O152" i="1"/>
  <c r="L152" i="1"/>
  <c r="H152" i="1"/>
  <c r="R151" i="1"/>
  <c r="O151" i="1"/>
  <c r="L151" i="1"/>
  <c r="H151" i="1"/>
  <c r="R150" i="1"/>
  <c r="O150" i="1"/>
  <c r="L150" i="1"/>
  <c r="H150" i="1"/>
  <c r="R149" i="1"/>
  <c r="O149" i="1"/>
  <c r="L149" i="1"/>
  <c r="H149" i="1"/>
  <c r="R148" i="1"/>
  <c r="O148" i="1"/>
  <c r="L148" i="1"/>
  <c r="H148" i="1"/>
  <c r="R147" i="1"/>
  <c r="O147" i="1"/>
  <c r="L147" i="1"/>
  <c r="H147" i="1"/>
  <c r="R146" i="1"/>
  <c r="O146" i="1"/>
  <c r="L146" i="1"/>
  <c r="H146" i="1"/>
  <c r="R145" i="1"/>
  <c r="O145" i="1"/>
  <c r="H145" i="1"/>
  <c r="R144" i="1"/>
  <c r="O144" i="1"/>
  <c r="L144" i="1"/>
  <c r="H144" i="1"/>
  <c r="R143" i="1"/>
  <c r="O143" i="1"/>
  <c r="L143" i="1"/>
  <c r="H143" i="1"/>
  <c r="R142" i="1"/>
  <c r="O142" i="1"/>
  <c r="L142" i="1"/>
  <c r="H142" i="1"/>
  <c r="R141" i="1"/>
  <c r="O141" i="1"/>
  <c r="L141" i="1"/>
  <c r="H141" i="1"/>
  <c r="R140" i="1"/>
  <c r="O140" i="1"/>
  <c r="L140" i="1"/>
  <c r="H140" i="1"/>
  <c r="R139" i="1"/>
  <c r="O139" i="1"/>
  <c r="L139" i="1"/>
  <c r="H139" i="1"/>
  <c r="R138" i="1"/>
  <c r="O138" i="1"/>
  <c r="L138" i="1"/>
  <c r="H138" i="1"/>
  <c r="R137" i="1"/>
  <c r="O137" i="1"/>
  <c r="L137" i="1"/>
  <c r="H137" i="1"/>
  <c r="R136" i="1"/>
  <c r="O136" i="1"/>
  <c r="L136" i="1"/>
  <c r="H136" i="1"/>
  <c r="R135" i="1"/>
  <c r="O135" i="1"/>
  <c r="L135" i="1"/>
  <c r="H135" i="1"/>
  <c r="R134" i="1"/>
  <c r="O134" i="1"/>
  <c r="L134" i="1"/>
  <c r="H134" i="1"/>
  <c r="R133" i="1"/>
  <c r="O133" i="1"/>
  <c r="L133" i="1"/>
  <c r="H133" i="1"/>
  <c r="R132" i="1"/>
  <c r="O132" i="1"/>
  <c r="L132" i="1"/>
  <c r="H132" i="1"/>
  <c r="R131" i="1"/>
  <c r="O131" i="1"/>
  <c r="L131" i="1"/>
  <c r="H131" i="1"/>
  <c r="R130" i="1"/>
  <c r="O130" i="1"/>
  <c r="L130" i="1"/>
  <c r="H130" i="1"/>
  <c r="R129" i="1"/>
  <c r="O129" i="1"/>
  <c r="L129" i="1"/>
  <c r="H129" i="1"/>
  <c r="R128" i="1"/>
  <c r="O128" i="1"/>
  <c r="L128" i="1"/>
  <c r="H128" i="1"/>
  <c r="R127" i="1"/>
  <c r="O127" i="1"/>
  <c r="L127" i="1"/>
  <c r="H127" i="1"/>
  <c r="R126" i="1"/>
  <c r="O126" i="1"/>
  <c r="L126" i="1"/>
  <c r="H126" i="1"/>
  <c r="R125" i="1"/>
  <c r="O125" i="1"/>
  <c r="L125" i="1"/>
  <c r="H125" i="1"/>
  <c r="R124" i="1"/>
  <c r="O124" i="1"/>
  <c r="L124" i="1"/>
  <c r="H124" i="1"/>
  <c r="R123" i="1"/>
  <c r="O123" i="1"/>
  <c r="L123" i="1"/>
  <c r="H123" i="1"/>
  <c r="R122" i="1"/>
  <c r="O122" i="1"/>
  <c r="L122" i="1"/>
  <c r="H122" i="1"/>
  <c r="R121" i="1"/>
  <c r="O121" i="1"/>
  <c r="L121" i="1"/>
  <c r="H121" i="1"/>
  <c r="R120" i="1"/>
  <c r="O120" i="1"/>
  <c r="L120" i="1"/>
  <c r="H120" i="1"/>
  <c r="R119" i="1"/>
  <c r="O119" i="1"/>
  <c r="L119" i="1"/>
  <c r="H119" i="1"/>
  <c r="R118" i="1"/>
  <c r="O118" i="1"/>
  <c r="L118" i="1"/>
  <c r="H118" i="1"/>
  <c r="R117" i="1"/>
  <c r="O117" i="1"/>
  <c r="L117" i="1"/>
  <c r="H117" i="1"/>
  <c r="R116" i="1"/>
  <c r="O116" i="1"/>
  <c r="L116" i="1"/>
  <c r="H116" i="1"/>
  <c r="R115" i="1"/>
  <c r="O115" i="1"/>
  <c r="L115" i="1"/>
  <c r="H115" i="1"/>
  <c r="R114" i="1"/>
  <c r="O114" i="1"/>
  <c r="L114" i="1"/>
  <c r="H114" i="1"/>
  <c r="R113" i="1"/>
  <c r="O113" i="1"/>
  <c r="L113" i="1"/>
  <c r="H113" i="1"/>
  <c r="R112" i="1"/>
  <c r="O112" i="1"/>
  <c r="L112" i="1"/>
  <c r="H112" i="1"/>
  <c r="R111" i="1"/>
  <c r="O111" i="1"/>
  <c r="L111" i="1"/>
  <c r="H111" i="1"/>
  <c r="R110" i="1"/>
  <c r="O110" i="1"/>
  <c r="L110" i="1"/>
  <c r="H110" i="1"/>
  <c r="R109" i="1"/>
  <c r="O109" i="1"/>
  <c r="L109" i="1"/>
  <c r="H109" i="1"/>
  <c r="R108" i="1"/>
  <c r="O108" i="1"/>
  <c r="L108" i="1"/>
  <c r="H108" i="1"/>
  <c r="R107" i="1"/>
  <c r="O107" i="1"/>
  <c r="L107" i="1"/>
  <c r="H107" i="1"/>
  <c r="R106" i="1"/>
  <c r="O106" i="1"/>
  <c r="L106" i="1"/>
  <c r="H106" i="1"/>
  <c r="R105" i="1"/>
  <c r="O105" i="1"/>
  <c r="L105" i="1"/>
  <c r="H105" i="1"/>
  <c r="R104" i="1"/>
  <c r="O104" i="1"/>
  <c r="L104" i="1"/>
  <c r="H104" i="1"/>
  <c r="R103" i="1"/>
  <c r="O103" i="1"/>
  <c r="L103" i="1"/>
  <c r="H103" i="1"/>
  <c r="R102" i="1"/>
  <c r="O102" i="1"/>
  <c r="L102" i="1"/>
  <c r="H102" i="1"/>
  <c r="R101" i="1"/>
  <c r="O101" i="1"/>
  <c r="L101" i="1"/>
  <c r="H101" i="1"/>
  <c r="R100" i="1"/>
  <c r="O100" i="1"/>
  <c r="L100" i="1"/>
  <c r="H100" i="1"/>
  <c r="R99" i="1"/>
  <c r="O99" i="1"/>
  <c r="L99" i="1"/>
  <c r="H99" i="1"/>
  <c r="R98" i="1"/>
  <c r="O98" i="1"/>
  <c r="L98" i="1"/>
  <c r="H98" i="1"/>
  <c r="R97" i="1"/>
  <c r="O97" i="1"/>
  <c r="L97" i="1"/>
  <c r="H97" i="1"/>
  <c r="R96" i="1"/>
  <c r="O96" i="1"/>
  <c r="L96" i="1"/>
  <c r="H96" i="1"/>
  <c r="R95" i="1"/>
  <c r="O95" i="1"/>
  <c r="L95" i="1"/>
  <c r="H95" i="1"/>
  <c r="R94" i="1"/>
  <c r="O94" i="1"/>
  <c r="L94" i="1"/>
  <c r="H94" i="1"/>
  <c r="R93" i="1"/>
  <c r="O93" i="1"/>
  <c r="L93" i="1"/>
  <c r="H93" i="1"/>
  <c r="R92" i="1"/>
  <c r="O92" i="1"/>
  <c r="L92" i="1"/>
  <c r="H92" i="1"/>
  <c r="R91" i="1"/>
  <c r="O91" i="1"/>
  <c r="L91" i="1"/>
  <c r="H91" i="1"/>
  <c r="R90" i="1"/>
  <c r="O90" i="1"/>
  <c r="L90" i="1"/>
  <c r="H90" i="1"/>
  <c r="R89" i="1"/>
  <c r="O89" i="1"/>
  <c r="L89" i="1"/>
  <c r="H89" i="1"/>
  <c r="R88" i="1"/>
  <c r="O88" i="1"/>
  <c r="L88" i="1"/>
  <c r="H88" i="1"/>
  <c r="R87" i="1"/>
  <c r="O87" i="1"/>
  <c r="L87" i="1"/>
  <c r="H87" i="1"/>
  <c r="R86" i="1"/>
  <c r="O86" i="1"/>
  <c r="L86" i="1"/>
  <c r="H86" i="1"/>
  <c r="R85" i="1"/>
  <c r="O85" i="1"/>
  <c r="L85" i="1"/>
  <c r="H85" i="1"/>
  <c r="R84" i="1"/>
  <c r="O84" i="1"/>
  <c r="L84" i="1"/>
  <c r="H84" i="1"/>
  <c r="R83" i="1"/>
  <c r="O83" i="1"/>
  <c r="L83" i="1"/>
  <c r="H83" i="1"/>
  <c r="R82" i="1"/>
  <c r="O82" i="1"/>
  <c r="L82" i="1"/>
  <c r="H82" i="1"/>
  <c r="R81" i="1"/>
  <c r="O81" i="1"/>
  <c r="L81" i="1"/>
  <c r="H81" i="1"/>
  <c r="R80" i="1"/>
  <c r="O80" i="1"/>
  <c r="L80" i="1"/>
  <c r="H80" i="1"/>
  <c r="R79" i="1"/>
  <c r="O79" i="1"/>
  <c r="L79" i="1"/>
  <c r="H79" i="1"/>
  <c r="R78" i="1"/>
  <c r="O78" i="1"/>
  <c r="L78" i="1"/>
  <c r="H78" i="1"/>
  <c r="R77" i="1"/>
  <c r="O77" i="1"/>
  <c r="L77" i="1"/>
  <c r="H77" i="1"/>
  <c r="R76" i="1"/>
  <c r="O76" i="1"/>
  <c r="L76" i="1"/>
  <c r="H76" i="1"/>
  <c r="R75" i="1"/>
  <c r="O75" i="1"/>
  <c r="L75" i="1"/>
  <c r="H75" i="1"/>
  <c r="R74" i="1"/>
  <c r="O74" i="1"/>
  <c r="L74" i="1"/>
  <c r="H74" i="1"/>
  <c r="R73" i="1"/>
  <c r="O73" i="1"/>
  <c r="L73" i="1"/>
  <c r="H73" i="1"/>
  <c r="R72" i="1"/>
  <c r="O72" i="1"/>
  <c r="L72" i="1"/>
  <c r="H72" i="1"/>
  <c r="R71" i="1"/>
  <c r="O71" i="1"/>
  <c r="L71" i="1"/>
  <c r="H71" i="1"/>
  <c r="R70" i="1"/>
  <c r="O70" i="1"/>
  <c r="L70" i="1"/>
  <c r="H70" i="1"/>
  <c r="R69" i="1"/>
  <c r="O69" i="1"/>
  <c r="L69" i="1"/>
  <c r="H69" i="1"/>
  <c r="R68" i="1"/>
  <c r="O68" i="1"/>
  <c r="L68" i="1"/>
  <c r="H68" i="1"/>
  <c r="R67" i="1"/>
  <c r="O67" i="1"/>
  <c r="L67" i="1"/>
  <c r="H67" i="1"/>
  <c r="R66" i="1"/>
  <c r="O66" i="1"/>
  <c r="L66" i="1"/>
  <c r="H66" i="1"/>
  <c r="R65" i="1"/>
  <c r="O65" i="1"/>
  <c r="L65" i="1"/>
  <c r="H65" i="1"/>
  <c r="R64" i="1"/>
  <c r="O64" i="1"/>
  <c r="L64" i="1"/>
  <c r="H64" i="1"/>
  <c r="R63" i="1"/>
  <c r="O63" i="1"/>
  <c r="L63" i="1"/>
  <c r="H63" i="1"/>
  <c r="R62" i="1"/>
  <c r="O62" i="1"/>
  <c r="L62" i="1"/>
  <c r="H62" i="1"/>
  <c r="R61" i="1"/>
  <c r="O61" i="1"/>
  <c r="L61" i="1"/>
  <c r="H61" i="1"/>
  <c r="R60" i="1"/>
  <c r="O60" i="1"/>
  <c r="L60" i="1"/>
  <c r="H60" i="1"/>
  <c r="R59" i="1"/>
  <c r="O59" i="1"/>
  <c r="L59" i="1"/>
  <c r="H59" i="1"/>
  <c r="R58" i="1"/>
  <c r="O58" i="1"/>
  <c r="L58" i="1"/>
  <c r="H58" i="1"/>
  <c r="R57" i="1"/>
  <c r="O57" i="1"/>
  <c r="L57" i="1"/>
  <c r="H57" i="1"/>
  <c r="R56" i="1"/>
  <c r="O56" i="1"/>
  <c r="L56" i="1"/>
  <c r="H56" i="1"/>
  <c r="R55" i="1"/>
  <c r="O55" i="1"/>
  <c r="L55" i="1"/>
  <c r="H55" i="1"/>
  <c r="R54" i="1"/>
  <c r="O54" i="1"/>
  <c r="L54" i="1"/>
  <c r="H54" i="1"/>
  <c r="R53" i="1"/>
  <c r="O53" i="1"/>
  <c r="L53" i="1"/>
  <c r="H53" i="1"/>
  <c r="R52" i="1"/>
  <c r="O52" i="1"/>
  <c r="L52" i="1"/>
  <c r="H52" i="1"/>
  <c r="R51" i="1"/>
  <c r="O51" i="1"/>
  <c r="L51" i="1"/>
  <c r="H51" i="1"/>
  <c r="R50" i="1"/>
  <c r="O50" i="1"/>
  <c r="L50" i="1"/>
  <c r="H50" i="1"/>
  <c r="R49" i="1"/>
  <c r="O49" i="1"/>
  <c r="L49" i="1"/>
  <c r="H49" i="1"/>
  <c r="R48" i="1"/>
  <c r="O48" i="1"/>
  <c r="L48" i="1"/>
  <c r="H48" i="1"/>
  <c r="R47" i="1"/>
  <c r="O47" i="1"/>
  <c r="L47" i="1"/>
  <c r="H47" i="1"/>
  <c r="R46" i="1"/>
  <c r="O46" i="1"/>
  <c r="L46" i="1"/>
  <c r="H46" i="1"/>
  <c r="R45" i="1"/>
  <c r="O45" i="1"/>
  <c r="L45" i="1"/>
  <c r="H45" i="1"/>
  <c r="R44" i="1"/>
  <c r="O44" i="1"/>
  <c r="L44" i="1"/>
  <c r="H44" i="1"/>
  <c r="R43" i="1"/>
  <c r="O43" i="1"/>
  <c r="L43" i="1"/>
  <c r="H43" i="1"/>
  <c r="R42" i="1"/>
  <c r="O42" i="1"/>
  <c r="L42" i="1"/>
  <c r="H42" i="1"/>
  <c r="R41" i="1"/>
  <c r="O41" i="1"/>
  <c r="L41" i="1"/>
  <c r="H41" i="1"/>
  <c r="R40" i="1"/>
  <c r="O40" i="1"/>
  <c r="L40" i="1"/>
  <c r="H40" i="1"/>
  <c r="R39" i="1"/>
  <c r="O39" i="1"/>
  <c r="L39" i="1"/>
  <c r="H39" i="1"/>
  <c r="R38" i="1"/>
  <c r="O38" i="1"/>
  <c r="L38" i="1"/>
  <c r="H38" i="1"/>
  <c r="R37" i="1"/>
  <c r="O37" i="1"/>
  <c r="L37" i="1"/>
  <c r="H37" i="1"/>
  <c r="R36" i="1"/>
  <c r="O36" i="1"/>
  <c r="L36" i="1"/>
  <c r="H36" i="1"/>
  <c r="R35" i="1"/>
  <c r="O35" i="1"/>
  <c r="L35" i="1"/>
  <c r="H35" i="1"/>
  <c r="R34" i="1"/>
  <c r="O34" i="1"/>
  <c r="L34" i="1"/>
  <c r="H34" i="1"/>
  <c r="R33" i="1"/>
  <c r="O33" i="1"/>
  <c r="L33" i="1"/>
  <c r="H33" i="1"/>
  <c r="R32" i="1"/>
  <c r="O32" i="1"/>
  <c r="L32" i="1"/>
  <c r="H32" i="1"/>
  <c r="R31" i="1"/>
  <c r="O31" i="1"/>
  <c r="L31" i="1"/>
  <c r="H31" i="1"/>
  <c r="R30" i="1"/>
  <c r="O30" i="1"/>
  <c r="L30" i="1"/>
  <c r="H30" i="1"/>
  <c r="R29" i="1"/>
  <c r="O29" i="1"/>
  <c r="L29" i="1"/>
  <c r="H29" i="1"/>
  <c r="R28" i="1"/>
  <c r="O28" i="1"/>
  <c r="L28" i="1"/>
  <c r="H28" i="1"/>
  <c r="R27" i="1"/>
  <c r="O27" i="1"/>
  <c r="L27" i="1"/>
  <c r="H27" i="1"/>
  <c r="R26" i="1"/>
  <c r="O26" i="1"/>
  <c r="L26" i="1"/>
  <c r="H26" i="1"/>
  <c r="R25" i="1"/>
  <c r="O25" i="1"/>
  <c r="L25" i="1"/>
  <c r="H25" i="1"/>
  <c r="R24" i="1"/>
  <c r="O24" i="1"/>
  <c r="L24" i="1"/>
  <c r="H24" i="1"/>
  <c r="R23" i="1"/>
  <c r="O23" i="1"/>
  <c r="L23" i="1"/>
  <c r="H23" i="1"/>
  <c r="R22" i="1"/>
  <c r="O22" i="1"/>
  <c r="L22" i="1"/>
  <c r="H22" i="1"/>
  <c r="R21" i="1"/>
  <c r="O21" i="1"/>
  <c r="L21" i="1"/>
  <c r="H21" i="1"/>
  <c r="R20" i="1"/>
  <c r="O20" i="1"/>
  <c r="L20" i="1"/>
  <c r="H20" i="1"/>
  <c r="R19" i="1"/>
  <c r="O19" i="1"/>
  <c r="L19" i="1"/>
  <c r="H19" i="1"/>
  <c r="R18" i="1"/>
  <c r="O18" i="1"/>
  <c r="L18" i="1"/>
  <c r="H18" i="1"/>
  <c r="R17" i="1"/>
  <c r="O17" i="1"/>
  <c r="L17" i="1"/>
  <c r="H17" i="1"/>
  <c r="R16" i="1"/>
  <c r="O16" i="1"/>
  <c r="L16" i="1"/>
  <c r="H16" i="1"/>
  <c r="R15" i="1"/>
  <c r="O15" i="1"/>
  <c r="L15" i="1"/>
  <c r="H15" i="1"/>
  <c r="R14" i="1"/>
  <c r="O14" i="1"/>
  <c r="L14" i="1"/>
  <c r="H14" i="1"/>
  <c r="R13" i="1"/>
  <c r="O13" i="1"/>
  <c r="L13" i="1"/>
  <c r="H13" i="1"/>
  <c r="R12" i="1"/>
  <c r="O12" i="1"/>
  <c r="L12" i="1"/>
  <c r="H12" i="1"/>
  <c r="R11" i="1"/>
  <c r="O11" i="1"/>
  <c r="L11" i="1"/>
  <c r="H11" i="1"/>
  <c r="R10" i="1"/>
  <c r="O10" i="1"/>
  <c r="L10" i="1"/>
  <c r="H10" i="1"/>
  <c r="R9" i="1"/>
  <c r="O9" i="1"/>
  <c r="L9" i="1"/>
  <c r="H9" i="1"/>
  <c r="R8" i="1"/>
  <c r="O8" i="1"/>
  <c r="L8" i="1"/>
  <c r="H8" i="1"/>
  <c r="R7" i="1"/>
  <c r="O7" i="1"/>
  <c r="L7" i="1"/>
  <c r="H7" i="1"/>
  <c r="R6" i="1"/>
  <c r="O6" i="1"/>
  <c r="L6" i="1"/>
  <c r="H6" i="1"/>
  <c r="R5" i="1"/>
  <c r="O5" i="1"/>
  <c r="L5" i="1"/>
  <c r="H5" i="1"/>
  <c r="R4" i="1"/>
  <c r="O4" i="1"/>
  <c r="L4" i="1"/>
  <c r="H4" i="1"/>
  <c r="R3" i="1"/>
  <c r="O3" i="1"/>
  <c r="L3" i="1"/>
  <c r="H3" i="1"/>
  <c r="R2" i="1"/>
  <c r="O2" i="1"/>
  <c r="L2" i="1"/>
  <c r="H2" i="1"/>
</calcChain>
</file>

<file path=xl/sharedStrings.xml><?xml version="1.0" encoding="utf-8"?>
<sst xmlns="http://schemas.openxmlformats.org/spreadsheetml/2006/main" count="897" uniqueCount="46">
  <si>
    <t>Scenario</t>
  </si>
  <si>
    <t>Trial</t>
  </si>
  <si>
    <t>Planner</t>
  </si>
  <si>
    <t>Time to Waypoint 1</t>
  </si>
  <si>
    <t>Time to Initial Point</t>
  </si>
  <si>
    <t>Total Time
(From start to finish)</t>
  </si>
  <si>
    <t>Distance Traveled 1
(Initial Point to Waypoint 1)</t>
  </si>
  <si>
    <t>Distance Traveled 2
(Waypoint 1 to Initial Point)</t>
  </si>
  <si>
    <t>Total Traveled Distance</t>
  </si>
  <si>
    <t>Collisions
(Path 1)</t>
  </si>
  <si>
    <t>Collisions
(Path 2)</t>
  </si>
  <si>
    <t>Collisions
(Total)</t>
  </si>
  <si>
    <t>Smoothness
(Path 1)</t>
  </si>
  <si>
    <t>Smoothness
(Path 2)</t>
  </si>
  <si>
    <t>Smoothness
(Total)
(abrupt turns or 
changes in direction)</t>
  </si>
  <si>
    <t>Recoveries
(Path 1)</t>
  </si>
  <si>
    <t>Recoveries
(Path 2)</t>
  </si>
  <si>
    <t>Recoveries
(Total)</t>
  </si>
  <si>
    <t>Robustness (Goal reached = 0,
Failed (Crash) = 1,
Failed (Time limit reached) = 2,
Failed (Robot gave up)) = 3</t>
  </si>
  <si>
    <t>Dijkstra</t>
  </si>
  <si>
    <t>AStar</t>
  </si>
  <si>
    <t>ThetaStar</t>
  </si>
  <si>
    <t>Smac2D</t>
  </si>
  <si>
    <t>SmacHybridAstar</t>
  </si>
  <si>
    <t>SmacStateLattice</t>
  </si>
  <si>
    <t>smacstateLattice</t>
  </si>
  <si>
    <t>Row Labels</t>
  </si>
  <si>
    <t>Grand Total</t>
  </si>
  <si>
    <t>(All)</t>
  </si>
  <si>
    <t>Path 1</t>
  </si>
  <si>
    <t>Path 2</t>
  </si>
  <si>
    <t>Total</t>
  </si>
  <si>
    <t>Upper Error Path 2</t>
  </si>
  <si>
    <t>Lower Error Path 2</t>
  </si>
  <si>
    <t>Upper Error Path 1</t>
  </si>
  <si>
    <t>Lower Error Path 1</t>
  </si>
  <si>
    <t>Lower Error Total</t>
  </si>
  <si>
    <t>Upper Error Total</t>
  </si>
  <si>
    <t>(Multiple Items)</t>
  </si>
  <si>
    <t>Sum of Robustness (Goal reached = 0,
Failed (Crash) = 1,
Failed (Time limit reached) = 2,
Failed (Robot gave up)) = 3</t>
  </si>
  <si>
    <t>TIME (avg)</t>
  </si>
  <si>
    <t>DISTANCE (avg)</t>
  </si>
  <si>
    <t>COLLISIONS (sum)</t>
  </si>
  <si>
    <t>SMOOTHNESS (sum)</t>
  </si>
  <si>
    <t>RECOVERIES (sum)</t>
  </si>
  <si>
    <t>ROBUSTNESS 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</si>
</sst>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4DD0E1"/>
        <bgColor rgb="FF4DD0E1"/>
      </patternFill>
    </fill>
    <fill>
      <patternFill patternType="solid">
        <fgColor rgb="FFCFE2F3"/>
        <bgColor rgb="FFCFE2F3"/>
      </patternFill>
    </fill>
  </fills>
  <borders count="13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4" borderId="0" xfId="0" applyFont="1" applyFill="1"/>
    <xf numFmtId="0" fontId="0" fillId="0" borderId="1" xfId="0" applyBorder="1"/>
    <xf numFmtId="0" fontId="0" fillId="0" borderId="4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5" xfId="0" applyNumberFormat="1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2" xfId="0" applyNumberFormat="1" applyBorder="1"/>
    <xf numFmtId="0" fontId="0" fillId="0" borderId="8" xfId="0" applyNumberFormat="1" applyBorder="1"/>
    <xf numFmtId="0" fontId="0" fillId="0" borderId="6" xfId="0" applyNumberFormat="1" applyBorder="1"/>
    <xf numFmtId="0" fontId="0" fillId="0" borderId="9" xfId="0" applyNumberFormat="1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2" xfId="0" applyBorder="1" applyAlignment="1">
      <alignment horizontal="left" indent="1"/>
    </xf>
    <xf numFmtId="0" fontId="0" fillId="0" borderId="4" xfId="0" pivotButton="1" applyBorder="1"/>
    <xf numFmtId="0" fontId="0" fillId="0" borderId="4" xfId="0" applyBorder="1"/>
    <xf numFmtId="0" fontId="3" fillId="0" borderId="0" xfId="0" applyFont="1"/>
    <xf numFmtId="0" fontId="3" fillId="0" borderId="0" xfId="0" applyFont="1" applyFill="1" applyBorder="1"/>
    <xf numFmtId="0" fontId="0" fillId="0" borderId="4" xfId="0" applyBorder="1" applyAlignment="1">
      <alignment horizontal="left"/>
    </xf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horizontal="left" wrapText="1"/>
    </xf>
    <xf numFmtId="0" fontId="4" fillId="0" borderId="0" xfId="0" applyFont="1"/>
    <xf numFmtId="0" fontId="5" fillId="0" borderId="0" xfId="0" applyFont="1"/>
    <xf numFmtId="0" fontId="0" fillId="0" borderId="3" xfId="0" applyBorder="1" applyAlignment="1">
      <alignment wrapText="1"/>
    </xf>
  </cellXfs>
  <cellStyles count="1">
    <cellStyle name="Normal" xfId="0" builtinId="0"/>
  </cellStyles>
  <dxfs count="17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Sheet1-sty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0!PivotTable1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- 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0'!$B$5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0'!$G$6:$G$10</c:f>
                <c:numCache>
                  <c:formatCode>General</c:formatCode>
                  <c:ptCount val="5"/>
                  <c:pt idx="0">
                    <c:v>0.81135292053227914</c:v>
                  </c:pt>
                  <c:pt idx="1">
                    <c:v>1.3074886798858998</c:v>
                  </c:pt>
                  <c:pt idx="2">
                    <c:v>1.3052095890045159</c:v>
                  </c:pt>
                  <c:pt idx="3">
                    <c:v>1.00248498916622</c:v>
                  </c:pt>
                  <c:pt idx="4">
                    <c:v>1.2053463935852164</c:v>
                  </c:pt>
                </c:numCache>
              </c:numRef>
            </c:plus>
            <c:minus>
              <c:numRef>
                <c:f>'Scenario 0'!$F$6:$F$10</c:f>
                <c:numCache>
                  <c:formatCode>General</c:formatCode>
                  <c:ptCount val="5"/>
                  <c:pt idx="0">
                    <c:v>0.70417075157162046</c:v>
                  </c:pt>
                  <c:pt idx="1">
                    <c:v>1.7046482563019012</c:v>
                  </c:pt>
                  <c:pt idx="2">
                    <c:v>1.2071550369262809</c:v>
                  </c:pt>
                  <c:pt idx="3">
                    <c:v>1.0029776573180804</c:v>
                  </c:pt>
                  <c:pt idx="4">
                    <c:v>0.80013651847838219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0'!$A$6:$A$11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0'!$B$6:$B$11</c:f>
              <c:numCache>
                <c:formatCode>General</c:formatCode>
                <c:ptCount val="5"/>
                <c:pt idx="0">
                  <c:v>25.31114749908442</c:v>
                </c:pt>
                <c:pt idx="1">
                  <c:v>25.311775922775201</c:v>
                </c:pt>
                <c:pt idx="2">
                  <c:v>22.799999761581383</c:v>
                </c:pt>
                <c:pt idx="3">
                  <c:v>24.606657314300481</c:v>
                </c:pt>
                <c:pt idx="4">
                  <c:v>23.905100774764982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A-194C-B60F-144CC4833C80}"/>
            </c:ext>
          </c:extLst>
        </c:ser>
        <c:ser>
          <c:idx val="1"/>
          <c:order val="1"/>
          <c:tx>
            <c:strRef>
              <c:f>'Scenario 0'!$C$5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0'!$I$6:$I$10</c:f>
                <c:numCache>
                  <c:formatCode>General</c:formatCode>
                  <c:ptCount val="5"/>
                  <c:pt idx="0">
                    <c:v>4.4255866527557579</c:v>
                  </c:pt>
                  <c:pt idx="1">
                    <c:v>0.5955947399139383</c:v>
                  </c:pt>
                  <c:pt idx="2">
                    <c:v>3.2128975868225602</c:v>
                  </c:pt>
                  <c:pt idx="3">
                    <c:v>15.087114524841304</c:v>
                  </c:pt>
                  <c:pt idx="4">
                    <c:v>0.61334981918335885</c:v>
                  </c:pt>
                </c:numCache>
              </c:numRef>
            </c:plus>
            <c:minus>
              <c:numRef>
                <c:f>'Scenario 0'!$H$6:$H$10</c:f>
                <c:numCache>
                  <c:formatCode>General</c:formatCode>
                  <c:ptCount val="5"/>
                  <c:pt idx="0">
                    <c:v>2.2790561199188417</c:v>
                  </c:pt>
                  <c:pt idx="1">
                    <c:v>0.36183967590336152</c:v>
                  </c:pt>
                  <c:pt idx="2">
                    <c:v>1.3344218254089384</c:v>
                  </c:pt>
                  <c:pt idx="3">
                    <c:v>9.4076328754424985</c:v>
                  </c:pt>
                  <c:pt idx="4">
                    <c:v>0.6812196731567397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0'!$A$6:$A$11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0'!$C$6:$C$11</c:f>
              <c:numCache>
                <c:formatCode>General</c:formatCode>
                <c:ptCount val="5"/>
                <c:pt idx="0">
                  <c:v>24.774761247634842</c:v>
                </c:pt>
                <c:pt idx="1">
                  <c:v>23.153565073013262</c:v>
                </c:pt>
                <c:pt idx="2">
                  <c:v>23.344873619079539</c:v>
                </c:pt>
                <c:pt idx="3">
                  <c:v>29.810118722915597</c:v>
                </c:pt>
                <c:pt idx="4">
                  <c:v>21.779648876190141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E4A-194C-B60F-144CC4833C80}"/>
            </c:ext>
          </c:extLst>
        </c:ser>
        <c:ser>
          <c:idx val="2"/>
          <c:order val="2"/>
          <c:tx>
            <c:strRef>
              <c:f>'Scenario 0'!$D$5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0'!$K$6:$K$10</c:f>
                <c:numCache>
                  <c:formatCode>General</c:formatCode>
                  <c:ptCount val="5"/>
                  <c:pt idx="0">
                    <c:v>4.7204561233520153</c:v>
                  </c:pt>
                  <c:pt idx="1">
                    <c:v>1.0408728122710968</c:v>
                  </c:pt>
                  <c:pt idx="2">
                    <c:v>3.5111949443816926</c:v>
                  </c:pt>
                  <c:pt idx="3">
                    <c:v>15.091137790679944</c:v>
                  </c:pt>
                  <c:pt idx="4">
                    <c:v>1.8186962127685646</c:v>
                  </c:pt>
                </c:numCache>
              </c:numRef>
            </c:plus>
            <c:minus>
              <c:numRef>
                <c:f>'Scenario 0'!$J$6:$J$10</c:f>
                <c:numCache>
                  <c:formatCode>General</c:formatCode>
                  <c:ptCount val="5"/>
                  <c:pt idx="0">
                    <c:v>2.4797856807708811</c:v>
                  </c:pt>
                  <c:pt idx="1">
                    <c:v>1.1090536117553995</c:v>
                  </c:pt>
                  <c:pt idx="2">
                    <c:v>2.5415771007538055</c:v>
                  </c:pt>
                  <c:pt idx="3">
                    <c:v>10.410610532760558</c:v>
                  </c:pt>
                  <c:pt idx="4">
                    <c:v>0.6813233375549359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0'!$A$6:$A$11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0'!$D$6:$D$11</c:f>
              <c:numCache>
                <c:formatCode>General</c:formatCode>
                <c:ptCount val="5"/>
                <c:pt idx="0">
                  <c:v>50.085909843444782</c:v>
                </c:pt>
                <c:pt idx="1">
                  <c:v>48.465341806411701</c:v>
                </c:pt>
                <c:pt idx="2">
                  <c:v>46.144874095916705</c:v>
                </c:pt>
                <c:pt idx="3">
                  <c:v>54.416776752471854</c:v>
                </c:pt>
                <c:pt idx="4">
                  <c:v>45.684750604629436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E4A-194C-B60F-144CC483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194351"/>
        <c:axId val="777363423"/>
      </c:barChart>
      <c:catAx>
        <c:axId val="777194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77363423"/>
        <c:crosses val="autoZero"/>
        <c:auto val="1"/>
        <c:lblAlgn val="ctr"/>
        <c:lblOffset val="100"/>
        <c:noMultiLvlLbl val="0"/>
      </c:catAx>
      <c:valAx>
        <c:axId val="77736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7719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1!PivotTable4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Smoothness - 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1'!$B$53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1'!$A$54:$A$59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1'!$B$54:$B$59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DE-1141-A949-FABF95995673}"/>
            </c:ext>
          </c:extLst>
        </c:ser>
        <c:ser>
          <c:idx val="1"/>
          <c:order val="1"/>
          <c:tx>
            <c:strRef>
              <c:f>'Scenario 1'!$C$53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1'!$A$54:$A$59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1'!$C$54:$C$59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DE-1141-A949-FABF95995673}"/>
            </c:ext>
          </c:extLst>
        </c:ser>
        <c:ser>
          <c:idx val="2"/>
          <c:order val="2"/>
          <c:tx>
            <c:strRef>
              <c:f>'Scenario 1'!$D$53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1'!$A$54:$A$59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1'!$D$54:$D$59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DE-1141-A949-FABF9599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164080"/>
        <c:axId val="103629743"/>
      </c:barChart>
      <c:catAx>
        <c:axId val="206116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3629743"/>
        <c:crosses val="autoZero"/>
        <c:auto val="1"/>
        <c:lblAlgn val="ctr"/>
        <c:lblOffset val="100"/>
        <c:noMultiLvlLbl val="0"/>
      </c:catAx>
      <c:valAx>
        <c:axId val="1036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Abrupt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6116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1!PivotTable5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Recoveries - 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1'!$B$69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1'!$A$70:$A$75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1'!$B$70:$B$75</c:f>
              <c:numCache>
                <c:formatCode>General</c:formatCode>
                <c:ptCount val="5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E-2F4A-8019-756A19FBAA70}"/>
            </c:ext>
          </c:extLst>
        </c:ser>
        <c:ser>
          <c:idx val="1"/>
          <c:order val="1"/>
          <c:tx>
            <c:strRef>
              <c:f>'Scenario 1'!$C$69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1'!$A$70:$A$75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1'!$C$70:$C$75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E-2F4A-8019-756A19FBAA70}"/>
            </c:ext>
          </c:extLst>
        </c:ser>
        <c:ser>
          <c:idx val="2"/>
          <c:order val="2"/>
          <c:tx>
            <c:strRef>
              <c:f>'Scenario 1'!$D$69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1'!$A$70:$A$75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1'!$D$70:$D$75</c:f>
              <c:numCache>
                <c:formatCode>General</c:formatCode>
                <c:ptCount val="5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E-2F4A-8019-756A19FBA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918815"/>
        <c:axId val="102980095"/>
      </c:barChart>
      <c:catAx>
        <c:axId val="5559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2980095"/>
        <c:crosses val="autoZero"/>
        <c:auto val="1"/>
        <c:lblAlgn val="ctr"/>
        <c:lblOffset val="100"/>
        <c:noMultiLvlLbl val="0"/>
      </c:catAx>
      <c:valAx>
        <c:axId val="102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Recoveries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5591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1!PivotTable6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Robusntess - 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1'!$A$87:$A$117</c:f>
              <c:multiLvlStrCache>
                <c:ptCount val="2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</c:lvl>
                <c:lvl>
                  <c:pt idx="0">
                    <c:v>AStar</c:v>
                  </c:pt>
                  <c:pt idx="5">
                    <c:v>Dijkstra</c:v>
                  </c:pt>
                  <c:pt idx="10">
                    <c:v>Smac2D</c:v>
                  </c:pt>
                  <c:pt idx="15">
                    <c:v>SmacHybridAstar</c:v>
                  </c:pt>
                  <c:pt idx="20">
                    <c:v>ThetaStar</c:v>
                  </c:pt>
                </c:lvl>
              </c:multiLvlStrCache>
            </c:multiLvlStrRef>
          </c:cat>
          <c:val>
            <c:numRef>
              <c:f>'Scenario 1'!$B$87:$B$117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B-E146-9A74-BD09031313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75260255"/>
        <c:axId val="671639439"/>
      </c:barChart>
      <c:catAx>
        <c:axId val="67526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 and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1639439"/>
        <c:crosses val="autoZero"/>
        <c:auto val="1"/>
        <c:lblAlgn val="ctr"/>
        <c:lblOffset val="100"/>
        <c:noMultiLvlLbl val="0"/>
      </c:catAx>
      <c:valAx>
        <c:axId val="67163943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0 = Goal reached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1 = Failed due crash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2 = Failed due time limit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3 = Failed due confusion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crossAx val="67526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2!PivotTable1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- 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2'!$B$5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2'!$G$6:$G$10</c:f>
                <c:numCache>
                  <c:formatCode>General</c:formatCode>
                  <c:ptCount val="5"/>
                  <c:pt idx="0">
                    <c:v>6.4261650085449631</c:v>
                  </c:pt>
                  <c:pt idx="1">
                    <c:v>6.026492071151722</c:v>
                  </c:pt>
                  <c:pt idx="2">
                    <c:v>1.8072435379027993</c:v>
                  </c:pt>
                  <c:pt idx="3">
                    <c:v>6.5321896076202179</c:v>
                  </c:pt>
                  <c:pt idx="4">
                    <c:v>2.0113780498504639</c:v>
                  </c:pt>
                </c:numCache>
              </c:numRef>
            </c:plus>
            <c:minus>
              <c:numRef>
                <c:f>'Scenario 2'!$F$6:$F$10</c:f>
                <c:numCache>
                  <c:formatCode>General</c:formatCode>
                  <c:ptCount val="5"/>
                  <c:pt idx="0">
                    <c:v>3.1110177993774357</c:v>
                  </c:pt>
                  <c:pt idx="1">
                    <c:v>2.5134175300597832</c:v>
                  </c:pt>
                  <c:pt idx="2">
                    <c:v>0.70473985671999984</c:v>
                  </c:pt>
                  <c:pt idx="3">
                    <c:v>4.0220708847045827</c:v>
                  </c:pt>
                  <c:pt idx="4">
                    <c:v>1.5063707828521373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2'!$A$6:$A$11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2'!$B$6:$B$11</c:f>
              <c:numCache>
                <c:formatCode>General</c:formatCode>
                <c:ptCount val="5"/>
                <c:pt idx="0">
                  <c:v>36.259525632858242</c:v>
                </c:pt>
                <c:pt idx="1">
                  <c:v>37.671590852737381</c:v>
                </c:pt>
                <c:pt idx="2">
                  <c:v>31.846282291412297</c:v>
                </c:pt>
                <c:pt idx="3">
                  <c:v>37.165435791015582</c:v>
                </c:pt>
                <c:pt idx="4">
                  <c:v>34.657361268997136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1-2E49-9DE8-F5BBAFCABC5E}"/>
            </c:ext>
          </c:extLst>
        </c:ser>
        <c:ser>
          <c:idx val="1"/>
          <c:order val="1"/>
          <c:tx>
            <c:strRef>
              <c:f>'Scenario 2'!$C$5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2'!$I$6:$I$10</c:f>
                <c:numCache>
                  <c:formatCode>General</c:formatCode>
                  <c:ptCount val="5"/>
                  <c:pt idx="0">
                    <c:v>0.88162488937376438</c:v>
                  </c:pt>
                  <c:pt idx="1">
                    <c:v>1.3896414756774789</c:v>
                  </c:pt>
                  <c:pt idx="2">
                    <c:v>2.7447301864623839</c:v>
                  </c:pt>
                  <c:pt idx="3">
                    <c:v>12.329468822479299</c:v>
                  </c:pt>
                  <c:pt idx="4">
                    <c:v>1.039941930770901</c:v>
                  </c:pt>
                </c:numCache>
              </c:numRef>
            </c:plus>
            <c:minus>
              <c:numRef>
                <c:f>'Scenario 2'!$H$6:$H$10</c:f>
                <c:numCache>
                  <c:formatCode>General</c:formatCode>
                  <c:ptCount val="5"/>
                  <c:pt idx="0">
                    <c:v>1.3102326869964358</c:v>
                  </c:pt>
                  <c:pt idx="1">
                    <c:v>1.1492755889892265</c:v>
                  </c:pt>
                  <c:pt idx="2">
                    <c:v>2.155663537979116</c:v>
                  </c:pt>
                  <c:pt idx="3">
                    <c:v>7.7482291698456009</c:v>
                  </c:pt>
                  <c:pt idx="4">
                    <c:v>0.80084023475649957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2'!$A$6:$A$11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2'!$C$6:$C$11</c:f>
              <c:numCache>
                <c:formatCode>General</c:formatCode>
                <c:ptCount val="5"/>
                <c:pt idx="0">
                  <c:v>30.068999814987144</c:v>
                </c:pt>
                <c:pt idx="1">
                  <c:v>33.907019662857024</c:v>
                </c:pt>
                <c:pt idx="2">
                  <c:v>34.423065710067718</c:v>
                </c:pt>
                <c:pt idx="3">
                  <c:v>36.852580213546695</c:v>
                </c:pt>
                <c:pt idx="4">
                  <c:v>29.610060787200904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1-2E49-9DE8-F5BBAFCABC5E}"/>
            </c:ext>
          </c:extLst>
        </c:ser>
        <c:ser>
          <c:idx val="2"/>
          <c:order val="2"/>
          <c:tx>
            <c:strRef>
              <c:f>'Scenario 2'!$D$5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2'!$K$6:$K$10</c:f>
                <c:numCache>
                  <c:formatCode>General</c:formatCode>
                  <c:ptCount val="5"/>
                  <c:pt idx="0">
                    <c:v>6.7305867195128997</c:v>
                  </c:pt>
                  <c:pt idx="1">
                    <c:v>4.8772171020507926</c:v>
                  </c:pt>
                  <c:pt idx="2">
                    <c:v>2.0401047706604345</c:v>
                  </c:pt>
                  <c:pt idx="3">
                    <c:v>15.843130397796614</c:v>
                  </c:pt>
                  <c:pt idx="4">
                    <c:v>2.591190004348789</c:v>
                  </c:pt>
                </c:numCache>
              </c:numRef>
            </c:plus>
            <c:minus>
              <c:numRef>
                <c:f>'Scenario 2'!$J$6:$J$10</c:f>
                <c:numCache>
                  <c:formatCode>General</c:formatCode>
                  <c:ptCount val="5"/>
                  <c:pt idx="0">
                    <c:v>4.4212501525878949</c:v>
                  </c:pt>
                  <c:pt idx="1">
                    <c:v>2.3689565181732064</c:v>
                  </c:pt>
                  <c:pt idx="2">
                    <c:v>2.8604036331176701</c:v>
                  </c:pt>
                  <c:pt idx="3">
                    <c:v>11.213150691986094</c:v>
                  </c:pt>
                  <c:pt idx="4">
                    <c:v>2.1635724067688074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2'!$A$6:$A$11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2'!$D$6:$D$11</c:f>
              <c:numCache>
                <c:formatCode>General</c:formatCode>
                <c:ptCount val="5"/>
                <c:pt idx="0">
                  <c:v>66.328526306152298</c:v>
                </c:pt>
                <c:pt idx="1">
                  <c:v>71.578611326217626</c:v>
                </c:pt>
                <c:pt idx="2">
                  <c:v>66.269348955154385</c:v>
                </c:pt>
                <c:pt idx="3">
                  <c:v>74.018016767501777</c:v>
                </c:pt>
                <c:pt idx="4">
                  <c:v>64.267422771453823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1-2E49-9DE8-F5BBAFCA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194351"/>
        <c:axId val="777363423"/>
      </c:barChart>
      <c:catAx>
        <c:axId val="777194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77363423"/>
        <c:crosses val="autoZero"/>
        <c:auto val="1"/>
        <c:lblAlgn val="ctr"/>
        <c:lblOffset val="100"/>
        <c:noMultiLvlLbl val="0"/>
      </c:catAx>
      <c:valAx>
        <c:axId val="77736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7719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2!PivotTable2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 - 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2'!$B$20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2'!$G$21:$G$25</c:f>
                <c:numCache>
                  <c:formatCode>General</c:formatCode>
                  <c:ptCount val="5"/>
                  <c:pt idx="0">
                    <c:v>9.6000000000000085E-2</c:v>
                  </c:pt>
                  <c:pt idx="1">
                    <c:v>0.40599999999999881</c:v>
                  </c:pt>
                  <c:pt idx="2">
                    <c:v>0.11000000000000121</c:v>
                  </c:pt>
                  <c:pt idx="3">
                    <c:v>0.10400000000000098</c:v>
                  </c:pt>
                  <c:pt idx="4">
                    <c:v>6.1999999999999389E-2</c:v>
                  </c:pt>
                </c:numCache>
              </c:numRef>
            </c:plus>
            <c:minus>
              <c:numRef>
                <c:f>'Scenario 2'!$F$21:$F$25</c:f>
                <c:numCache>
                  <c:formatCode>General</c:formatCode>
                  <c:ptCount val="5"/>
                  <c:pt idx="0">
                    <c:v>7.3999999999999844E-2</c:v>
                  </c:pt>
                  <c:pt idx="1">
                    <c:v>0.46400000000000219</c:v>
                  </c:pt>
                  <c:pt idx="2">
                    <c:v>0.12999999999999901</c:v>
                  </c:pt>
                  <c:pt idx="3">
                    <c:v>4.5999999999999375E-2</c:v>
                  </c:pt>
                  <c:pt idx="4">
                    <c:v>0.10800000000000054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2'!$A$21:$A$26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2'!$B$21:$B$26</c:f>
              <c:numCache>
                <c:formatCode>General</c:formatCode>
                <c:ptCount val="5"/>
                <c:pt idx="0">
                  <c:v>10.404</c:v>
                </c:pt>
                <c:pt idx="1">
                  <c:v>11.754000000000001</c:v>
                </c:pt>
                <c:pt idx="2">
                  <c:v>10.709999999999999</c:v>
                </c:pt>
                <c:pt idx="3">
                  <c:v>10.356</c:v>
                </c:pt>
                <c:pt idx="4">
                  <c:v>10.358000000000001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2A-2941-B291-6789BD4095CE}"/>
            </c:ext>
          </c:extLst>
        </c:ser>
        <c:ser>
          <c:idx val="1"/>
          <c:order val="1"/>
          <c:tx>
            <c:strRef>
              <c:f>'Scenario 2'!$C$20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2'!$I$21:$I$25</c:f>
                <c:numCache>
                  <c:formatCode>General</c:formatCode>
                  <c:ptCount val="5"/>
                  <c:pt idx="0">
                    <c:v>0.20200000000000351</c:v>
                  </c:pt>
                  <c:pt idx="1">
                    <c:v>8.0000000000000071E-2</c:v>
                  </c:pt>
                  <c:pt idx="2">
                    <c:v>0.32399999999999984</c:v>
                  </c:pt>
                  <c:pt idx="3">
                    <c:v>5.8840000000000003</c:v>
                  </c:pt>
                  <c:pt idx="4">
                    <c:v>0.13600000000000101</c:v>
                  </c:pt>
                </c:numCache>
              </c:numRef>
            </c:plus>
            <c:minus>
              <c:numRef>
                <c:f>'Scenario 2'!$H$21:$H$25</c:f>
                <c:numCache>
                  <c:formatCode>General</c:formatCode>
                  <c:ptCount val="5"/>
                  <c:pt idx="0">
                    <c:v>0.19799999999999862</c:v>
                  </c:pt>
                  <c:pt idx="1">
                    <c:v>0.12999999999999901</c:v>
                  </c:pt>
                  <c:pt idx="2">
                    <c:v>0.54600000000000115</c:v>
                  </c:pt>
                  <c:pt idx="3">
                    <c:v>1.6559999999999988</c:v>
                  </c:pt>
                  <c:pt idx="4">
                    <c:v>0.17399999999999949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2'!$A$21:$A$26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2'!$C$21:$C$26</c:f>
              <c:numCache>
                <c:formatCode>General</c:formatCode>
                <c:ptCount val="5"/>
                <c:pt idx="0">
                  <c:v>10.767999999999999</c:v>
                </c:pt>
                <c:pt idx="1">
                  <c:v>11.78</c:v>
                </c:pt>
                <c:pt idx="2">
                  <c:v>11.416</c:v>
                </c:pt>
                <c:pt idx="3">
                  <c:v>12.546000000000001</c:v>
                </c:pt>
                <c:pt idx="4">
                  <c:v>10.623999999999999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2A-2941-B291-6789BD4095CE}"/>
            </c:ext>
          </c:extLst>
        </c:ser>
        <c:ser>
          <c:idx val="2"/>
          <c:order val="2"/>
          <c:tx>
            <c:strRef>
              <c:f>'Scenario 2'!$D$20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2'!$K$21:$K$25</c:f>
                <c:numCache>
                  <c:formatCode>General</c:formatCode>
                  <c:ptCount val="5"/>
                  <c:pt idx="0">
                    <c:v>0.15800000000000125</c:v>
                  </c:pt>
                  <c:pt idx="1">
                    <c:v>0.45599999999999952</c:v>
                  </c:pt>
                  <c:pt idx="2">
                    <c:v>0.30400000000000205</c:v>
                  </c:pt>
                  <c:pt idx="3">
                    <c:v>5.8879999999999946</c:v>
                  </c:pt>
                  <c:pt idx="4">
                    <c:v>0.17800000000000082</c:v>
                  </c:pt>
                </c:numCache>
              </c:numRef>
            </c:plus>
            <c:minus>
              <c:numRef>
                <c:f>'Scenario 2'!$J$21:$J$25</c:f>
                <c:numCache>
                  <c:formatCode>General</c:formatCode>
                  <c:ptCount val="5"/>
                  <c:pt idx="0">
                    <c:v>0.27199999999999847</c:v>
                  </c:pt>
                  <c:pt idx="1">
                    <c:v>0.45400000000000063</c:v>
                  </c:pt>
                  <c:pt idx="2">
                    <c:v>0.56599999999999895</c:v>
                  </c:pt>
                  <c:pt idx="3">
                    <c:v>1.6520000000000046</c:v>
                  </c:pt>
                  <c:pt idx="4">
                    <c:v>0.19200000000000017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2'!$A$21:$A$26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2'!$D$21:$D$26</c:f>
              <c:numCache>
                <c:formatCode>General</c:formatCode>
                <c:ptCount val="5"/>
                <c:pt idx="0">
                  <c:v>21.172000000000004</c:v>
                </c:pt>
                <c:pt idx="1">
                  <c:v>23.533999999999999</c:v>
                </c:pt>
                <c:pt idx="2">
                  <c:v>22.125999999999998</c:v>
                </c:pt>
                <c:pt idx="3">
                  <c:v>22.901999999999997</c:v>
                </c:pt>
                <c:pt idx="4">
                  <c:v>20.981999999999999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2A-2941-B291-6789BD409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903696"/>
        <c:axId val="95785119"/>
      </c:barChart>
      <c:catAx>
        <c:axId val="82990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5785119"/>
        <c:crosses val="autoZero"/>
        <c:auto val="1"/>
        <c:lblAlgn val="ctr"/>
        <c:lblOffset val="100"/>
        <c:noMultiLvlLbl val="0"/>
      </c:catAx>
      <c:valAx>
        <c:axId val="9578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8299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2!PivotTable3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Collisions</a:t>
            </a:r>
            <a:r>
              <a:rPr lang="en-GB" baseline="0"/>
              <a:t> - Scenario 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2'!$B$36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2'!$A$37:$A$42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2'!$B$37:$B$42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7-6F43-BDDF-96E7E706352E}"/>
            </c:ext>
          </c:extLst>
        </c:ser>
        <c:ser>
          <c:idx val="1"/>
          <c:order val="1"/>
          <c:tx>
            <c:strRef>
              <c:f>'Scenario 2'!$C$36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2'!$A$37:$A$42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2'!$C$37:$C$42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87-6F43-BDDF-96E7E706352E}"/>
            </c:ext>
          </c:extLst>
        </c:ser>
        <c:ser>
          <c:idx val="2"/>
          <c:order val="2"/>
          <c:tx>
            <c:strRef>
              <c:f>'Scenario 2'!$D$36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2'!$A$37:$A$42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2'!$D$37:$D$42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87-6F43-BDDF-96E7E706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103920"/>
        <c:axId val="56491839"/>
      </c:barChart>
      <c:catAx>
        <c:axId val="20861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491839"/>
        <c:crosses val="autoZero"/>
        <c:auto val="1"/>
        <c:lblAlgn val="ctr"/>
        <c:lblOffset val="100"/>
        <c:noMultiLvlLbl val="0"/>
      </c:catAx>
      <c:valAx>
        <c:axId val="564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86103920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2!PivotTable4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Smoothness - 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2'!$B$53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2'!$A$54:$A$59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2'!$B$54:$B$59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2B-E94B-A1E7-233BDAD90844}"/>
            </c:ext>
          </c:extLst>
        </c:ser>
        <c:ser>
          <c:idx val="1"/>
          <c:order val="1"/>
          <c:tx>
            <c:strRef>
              <c:f>'Scenario 2'!$C$53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2'!$A$54:$A$59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2'!$C$54:$C$59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B-E94B-A1E7-233BDAD90844}"/>
            </c:ext>
          </c:extLst>
        </c:ser>
        <c:ser>
          <c:idx val="2"/>
          <c:order val="2"/>
          <c:tx>
            <c:strRef>
              <c:f>'Scenario 2'!$D$53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2'!$A$54:$A$59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2'!$D$54:$D$59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2B-E94B-A1E7-233BDAD9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164080"/>
        <c:axId val="103629743"/>
      </c:barChart>
      <c:catAx>
        <c:axId val="206116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3629743"/>
        <c:crosses val="autoZero"/>
        <c:auto val="1"/>
        <c:lblAlgn val="ctr"/>
        <c:lblOffset val="100"/>
        <c:noMultiLvlLbl val="0"/>
      </c:catAx>
      <c:valAx>
        <c:axId val="1036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Abrupt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6116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2!PivotTable5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Recoveries - 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2'!$B$69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2'!$A$70:$A$75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2'!$B$70:$B$75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5-BB44-AC8F-BDC11F06A0D9}"/>
            </c:ext>
          </c:extLst>
        </c:ser>
        <c:ser>
          <c:idx val="1"/>
          <c:order val="1"/>
          <c:tx>
            <c:strRef>
              <c:f>'Scenario 2'!$C$69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2'!$A$70:$A$75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2'!$C$70:$C$75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A5-BB44-AC8F-BDC11F06A0D9}"/>
            </c:ext>
          </c:extLst>
        </c:ser>
        <c:ser>
          <c:idx val="2"/>
          <c:order val="2"/>
          <c:tx>
            <c:strRef>
              <c:f>'Scenario 2'!$D$69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2'!$A$70:$A$75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2'!$D$70:$D$75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A5-BB44-AC8F-BDC11F06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918815"/>
        <c:axId val="102980095"/>
      </c:barChart>
      <c:catAx>
        <c:axId val="5559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2980095"/>
        <c:crosses val="autoZero"/>
        <c:auto val="1"/>
        <c:lblAlgn val="ctr"/>
        <c:lblOffset val="100"/>
        <c:noMultiLvlLbl val="0"/>
      </c:catAx>
      <c:valAx>
        <c:axId val="102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Recoveries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5591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2!PivotTable6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 - Scenario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2'!$A$87:$A$117</c:f>
              <c:multiLvlStrCache>
                <c:ptCount val="2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</c:lvl>
                <c:lvl>
                  <c:pt idx="0">
                    <c:v>AStar</c:v>
                  </c:pt>
                  <c:pt idx="5">
                    <c:v>Dijkstra</c:v>
                  </c:pt>
                  <c:pt idx="10">
                    <c:v>Smac2D</c:v>
                  </c:pt>
                  <c:pt idx="15">
                    <c:v>SmacHybridAstar</c:v>
                  </c:pt>
                  <c:pt idx="20">
                    <c:v>ThetaStar</c:v>
                  </c:pt>
                </c:lvl>
              </c:multiLvlStrCache>
            </c:multiLvlStrRef>
          </c:cat>
          <c:val>
            <c:numRef>
              <c:f>'Scenario 2'!$B$87:$B$117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C-5B48-A067-9D0CBC976B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75260255"/>
        <c:axId val="671639439"/>
      </c:barChart>
      <c:catAx>
        <c:axId val="67526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 and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1639439"/>
        <c:crosses val="autoZero"/>
        <c:auto val="1"/>
        <c:lblAlgn val="ctr"/>
        <c:lblOffset val="100"/>
        <c:noMultiLvlLbl val="0"/>
      </c:catAx>
      <c:valAx>
        <c:axId val="67163943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0 = Goal reached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1 = Failed due crash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2 = Failed due time limit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3 = Failed due confusion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crossAx val="67526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3!PivotTable1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- 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3'!$B$5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3'!$G$6:$G$10</c:f>
                <c:numCache>
                  <c:formatCode>General</c:formatCode>
                  <c:ptCount val="5"/>
                  <c:pt idx="0">
                    <c:v>3.4229043960571417</c:v>
                  </c:pt>
                  <c:pt idx="1">
                    <c:v>1.5061125755310023</c:v>
                  </c:pt>
                  <c:pt idx="2">
                    <c:v>3.0115191459655613</c:v>
                  </c:pt>
                  <c:pt idx="3">
                    <c:v>3.5171950340271181</c:v>
                  </c:pt>
                  <c:pt idx="4">
                    <c:v>3.4215893268585233</c:v>
                  </c:pt>
                </c:numCache>
              </c:numRef>
            </c:plus>
            <c:minus>
              <c:numRef>
                <c:f>'Scenario 3'!$F$6:$F$10</c:f>
                <c:numCache>
                  <c:formatCode>General</c:formatCode>
                  <c:ptCount val="5"/>
                  <c:pt idx="0">
                    <c:v>1.1056722164153605</c:v>
                  </c:pt>
                  <c:pt idx="1">
                    <c:v>1.0061035156249964</c:v>
                  </c:pt>
                  <c:pt idx="2">
                    <c:v>1.5083919048309369</c:v>
                  </c:pt>
                  <c:pt idx="3">
                    <c:v>1.5043696880340818</c:v>
                  </c:pt>
                  <c:pt idx="4">
                    <c:v>1.6093185424804766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3'!$A$6:$A$11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3'!$B$6:$B$11</c:f>
              <c:numCache>
                <c:formatCode>General</c:formatCode>
                <c:ptCount val="5"/>
                <c:pt idx="0">
                  <c:v>24.71055445671076</c:v>
                </c:pt>
                <c:pt idx="1">
                  <c:v>25.110841274261396</c:v>
                </c:pt>
                <c:pt idx="2">
                  <c:v>22.600815582275338</c:v>
                </c:pt>
                <c:pt idx="3">
                  <c:v>24.107229661941481</c:v>
                </c:pt>
                <c:pt idx="4">
                  <c:v>24.208376216888375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50-3845-9651-9570EB34CBA8}"/>
            </c:ext>
          </c:extLst>
        </c:ser>
        <c:ser>
          <c:idx val="1"/>
          <c:order val="1"/>
          <c:tx>
            <c:strRef>
              <c:f>'Scenario 3'!$C$5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3'!$I$6:$I$10</c:f>
                <c:numCache>
                  <c:formatCode>General</c:formatCode>
                  <c:ptCount val="5"/>
                  <c:pt idx="0">
                    <c:v>1.2621962070465216</c:v>
                  </c:pt>
                  <c:pt idx="1">
                    <c:v>2.7061073780059459</c:v>
                  </c:pt>
                  <c:pt idx="2">
                    <c:v>2.9790867328644168</c:v>
                  </c:pt>
                  <c:pt idx="3">
                    <c:v>1.1963922977447439</c:v>
                  </c:pt>
                  <c:pt idx="4">
                    <c:v>0.71926188468929553</c:v>
                  </c:pt>
                </c:numCache>
              </c:numRef>
            </c:plus>
            <c:minus>
              <c:numRef>
                <c:f>'Scenario 3'!$H$6:$H$10</c:f>
                <c:numCache>
                  <c:formatCode>General</c:formatCode>
                  <c:ptCount val="5"/>
                  <c:pt idx="0">
                    <c:v>0.98667583465577735</c:v>
                  </c:pt>
                  <c:pt idx="1">
                    <c:v>1.8950252532958558</c:v>
                  </c:pt>
                  <c:pt idx="2">
                    <c:v>1.4693566799163804</c:v>
                  </c:pt>
                  <c:pt idx="3">
                    <c:v>1.2075004577636577</c:v>
                  </c:pt>
                  <c:pt idx="4">
                    <c:v>1.2475147247314027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3'!$A$6:$A$11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3'!$C$6:$C$11</c:f>
              <c:numCache>
                <c:formatCode>General</c:formatCode>
                <c:ptCount val="5"/>
                <c:pt idx="0">
                  <c:v>47.988486623763976</c:v>
                </c:pt>
                <c:pt idx="1">
                  <c:v>50.987953662872258</c:v>
                </c:pt>
                <c:pt idx="2">
                  <c:v>48.977976465225183</c:v>
                </c:pt>
                <c:pt idx="3">
                  <c:v>46.760432720184255</c:v>
                </c:pt>
                <c:pt idx="4">
                  <c:v>46.680889368057201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50-3845-9651-9570EB34CBA8}"/>
            </c:ext>
          </c:extLst>
        </c:ser>
        <c:ser>
          <c:idx val="2"/>
          <c:order val="2"/>
          <c:tx>
            <c:strRef>
              <c:f>'Scenario 3'!$D$5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3'!$K$6:$K$10</c:f>
                <c:numCache>
                  <c:formatCode>General</c:formatCode>
                  <c:ptCount val="5"/>
                  <c:pt idx="0">
                    <c:v>2.9603864192962988</c:v>
                  </c:pt>
                  <c:pt idx="1">
                    <c:v>2.7102653026580867</c:v>
                  </c:pt>
                  <c:pt idx="2">
                    <c:v>2.481263589858969</c:v>
                  </c:pt>
                  <c:pt idx="3">
                    <c:v>3.937894868850762</c:v>
                  </c:pt>
                  <c:pt idx="4">
                    <c:v>2.1740746974944756</c:v>
                  </c:pt>
                </c:numCache>
              </c:numRef>
            </c:plus>
            <c:minus>
              <c:numRef>
                <c:f>'Scenario 3'!$J$6:$J$10</c:f>
                <c:numCache>
                  <c:formatCode>General</c:formatCode>
                  <c:ptCount val="5"/>
                  <c:pt idx="0">
                    <c:v>1.5903695583344017</c:v>
                  </c:pt>
                  <c:pt idx="1">
                    <c:v>2.2390278339386072</c:v>
                  </c:pt>
                  <c:pt idx="2">
                    <c:v>2.919681596755936</c:v>
                  </c:pt>
                  <c:pt idx="3">
                    <c:v>2.7118701457977323</c:v>
                  </c:pt>
                  <c:pt idx="4">
                    <c:v>1.930587005615223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3'!$A$6:$A$11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3'!$D$6:$D$11</c:f>
              <c:numCache>
                <c:formatCode>General</c:formatCode>
                <c:ptCount val="5"/>
                <c:pt idx="0">
                  <c:v>72.69904193878169</c:v>
                </c:pt>
                <c:pt idx="1">
                  <c:v>76.09879574775691</c:v>
                </c:pt>
                <c:pt idx="2">
                  <c:v>71.578792858123734</c:v>
                </c:pt>
                <c:pt idx="3">
                  <c:v>70.867663097381538</c:v>
                </c:pt>
                <c:pt idx="4">
                  <c:v>70.889266443252524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50-3845-9651-9570EB34C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194351"/>
        <c:axId val="777363423"/>
      </c:barChart>
      <c:catAx>
        <c:axId val="777194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77363423"/>
        <c:crosses val="autoZero"/>
        <c:auto val="1"/>
        <c:lblAlgn val="ctr"/>
        <c:lblOffset val="100"/>
        <c:noMultiLvlLbl val="0"/>
      </c:catAx>
      <c:valAx>
        <c:axId val="77736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7719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0!PivotTable2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 - 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0'!$B$20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0'!$G$21:$G$25</c:f>
                <c:numCache>
                  <c:formatCode>General</c:formatCode>
                  <c:ptCount val="5"/>
                  <c:pt idx="0">
                    <c:v>7.2000000000000064E-2</c:v>
                  </c:pt>
                  <c:pt idx="1">
                    <c:v>8.599999999999941E-2</c:v>
                  </c:pt>
                  <c:pt idx="2">
                    <c:v>3.4000000000000696E-2</c:v>
                  </c:pt>
                  <c:pt idx="3">
                    <c:v>2.9999999999999361E-2</c:v>
                  </c:pt>
                  <c:pt idx="4">
                    <c:v>0.10000000000000142</c:v>
                  </c:pt>
                </c:numCache>
              </c:numRef>
            </c:plus>
            <c:minus>
              <c:numRef>
                <c:f>'Scenario 0'!$F$21:$F$25</c:f>
                <c:numCache>
                  <c:formatCode>General</c:formatCode>
                  <c:ptCount val="5"/>
                  <c:pt idx="0">
                    <c:v>7.8000000000000291E-2</c:v>
                  </c:pt>
                  <c:pt idx="1">
                    <c:v>6.4000000000000945E-2</c:v>
                  </c:pt>
                  <c:pt idx="2">
                    <c:v>4.5999999999999375E-2</c:v>
                  </c:pt>
                  <c:pt idx="3">
                    <c:v>4.0000000000000924E-2</c:v>
                  </c:pt>
                  <c:pt idx="4">
                    <c:v>9.9999999999998757E-2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0'!$A$21:$A$26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0'!$B$21:$B$26</c:f>
              <c:numCache>
                <c:formatCode>General</c:formatCode>
                <c:ptCount val="5"/>
                <c:pt idx="0">
                  <c:v>7.6280000000000001</c:v>
                </c:pt>
                <c:pt idx="1">
                  <c:v>7.6240000000000006</c:v>
                </c:pt>
                <c:pt idx="2">
                  <c:v>7.4659999999999993</c:v>
                </c:pt>
                <c:pt idx="3">
                  <c:v>7.2900000000000009</c:v>
                </c:pt>
                <c:pt idx="4">
                  <c:v>7.4699999999999989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6-4449-AEB4-D6731939BA98}"/>
            </c:ext>
          </c:extLst>
        </c:ser>
        <c:ser>
          <c:idx val="1"/>
          <c:order val="1"/>
          <c:tx>
            <c:strRef>
              <c:f>'Scenario 0'!$C$20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0'!$I$21:$I$25</c:f>
                <c:numCache>
                  <c:formatCode>General</c:formatCode>
                  <c:ptCount val="5"/>
                  <c:pt idx="0">
                    <c:v>0.60400000000000187</c:v>
                  </c:pt>
                  <c:pt idx="1">
                    <c:v>7.0000000000000284E-2</c:v>
                  </c:pt>
                  <c:pt idx="2">
                    <c:v>5.600000000000005E-2</c:v>
                  </c:pt>
                  <c:pt idx="3">
                    <c:v>0.39999999999999947</c:v>
                  </c:pt>
                  <c:pt idx="4">
                    <c:v>9.9999999999998757E-2</c:v>
                  </c:pt>
                </c:numCache>
              </c:numRef>
            </c:plus>
            <c:minus>
              <c:numRef>
                <c:f>'Scenario 0'!$H$21:$H$25</c:f>
                <c:numCache>
                  <c:formatCode>General</c:formatCode>
                  <c:ptCount val="5"/>
                  <c:pt idx="0">
                    <c:v>0.3459999999999992</c:v>
                  </c:pt>
                  <c:pt idx="1">
                    <c:v>4.9999999999999822E-2</c:v>
                  </c:pt>
                  <c:pt idx="2">
                    <c:v>6.4000000000000057E-2</c:v>
                  </c:pt>
                  <c:pt idx="3">
                    <c:v>0.37000000000000011</c:v>
                  </c:pt>
                  <c:pt idx="4">
                    <c:v>8.9999999999999858E-2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0'!$A$21:$A$26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0'!$C$21:$C$26</c:f>
              <c:numCache>
                <c:formatCode>General</c:formatCode>
                <c:ptCount val="5"/>
                <c:pt idx="0">
                  <c:v>7.8159999999999998</c:v>
                </c:pt>
                <c:pt idx="1">
                  <c:v>7.65</c:v>
                </c:pt>
                <c:pt idx="2">
                  <c:v>7.6239999999999997</c:v>
                </c:pt>
                <c:pt idx="3">
                  <c:v>7.62</c:v>
                </c:pt>
                <c:pt idx="4">
                  <c:v>7.4700000000000006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6-4449-AEB4-D6731939BA98}"/>
            </c:ext>
          </c:extLst>
        </c:ser>
        <c:ser>
          <c:idx val="2"/>
          <c:order val="2"/>
          <c:tx>
            <c:strRef>
              <c:f>'Scenario 0'!$D$20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0'!$K$21:$K$25</c:f>
                <c:numCache>
                  <c:formatCode>General</c:formatCode>
                  <c:ptCount val="5"/>
                  <c:pt idx="0">
                    <c:v>0.52600000000000158</c:v>
                  </c:pt>
                  <c:pt idx="1">
                    <c:v>9.6000000000001862E-2</c:v>
                  </c:pt>
                  <c:pt idx="2">
                    <c:v>8.9999999999999858E-2</c:v>
                  </c:pt>
                  <c:pt idx="3">
                    <c:v>0.40000000000000036</c:v>
                  </c:pt>
                  <c:pt idx="4">
                    <c:v>0.11999999999999922</c:v>
                  </c:pt>
                </c:numCache>
              </c:numRef>
            </c:plus>
            <c:minus>
              <c:numRef>
                <c:f>'Scenario 0'!$J$21:$J$25</c:f>
                <c:numCache>
                  <c:formatCode>General</c:formatCode>
                  <c:ptCount val="5"/>
                  <c:pt idx="0">
                    <c:v>0.30399999999999849</c:v>
                  </c:pt>
                  <c:pt idx="1">
                    <c:v>0.11399999999999721</c:v>
                  </c:pt>
                  <c:pt idx="2">
                    <c:v>7.0000000000000284E-2</c:v>
                  </c:pt>
                  <c:pt idx="3">
                    <c:v>0.33999999999999986</c:v>
                  </c:pt>
                  <c:pt idx="4">
                    <c:v>8.0000000000001847E-2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0'!$A$21:$A$26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0'!$D$21:$D$26</c:f>
              <c:numCache>
                <c:formatCode>General</c:formatCode>
                <c:ptCount val="5"/>
                <c:pt idx="0">
                  <c:v>15.443999999999999</c:v>
                </c:pt>
                <c:pt idx="1">
                  <c:v>15.273999999999997</c:v>
                </c:pt>
                <c:pt idx="2">
                  <c:v>15.09</c:v>
                </c:pt>
                <c:pt idx="3">
                  <c:v>14.91</c:v>
                </c:pt>
                <c:pt idx="4">
                  <c:v>14.940000000000001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6-4449-AEB4-D6731939B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903696"/>
        <c:axId val="95785119"/>
      </c:barChart>
      <c:catAx>
        <c:axId val="82990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5785119"/>
        <c:crosses val="autoZero"/>
        <c:auto val="1"/>
        <c:lblAlgn val="ctr"/>
        <c:lblOffset val="100"/>
        <c:noMultiLvlLbl val="0"/>
      </c:catAx>
      <c:valAx>
        <c:axId val="9578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distance (m)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8299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3!PivotTable2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 - 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3'!$B$20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3'!$G$21:$G$25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4.0000000000000924E-2</c:v>
                  </c:pt>
                  <c:pt idx="2">
                    <c:v>8.3999999999999631E-2</c:v>
                  </c:pt>
                  <c:pt idx="3">
                    <c:v>4.3999999999999595E-2</c:v>
                  </c:pt>
                  <c:pt idx="4">
                    <c:v>2.4000000000000909E-2</c:v>
                  </c:pt>
                </c:numCache>
              </c:numRef>
            </c:plus>
            <c:minus>
              <c:numRef>
                <c:f>'Scenario 3'!$F$21:$F$25</c:f>
                <c:numCache>
                  <c:formatCode>General</c:formatCode>
                  <c:ptCount val="5"/>
                  <c:pt idx="0">
                    <c:v>4.9999999999999822E-2</c:v>
                  </c:pt>
                  <c:pt idx="1">
                    <c:v>4.9999999999999822E-2</c:v>
                  </c:pt>
                  <c:pt idx="2">
                    <c:v>6.6000000000000725E-2</c:v>
                  </c:pt>
                  <c:pt idx="3">
                    <c:v>5.6000000000000938E-2</c:v>
                  </c:pt>
                  <c:pt idx="4">
                    <c:v>1.5999999999999126E-2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3'!$A$21:$A$26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3'!$B$21:$B$26</c:f>
              <c:numCache>
                <c:formatCode>General</c:formatCode>
                <c:ptCount val="5"/>
                <c:pt idx="0">
                  <c:v>7.33</c:v>
                </c:pt>
                <c:pt idx="1">
                  <c:v>7.6099999999999994</c:v>
                </c:pt>
                <c:pt idx="2">
                  <c:v>7.3759999999999994</c:v>
                </c:pt>
                <c:pt idx="3">
                  <c:v>7.2759999999999989</c:v>
                </c:pt>
                <c:pt idx="4">
                  <c:v>7.2760000000000007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0E-C049-BD83-C6E7982C54FE}"/>
            </c:ext>
          </c:extLst>
        </c:ser>
        <c:ser>
          <c:idx val="1"/>
          <c:order val="1"/>
          <c:tx>
            <c:strRef>
              <c:f>'Scenario 3'!$C$20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3'!$I$21:$I$25</c:f>
                <c:numCache>
                  <c:formatCode>General</c:formatCode>
                  <c:ptCount val="5"/>
                  <c:pt idx="0">
                    <c:v>0.24399999999999977</c:v>
                  </c:pt>
                  <c:pt idx="1">
                    <c:v>0.11799999999999855</c:v>
                  </c:pt>
                  <c:pt idx="2">
                    <c:v>0.33800000000000097</c:v>
                  </c:pt>
                  <c:pt idx="3">
                    <c:v>0.20400000000000418</c:v>
                  </c:pt>
                  <c:pt idx="4">
                    <c:v>0.35800000000000054</c:v>
                  </c:pt>
                </c:numCache>
              </c:numRef>
            </c:plus>
            <c:minus>
              <c:numRef>
                <c:f>'Scenario 3'!$H$21:$H$25</c:f>
                <c:numCache>
                  <c:formatCode>General</c:formatCode>
                  <c:ptCount val="5"/>
                  <c:pt idx="0">
                    <c:v>0.1460000000000008</c:v>
                  </c:pt>
                  <c:pt idx="1">
                    <c:v>0.26200000000000401</c:v>
                  </c:pt>
                  <c:pt idx="2">
                    <c:v>0.4620000000000033</c:v>
                  </c:pt>
                  <c:pt idx="3">
                    <c:v>0.1059999999999981</c:v>
                  </c:pt>
                  <c:pt idx="4">
                    <c:v>0.58199999999999719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3'!$A$21:$A$26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3'!$C$21:$C$26</c:f>
              <c:numCache>
                <c:formatCode>General</c:formatCode>
                <c:ptCount val="5"/>
                <c:pt idx="0">
                  <c:v>19.045999999999999</c:v>
                </c:pt>
                <c:pt idx="1">
                  <c:v>19.152000000000001</c:v>
                </c:pt>
                <c:pt idx="2">
                  <c:v>18.622</c:v>
                </c:pt>
                <c:pt idx="3">
                  <c:v>19.256</c:v>
                </c:pt>
                <c:pt idx="4">
                  <c:v>18.822000000000003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0E-C049-BD83-C6E7982C54FE}"/>
            </c:ext>
          </c:extLst>
        </c:ser>
        <c:ser>
          <c:idx val="2"/>
          <c:order val="2"/>
          <c:tx>
            <c:strRef>
              <c:f>'Scenario 3'!$D$20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3'!$K$21:$K$25</c:f>
                <c:numCache>
                  <c:formatCode>General</c:formatCode>
                  <c:ptCount val="5"/>
                  <c:pt idx="0">
                    <c:v>0.2640000000000029</c:v>
                  </c:pt>
                  <c:pt idx="1">
                    <c:v>0.15800000000000125</c:v>
                  </c:pt>
                  <c:pt idx="2">
                    <c:v>0.27200000000000202</c:v>
                  </c:pt>
                  <c:pt idx="3">
                    <c:v>0.1980000000000004</c:v>
                  </c:pt>
                  <c:pt idx="4">
                    <c:v>0.3819999999999979</c:v>
                  </c:pt>
                </c:numCache>
              </c:numRef>
            </c:plus>
            <c:minus>
              <c:numRef>
                <c:f>'Scenario 3'!$J$21:$J$25</c:f>
                <c:numCache>
                  <c:formatCode>General</c:formatCode>
                  <c:ptCount val="5"/>
                  <c:pt idx="0">
                    <c:v>0.19599999999999795</c:v>
                  </c:pt>
                  <c:pt idx="1">
                    <c:v>0.24200000000000088</c:v>
                  </c:pt>
                  <c:pt idx="2">
                    <c:v>0.50799999999999912</c:v>
                  </c:pt>
                  <c:pt idx="3">
                    <c:v>8.2000000000000739E-2</c:v>
                  </c:pt>
                  <c:pt idx="4">
                    <c:v>0.59800000000000253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3'!$A$21:$A$26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3'!$D$21:$D$26</c:f>
              <c:numCache>
                <c:formatCode>General</c:formatCode>
                <c:ptCount val="5"/>
                <c:pt idx="0">
                  <c:v>26.375999999999998</c:v>
                </c:pt>
                <c:pt idx="1">
                  <c:v>26.762</c:v>
                </c:pt>
                <c:pt idx="2">
                  <c:v>25.998000000000001</c:v>
                </c:pt>
                <c:pt idx="3">
                  <c:v>26.532</c:v>
                </c:pt>
                <c:pt idx="4">
                  <c:v>26.098000000000003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0E-C049-BD83-C6E7982C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903696"/>
        <c:axId val="95785119"/>
      </c:barChart>
      <c:catAx>
        <c:axId val="82990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5785119"/>
        <c:crosses val="autoZero"/>
        <c:auto val="1"/>
        <c:lblAlgn val="ctr"/>
        <c:lblOffset val="100"/>
        <c:noMultiLvlLbl val="0"/>
      </c:catAx>
      <c:valAx>
        <c:axId val="9578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8299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3!PivotTable3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Collisions</a:t>
            </a:r>
            <a:r>
              <a:rPr lang="en-GB" baseline="0"/>
              <a:t> - Scenario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3'!$B$36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3'!$A$37:$A$42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3'!$B$37:$B$42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59-3A48-9D06-129742517D99}"/>
            </c:ext>
          </c:extLst>
        </c:ser>
        <c:ser>
          <c:idx val="1"/>
          <c:order val="1"/>
          <c:tx>
            <c:strRef>
              <c:f>'Scenario 3'!$C$36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3'!$A$37:$A$42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3'!$C$37:$C$42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59-3A48-9D06-129742517D99}"/>
            </c:ext>
          </c:extLst>
        </c:ser>
        <c:ser>
          <c:idx val="2"/>
          <c:order val="2"/>
          <c:tx>
            <c:strRef>
              <c:f>'Scenario 3'!$D$36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3'!$A$37:$A$42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3'!$D$37:$D$42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59-3A48-9D06-12974251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103920"/>
        <c:axId val="56491839"/>
      </c:barChart>
      <c:catAx>
        <c:axId val="20861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491839"/>
        <c:crosses val="autoZero"/>
        <c:auto val="1"/>
        <c:lblAlgn val="ctr"/>
        <c:lblOffset val="100"/>
        <c:noMultiLvlLbl val="0"/>
      </c:catAx>
      <c:valAx>
        <c:axId val="564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86103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3!PivotTable4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Smoothness - 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3'!$B$53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3'!$A$54:$A$59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3'!$B$54:$B$59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1B-2A42-B95D-42A2E46EEEE1}"/>
            </c:ext>
          </c:extLst>
        </c:ser>
        <c:ser>
          <c:idx val="1"/>
          <c:order val="1"/>
          <c:tx>
            <c:strRef>
              <c:f>'Scenario 3'!$C$53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3'!$A$54:$A$59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3'!$C$54:$C$59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1B-2A42-B95D-42A2E46EEEE1}"/>
            </c:ext>
          </c:extLst>
        </c:ser>
        <c:ser>
          <c:idx val="2"/>
          <c:order val="2"/>
          <c:tx>
            <c:strRef>
              <c:f>'Scenario 3'!$D$53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3'!$A$54:$A$59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3'!$D$54:$D$59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1B-2A42-B95D-42A2E46EE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164080"/>
        <c:axId val="103629743"/>
      </c:barChart>
      <c:catAx>
        <c:axId val="206116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3629743"/>
        <c:crosses val="autoZero"/>
        <c:auto val="1"/>
        <c:lblAlgn val="ctr"/>
        <c:lblOffset val="100"/>
        <c:noMultiLvlLbl val="0"/>
      </c:catAx>
      <c:valAx>
        <c:axId val="1036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Abrupt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6116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3!PivotTable5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Recoveries - 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3'!$B$69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3'!$A$70:$A$75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3'!$B$70:$B$75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BD-904E-B8C6-68F38F5A999C}"/>
            </c:ext>
          </c:extLst>
        </c:ser>
        <c:ser>
          <c:idx val="1"/>
          <c:order val="1"/>
          <c:tx>
            <c:strRef>
              <c:f>'Scenario 3'!$C$69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3'!$A$70:$A$75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3'!$C$70:$C$75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BD-904E-B8C6-68F38F5A999C}"/>
            </c:ext>
          </c:extLst>
        </c:ser>
        <c:ser>
          <c:idx val="2"/>
          <c:order val="2"/>
          <c:tx>
            <c:strRef>
              <c:f>'Scenario 3'!$D$69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3'!$A$70:$A$75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3'!$D$70:$D$75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BD-904E-B8C6-68F38F5A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918815"/>
        <c:axId val="102980095"/>
      </c:barChart>
      <c:catAx>
        <c:axId val="5559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2980095"/>
        <c:crosses val="autoZero"/>
        <c:auto val="1"/>
        <c:lblAlgn val="ctr"/>
        <c:lblOffset val="100"/>
        <c:noMultiLvlLbl val="0"/>
      </c:catAx>
      <c:valAx>
        <c:axId val="102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Recoveries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5591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3!PivotTable6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 - Scenario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3'!$A$87:$A$117</c:f>
              <c:multiLvlStrCache>
                <c:ptCount val="2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</c:lvl>
                <c:lvl>
                  <c:pt idx="0">
                    <c:v>AStar</c:v>
                  </c:pt>
                  <c:pt idx="5">
                    <c:v>Dijkstra</c:v>
                  </c:pt>
                  <c:pt idx="10">
                    <c:v>Smac2D</c:v>
                  </c:pt>
                  <c:pt idx="15">
                    <c:v>SmacHybridAstar</c:v>
                  </c:pt>
                  <c:pt idx="20">
                    <c:v>ThetaStar</c:v>
                  </c:pt>
                </c:lvl>
              </c:multiLvlStrCache>
            </c:multiLvlStrRef>
          </c:cat>
          <c:val>
            <c:numRef>
              <c:f>'Scenario 3'!$B$87:$B$117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8-BC41-AD75-A37BB8DAAB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75260255"/>
        <c:axId val="671639439"/>
      </c:barChart>
      <c:catAx>
        <c:axId val="67526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 and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1639439"/>
        <c:crosses val="autoZero"/>
        <c:auto val="1"/>
        <c:lblAlgn val="ctr"/>
        <c:lblOffset val="100"/>
        <c:noMultiLvlLbl val="0"/>
      </c:catAx>
      <c:valAx>
        <c:axId val="67163943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0 = Goal reached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1 = Failed due crash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2 = Failed due time limit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3 = Failed due confusion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crossAx val="67526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4!PivotTable1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- 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4'!$B$5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4'!$G$6:$G$10</c:f>
                <c:numCache>
                  <c:formatCode>General</c:formatCode>
                  <c:ptCount val="5"/>
                  <c:pt idx="0">
                    <c:v>24.716845512390158</c:v>
                  </c:pt>
                  <c:pt idx="1">
                    <c:v>1.30668301582336</c:v>
                  </c:pt>
                  <c:pt idx="2">
                    <c:v>3.8116055965423215</c:v>
                  </c:pt>
                  <c:pt idx="3">
                    <c:v>0.30619616508482039</c:v>
                  </c:pt>
                  <c:pt idx="4">
                    <c:v>2.8138999462127998</c:v>
                  </c:pt>
                </c:numCache>
              </c:numRef>
            </c:plus>
            <c:minus>
              <c:numRef>
                <c:f>'Scenario 4'!$F$6:$F$10</c:f>
                <c:numCache>
                  <c:formatCode>General</c:formatCode>
                  <c:ptCount val="5"/>
                  <c:pt idx="0">
                    <c:v>10.450615882873546</c:v>
                  </c:pt>
                  <c:pt idx="1">
                    <c:v>1.2016687870025393</c:v>
                  </c:pt>
                  <c:pt idx="2">
                    <c:v>1.7019799709319798</c:v>
                  </c:pt>
                  <c:pt idx="3">
                    <c:v>0.20511536598207769</c:v>
                  </c:pt>
                  <c:pt idx="4">
                    <c:v>1.201321411132799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4'!$A$6:$A$11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4'!$B$6:$B$11</c:f>
              <c:numCache>
                <c:formatCode>General</c:formatCode>
                <c:ptCount val="5"/>
                <c:pt idx="0">
                  <c:v>33.049381494522045</c:v>
                </c:pt>
                <c:pt idx="1">
                  <c:v>24.811759996414139</c:v>
                </c:pt>
                <c:pt idx="2">
                  <c:v>22.798273897170979</c:v>
                </c:pt>
                <c:pt idx="3">
                  <c:v>22.800953435897778</c:v>
                </c:pt>
                <c:pt idx="4">
                  <c:v>23.804232168197604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3E-A74D-9A78-498BEC81E19C}"/>
            </c:ext>
          </c:extLst>
        </c:ser>
        <c:ser>
          <c:idx val="1"/>
          <c:order val="1"/>
          <c:tx>
            <c:strRef>
              <c:f>'Scenario 4'!$C$5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4'!$I$6:$I$10</c:f>
                <c:numCache>
                  <c:formatCode>General</c:formatCode>
                  <c:ptCount val="5"/>
                  <c:pt idx="0">
                    <c:v>32.088770484924282</c:v>
                  </c:pt>
                  <c:pt idx="1">
                    <c:v>0.87740201950074947</c:v>
                  </c:pt>
                  <c:pt idx="2">
                    <c:v>3.1364885330200138</c:v>
                  </c:pt>
                  <c:pt idx="3">
                    <c:v>32.325566101073719</c:v>
                  </c:pt>
                  <c:pt idx="4">
                    <c:v>8.4763864040374131</c:v>
                  </c:pt>
                </c:numCache>
              </c:numRef>
            </c:plus>
            <c:minus>
              <c:numRef>
                <c:f>'Scenario 4'!$H$6:$H$10</c:f>
                <c:numCache>
                  <c:formatCode>General</c:formatCode>
                  <c:ptCount val="5"/>
                  <c:pt idx="0">
                    <c:v>30.844807291030921</c:v>
                  </c:pt>
                  <c:pt idx="1">
                    <c:v>1.1832814693451468</c:v>
                  </c:pt>
                  <c:pt idx="2">
                    <c:v>4.2696434497833877</c:v>
                  </c:pt>
                  <c:pt idx="3">
                    <c:v>8.7954487323759878</c:v>
                  </c:pt>
                  <c:pt idx="4">
                    <c:v>16.575257682800284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4'!$A$6:$A$11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4'!$C$6:$C$11</c:f>
              <c:numCache>
                <c:formatCode>General</c:formatCode>
                <c:ptCount val="5"/>
                <c:pt idx="0">
                  <c:v>62.438877010345415</c:v>
                </c:pt>
                <c:pt idx="1">
                  <c:v>71.779825735092146</c:v>
                </c:pt>
                <c:pt idx="2">
                  <c:v>70.932542467117287</c:v>
                </c:pt>
                <c:pt idx="3">
                  <c:v>81.906569910049285</c:v>
                </c:pt>
                <c:pt idx="4">
                  <c:v>61.736880922317482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3E-A74D-9A78-498BEC81E19C}"/>
            </c:ext>
          </c:extLst>
        </c:ser>
        <c:ser>
          <c:idx val="2"/>
          <c:order val="2"/>
          <c:tx>
            <c:strRef>
              <c:f>'Scenario 4'!$D$5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4'!$K$6:$K$10</c:f>
                <c:numCache>
                  <c:formatCode>General</c:formatCode>
                  <c:ptCount val="5"/>
                  <c:pt idx="0">
                    <c:v>29.175896120070746</c:v>
                  </c:pt>
                  <c:pt idx="1">
                    <c:v>0.171762132644659</c:v>
                  </c:pt>
                  <c:pt idx="2">
                    <c:v>1.9306201457977608</c:v>
                  </c:pt>
                  <c:pt idx="3">
                    <c:v>32.631762266159029</c:v>
                  </c:pt>
                  <c:pt idx="4">
                    <c:v>9.8703029155731343</c:v>
                  </c:pt>
                </c:numCache>
              </c:numRef>
            </c:plus>
            <c:minus>
              <c:numRef>
                <c:f>'Scenario 4'!$J$6:$J$10</c:f>
                <c:numCache>
                  <c:formatCode>General</c:formatCode>
                  <c:ptCount val="5"/>
                  <c:pt idx="0">
                    <c:v>10.432520198821848</c:v>
                  </c:pt>
                  <c:pt idx="1">
                    <c:v>0.48094830513004183</c:v>
                  </c:pt>
                  <c:pt idx="2">
                    <c:v>5.9716229915618442</c:v>
                  </c:pt>
                  <c:pt idx="3">
                    <c:v>8.9433150291442729</c:v>
                  </c:pt>
                  <c:pt idx="4">
                    <c:v>16.778687238693266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4'!$A$6:$A$11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4'!$D$6:$D$11</c:f>
              <c:numCache>
                <c:formatCode>General</c:formatCode>
                <c:ptCount val="5"/>
                <c:pt idx="0">
                  <c:v>95.488259363174251</c:v>
                </c:pt>
                <c:pt idx="1">
                  <c:v>96.591586446762037</c:v>
                </c:pt>
                <c:pt idx="2">
                  <c:v>93.730817127227738</c:v>
                </c:pt>
                <c:pt idx="3">
                  <c:v>104.70752406120297</c:v>
                </c:pt>
                <c:pt idx="4">
                  <c:v>85.541113853454561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3E-A74D-9A78-498BEC81E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194351"/>
        <c:axId val="777363423"/>
      </c:barChart>
      <c:catAx>
        <c:axId val="777194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77363423"/>
        <c:crosses val="autoZero"/>
        <c:auto val="1"/>
        <c:lblAlgn val="ctr"/>
        <c:lblOffset val="100"/>
        <c:noMultiLvlLbl val="0"/>
      </c:catAx>
      <c:valAx>
        <c:axId val="77736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7719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4!PivotTable2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 - 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4'!$B$20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4'!$G$21:$G$25</c:f>
                <c:numCache>
                  <c:formatCode>General</c:formatCode>
                  <c:ptCount val="5"/>
                  <c:pt idx="0">
                    <c:v>6.1800000000000015</c:v>
                  </c:pt>
                  <c:pt idx="1">
                    <c:v>2.2000000000000242E-2</c:v>
                  </c:pt>
                  <c:pt idx="2">
                    <c:v>2.8000000000000469E-2</c:v>
                  </c:pt>
                  <c:pt idx="3">
                    <c:v>3.9999999999999147E-2</c:v>
                  </c:pt>
                  <c:pt idx="4">
                    <c:v>3.4000000000000696E-2</c:v>
                  </c:pt>
                </c:numCache>
              </c:numRef>
            </c:plus>
            <c:minus>
              <c:numRef>
                <c:f>'Scenario 4'!$F$21:$F$25</c:f>
                <c:numCache>
                  <c:formatCode>General</c:formatCode>
                  <c:ptCount val="5"/>
                  <c:pt idx="0">
                    <c:v>1.589999999999999</c:v>
                  </c:pt>
                  <c:pt idx="1">
                    <c:v>3.8000000000000256E-2</c:v>
                  </c:pt>
                  <c:pt idx="2">
                    <c:v>3.2000000000000028E-2</c:v>
                  </c:pt>
                  <c:pt idx="3">
                    <c:v>3.0000000000000249E-2</c:v>
                  </c:pt>
                  <c:pt idx="4">
                    <c:v>3.5999999999999588E-2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4'!$A$21:$A$26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4'!$B$21:$B$26</c:f>
              <c:numCache>
                <c:formatCode>General</c:formatCode>
                <c:ptCount val="5"/>
                <c:pt idx="0">
                  <c:v>8.879999999999999</c:v>
                </c:pt>
                <c:pt idx="1">
                  <c:v>7.6280000000000001</c:v>
                </c:pt>
                <c:pt idx="2">
                  <c:v>7.4219999999999997</c:v>
                </c:pt>
                <c:pt idx="3">
                  <c:v>7.26</c:v>
                </c:pt>
                <c:pt idx="4">
                  <c:v>7.2859999999999996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E-2E40-97B4-1C0C8E516A05}"/>
            </c:ext>
          </c:extLst>
        </c:ser>
        <c:ser>
          <c:idx val="1"/>
          <c:order val="1"/>
          <c:tx>
            <c:strRef>
              <c:f>'Scenario 4'!$C$20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4'!$I$21:$I$25</c:f>
                <c:numCache>
                  <c:formatCode>General</c:formatCode>
                  <c:ptCount val="5"/>
                  <c:pt idx="0">
                    <c:v>7.0940000000000012</c:v>
                  </c:pt>
                  <c:pt idx="1">
                    <c:v>0.55600000000000094</c:v>
                  </c:pt>
                  <c:pt idx="2">
                    <c:v>1.8540000000000028</c:v>
                  </c:pt>
                  <c:pt idx="3">
                    <c:v>1.8919999999999959</c:v>
                  </c:pt>
                  <c:pt idx="4">
                    <c:v>4.9319999999999986</c:v>
                  </c:pt>
                </c:numCache>
              </c:numRef>
            </c:plus>
            <c:minus>
              <c:numRef>
                <c:f>'Scenario 4'!$H$21:$H$25</c:f>
                <c:numCache>
                  <c:formatCode>General</c:formatCode>
                  <c:ptCount val="5"/>
                  <c:pt idx="0">
                    <c:v>6.9660000000000029</c:v>
                  </c:pt>
                  <c:pt idx="1">
                    <c:v>0.81400000000000361</c:v>
                  </c:pt>
                  <c:pt idx="2">
                    <c:v>5.1960000000000015</c:v>
                  </c:pt>
                  <c:pt idx="3">
                    <c:v>1.2680000000000007</c:v>
                  </c:pt>
                  <c:pt idx="4">
                    <c:v>3.7679999999999971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4'!$A$21:$A$26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4'!$C$21:$C$26</c:f>
              <c:numCache>
                <c:formatCode>General</c:formatCode>
                <c:ptCount val="5"/>
                <c:pt idx="0">
                  <c:v>18.966000000000001</c:v>
                </c:pt>
                <c:pt idx="1">
                  <c:v>26.034000000000002</c:v>
                </c:pt>
                <c:pt idx="2">
                  <c:v>24.776</c:v>
                </c:pt>
                <c:pt idx="3">
                  <c:v>27.568000000000001</c:v>
                </c:pt>
                <c:pt idx="4">
                  <c:v>21.728000000000002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0E-2E40-97B4-1C0C8E516A05}"/>
            </c:ext>
          </c:extLst>
        </c:ser>
        <c:ser>
          <c:idx val="2"/>
          <c:order val="2"/>
          <c:tx>
            <c:strRef>
              <c:f>'Scenario 4'!$D$20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4'!$K$21:$K$25</c:f>
                <c:numCache>
                  <c:formatCode>General</c:formatCode>
                  <c:ptCount val="5"/>
                  <c:pt idx="0">
                    <c:v>5.5039999999999978</c:v>
                  </c:pt>
                  <c:pt idx="1">
                    <c:v>0.57800000000000296</c:v>
                  </c:pt>
                  <c:pt idx="2">
                    <c:v>1.8320000000000007</c:v>
                  </c:pt>
                  <c:pt idx="3">
                    <c:v>1.8620000000000019</c:v>
                  </c:pt>
                  <c:pt idx="4">
                    <c:v>4.8959999999999972</c:v>
                  </c:pt>
                </c:numCache>
              </c:numRef>
            </c:plus>
            <c:minus>
              <c:numRef>
                <c:f>'Scenario 4'!$J$21:$J$25</c:f>
                <c:numCache>
                  <c:formatCode>General</c:formatCode>
                  <c:ptCount val="5"/>
                  <c:pt idx="0">
                    <c:v>2.0160000000000053</c:v>
                  </c:pt>
                  <c:pt idx="1">
                    <c:v>0.84199999999999875</c:v>
                  </c:pt>
                  <c:pt idx="2">
                    <c:v>5.208000000000002</c:v>
                  </c:pt>
                  <c:pt idx="3">
                    <c:v>1.2279999999999944</c:v>
                  </c:pt>
                  <c:pt idx="4">
                    <c:v>3.7839999999999989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4'!$A$21:$A$26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4'!$D$21:$D$26</c:f>
              <c:numCache>
                <c:formatCode>General</c:formatCode>
                <c:ptCount val="5"/>
                <c:pt idx="0">
                  <c:v>27.846000000000004</c:v>
                </c:pt>
                <c:pt idx="1">
                  <c:v>33.661999999999999</c:v>
                </c:pt>
                <c:pt idx="2">
                  <c:v>32.198</c:v>
                </c:pt>
                <c:pt idx="3">
                  <c:v>34.828000000000003</c:v>
                </c:pt>
                <c:pt idx="4">
                  <c:v>29.013999999999999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0E-2E40-97B4-1C0C8E51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903696"/>
        <c:axId val="95785119"/>
      </c:barChart>
      <c:catAx>
        <c:axId val="82990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5785119"/>
        <c:crosses val="autoZero"/>
        <c:auto val="1"/>
        <c:lblAlgn val="ctr"/>
        <c:lblOffset val="100"/>
        <c:noMultiLvlLbl val="0"/>
      </c:catAx>
      <c:valAx>
        <c:axId val="9578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8299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4!PivotTable3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Collisions</a:t>
            </a:r>
            <a:r>
              <a:rPr lang="en-GB" baseline="0"/>
              <a:t> - Scenario 4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4'!$B$36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4'!$A$37:$A$42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4'!$B$37:$B$42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F-244B-8569-8F644C3060F4}"/>
            </c:ext>
          </c:extLst>
        </c:ser>
        <c:ser>
          <c:idx val="1"/>
          <c:order val="1"/>
          <c:tx>
            <c:strRef>
              <c:f>'Scenario 4'!$C$36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4'!$A$37:$A$42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4'!$C$37:$C$42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EF-244B-8569-8F644C3060F4}"/>
            </c:ext>
          </c:extLst>
        </c:ser>
        <c:ser>
          <c:idx val="2"/>
          <c:order val="2"/>
          <c:tx>
            <c:strRef>
              <c:f>'Scenario 4'!$D$36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4'!$A$37:$A$42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4'!$D$37:$D$42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EF-244B-8569-8F644C306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103920"/>
        <c:axId val="56491839"/>
      </c:barChart>
      <c:catAx>
        <c:axId val="20861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491839"/>
        <c:crosses val="autoZero"/>
        <c:auto val="1"/>
        <c:lblAlgn val="ctr"/>
        <c:lblOffset val="100"/>
        <c:noMultiLvlLbl val="0"/>
      </c:catAx>
      <c:valAx>
        <c:axId val="564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86103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4!PivotTable4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Smoothness - 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4'!$B$53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4'!$A$54:$A$59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4'!$B$54:$B$59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32-D441-AB8F-A83A7EFE035E}"/>
            </c:ext>
          </c:extLst>
        </c:ser>
        <c:ser>
          <c:idx val="1"/>
          <c:order val="1"/>
          <c:tx>
            <c:strRef>
              <c:f>'Scenario 4'!$C$53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4'!$A$54:$A$59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4'!$C$54:$C$59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32-D441-AB8F-A83A7EFE035E}"/>
            </c:ext>
          </c:extLst>
        </c:ser>
        <c:ser>
          <c:idx val="2"/>
          <c:order val="2"/>
          <c:tx>
            <c:strRef>
              <c:f>'Scenario 4'!$D$53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4'!$A$54:$A$59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4'!$D$54:$D$59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32-D441-AB8F-A83A7EFE0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164080"/>
        <c:axId val="103629743"/>
      </c:barChart>
      <c:catAx>
        <c:axId val="206116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3629743"/>
        <c:crosses val="autoZero"/>
        <c:auto val="1"/>
        <c:lblAlgn val="ctr"/>
        <c:lblOffset val="100"/>
        <c:noMultiLvlLbl val="0"/>
      </c:catAx>
      <c:valAx>
        <c:axId val="1036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Abrupt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61164080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4!PivotTable5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Recoveries - 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4'!$B$69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4'!$A$70:$A$75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4'!$B$70:$B$75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17-6249-812A-E9188D86FE7C}"/>
            </c:ext>
          </c:extLst>
        </c:ser>
        <c:ser>
          <c:idx val="1"/>
          <c:order val="1"/>
          <c:tx>
            <c:strRef>
              <c:f>'Scenario 4'!$C$69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4'!$A$70:$A$75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4'!$C$70:$C$75</c:f>
              <c:numCache>
                <c:formatCode>General</c:formatCode>
                <c:ptCount val="5"/>
                <c:pt idx="0">
                  <c:v>27</c:v>
                </c:pt>
                <c:pt idx="1">
                  <c:v>17</c:v>
                </c:pt>
                <c:pt idx="2">
                  <c:v>27</c:v>
                </c:pt>
                <c:pt idx="3">
                  <c:v>31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17-6249-812A-E9188D86FE7C}"/>
            </c:ext>
          </c:extLst>
        </c:ser>
        <c:ser>
          <c:idx val="2"/>
          <c:order val="2"/>
          <c:tx>
            <c:strRef>
              <c:f>'Scenario 4'!$D$69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4'!$A$70:$A$75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4'!$D$70:$D$75</c:f>
              <c:numCache>
                <c:formatCode>General</c:formatCode>
                <c:ptCount val="5"/>
                <c:pt idx="0">
                  <c:v>28</c:v>
                </c:pt>
                <c:pt idx="1">
                  <c:v>17</c:v>
                </c:pt>
                <c:pt idx="2">
                  <c:v>27</c:v>
                </c:pt>
                <c:pt idx="3">
                  <c:v>31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17-6249-812A-E9188D86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918815"/>
        <c:axId val="102980095"/>
      </c:barChart>
      <c:catAx>
        <c:axId val="5559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2980095"/>
        <c:crosses val="autoZero"/>
        <c:auto val="1"/>
        <c:lblAlgn val="ctr"/>
        <c:lblOffset val="100"/>
        <c:noMultiLvlLbl val="0"/>
      </c:catAx>
      <c:valAx>
        <c:axId val="102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Recoveries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5591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0!PivotTable3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Collisions</a:t>
            </a:r>
            <a:r>
              <a:rPr lang="en-GB" baseline="0"/>
              <a:t> - Scenario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0'!$B$36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0'!$A$37:$A$42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0'!$B$37:$B$42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6-9D4F-870D-1AF0C7C177D0}"/>
            </c:ext>
          </c:extLst>
        </c:ser>
        <c:ser>
          <c:idx val="1"/>
          <c:order val="1"/>
          <c:tx>
            <c:strRef>
              <c:f>'Scenario 0'!$C$36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0'!$A$37:$A$42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0'!$C$37:$C$42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6-9D4F-870D-1AF0C7C177D0}"/>
            </c:ext>
          </c:extLst>
        </c:ser>
        <c:ser>
          <c:idx val="2"/>
          <c:order val="2"/>
          <c:tx>
            <c:strRef>
              <c:f>'Scenario 0'!$D$36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0'!$A$37:$A$42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0'!$D$37:$D$42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6-9D4F-870D-1AF0C7C17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103920"/>
        <c:axId val="56491839"/>
      </c:barChart>
      <c:catAx>
        <c:axId val="20861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491839"/>
        <c:crosses val="autoZero"/>
        <c:auto val="1"/>
        <c:lblAlgn val="ctr"/>
        <c:lblOffset val="100"/>
        <c:noMultiLvlLbl val="0"/>
      </c:catAx>
      <c:valAx>
        <c:axId val="564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86103920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4!PivotTable6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 - Scenario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4'!$B$86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4'!$A$87:$A$117</c:f>
              <c:multiLvlStrCache>
                <c:ptCount val="2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</c:lvl>
                <c:lvl>
                  <c:pt idx="0">
                    <c:v>AStar</c:v>
                  </c:pt>
                  <c:pt idx="5">
                    <c:v>Dijkstra</c:v>
                  </c:pt>
                  <c:pt idx="10">
                    <c:v>Smac2D</c:v>
                  </c:pt>
                  <c:pt idx="15">
                    <c:v>SmacHybridAstar</c:v>
                  </c:pt>
                  <c:pt idx="20">
                    <c:v>ThetaStar</c:v>
                  </c:pt>
                </c:lvl>
              </c:multiLvlStrCache>
            </c:multiLvlStrRef>
          </c:cat>
          <c:val>
            <c:numRef>
              <c:f>'Scenario 4'!$B$87:$B$117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6-1D4C-B9C7-8A846961A6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75260255"/>
        <c:axId val="671639439"/>
      </c:barChart>
      <c:catAx>
        <c:axId val="67526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 and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1639439"/>
        <c:crosses val="autoZero"/>
        <c:auto val="1"/>
        <c:lblAlgn val="ctr"/>
        <c:lblOffset val="100"/>
        <c:noMultiLvlLbl val="0"/>
      </c:catAx>
      <c:valAx>
        <c:axId val="67163943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0 = Goal reached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1 = Failed due crash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2 = Failed due time limit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3 = Failed due confusion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crossAx val="67526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5!PivotTable1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- Scenario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5'!$B$5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5'!$G$6:$G$10</c:f>
                <c:numCache>
                  <c:formatCode>General</c:formatCode>
                  <c:ptCount val="5"/>
                  <c:pt idx="0">
                    <c:v>8.2377481937408632</c:v>
                  </c:pt>
                  <c:pt idx="1">
                    <c:v>6.8384738922119368</c:v>
                  </c:pt>
                  <c:pt idx="2">
                    <c:v>1.305273532867453</c:v>
                  </c:pt>
                  <c:pt idx="3">
                    <c:v>13.259258317947364</c:v>
                  </c:pt>
                  <c:pt idx="4">
                    <c:v>1.0041347026825207</c:v>
                  </c:pt>
                </c:numCache>
              </c:numRef>
            </c:plus>
            <c:minus>
              <c:numRef>
                <c:f>'Scenario 5'!$F$6:$F$10</c:f>
                <c:numCache>
                  <c:formatCode>General</c:formatCode>
                  <c:ptCount val="5"/>
                  <c:pt idx="0">
                    <c:v>4.3179308891296415</c:v>
                  </c:pt>
                  <c:pt idx="1">
                    <c:v>7.7347790241241654</c:v>
                  </c:pt>
                  <c:pt idx="2">
                    <c:v>1.7031831741333434</c:v>
                  </c:pt>
                  <c:pt idx="3">
                    <c:v>4.3100003719329365</c:v>
                  </c:pt>
                  <c:pt idx="4">
                    <c:v>1.0007955551147774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5'!$A$6:$A$11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5'!$B$6:$B$11</c:f>
              <c:numCache>
                <c:formatCode>General</c:formatCode>
                <c:ptCount val="5"/>
                <c:pt idx="0">
                  <c:v>45.00612397193904</c:v>
                </c:pt>
                <c:pt idx="1">
                  <c:v>42.893176460266062</c:v>
                </c:pt>
                <c:pt idx="2">
                  <c:v>38.869433879852245</c:v>
                </c:pt>
                <c:pt idx="3">
                  <c:v>48.018908214569045</c:v>
                </c:pt>
                <c:pt idx="4">
                  <c:v>43.19176287651058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75-1A48-97C7-22FAA65C6C92}"/>
            </c:ext>
          </c:extLst>
        </c:ser>
        <c:ser>
          <c:idx val="1"/>
          <c:order val="1"/>
          <c:tx>
            <c:strRef>
              <c:f>'Scenario 5'!$C$5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5'!$I$6:$I$10</c:f>
                <c:numCache>
                  <c:formatCode>General</c:formatCode>
                  <c:ptCount val="5"/>
                  <c:pt idx="0">
                    <c:v>5.2191938400268398</c:v>
                  </c:pt>
                  <c:pt idx="1">
                    <c:v>44.3528705120087</c:v>
                  </c:pt>
                  <c:pt idx="2">
                    <c:v>74.805018949508366</c:v>
                  </c:pt>
                  <c:pt idx="3">
                    <c:v>15.116194629669145</c:v>
                  </c:pt>
                  <c:pt idx="4">
                    <c:v>1.1150223255157599</c:v>
                  </c:pt>
                </c:numCache>
              </c:numRef>
            </c:plus>
            <c:minus>
              <c:numRef>
                <c:f>'Scenario 5'!$H$6:$H$10</c:f>
                <c:numCache>
                  <c:formatCode>General</c:formatCode>
                  <c:ptCount val="5"/>
                  <c:pt idx="0">
                    <c:v>2.240318393707259</c:v>
                  </c:pt>
                  <c:pt idx="1">
                    <c:v>21.2388219356537</c:v>
                  </c:pt>
                  <c:pt idx="2">
                    <c:v>22.923320960998439</c:v>
                  </c:pt>
                  <c:pt idx="3">
                    <c:v>9.0715919494628565</c:v>
                  </c:pt>
                  <c:pt idx="4">
                    <c:v>0.72036204338073873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5'!$A$6:$A$11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5'!$C$6:$C$11</c:f>
              <c:numCache>
                <c:formatCode>General</c:formatCode>
                <c:ptCount val="5"/>
                <c:pt idx="0">
                  <c:v>23.35101399421686</c:v>
                </c:pt>
                <c:pt idx="1">
                  <c:v>45.170541715621894</c:v>
                </c:pt>
                <c:pt idx="2">
                  <c:v>45.464210700988637</c:v>
                </c:pt>
                <c:pt idx="3">
                  <c:v>47.572941398620557</c:v>
                </c:pt>
                <c:pt idx="4">
                  <c:v>21.545562362670843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75-1A48-97C7-22FAA65C6C92}"/>
            </c:ext>
          </c:extLst>
        </c:ser>
        <c:ser>
          <c:idx val="2"/>
          <c:order val="2"/>
          <c:tx>
            <c:strRef>
              <c:f>'Scenario 5'!$D$5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5'!$K$6:$K$10</c:f>
                <c:numCache>
                  <c:formatCode>General</c:formatCode>
                  <c:ptCount val="5"/>
                  <c:pt idx="0">
                    <c:v>7.2017009258270548</c:v>
                  </c:pt>
                  <c:pt idx="1">
                    <c:v>38.12151360511767</c:v>
                  </c:pt>
                  <c:pt idx="2">
                    <c:v>73.101836109161141</c:v>
                  </c:pt>
                  <c:pt idx="3">
                    <c:v>28.375452899932867</c:v>
                  </c:pt>
                  <c:pt idx="4">
                    <c:v>1.1211288452148409</c:v>
                  </c:pt>
                </c:numCache>
              </c:numRef>
            </c:plus>
            <c:minus>
              <c:numRef>
                <c:f>'Scenario 5'!$J$6:$J$10</c:f>
                <c:numCache>
                  <c:formatCode>General</c:formatCode>
                  <c:ptCount val="5"/>
                  <c:pt idx="0">
                    <c:v>4.5526101589202455</c:v>
                  </c:pt>
                  <c:pt idx="1">
                    <c:v>18.706250190734821</c:v>
                  </c:pt>
                  <c:pt idx="2">
                    <c:v>23.126268720626776</c:v>
                  </c:pt>
                  <c:pt idx="3">
                    <c:v>13.381592607498234</c:v>
                  </c:pt>
                  <c:pt idx="4">
                    <c:v>1.2303838253021624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5'!$A$6:$A$11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5'!$D$6:$D$11</c:f>
              <c:numCache>
                <c:formatCode>General</c:formatCode>
                <c:ptCount val="5"/>
                <c:pt idx="0">
                  <c:v>68.357139110565143</c:v>
                </c:pt>
                <c:pt idx="1">
                  <c:v>88.063718795776325</c:v>
                </c:pt>
                <c:pt idx="2">
                  <c:v>84.333645439147872</c:v>
                </c:pt>
                <c:pt idx="3">
                  <c:v>95.59185037612913</c:v>
                </c:pt>
                <c:pt idx="4">
                  <c:v>64.737326097488364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75-1A48-97C7-22FAA65C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194351"/>
        <c:axId val="777363423"/>
      </c:barChart>
      <c:catAx>
        <c:axId val="777194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77363423"/>
        <c:crosses val="autoZero"/>
        <c:auto val="1"/>
        <c:lblAlgn val="ctr"/>
        <c:lblOffset val="100"/>
        <c:noMultiLvlLbl val="0"/>
      </c:catAx>
      <c:valAx>
        <c:axId val="77736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7719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5!PivotTable2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 - Scenario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5'!$B$20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5'!$G$21:$G$25</c:f>
                <c:numCache>
                  <c:formatCode>General</c:formatCode>
                  <c:ptCount val="5"/>
                  <c:pt idx="0">
                    <c:v>0.6059999999999981</c:v>
                  </c:pt>
                  <c:pt idx="1">
                    <c:v>1.5399999999999991</c:v>
                  </c:pt>
                  <c:pt idx="2">
                    <c:v>0.3620000000000001</c:v>
                  </c:pt>
                  <c:pt idx="3">
                    <c:v>0.21999999999999886</c:v>
                  </c:pt>
                  <c:pt idx="4">
                    <c:v>0.42000000000000171</c:v>
                  </c:pt>
                </c:numCache>
              </c:numRef>
            </c:plus>
            <c:minus>
              <c:numRef>
                <c:f>'Scenario 5'!$F$21:$F$25</c:f>
                <c:numCache>
                  <c:formatCode>General</c:formatCode>
                  <c:ptCount val="5"/>
                  <c:pt idx="0">
                    <c:v>1.304000000000002</c:v>
                  </c:pt>
                  <c:pt idx="1">
                    <c:v>1.6800000000000015</c:v>
                  </c:pt>
                  <c:pt idx="2">
                    <c:v>0.20800000000000018</c:v>
                  </c:pt>
                  <c:pt idx="3">
                    <c:v>0.16000000000000014</c:v>
                  </c:pt>
                  <c:pt idx="4">
                    <c:v>0.30999999999999872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5'!$A$21:$A$26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5'!$B$21:$B$26</c:f>
              <c:numCache>
                <c:formatCode>General</c:formatCode>
                <c:ptCount val="5"/>
                <c:pt idx="0">
                  <c:v>13.564000000000002</c:v>
                </c:pt>
                <c:pt idx="1">
                  <c:v>13.8</c:v>
                </c:pt>
                <c:pt idx="2">
                  <c:v>14.118</c:v>
                </c:pt>
                <c:pt idx="3">
                  <c:v>14.62</c:v>
                </c:pt>
                <c:pt idx="4">
                  <c:v>14.479999999999999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6-BB4A-9658-6097500EEFC5}"/>
            </c:ext>
          </c:extLst>
        </c:ser>
        <c:ser>
          <c:idx val="1"/>
          <c:order val="1"/>
          <c:tx>
            <c:strRef>
              <c:f>'Scenario 5'!$C$20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5'!$I$21:$I$25</c:f>
                <c:numCache>
                  <c:formatCode>General</c:formatCode>
                  <c:ptCount val="5"/>
                  <c:pt idx="0">
                    <c:v>1.8240000000000007</c:v>
                  </c:pt>
                  <c:pt idx="1">
                    <c:v>11.975999999999997</c:v>
                  </c:pt>
                  <c:pt idx="2">
                    <c:v>25.93</c:v>
                  </c:pt>
                  <c:pt idx="3">
                    <c:v>3.3319999999999972</c:v>
                  </c:pt>
                  <c:pt idx="4">
                    <c:v>0.14800000000000235</c:v>
                  </c:pt>
                </c:numCache>
              </c:numRef>
            </c:plus>
            <c:minus>
              <c:numRef>
                <c:f>'Scenario 5'!$H$21:$H$25</c:f>
                <c:numCache>
                  <c:formatCode>General</c:formatCode>
                  <c:ptCount val="5"/>
                  <c:pt idx="0">
                    <c:v>0.62600000000000033</c:v>
                  </c:pt>
                  <c:pt idx="1">
                    <c:v>7.0440000000000023</c:v>
                  </c:pt>
                  <c:pt idx="2">
                    <c:v>7.6599999999999966</c:v>
                  </c:pt>
                  <c:pt idx="3">
                    <c:v>2.8180000000000032</c:v>
                  </c:pt>
                  <c:pt idx="4">
                    <c:v>9.1999999999999638E-2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5'!$A$21:$A$26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5'!$C$21:$C$26</c:f>
              <c:numCache>
                <c:formatCode>General</c:formatCode>
                <c:ptCount val="5"/>
                <c:pt idx="0">
                  <c:v>7.9959999999999996</c:v>
                </c:pt>
                <c:pt idx="1">
                  <c:v>14.703999999999999</c:v>
                </c:pt>
                <c:pt idx="2">
                  <c:v>15.15</c:v>
                </c:pt>
                <c:pt idx="3">
                  <c:v>8.5680000000000014</c:v>
                </c:pt>
                <c:pt idx="4">
                  <c:v>7.3520000000000012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6-BB4A-9658-6097500EEFC5}"/>
            </c:ext>
          </c:extLst>
        </c:ser>
        <c:ser>
          <c:idx val="2"/>
          <c:order val="2"/>
          <c:tx>
            <c:strRef>
              <c:f>'Scenario 5'!$D$20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5'!$K$21:$K$25</c:f>
                <c:numCache>
                  <c:formatCode>General</c:formatCode>
                  <c:ptCount val="5"/>
                  <c:pt idx="0">
                    <c:v>1.9700000000000024</c:v>
                  </c:pt>
                  <c:pt idx="1">
                    <c:v>10.346</c:v>
                  </c:pt>
                  <c:pt idx="2">
                    <c:v>25.722000000000001</c:v>
                  </c:pt>
                  <c:pt idx="3">
                    <c:v>3.1720000000000006</c:v>
                  </c:pt>
                  <c:pt idx="4">
                    <c:v>0.3279999999999994</c:v>
                  </c:pt>
                </c:numCache>
              </c:numRef>
            </c:plus>
            <c:minus>
              <c:numRef>
                <c:f>'Scenario 5'!$J$21:$J$25</c:f>
                <c:numCache>
                  <c:formatCode>General</c:formatCode>
                  <c:ptCount val="5"/>
                  <c:pt idx="0">
                    <c:v>1.75</c:v>
                  </c:pt>
                  <c:pt idx="1">
                    <c:v>6.3640000000000008</c:v>
                  </c:pt>
                  <c:pt idx="2">
                    <c:v>7.6980000000000004</c:v>
                  </c:pt>
                  <c:pt idx="3">
                    <c:v>2.6579999999999977</c:v>
                  </c:pt>
                  <c:pt idx="4">
                    <c:v>0.21199999999999974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5'!$A$21:$A$26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5'!$D$21:$D$26</c:f>
              <c:numCache>
                <c:formatCode>General</c:formatCode>
                <c:ptCount val="5"/>
                <c:pt idx="0">
                  <c:v>21.56</c:v>
                </c:pt>
                <c:pt idx="1">
                  <c:v>28.503999999999998</c:v>
                </c:pt>
                <c:pt idx="2">
                  <c:v>29.268000000000001</c:v>
                </c:pt>
                <c:pt idx="3">
                  <c:v>23.187999999999999</c:v>
                </c:pt>
                <c:pt idx="4">
                  <c:v>21.832000000000001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6-BB4A-9658-6097500EE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903696"/>
        <c:axId val="95785119"/>
      </c:barChart>
      <c:catAx>
        <c:axId val="82990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5785119"/>
        <c:crosses val="autoZero"/>
        <c:auto val="1"/>
        <c:lblAlgn val="ctr"/>
        <c:lblOffset val="100"/>
        <c:noMultiLvlLbl val="0"/>
      </c:catAx>
      <c:valAx>
        <c:axId val="9578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8299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5!PivotTable3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Collisions</a:t>
            </a:r>
            <a:r>
              <a:rPr lang="en-GB" baseline="0"/>
              <a:t> - Scenario 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5'!$B$36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5'!$A$37:$A$42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5'!$B$37:$B$42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8D-6B44-8786-6DA420BBAE4D}"/>
            </c:ext>
          </c:extLst>
        </c:ser>
        <c:ser>
          <c:idx val="1"/>
          <c:order val="1"/>
          <c:tx>
            <c:strRef>
              <c:f>'Scenario 5'!$C$36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5'!$A$37:$A$42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5'!$C$37:$C$42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8D-6B44-8786-6DA420BBAE4D}"/>
            </c:ext>
          </c:extLst>
        </c:ser>
        <c:ser>
          <c:idx val="2"/>
          <c:order val="2"/>
          <c:tx>
            <c:strRef>
              <c:f>'Scenario 5'!$D$36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5'!$A$37:$A$42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5'!$D$37:$D$42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8D-6B44-8786-6DA420BB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103920"/>
        <c:axId val="56491839"/>
      </c:barChart>
      <c:catAx>
        <c:axId val="20861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491839"/>
        <c:crosses val="autoZero"/>
        <c:auto val="1"/>
        <c:lblAlgn val="ctr"/>
        <c:lblOffset val="100"/>
        <c:noMultiLvlLbl val="0"/>
      </c:catAx>
      <c:valAx>
        <c:axId val="564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86103920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5!PivotTable4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Smoothness - Scenario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5'!$B$53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5'!$A$54:$A$59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5'!$B$54:$B$59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6F-E44D-AF96-744310EB7002}"/>
            </c:ext>
          </c:extLst>
        </c:ser>
        <c:ser>
          <c:idx val="1"/>
          <c:order val="1"/>
          <c:tx>
            <c:strRef>
              <c:f>'Scenario 5'!$C$53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5'!$A$54:$A$59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5'!$C$54:$C$59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6F-E44D-AF96-744310EB7002}"/>
            </c:ext>
          </c:extLst>
        </c:ser>
        <c:ser>
          <c:idx val="2"/>
          <c:order val="2"/>
          <c:tx>
            <c:strRef>
              <c:f>'Scenario 5'!$D$53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5'!$A$54:$A$59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5'!$D$54:$D$59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6F-E44D-AF96-744310EB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164080"/>
        <c:axId val="103629743"/>
      </c:barChart>
      <c:catAx>
        <c:axId val="206116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3629743"/>
        <c:crosses val="autoZero"/>
        <c:auto val="1"/>
        <c:lblAlgn val="ctr"/>
        <c:lblOffset val="100"/>
        <c:noMultiLvlLbl val="0"/>
      </c:catAx>
      <c:valAx>
        <c:axId val="1036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Abrupt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6116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5!PivotTable5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Recoveries - Scenario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5'!$B$69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5'!$A$70:$A$75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5'!$B$70:$B$75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12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1-3C45-81B6-815064F06F68}"/>
            </c:ext>
          </c:extLst>
        </c:ser>
        <c:ser>
          <c:idx val="1"/>
          <c:order val="1"/>
          <c:tx>
            <c:strRef>
              <c:f>'Scenario 5'!$C$69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5'!$A$70:$A$75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5'!$C$70:$C$75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17</c:v>
                </c:pt>
                <c:pt idx="3">
                  <c:v>81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91-3C45-81B6-815064F06F68}"/>
            </c:ext>
          </c:extLst>
        </c:ser>
        <c:ser>
          <c:idx val="2"/>
          <c:order val="2"/>
          <c:tx>
            <c:strRef>
              <c:f>'Scenario 5'!$D$69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5'!$A$70:$A$75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5'!$D$70:$D$75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19</c:v>
                </c:pt>
                <c:pt idx="3">
                  <c:v>93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91-3C45-81B6-815064F06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918815"/>
        <c:axId val="102980095"/>
      </c:barChart>
      <c:catAx>
        <c:axId val="5559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2980095"/>
        <c:crosses val="autoZero"/>
        <c:auto val="1"/>
        <c:lblAlgn val="ctr"/>
        <c:lblOffset val="100"/>
        <c:noMultiLvlLbl val="0"/>
      </c:catAx>
      <c:valAx>
        <c:axId val="102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Recoveries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5591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5!PivotTable6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 - Scenario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5'!$B$86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5'!$A$87:$A$117</c:f>
              <c:multiLvlStrCache>
                <c:ptCount val="2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</c:lvl>
                <c:lvl>
                  <c:pt idx="0">
                    <c:v>AStar</c:v>
                  </c:pt>
                  <c:pt idx="5">
                    <c:v>Dijkstra</c:v>
                  </c:pt>
                  <c:pt idx="10">
                    <c:v>Smac2D</c:v>
                  </c:pt>
                  <c:pt idx="15">
                    <c:v>SmacHybridAstar</c:v>
                  </c:pt>
                  <c:pt idx="20">
                    <c:v>ThetaStar</c:v>
                  </c:pt>
                </c:lvl>
              </c:multiLvlStrCache>
            </c:multiLvlStrRef>
          </c:cat>
          <c:val>
            <c:numRef>
              <c:f>'Scenario 5'!$B$87:$B$117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C-7842-9739-2A24AFA3E7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75260255"/>
        <c:axId val="671639439"/>
      </c:barChart>
      <c:catAx>
        <c:axId val="67526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 and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1639439"/>
        <c:crosses val="autoZero"/>
        <c:auto val="1"/>
        <c:lblAlgn val="ctr"/>
        <c:lblOffset val="100"/>
        <c:noMultiLvlLbl val="0"/>
      </c:catAx>
      <c:valAx>
        <c:axId val="671639439"/>
        <c:scaling>
          <c:orientation val="minMax"/>
          <c:max val="3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0</a:t>
                </a:r>
                <a:r>
                  <a:rPr lang="en-GB" baseline="0"/>
                  <a:t> = Goal reached</a:t>
                </a:r>
              </a:p>
              <a:p>
                <a:pPr>
                  <a:defRPr/>
                </a:pPr>
                <a:r>
                  <a:rPr lang="en-GB" baseline="0"/>
                  <a:t>1 = Failed due crash</a:t>
                </a:r>
              </a:p>
              <a:p>
                <a:pPr>
                  <a:defRPr/>
                </a:pPr>
                <a:r>
                  <a:rPr lang="en-GB" baseline="0"/>
                  <a:t>2 = Failed due time limit</a:t>
                </a:r>
              </a:p>
              <a:p>
                <a:pPr>
                  <a:defRPr/>
                </a:pPr>
                <a:r>
                  <a:rPr lang="en-GB" baseline="0"/>
                  <a:t>3 = Failed due confusion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crossAx val="675260255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runs.xlsx]Scenarios 0-5!PivotTable1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- Scenarios 0-5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'Scenarios 0-5'!$B$5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'Scenarios 0-5'!$A$6:$A$11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'Scenarios 0-5'!$B$6:$B$11</c:f>
              <c:numCache>
                <c:formatCode>General</c:formatCode>
                <c:ptCount val="5"/>
                <c:pt idx="0">
                  <c:v>33.71806854406988</c:v>
                </c:pt>
                <c:pt idx="1">
                  <c:v>32.194539586702916</c:v>
                </c:pt>
                <c:pt idx="2">
                  <c:v>28.258237846692356</c:v>
                </c:pt>
                <c:pt idx="3">
                  <c:v>31.289642206827747</c:v>
                </c:pt>
                <c:pt idx="4">
                  <c:v>30.384971539179453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F-BE4F-9B3B-EA9B56B19247}"/>
            </c:ext>
          </c:extLst>
        </c:ser>
        <c:ser>
          <c:idx val="1"/>
          <c:order val="1"/>
          <c:tx>
            <c:strRef>
              <c:f>'Scenarios 0-5'!$C$5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'Scenarios 0-5'!$A$6:$A$11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'Scenarios 0-5'!$C$6:$C$11</c:f>
              <c:numCache>
                <c:formatCode>General</c:formatCode>
                <c:ptCount val="5"/>
                <c:pt idx="0">
                  <c:v>36.441327826182004</c:v>
                </c:pt>
                <c:pt idx="1">
                  <c:v>42.77639433542884</c:v>
                </c:pt>
                <c:pt idx="2">
                  <c:v>41.75898213386531</c:v>
                </c:pt>
                <c:pt idx="3">
                  <c:v>44.695278612772555</c:v>
                </c:pt>
                <c:pt idx="4">
                  <c:v>36.144485410054479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F-BE4F-9B3B-EA9B56B19247}"/>
            </c:ext>
          </c:extLst>
        </c:ser>
        <c:ser>
          <c:idx val="2"/>
          <c:order val="2"/>
          <c:tx>
            <c:strRef>
              <c:f>'Scenarios 0-5'!$D$5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'Scenarios 0-5'!$A$6:$A$11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'Scenarios 0-5'!$D$6:$D$11</c:f>
              <c:numCache>
                <c:formatCode>General</c:formatCode>
                <c:ptCount val="5"/>
                <c:pt idx="0">
                  <c:v>70.159397308031672</c:v>
                </c:pt>
                <c:pt idx="1">
                  <c:v>74.970934677123992</c:v>
                </c:pt>
                <c:pt idx="2">
                  <c:v>70.017220807075475</c:v>
                </c:pt>
                <c:pt idx="3">
                  <c:v>75.984921574592562</c:v>
                </c:pt>
                <c:pt idx="4">
                  <c:v>66.529457775751723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F-BE4F-9B3B-EA9B56B1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194351"/>
        <c:axId val="777363423"/>
      </c:barChart>
      <c:catAx>
        <c:axId val="777194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77363423"/>
        <c:crosses val="autoZero"/>
        <c:auto val="1"/>
        <c:lblAlgn val="ctr"/>
        <c:lblOffset val="100"/>
        <c:noMultiLvlLbl val="0"/>
      </c:catAx>
      <c:valAx>
        <c:axId val="77736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7719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runs.xlsx]Scenarios 0-5!PivotTable2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 - Scenarios 0-5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'Scenarios 0-5'!$B$20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'Scenarios 0-5'!$A$21:$A$26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'Scenarios 0-5'!$B$21:$B$26</c:f>
              <c:numCache>
                <c:formatCode>General</c:formatCode>
                <c:ptCount val="5"/>
                <c:pt idx="0">
                  <c:v>9.8313333333333333</c:v>
                </c:pt>
                <c:pt idx="1">
                  <c:v>9.9483333333333324</c:v>
                </c:pt>
                <c:pt idx="2">
                  <c:v>9.5860000000000021</c:v>
                </c:pt>
                <c:pt idx="3">
                  <c:v>9.5196666666666694</c:v>
                </c:pt>
                <c:pt idx="4">
                  <c:v>9.6153333333333322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C4-CC40-A6F3-41FD9755B42A}"/>
            </c:ext>
          </c:extLst>
        </c:ser>
        <c:ser>
          <c:idx val="1"/>
          <c:order val="1"/>
          <c:tx>
            <c:strRef>
              <c:f>'Scenarios 0-5'!$C$20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'Scenarios 0-5'!$A$21:$A$26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'Scenarios 0-5'!$C$21:$C$26</c:f>
              <c:numCache>
                <c:formatCode>General</c:formatCode>
                <c:ptCount val="5"/>
                <c:pt idx="0">
                  <c:v>12.379666666666663</c:v>
                </c:pt>
                <c:pt idx="1">
                  <c:v>14.84166666666667</c:v>
                </c:pt>
                <c:pt idx="2">
                  <c:v>14.504333333333332</c:v>
                </c:pt>
                <c:pt idx="3">
                  <c:v>14.149666666666665</c:v>
                </c:pt>
                <c:pt idx="4">
                  <c:v>12.607333333333333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C4-CC40-A6F3-41FD9755B42A}"/>
            </c:ext>
          </c:extLst>
        </c:ser>
        <c:ser>
          <c:idx val="2"/>
          <c:order val="2"/>
          <c:tx>
            <c:strRef>
              <c:f>'Scenarios 0-5'!$D$20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'Scenarios 0-5'!$A$21:$A$26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'Scenarios 0-5'!$D$21:$D$26</c:f>
              <c:numCache>
                <c:formatCode>General</c:formatCode>
                <c:ptCount val="5"/>
                <c:pt idx="0">
                  <c:v>22.211000000000002</c:v>
                </c:pt>
                <c:pt idx="1">
                  <c:v>24.790000000000003</c:v>
                </c:pt>
                <c:pt idx="2">
                  <c:v>24.09033333333333</c:v>
                </c:pt>
                <c:pt idx="3">
                  <c:v>23.669333333333338</c:v>
                </c:pt>
                <c:pt idx="4">
                  <c:v>22.222666666666665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C4-CC40-A6F3-41FD9755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903696"/>
        <c:axId val="95785119"/>
      </c:barChart>
      <c:catAx>
        <c:axId val="82990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5785119"/>
        <c:crosses val="autoZero"/>
        <c:auto val="1"/>
        <c:lblAlgn val="ctr"/>
        <c:lblOffset val="100"/>
        <c:noMultiLvlLbl val="0"/>
      </c:catAx>
      <c:valAx>
        <c:axId val="9578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8299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runs.xlsx]Scenarios 0-5!PivotTable3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Collisions</a:t>
            </a:r>
            <a:r>
              <a:rPr lang="en-GB" baseline="0"/>
              <a:t> - Scenarios 0-5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'Scenarios 0-5'!$B$36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'Scenarios 0-5'!$A$37:$A$42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'Scenarios 0-5'!$B$37:$B$42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1D-5E48-A965-82931B7DB0FF}"/>
            </c:ext>
          </c:extLst>
        </c:ser>
        <c:ser>
          <c:idx val="1"/>
          <c:order val="1"/>
          <c:tx>
            <c:strRef>
              <c:f>'Scenarios 0-5'!$C$36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'Scenarios 0-5'!$A$37:$A$42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'Scenarios 0-5'!$C$37:$C$42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1D-5E48-A965-82931B7DB0FF}"/>
            </c:ext>
          </c:extLst>
        </c:ser>
        <c:ser>
          <c:idx val="2"/>
          <c:order val="2"/>
          <c:tx>
            <c:strRef>
              <c:f>'Scenarios 0-5'!$D$36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'Scenarios 0-5'!$A$37:$A$42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'Scenarios 0-5'!$D$37:$D$42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14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1D-5E48-A965-82931B7D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103920"/>
        <c:axId val="56491839"/>
      </c:barChart>
      <c:catAx>
        <c:axId val="20861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491839"/>
        <c:crosses val="autoZero"/>
        <c:auto val="1"/>
        <c:lblAlgn val="ctr"/>
        <c:lblOffset val="100"/>
        <c:noMultiLvlLbl val="0"/>
      </c:catAx>
      <c:valAx>
        <c:axId val="564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86103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0!PivotTable4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Smoothness - 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0'!$B$53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0'!$A$54:$A$59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0'!$B$54:$B$59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7-4040-B74D-1193F3A4B27A}"/>
            </c:ext>
          </c:extLst>
        </c:ser>
        <c:ser>
          <c:idx val="1"/>
          <c:order val="1"/>
          <c:tx>
            <c:strRef>
              <c:f>'Scenario 0'!$C$53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0'!$A$54:$A$59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0'!$C$54:$C$59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7-4040-B74D-1193F3A4B27A}"/>
            </c:ext>
          </c:extLst>
        </c:ser>
        <c:ser>
          <c:idx val="2"/>
          <c:order val="2"/>
          <c:tx>
            <c:strRef>
              <c:f>'Scenario 0'!$D$53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0'!$A$54:$A$59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0'!$D$54:$D$59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07-4040-B74D-1193F3A4B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164080"/>
        <c:axId val="103629743"/>
      </c:barChart>
      <c:catAx>
        <c:axId val="206116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3629743"/>
        <c:crosses val="autoZero"/>
        <c:auto val="1"/>
        <c:lblAlgn val="ctr"/>
        <c:lblOffset val="100"/>
        <c:noMultiLvlLbl val="0"/>
      </c:catAx>
      <c:valAx>
        <c:axId val="1036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Abrupt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61164080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runs.xlsx]Scenarios 0-5!PivotTable4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Smoothness - Scenarios 0-5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'Scenarios 0-5'!$B$53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'Scenarios 0-5'!$A$54:$A$59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'Scenarios 0-5'!$B$54:$B$59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0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A2-0F4F-BF2F-157FFDDDE3A1}"/>
            </c:ext>
          </c:extLst>
        </c:ser>
        <c:ser>
          <c:idx val="1"/>
          <c:order val="1"/>
          <c:tx>
            <c:strRef>
              <c:f>'Scenarios 0-5'!$C$53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'Scenarios 0-5'!$A$54:$A$59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'Scenarios 0-5'!$C$54:$C$59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9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A2-0F4F-BF2F-157FFDDDE3A1}"/>
            </c:ext>
          </c:extLst>
        </c:ser>
        <c:ser>
          <c:idx val="2"/>
          <c:order val="2"/>
          <c:tx>
            <c:strRef>
              <c:f>'Scenarios 0-5'!$D$53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'Scenarios 0-5'!$A$54:$A$59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'Scenarios 0-5'!$D$54:$D$59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9</c:v>
                </c:pt>
                <c:pt idx="3">
                  <c:v>16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A2-0F4F-BF2F-157FFDDDE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164080"/>
        <c:axId val="103629743"/>
      </c:barChart>
      <c:catAx>
        <c:axId val="206116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3629743"/>
        <c:crosses val="autoZero"/>
        <c:auto val="1"/>
        <c:lblAlgn val="ctr"/>
        <c:lblOffset val="100"/>
        <c:noMultiLvlLbl val="0"/>
      </c:catAx>
      <c:valAx>
        <c:axId val="10362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Abrupt behaviors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61164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runs.xlsx]Scenarios 0-5!PivotTable5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Recoveries - Scenarios 0-5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'Scenarios 0-5'!$B$69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'Scenarios 0-5'!$A$70:$A$75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'Scenarios 0-5'!$B$70:$B$75</c:f>
              <c:numCache>
                <c:formatCode>General</c:formatCode>
                <c:ptCount val="5"/>
                <c:pt idx="0">
                  <c:v>32</c:v>
                </c:pt>
                <c:pt idx="1">
                  <c:v>1</c:v>
                </c:pt>
                <c:pt idx="2">
                  <c:v>2</c:v>
                </c:pt>
                <c:pt idx="3">
                  <c:v>18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8-1D4A-9B97-CCC8EEBD3174}"/>
            </c:ext>
          </c:extLst>
        </c:ser>
        <c:ser>
          <c:idx val="1"/>
          <c:order val="1"/>
          <c:tx>
            <c:strRef>
              <c:f>'Scenarios 0-5'!$C$69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'Scenarios 0-5'!$A$70:$A$75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'Scenarios 0-5'!$C$70:$C$75</c:f>
              <c:numCache>
                <c:formatCode>General</c:formatCode>
                <c:ptCount val="5"/>
                <c:pt idx="0">
                  <c:v>38</c:v>
                </c:pt>
                <c:pt idx="1">
                  <c:v>28</c:v>
                </c:pt>
                <c:pt idx="2">
                  <c:v>44</c:v>
                </c:pt>
                <c:pt idx="3">
                  <c:v>158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F8-1D4A-9B97-CCC8EEBD3174}"/>
            </c:ext>
          </c:extLst>
        </c:ser>
        <c:ser>
          <c:idx val="2"/>
          <c:order val="2"/>
          <c:tx>
            <c:strRef>
              <c:f>'Scenarios 0-5'!$D$69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'Scenarios 0-5'!$A$70:$A$75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'Scenarios 0-5'!$D$70:$D$75</c:f>
              <c:numCache>
                <c:formatCode>General</c:formatCode>
                <c:ptCount val="5"/>
                <c:pt idx="0">
                  <c:v>70</c:v>
                </c:pt>
                <c:pt idx="1">
                  <c:v>29</c:v>
                </c:pt>
                <c:pt idx="2">
                  <c:v>46</c:v>
                </c:pt>
                <c:pt idx="3">
                  <c:v>176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F8-1D4A-9B97-CCC8EEBD3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918815"/>
        <c:axId val="102980095"/>
      </c:barChart>
      <c:catAx>
        <c:axId val="5559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2980095"/>
        <c:crosses val="autoZero"/>
        <c:auto val="1"/>
        <c:lblAlgn val="ctr"/>
        <c:lblOffset val="100"/>
        <c:noMultiLvlLbl val="0"/>
      </c:catAx>
      <c:valAx>
        <c:axId val="102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Recoveries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5591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runs.xlsx]Scenarios 0-5!PivotTable6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 - Scenario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'Scenarios 0-5'!$B$86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'Scenarios 0-5'!$A$87:$A$117</c:f>
              <c:multiLvlStrCache>
                <c:ptCount val="2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</c:lvl>
                <c:lvl>
                  <c:pt idx="0">
                    <c:v>AStar</c:v>
                  </c:pt>
                  <c:pt idx="5">
                    <c:v>Dijkstra</c:v>
                  </c:pt>
                  <c:pt idx="10">
                    <c:v>Smac2D</c:v>
                  </c:pt>
                  <c:pt idx="15">
                    <c:v>SmacHybridAstar</c:v>
                  </c:pt>
                  <c:pt idx="20">
                    <c:v>ThetaStar</c:v>
                  </c:pt>
                </c:lvl>
              </c:multiLvlStrCache>
            </c:multiLvlStrRef>
          </c:cat>
          <c:val>
            <c:numRef>
              <c:f>'Scenarios 0-5'!$B$87:$B$117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7-4F4B-8D79-53C6ACB73C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75260255"/>
        <c:axId val="671639439"/>
      </c:barChart>
      <c:catAx>
        <c:axId val="67526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 and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1639439"/>
        <c:crosses val="autoZero"/>
        <c:auto val="1"/>
        <c:lblAlgn val="ctr"/>
        <c:lblOffset val="100"/>
        <c:noMultiLvlLbl val="0"/>
      </c:catAx>
      <c:valAx>
        <c:axId val="671639439"/>
        <c:scaling>
          <c:orientation val="minMax"/>
          <c:max val="3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0</a:t>
                </a:r>
                <a:r>
                  <a:rPr lang="en-GB" baseline="0"/>
                  <a:t> = Goal reached</a:t>
                </a:r>
              </a:p>
              <a:p>
                <a:pPr>
                  <a:defRPr/>
                </a:pPr>
                <a:r>
                  <a:rPr lang="en-GB" baseline="0"/>
                  <a:t>1 = Failed due crash</a:t>
                </a:r>
              </a:p>
              <a:p>
                <a:pPr>
                  <a:defRPr/>
                </a:pPr>
                <a:r>
                  <a:rPr lang="en-GB" baseline="0"/>
                  <a:t>2 = Failed due time limit</a:t>
                </a:r>
              </a:p>
              <a:p>
                <a:pPr>
                  <a:defRPr/>
                </a:pPr>
                <a:r>
                  <a:rPr lang="en-GB" baseline="0"/>
                  <a:t>3 = Failed due confusion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crossAx val="675260255"/>
        <c:crosses val="autoZero"/>
        <c:crossBetween val="between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0!PivotTable5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Recoveries - 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0'!$B$69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0'!$A$70:$A$75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0'!$B$70:$B$75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9-CA4B-89A1-C6BEA74FCD5D}"/>
            </c:ext>
          </c:extLst>
        </c:ser>
        <c:ser>
          <c:idx val="1"/>
          <c:order val="1"/>
          <c:tx>
            <c:strRef>
              <c:f>'Scenario 0'!$C$69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0'!$A$70:$A$75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0'!$C$70:$C$75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9-CA4B-89A1-C6BEA74FCD5D}"/>
            </c:ext>
          </c:extLst>
        </c:ser>
        <c:ser>
          <c:idx val="2"/>
          <c:order val="2"/>
          <c:tx>
            <c:strRef>
              <c:f>'Scenario 0'!$D$69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0'!$A$70:$A$75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0'!$D$70:$D$75</c:f>
              <c:numCache>
                <c:formatCode>General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9-CA4B-89A1-C6BEA74F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5918815"/>
        <c:axId val="102980095"/>
      </c:barChart>
      <c:catAx>
        <c:axId val="5559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02980095"/>
        <c:crosses val="autoZero"/>
        <c:auto val="1"/>
        <c:lblAlgn val="ctr"/>
        <c:lblOffset val="100"/>
        <c:noMultiLvlLbl val="0"/>
      </c:catAx>
      <c:valAx>
        <c:axId val="1029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Recoveries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559188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0!PivotTable6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 - Scenario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0'!$B$86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I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'Scenario 0'!$A$87:$A$117</c:f>
              <c:multiLvlStrCache>
                <c:ptCount val="2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5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</c:lvl>
                <c:lvl>
                  <c:pt idx="0">
                    <c:v>AStar</c:v>
                  </c:pt>
                  <c:pt idx="5">
                    <c:v>Dijkstra</c:v>
                  </c:pt>
                  <c:pt idx="10">
                    <c:v>Smac2D</c:v>
                  </c:pt>
                  <c:pt idx="15">
                    <c:v>SmacHybridAstar</c:v>
                  </c:pt>
                  <c:pt idx="20">
                    <c:v>ThetaStar</c:v>
                  </c:pt>
                </c:lvl>
              </c:multiLvlStrCache>
            </c:multiLvlStrRef>
          </c:cat>
          <c:val>
            <c:numRef>
              <c:f>'Scenario 0'!$B$87:$B$117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A-EC49-B77C-9FB969FE65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75260255"/>
        <c:axId val="671639439"/>
      </c:barChart>
      <c:catAx>
        <c:axId val="67526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 and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71639439"/>
        <c:crosses val="autoZero"/>
        <c:auto val="1"/>
        <c:lblAlgn val="ctr"/>
        <c:lblOffset val="100"/>
        <c:noMultiLvlLbl val="0"/>
      </c:catAx>
      <c:valAx>
        <c:axId val="67163943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0 = Goal reached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1 = Failed due crash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2 = Failed due time limit</a:t>
                </a:r>
              </a:p>
              <a:p>
                <a:pPr>
                  <a:defRPr/>
                </a:pPr>
                <a:r>
                  <a:rPr lang="en-GB"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</a:rPr>
                  <a:t>3 = Failed due confusion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crossAx val="67526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- 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1'!$B$5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1'!$G$6:$G$10</c:f>
                <c:numCache>
                  <c:formatCode>General</c:formatCode>
                  <c:ptCount val="5"/>
                  <c:pt idx="0">
                    <c:v>11.250039625167837</c:v>
                  </c:pt>
                  <c:pt idx="1">
                    <c:v>2.3131217956543466</c:v>
                  </c:pt>
                  <c:pt idx="2">
                    <c:v>3.5152542114257948</c:v>
                  </c:pt>
                  <c:pt idx="3">
                    <c:v>1.6061172962188657</c:v>
                  </c:pt>
                  <c:pt idx="4">
                    <c:v>2.1047911643982147</c:v>
                  </c:pt>
                </c:numCache>
              </c:numRef>
            </c:plus>
            <c:minus>
              <c:numRef>
                <c:f>'Scenario 1'!$F$6:$F$10</c:f>
                <c:numCache>
                  <c:formatCode>General</c:formatCode>
                  <c:ptCount val="5"/>
                  <c:pt idx="0">
                    <c:v>5.3271424293517597</c:v>
                  </c:pt>
                  <c:pt idx="1">
                    <c:v>1.7039151191711568</c:v>
                  </c:pt>
                  <c:pt idx="2">
                    <c:v>1.0078580856323036</c:v>
                  </c:pt>
                  <c:pt idx="3">
                    <c:v>0.90851492881773765</c:v>
                  </c:pt>
                  <c:pt idx="4">
                    <c:v>0.90177845954898217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1'!$A$6:$A$11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1'!$B$6:$B$11</c:f>
              <c:numCache>
                <c:formatCode>General</c:formatCode>
                <c:ptCount val="5"/>
                <c:pt idx="0">
                  <c:v>37.971678209304763</c:v>
                </c:pt>
                <c:pt idx="1">
                  <c:v>37.368093013763357</c:v>
                </c:pt>
                <c:pt idx="2">
                  <c:v>30.634621667861904</c:v>
                </c:pt>
                <c:pt idx="3">
                  <c:v>31.038668823242141</c:v>
                </c:pt>
                <c:pt idx="4">
                  <c:v>32.542995929717982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5B-2945-8364-1B7799CE8A1B}"/>
            </c:ext>
          </c:extLst>
        </c:ser>
        <c:ser>
          <c:idx val="1"/>
          <c:order val="1"/>
          <c:tx>
            <c:strRef>
              <c:f>'Scenario 1'!$C$5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1'!$I$6:$I$10</c:f>
                <c:numCache>
                  <c:formatCode>General</c:formatCode>
                  <c:ptCount val="5"/>
                  <c:pt idx="0">
                    <c:v>5.6705537796020415</c:v>
                  </c:pt>
                  <c:pt idx="1">
                    <c:v>6.7747425079345973</c:v>
                  </c:pt>
                  <c:pt idx="2">
                    <c:v>1.6149952888488386</c:v>
                  </c:pt>
                  <c:pt idx="3">
                    <c:v>2.042822790145884</c:v>
                  </c:pt>
                  <c:pt idx="4">
                    <c:v>1.0021322727203739</c:v>
                  </c:pt>
                </c:numCache>
              </c:numRef>
            </c:plus>
            <c:minus>
              <c:numRef>
                <c:f>'Scenario 1'!$H$6:$H$10</c:f>
                <c:numCache>
                  <c:formatCode>General</c:formatCode>
                  <c:ptCount val="5"/>
                  <c:pt idx="0">
                    <c:v>3.6417790889739585</c:v>
                  </c:pt>
                  <c:pt idx="1">
                    <c:v>4.7644389629363992</c:v>
                  </c:pt>
                  <c:pt idx="2">
                    <c:v>2.0068301677703602</c:v>
                  </c:pt>
                  <c:pt idx="3">
                    <c:v>1.0927601337433188</c:v>
                  </c:pt>
                  <c:pt idx="4">
                    <c:v>1.2439064025879247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1'!$A$6:$A$11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1'!$C$6:$C$11</c:f>
              <c:numCache>
                <c:formatCode>General</c:formatCode>
                <c:ptCount val="5"/>
                <c:pt idx="0">
                  <c:v>30.025828266143758</c:v>
                </c:pt>
                <c:pt idx="1">
                  <c:v>31.6594601631164</c:v>
                </c:pt>
                <c:pt idx="2">
                  <c:v>27.411223840713461</c:v>
                </c:pt>
                <c:pt idx="3">
                  <c:v>25.269028711318917</c:v>
                </c:pt>
                <c:pt idx="4">
                  <c:v>35.513870143890315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5B-2945-8364-1B7799CE8A1B}"/>
            </c:ext>
          </c:extLst>
        </c:ser>
        <c:ser>
          <c:idx val="2"/>
          <c:order val="2"/>
          <c:tx>
            <c:strRef>
              <c:f>'Scenario 1'!$D$5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1'!$K$6:$K$10</c:f>
                <c:numCache>
                  <c:formatCode>General</c:formatCode>
                  <c:ptCount val="5"/>
                  <c:pt idx="0">
                    <c:v>7.6082606792449781</c:v>
                  </c:pt>
                  <c:pt idx="1">
                    <c:v>8.0776692390442122</c:v>
                  </c:pt>
                  <c:pt idx="2">
                    <c:v>1.5084243774414219</c:v>
                  </c:pt>
                  <c:pt idx="3">
                    <c:v>3.6489399433136001</c:v>
                  </c:pt>
                  <c:pt idx="4">
                    <c:v>1.7011256217956543</c:v>
                  </c:pt>
                </c:numCache>
              </c:numRef>
            </c:plus>
            <c:minus>
              <c:numRef>
                <c:f>'Scenario 1'!$J$6:$J$10</c:f>
                <c:numCache>
                  <c:formatCode>General</c:formatCode>
                  <c:ptCount val="5"/>
                  <c:pt idx="0">
                    <c:v>4.7419523715973213</c:v>
                  </c:pt>
                  <c:pt idx="1">
                    <c:v>6.173374080657986</c:v>
                  </c:pt>
                  <c:pt idx="2">
                    <c:v>1.486903810501083</c:v>
                  </c:pt>
                  <c:pt idx="3">
                    <c:v>1.9976815223693976</c:v>
                  </c:pt>
                  <c:pt idx="4">
                    <c:v>1.6490006446838379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1'!$A$6:$A$11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1'!$D$6:$D$11</c:f>
              <c:numCache>
                <c:formatCode>General</c:formatCode>
                <c:ptCount val="5"/>
                <c:pt idx="0">
                  <c:v>67.997507286071723</c:v>
                </c:pt>
                <c:pt idx="1">
                  <c:v>69.027553939819285</c:v>
                </c:pt>
                <c:pt idx="2">
                  <c:v>58.04584636688228</c:v>
                </c:pt>
                <c:pt idx="3">
                  <c:v>56.307698392867998</c:v>
                </c:pt>
                <c:pt idx="4">
                  <c:v>68.056866884231539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5B-2945-8364-1B7799CE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194351"/>
        <c:axId val="777363423"/>
      </c:barChart>
      <c:catAx>
        <c:axId val="777194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77363423"/>
        <c:crosses val="autoZero"/>
        <c:auto val="1"/>
        <c:lblAlgn val="ctr"/>
        <c:lblOffset val="100"/>
        <c:noMultiLvlLbl val="0"/>
      </c:catAx>
      <c:valAx>
        <c:axId val="77736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77719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Distance  - Scenario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'Scenario 1'!$B$20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1'!$G$21:$G$25</c:f>
                <c:numCache>
                  <c:formatCode>General</c:formatCode>
                  <c:ptCount val="5"/>
                  <c:pt idx="0">
                    <c:v>0.22800000000000153</c:v>
                  </c:pt>
                  <c:pt idx="1">
                    <c:v>0.72599999999999909</c:v>
                  </c:pt>
                  <c:pt idx="2">
                    <c:v>0.22600000000000087</c:v>
                  </c:pt>
                  <c:pt idx="3">
                    <c:v>5.400000000000027E-2</c:v>
                  </c:pt>
                  <c:pt idx="4">
                    <c:v>0.1980000000000004</c:v>
                  </c:pt>
                </c:numCache>
              </c:numRef>
            </c:plus>
            <c:minus>
              <c:numRef>
                <c:f>'Scenario 1'!$F$21:$F$25</c:f>
                <c:numCache>
                  <c:formatCode>General</c:formatCode>
                  <c:ptCount val="5"/>
                  <c:pt idx="0">
                    <c:v>0.46199999999999797</c:v>
                  </c:pt>
                  <c:pt idx="1">
                    <c:v>0.52400000000000091</c:v>
                  </c:pt>
                  <c:pt idx="2">
                    <c:v>0.11399999999999899</c:v>
                  </c:pt>
                  <c:pt idx="3">
                    <c:v>9.5999999999998309E-2</c:v>
                  </c:pt>
                  <c:pt idx="4">
                    <c:v>0.16199999999999903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1'!$A$21:$A$26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1'!$B$21:$B$26</c:f>
              <c:numCache>
                <c:formatCode>General</c:formatCode>
                <c:ptCount val="5"/>
                <c:pt idx="0">
                  <c:v>11.181999999999999</c:v>
                </c:pt>
                <c:pt idx="1">
                  <c:v>11.274000000000001</c:v>
                </c:pt>
                <c:pt idx="2">
                  <c:v>10.424000000000001</c:v>
                </c:pt>
                <c:pt idx="3">
                  <c:v>10.315999999999999</c:v>
                </c:pt>
                <c:pt idx="4">
                  <c:v>10.821999999999999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7D-2A4D-93AF-4623C3A9DF22}"/>
            </c:ext>
          </c:extLst>
        </c:ser>
        <c:ser>
          <c:idx val="1"/>
          <c:order val="1"/>
          <c:tx>
            <c:strRef>
              <c:f>'Scenario 1'!$C$20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1'!$I$21:$I$25</c:f>
                <c:numCache>
                  <c:formatCode>General</c:formatCode>
                  <c:ptCount val="5"/>
                  <c:pt idx="0">
                    <c:v>0.13400000000000034</c:v>
                  </c:pt>
                  <c:pt idx="1">
                    <c:v>0.10999999999999943</c:v>
                  </c:pt>
                  <c:pt idx="2">
                    <c:v>4.1999999999999815E-2</c:v>
                  </c:pt>
                  <c:pt idx="3">
                    <c:v>8.0000000000000071E-2</c:v>
                  </c:pt>
                  <c:pt idx="4">
                    <c:v>5.2000000000001378E-2</c:v>
                  </c:pt>
                </c:numCache>
              </c:numRef>
            </c:plus>
            <c:minus>
              <c:numRef>
                <c:f>'Scenario 1'!$H$21:$H$25</c:f>
                <c:numCache>
                  <c:formatCode>General</c:formatCode>
                  <c:ptCount val="5"/>
                  <c:pt idx="0">
                    <c:v>0.12599999999999945</c:v>
                  </c:pt>
                  <c:pt idx="1">
                    <c:v>0.12999999999999901</c:v>
                  </c:pt>
                  <c:pt idx="2">
                    <c:v>4.8000000000000043E-2</c:v>
                  </c:pt>
                  <c:pt idx="3">
                    <c:v>8.0000000000000071E-2</c:v>
                  </c:pt>
                  <c:pt idx="4">
                    <c:v>2.7999999999998693E-2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1'!$A$21:$A$26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1'!$C$21:$C$26</c:f>
              <c:numCache>
                <c:formatCode>General</c:formatCode>
                <c:ptCount val="5"/>
                <c:pt idx="0">
                  <c:v>9.6859999999999999</c:v>
                </c:pt>
                <c:pt idx="1">
                  <c:v>9.7299999999999986</c:v>
                </c:pt>
                <c:pt idx="2">
                  <c:v>9.4379999999999988</c:v>
                </c:pt>
                <c:pt idx="3">
                  <c:v>9.34</c:v>
                </c:pt>
                <c:pt idx="4">
                  <c:v>9.6480000000000015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D-2A4D-93AF-4623C3A9DF22}"/>
            </c:ext>
          </c:extLst>
        </c:ser>
        <c:ser>
          <c:idx val="2"/>
          <c:order val="2"/>
          <c:tx>
            <c:strRef>
              <c:f>'Scenario 1'!$D$20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'Scenario 1'!$K$21:$K$25</c:f>
                <c:numCache>
                  <c:formatCode>General</c:formatCode>
                  <c:ptCount val="5"/>
                  <c:pt idx="0">
                    <c:v>0.22199999999999775</c:v>
                  </c:pt>
                  <c:pt idx="1">
                    <c:v>0.59600000000000009</c:v>
                  </c:pt>
                  <c:pt idx="2">
                    <c:v>0.21799999999999642</c:v>
                  </c:pt>
                  <c:pt idx="3">
                    <c:v>9.4000000000001194E-2</c:v>
                  </c:pt>
                  <c:pt idx="4">
                    <c:v>0.16999999999999815</c:v>
                  </c:pt>
                </c:numCache>
              </c:numRef>
            </c:plus>
            <c:minus>
              <c:numRef>
                <c:f>'Scenario 1'!$J$21:$J$25</c:f>
                <c:numCache>
                  <c:formatCode>General</c:formatCode>
                  <c:ptCount val="5"/>
                  <c:pt idx="0">
                    <c:v>0.32800000000000296</c:v>
                  </c:pt>
                  <c:pt idx="1">
                    <c:v>0.54400000000000048</c:v>
                  </c:pt>
                  <c:pt idx="2">
                    <c:v>0.13200000000000145</c:v>
                  </c:pt>
                  <c:pt idx="3">
                    <c:v>0.13599999999999923</c:v>
                  </c:pt>
                  <c:pt idx="4">
                    <c:v>0.17000000000000171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'Scenario 1'!$A$21:$A$26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1'!$D$21:$D$26</c:f>
              <c:numCache>
                <c:formatCode>General</c:formatCode>
                <c:ptCount val="5"/>
                <c:pt idx="0">
                  <c:v>20.868000000000002</c:v>
                </c:pt>
                <c:pt idx="1">
                  <c:v>21.004000000000001</c:v>
                </c:pt>
                <c:pt idx="2">
                  <c:v>19.862000000000002</c:v>
                </c:pt>
                <c:pt idx="3">
                  <c:v>19.655999999999999</c:v>
                </c:pt>
                <c:pt idx="4">
                  <c:v>20.470000000000002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7D-2A4D-93AF-4623C3A9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903696"/>
        <c:axId val="95785119"/>
      </c:barChart>
      <c:catAx>
        <c:axId val="829903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95785119"/>
        <c:crosses val="autoZero"/>
        <c:auto val="1"/>
        <c:lblAlgn val="ctr"/>
        <c:lblOffset val="100"/>
        <c:noMultiLvlLbl val="0"/>
      </c:catAx>
      <c:valAx>
        <c:axId val="9578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8299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[Algorithm test runs.xlsx]Scenario 1!PivotTable3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Collisions</a:t>
            </a:r>
            <a:r>
              <a:rPr lang="en-GB" baseline="0"/>
              <a:t> - Scenario 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1'!$B$36</c:f>
              <c:strCache>
                <c:ptCount val="1"/>
                <c:pt idx="0">
                  <c:v>Path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'Scenario 1'!$A$37:$A$42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1'!$B$37:$B$42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E-BE46-A748-95E20734262C}"/>
            </c:ext>
          </c:extLst>
        </c:ser>
        <c:ser>
          <c:idx val="1"/>
          <c:order val="1"/>
          <c:tx>
            <c:strRef>
              <c:f>'Scenario 1'!$C$36</c:f>
              <c:strCache>
                <c:ptCount val="1"/>
                <c:pt idx="0">
                  <c:v>Path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'Scenario 1'!$A$37:$A$42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1'!$C$37:$C$42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E-BE46-A748-95E20734262C}"/>
            </c:ext>
          </c:extLst>
        </c:ser>
        <c:ser>
          <c:idx val="2"/>
          <c:order val="2"/>
          <c:tx>
            <c:strRef>
              <c:f>'Scenario 1'!$D$36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'Scenario 1'!$A$37:$A$42</c:f>
              <c:strCache>
                <c:ptCount val="5"/>
                <c:pt idx="0">
                  <c:v>AStar</c:v>
                </c:pt>
                <c:pt idx="1">
                  <c:v>Dijkstra</c:v>
                </c:pt>
                <c:pt idx="2">
                  <c:v>Smac2D</c:v>
                </c:pt>
                <c:pt idx="3">
                  <c:v>SmacHybridAstar</c:v>
                </c:pt>
                <c:pt idx="4">
                  <c:v>ThetaStar</c:v>
                </c:pt>
              </c:strCache>
            </c:strRef>
          </c:cat>
          <c:val>
            <c:numRef>
              <c:f>'Scenario 1'!$D$37:$D$42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E-BE46-A748-95E20734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6103920"/>
        <c:axId val="56491839"/>
      </c:barChart>
      <c:catAx>
        <c:axId val="208610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Planner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56491839"/>
        <c:crosses val="autoZero"/>
        <c:auto val="1"/>
        <c:lblAlgn val="ctr"/>
        <c:lblOffset val="100"/>
        <c:noMultiLvlLbl val="0"/>
      </c:catAx>
      <c:valAx>
        <c:axId val="564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2086103920"/>
        <c:crosses val="autoZero"/>
        <c:crossBetween val="between"/>
        <c:majorUnit val="1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139698</xdr:colOff>
      <xdr:row>2</xdr:row>
      <xdr:rowOff>152398</xdr:rowOff>
    </xdr:from>
    <xdr:to>
      <xdr:col>17</xdr:col>
      <xdr:colOff>520698</xdr:colOff>
      <xdr:row>19</xdr:row>
      <xdr:rowOff>88898</xdr:rowOff>
    </xdr:to>
    <xdr:graphicFrame macro="">
      <xdr:nvGraphicFramePr>
        <xdr:cNvPr id="2" name="Time all scenarios">
          <a:extLst>
            <a:ext uri="{FF2B5EF4-FFF2-40B4-BE49-F238E27FC236}">
              <a16:creationId xmlns:a16="http://schemas.microsoft.com/office/drawing/2014/main" id="{B3977DE5-404C-9D4A-B4CE-070C4C767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95249</xdr:colOff>
      <xdr:row>20</xdr:row>
      <xdr:rowOff>152400</xdr:rowOff>
    </xdr:from>
    <xdr:to>
      <xdr:col>17</xdr:col>
      <xdr:colOff>476249</xdr:colOff>
      <xdr:row>37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E2F5C66-4464-3E54-9F7C-4AC02C0F9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114298</xdr:colOff>
      <xdr:row>37</xdr:row>
      <xdr:rowOff>152399</xdr:rowOff>
    </xdr:from>
    <xdr:to>
      <xdr:col>17</xdr:col>
      <xdr:colOff>495298</xdr:colOff>
      <xdr:row>54</xdr:row>
      <xdr:rowOff>88899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2E5797-6194-CBAF-C517-D86775E22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114299</xdr:colOff>
      <xdr:row>55</xdr:row>
      <xdr:rowOff>0</xdr:rowOff>
    </xdr:from>
    <xdr:to>
      <xdr:col>17</xdr:col>
      <xdr:colOff>495299</xdr:colOff>
      <xdr:row>71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F4EAFE-5DEB-BEF6-A9D3-F3B605482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127000</xdr:colOff>
      <xdr:row>72</xdr:row>
      <xdr:rowOff>88900</xdr:rowOff>
    </xdr:from>
    <xdr:to>
      <xdr:col>17</xdr:col>
      <xdr:colOff>508000</xdr:colOff>
      <xdr:row>85</xdr:row>
      <xdr:rowOff>685800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B91441B-D266-B4F5-09C1-7AA4ED4B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215900</xdr:colOff>
      <xdr:row>85</xdr:row>
      <xdr:rowOff>800100</xdr:rowOff>
    </xdr:from>
    <xdr:to>
      <xdr:col>17</xdr:col>
      <xdr:colOff>596900</xdr:colOff>
      <xdr:row>95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6C9899A-8889-3A49-7C83-DD818C0EB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190498</xdr:colOff>
      <xdr:row>0</xdr:row>
      <xdr:rowOff>127000</xdr:rowOff>
    </xdr:from>
    <xdr:to>
      <xdr:col>17</xdr:col>
      <xdr:colOff>592280</xdr:colOff>
      <xdr:row>17</xdr:row>
      <xdr:rowOff>35149</xdr:rowOff>
    </xdr:to>
    <xdr:graphicFrame macro="">
      <xdr:nvGraphicFramePr>
        <xdr:cNvPr id="2" name="Time all scenarios">
          <a:extLst>
            <a:ext uri="{FF2B5EF4-FFF2-40B4-BE49-F238E27FC236}">
              <a16:creationId xmlns:a16="http://schemas.microsoft.com/office/drawing/2014/main" id="{54097485-F0F2-9E48-A419-0CFFCCAF6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197363</xdr:colOff>
      <xdr:row>18</xdr:row>
      <xdr:rowOff>166127</xdr:rowOff>
    </xdr:from>
    <xdr:to>
      <xdr:col>17</xdr:col>
      <xdr:colOff>599145</xdr:colOff>
      <xdr:row>35</xdr:row>
      <xdr:rowOff>74276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89B1C7-818A-B944-8073-0DAFD5E35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189858</xdr:colOff>
      <xdr:row>36</xdr:row>
      <xdr:rowOff>89029</xdr:rowOff>
    </xdr:from>
    <xdr:to>
      <xdr:col>17</xdr:col>
      <xdr:colOff>591640</xdr:colOff>
      <xdr:row>52</xdr:row>
      <xdr:rowOff>163946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8B671A-E357-3544-91BA-073752159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188704</xdr:colOff>
      <xdr:row>54</xdr:row>
      <xdr:rowOff>12700</xdr:rowOff>
    </xdr:from>
    <xdr:to>
      <xdr:col>17</xdr:col>
      <xdr:colOff>590486</xdr:colOff>
      <xdr:row>70</xdr:row>
      <xdr:rowOff>87618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157D5C-DB84-B043-8481-8964DF265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214745</xdr:colOff>
      <xdr:row>71</xdr:row>
      <xdr:rowOff>166254</xdr:rowOff>
    </xdr:from>
    <xdr:to>
      <xdr:col>17</xdr:col>
      <xdr:colOff>616527</xdr:colOff>
      <xdr:row>85</xdr:row>
      <xdr:rowOff>574706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5333B6-15B3-1B4D-98EF-B9ED54B89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215900</xdr:colOff>
      <xdr:row>85</xdr:row>
      <xdr:rowOff>800100</xdr:rowOff>
    </xdr:from>
    <xdr:to>
      <xdr:col>17</xdr:col>
      <xdr:colOff>617682</xdr:colOff>
      <xdr:row>97</xdr:row>
      <xdr:rowOff>105321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FE8D86-A059-804B-BA4B-229BA4550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0</xdr:row>
      <xdr:rowOff>127000</xdr:rowOff>
    </xdr:from>
    <xdr:to>
      <xdr:col>17</xdr:col>
      <xdr:colOff>571499</xdr:colOff>
      <xdr:row>17</xdr:row>
      <xdr:rowOff>63500</xdr:rowOff>
    </xdr:to>
    <xdr:graphicFrame macro="">
      <xdr:nvGraphicFramePr>
        <xdr:cNvPr id="2" name="Time all scenarios">
          <a:extLst>
            <a:ext uri="{FF2B5EF4-FFF2-40B4-BE49-F238E27FC236}">
              <a16:creationId xmlns:a16="http://schemas.microsoft.com/office/drawing/2014/main" id="{90F6EF31-A0BF-8941-8FA2-087BA88E9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196849</xdr:colOff>
      <xdr:row>17</xdr:row>
      <xdr:rowOff>152400</xdr:rowOff>
    </xdr:from>
    <xdr:to>
      <xdr:col>17</xdr:col>
      <xdr:colOff>577849</xdr:colOff>
      <xdr:row>34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DDA0C1-E50A-D846-9BB1-765EB74A1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35</xdr:row>
      <xdr:rowOff>101600</xdr:rowOff>
    </xdr:from>
    <xdr:to>
      <xdr:col>17</xdr:col>
      <xdr:colOff>571500</xdr:colOff>
      <xdr:row>52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815AD-8AD8-0549-BAD6-7F63E484D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215900</xdr:colOff>
      <xdr:row>54</xdr:row>
      <xdr:rowOff>63500</xdr:rowOff>
    </xdr:from>
    <xdr:to>
      <xdr:col>17</xdr:col>
      <xdr:colOff>596900</xdr:colOff>
      <xdr:row>71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F36A40-30D9-2742-A3A1-ABE13F76E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228600</xdr:colOff>
      <xdr:row>72</xdr:row>
      <xdr:rowOff>12700</xdr:rowOff>
    </xdr:from>
    <xdr:to>
      <xdr:col>17</xdr:col>
      <xdr:colOff>609600</xdr:colOff>
      <xdr:row>85</xdr:row>
      <xdr:rowOff>609600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EFE1B8-89F4-404C-8C3F-14E4FBC83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215900</xdr:colOff>
      <xdr:row>85</xdr:row>
      <xdr:rowOff>800100</xdr:rowOff>
    </xdr:from>
    <xdr:to>
      <xdr:col>17</xdr:col>
      <xdr:colOff>596900</xdr:colOff>
      <xdr:row>97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28A6DB-6404-8A4B-831F-D7DAF7165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0</xdr:row>
      <xdr:rowOff>127000</xdr:rowOff>
    </xdr:from>
    <xdr:to>
      <xdr:col>17</xdr:col>
      <xdr:colOff>571499</xdr:colOff>
      <xdr:row>17</xdr:row>
      <xdr:rowOff>63500</xdr:rowOff>
    </xdr:to>
    <xdr:graphicFrame macro="">
      <xdr:nvGraphicFramePr>
        <xdr:cNvPr id="2" name="Time all scenarios">
          <a:extLst>
            <a:ext uri="{FF2B5EF4-FFF2-40B4-BE49-F238E27FC236}">
              <a16:creationId xmlns:a16="http://schemas.microsoft.com/office/drawing/2014/main" id="{A1670CE9-BE00-764A-92A6-ACC880937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222249</xdr:colOff>
      <xdr:row>19</xdr:row>
      <xdr:rowOff>38100</xdr:rowOff>
    </xdr:from>
    <xdr:to>
      <xdr:col>17</xdr:col>
      <xdr:colOff>603249</xdr:colOff>
      <xdr:row>35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50478-0F7F-FF49-9425-F01C9C254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228600</xdr:colOff>
      <xdr:row>36</xdr:row>
      <xdr:rowOff>127000</xdr:rowOff>
    </xdr:from>
    <xdr:to>
      <xdr:col>17</xdr:col>
      <xdr:colOff>609600</xdr:colOff>
      <xdr:row>53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EE6E88-776B-4944-AAB0-53B98D012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254000</xdr:colOff>
      <xdr:row>54</xdr:row>
      <xdr:rowOff>88900</xdr:rowOff>
    </xdr:from>
    <xdr:to>
      <xdr:col>17</xdr:col>
      <xdr:colOff>635000</xdr:colOff>
      <xdr:row>71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1ED734-C64F-5542-AC83-7D7A7D9FA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266700</xdr:colOff>
      <xdr:row>72</xdr:row>
      <xdr:rowOff>0</xdr:rowOff>
    </xdr:from>
    <xdr:to>
      <xdr:col>17</xdr:col>
      <xdr:colOff>647700</xdr:colOff>
      <xdr:row>85</xdr:row>
      <xdr:rowOff>596900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B9C338-02F5-C241-9658-9CCCC3D70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215900</xdr:colOff>
      <xdr:row>85</xdr:row>
      <xdr:rowOff>800100</xdr:rowOff>
    </xdr:from>
    <xdr:to>
      <xdr:col>17</xdr:col>
      <xdr:colOff>596900</xdr:colOff>
      <xdr:row>97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345864-0F07-3A4A-A308-95C4EFD3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190499</xdr:colOff>
      <xdr:row>0</xdr:row>
      <xdr:rowOff>127000</xdr:rowOff>
    </xdr:from>
    <xdr:to>
      <xdr:col>17</xdr:col>
      <xdr:colOff>540695</xdr:colOff>
      <xdr:row>17</xdr:row>
      <xdr:rowOff>114030</xdr:rowOff>
    </xdr:to>
    <xdr:graphicFrame macro="">
      <xdr:nvGraphicFramePr>
        <xdr:cNvPr id="2" name="Time all scenarios">
          <a:extLst>
            <a:ext uri="{FF2B5EF4-FFF2-40B4-BE49-F238E27FC236}">
              <a16:creationId xmlns:a16="http://schemas.microsoft.com/office/drawing/2014/main" id="{42151EB2-DD6F-8A43-9C27-8EB280224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179285</xdr:colOff>
      <xdr:row>18</xdr:row>
      <xdr:rowOff>66742</xdr:rowOff>
    </xdr:from>
    <xdr:to>
      <xdr:col>17</xdr:col>
      <xdr:colOff>529481</xdr:colOff>
      <xdr:row>35</xdr:row>
      <xdr:rowOff>53772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00017F-13C5-AB4F-9426-B785BA25D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215900</xdr:colOff>
      <xdr:row>35</xdr:row>
      <xdr:rowOff>127000</xdr:rowOff>
    </xdr:from>
    <xdr:to>
      <xdr:col>17</xdr:col>
      <xdr:colOff>566096</xdr:colOff>
      <xdr:row>52</xdr:row>
      <xdr:rowOff>114030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0CA18-3A66-A949-8A09-B75BAF4CA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241300</xdr:colOff>
      <xdr:row>53</xdr:row>
      <xdr:rowOff>127000</xdr:rowOff>
    </xdr:from>
    <xdr:to>
      <xdr:col>17</xdr:col>
      <xdr:colOff>591496</xdr:colOff>
      <xdr:row>70</xdr:row>
      <xdr:rowOff>114030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9FF604-523E-0A46-91DC-00D7DA428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228600</xdr:colOff>
      <xdr:row>71</xdr:row>
      <xdr:rowOff>63499</xdr:rowOff>
    </xdr:from>
    <xdr:to>
      <xdr:col>17</xdr:col>
      <xdr:colOff>578796</xdr:colOff>
      <xdr:row>85</xdr:row>
      <xdr:rowOff>536912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52612-44AF-0844-835B-CFC591EAC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215900</xdr:colOff>
      <xdr:row>85</xdr:row>
      <xdr:rowOff>800100</xdr:rowOff>
    </xdr:from>
    <xdr:to>
      <xdr:col>17</xdr:col>
      <xdr:colOff>566096</xdr:colOff>
      <xdr:row>98</xdr:row>
      <xdr:rowOff>3513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8174E-9791-9C40-BCE5-B2D218926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12699</xdr:colOff>
      <xdr:row>2</xdr:row>
      <xdr:rowOff>114300</xdr:rowOff>
    </xdr:from>
    <xdr:to>
      <xdr:col>17</xdr:col>
      <xdr:colOff>393699</xdr:colOff>
      <xdr:row>19</xdr:row>
      <xdr:rowOff>50800</xdr:rowOff>
    </xdr:to>
    <xdr:graphicFrame macro="">
      <xdr:nvGraphicFramePr>
        <xdr:cNvPr id="2" name="Time all scenarios">
          <a:extLst>
            <a:ext uri="{FF2B5EF4-FFF2-40B4-BE49-F238E27FC236}">
              <a16:creationId xmlns:a16="http://schemas.microsoft.com/office/drawing/2014/main" id="{06205FD1-BD46-884E-9EFB-0478EA98B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44449</xdr:colOff>
      <xdr:row>20</xdr:row>
      <xdr:rowOff>12700</xdr:rowOff>
    </xdr:from>
    <xdr:to>
      <xdr:col>17</xdr:col>
      <xdr:colOff>425449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D8D2E-D4F8-814F-AD9D-6FA12B508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</xdr:colOff>
      <xdr:row>37</xdr:row>
      <xdr:rowOff>139700</xdr:rowOff>
    </xdr:from>
    <xdr:to>
      <xdr:col>17</xdr:col>
      <xdr:colOff>406400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D65B81-1DB0-C44A-B7F8-CA1AADDA4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63500</xdr:colOff>
      <xdr:row>55</xdr:row>
      <xdr:rowOff>88900</xdr:rowOff>
    </xdr:from>
    <xdr:to>
      <xdr:col>17</xdr:col>
      <xdr:colOff>444500</xdr:colOff>
      <xdr:row>72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83E6AB-4C63-5D48-BFA3-719BDFCBE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73</xdr:row>
      <xdr:rowOff>88900</xdr:rowOff>
    </xdr:from>
    <xdr:to>
      <xdr:col>17</xdr:col>
      <xdr:colOff>571500</xdr:colOff>
      <xdr:row>85</xdr:row>
      <xdr:rowOff>850900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5D8A50-6D9C-E44F-A718-1151363F9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203200</xdr:colOff>
      <xdr:row>85</xdr:row>
      <xdr:rowOff>1460498</xdr:rowOff>
    </xdr:from>
    <xdr:to>
      <xdr:col>17</xdr:col>
      <xdr:colOff>584200</xdr:colOff>
      <xdr:row>92</xdr:row>
      <xdr:rowOff>114298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056754-8352-6A40-9724-F6FD96325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12699</xdr:colOff>
      <xdr:row>2</xdr:row>
      <xdr:rowOff>114300</xdr:rowOff>
    </xdr:from>
    <xdr:to>
      <xdr:col>17</xdr:col>
      <xdr:colOff>393699</xdr:colOff>
      <xdr:row>19</xdr:row>
      <xdr:rowOff>50800</xdr:rowOff>
    </xdr:to>
    <xdr:graphicFrame macro="">
      <xdr:nvGraphicFramePr>
        <xdr:cNvPr id="2" name="Time all scenarios">
          <a:extLst>
            <a:ext uri="{FF2B5EF4-FFF2-40B4-BE49-F238E27FC236}">
              <a16:creationId xmlns:a16="http://schemas.microsoft.com/office/drawing/2014/main" id="{0C7D37F0-5926-1B41-A58E-9F8FD56EB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44449</xdr:colOff>
      <xdr:row>20</xdr:row>
      <xdr:rowOff>12700</xdr:rowOff>
    </xdr:from>
    <xdr:to>
      <xdr:col>17</xdr:col>
      <xdr:colOff>425449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C4AD6C-F759-784D-9E7E-432919497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</xdr:colOff>
      <xdr:row>37</xdr:row>
      <xdr:rowOff>139700</xdr:rowOff>
    </xdr:from>
    <xdr:to>
      <xdr:col>17</xdr:col>
      <xdr:colOff>406400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A0C038-EBA7-184F-AAA2-F59AB3045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63500</xdr:colOff>
      <xdr:row>55</xdr:row>
      <xdr:rowOff>88900</xdr:rowOff>
    </xdr:from>
    <xdr:to>
      <xdr:col>17</xdr:col>
      <xdr:colOff>444500</xdr:colOff>
      <xdr:row>72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761367-1C7A-384C-9CB6-3E408C6C0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73</xdr:row>
      <xdr:rowOff>88900</xdr:rowOff>
    </xdr:from>
    <xdr:to>
      <xdr:col>17</xdr:col>
      <xdr:colOff>571500</xdr:colOff>
      <xdr:row>85</xdr:row>
      <xdr:rowOff>1033780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31EC7C-718C-FC4A-B09D-08831072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203200</xdr:colOff>
      <xdr:row>87</xdr:row>
      <xdr:rowOff>126143</xdr:rowOff>
    </xdr:from>
    <xdr:to>
      <xdr:col>17</xdr:col>
      <xdr:colOff>584200</xdr:colOff>
      <xdr:row>104</xdr:row>
      <xdr:rowOff>62643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F568DC-DE82-DC46-927F-4E63581F3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12.874522222221" createdVersion="8" refreshedVersion="8" minRefreshableVersion="3" recordCount="180" xr:uid="{630B442A-D634-B84C-87FF-C8DC0FD5CF9E}">
  <cacheSource type="worksheet">
    <worksheetSource name="Table_1"/>
  </cacheSource>
  <cacheFields count="20">
    <cacheField name="Scenario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Tria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lanner" numFmtId="0">
      <sharedItems count="6">
        <s v="Dijkstra"/>
        <s v="AStar"/>
        <s v="ThetaStar"/>
        <s v="Smac2D"/>
        <s v="SmacHybridAstar"/>
        <s v="SmacStateLattice"/>
      </sharedItems>
    </cacheField>
    <cacheField name="Time to Waypoint 1" numFmtId="0">
      <sharedItems containsString="0" containsBlank="1" containsNumber="1" minValue="21.092423677444401" maxValue="61.278166532516401" count="151">
        <n v="24.6063165664672"/>
        <n v="25.614241361617999"/>
        <n v="23.6071276664733"/>
        <n v="26.111929416656402"/>
        <n v="26.619264602661101"/>
        <n v="25.110418081283498"/>
        <n v="26.122500419616699"/>
        <n v="25.6060163974761"/>
        <n v="25.109825849532999"/>
        <n v="24.6069767475128"/>
        <n v="25.110447168350198"/>
        <n v="24.1063184738159"/>
        <n v="23.6042494773864"/>
        <n v="23.599524497985801"/>
        <n v="23.1049642562866"/>
        <n v="23.098296642303399"/>
        <n v="21.592844724655102"/>
        <n v="23.106124639511101"/>
        <n v="24.105209350585898"/>
        <n v="22.097523450851401"/>
        <n v="23.603679656982401"/>
        <n v="24.6106808185577"/>
        <n v="25.609142303466701"/>
        <n v="24.1010835170745"/>
        <n v="25.1087002754211"/>
        <m/>
        <n v="36.159673929214399"/>
        <n v="35.6641778945922"/>
        <n v="36.664378643035803"/>
        <n v="39.681214809417703"/>
        <n v="38.671019792556699"/>
        <n v="32.644535779953003"/>
        <n v="49.221717834472599"/>
        <n v="36.167542219161902"/>
        <n v="35.661762714385901"/>
        <n v="36.162832498550401"/>
        <n v="34.647787094116197"/>
        <n v="32.138796567916799"/>
        <n v="32.137901782989502"/>
        <n v="31.641217470169"/>
        <n v="32.149276733398402"/>
        <n v="30.131261110305701"/>
        <n v="29.6267635822296"/>
        <n v="29.631881237030001"/>
        <n v="34.149875879287698"/>
        <n v="29.6333265304565"/>
        <n v="30.130153894424399"/>
        <n v="32.644786119461003"/>
        <n v="31.147208213806099"/>
        <n v="31.137448787689198"/>
        <n v="30.13374710083"/>
        <n v="43.698082923889103"/>
        <n v="36.664461851119903"/>
        <n v="35.163376331329303"/>
        <n v="35.158173322677598"/>
        <n v="37.673859834670999"/>
        <n v="33.148507833480799"/>
        <n v="36.156890392303403"/>
        <n v="42.685690641403198"/>
        <n v="35.156065940856898"/>
        <n v="34.150473356246899"/>
        <n v="35.159222126007002"/>
        <n v="36.668739318847599"/>
        <n v="33.150990486144998"/>
        <n v="33.650481224060002"/>
        <n v="34.657373189926098"/>
        <n v="31.645572662353501"/>
        <n v="33.6535258293151"/>
        <n v="31.6491138935089"/>
        <n v="31.141656637191701"/>
        <n v="31.141542434692301"/>
        <n v="34.653249025344799"/>
        <n v="33.653842210769596"/>
        <n v="40.679097414016702"/>
        <n v="33.143364906311"/>
        <n v="43.6976253986358"/>
        <n v="26.616953849792399"/>
        <n v="25.107945680618201"/>
        <n v="25.114998579025201"/>
        <n v="24.609570503234799"/>
        <n v="24.1047377586364"/>
        <n v="24.106860876083299"/>
        <n v="28.133458852767902"/>
        <n v="24.0997376441955"/>
        <n v="23.604882240295399"/>
        <n v="23.6078326702117"/>
        <n v="22.599057674407899"/>
        <n v="23.102297782897899"/>
        <n v="27.629965543746899"/>
        <n v="23.6052117347717"/>
        <n v="24.1053483486175"/>
        <n v="22.096571683883599"/>
        <n v="21.092423677444401"/>
        <n v="22.099754810333199"/>
        <n v="22.102993011474599"/>
        <n v="25.612334728240899"/>
        <n v="23.602992773055998"/>
        <n v="23.602498054504299"/>
        <n v="23.1033728122711"/>
        <n v="27.6244246959686"/>
        <n v="22.6028599739074"/>
        <n v="23.6100912094116"/>
        <n v="26.116759061813301"/>
        <n v="24.107386827468801"/>
        <n v="24.106119871139501"/>
        <n v="26.118443012237499"/>
        <n v="23.604102373123101"/>
        <n v="31.141305208206099"/>
        <n v="57.766227006912203"/>
        <n v="22.598765611648499"/>
        <n v="30.136507272720301"/>
        <n v="23.096654176712001"/>
        <n v="23.102661609649601"/>
        <n v="23.600802183151199"/>
        <n v="22.602910757064802"/>
        <n v="26.6181321144104"/>
        <n v="21.595283031463602"/>
        <n v="21.096293926238999"/>
        <n v="21.5924055576324"/>
        <n v="23.097507476806602"/>
        <n v="26.609879493713301"/>
        <n v="22.5958380699157"/>
        <n v="22.597968816757199"/>
        <n v="23.101005792617698"/>
        <n v="23.107149600982599"/>
        <n v="22.602804899215698"/>
        <n v="49.731650352477999"/>
        <n v="43.6886594295501"/>
        <n v="49.225355386734002"/>
        <n v="35.158397436141897"/>
        <n v="36.661819696426299"/>
        <n v="43.1984477043151"/>
        <n v="40.688193082809399"/>
        <n v="45.206274509429903"/>
        <n v="42.693832397460902"/>
        <n v="53.243872165679903"/>
        <n v="43.692339181900003"/>
        <n v="42.681740999221802"/>
        <n v="42.190967321395803"/>
        <n v="44.195897579193101"/>
        <n v="43.1978693008422"/>
        <n v="40.174707412719698"/>
        <n v="38.666921854019101"/>
        <n v="37.166250705718902"/>
        <n v="38.666486501693697"/>
        <n v="39.672802925109799"/>
        <n v="43.708907842636101"/>
        <n v="45.709977865219102"/>
        <n v="44.193454504012998"/>
        <n v="45.204034328460601"/>
        <n v="61.278166532516401"/>
      </sharedItems>
    </cacheField>
    <cacheField name="Time to Initial Point" numFmtId="0">
      <sharedItems containsString="0" containsBlank="1" containsNumber="1" minValue="20.402485847473098" maxValue="120.269229650497" count="151">
        <n v="22.999234437942501"/>
        <n v="22.7917253971099"/>
        <n v="23.7491598129272"/>
        <n v="23.394284486770601"/>
        <n v="22.833421230316102"/>
        <n v="22.495705127716001"/>
        <n v="24.484378576278601"/>
        <n v="29.2003479003906"/>
        <n v="22.6972913742065"/>
        <n v="24.996083259582502"/>
        <n v="22.3929986953735"/>
        <n v="21.098429203033401"/>
        <n v="21.901560783386198"/>
        <n v="21.403902292251502"/>
        <n v="22.1013534069061"/>
        <n v="26.5577712059021"/>
        <n v="22.010451793670601"/>
        <n v="23.047280073165801"/>
        <n v="22.851022005081099"/>
        <n v="22.2578430175781"/>
        <n v="20.402485847473098"/>
        <n v="44.897233247756901"/>
        <n v="40.8991441726684"/>
        <n v="21.9045987129211"/>
        <n v="20.947131633758499"/>
        <m/>
        <n v="32.650976419448803"/>
        <n v="27.190001010894701"/>
        <n v="26.89502120018"/>
        <n v="33.127099514007497"/>
        <n v="38.434202671050997"/>
        <n v="30.9139723777771"/>
        <n v="26.3840491771698"/>
        <n v="29.5409462451934"/>
        <n v="27.5937914848327"/>
        <n v="35.6963820457458"/>
        <n v="35.110204458236602"/>
        <n v="36.516002416610696"/>
        <n v="34.269963741302398"/>
        <n v="35.213148832321103"/>
        <n v="36.460031270980799"/>
        <n v="29.0262191295623"/>
        <n v="26.9321784973144"/>
        <n v="28.272080898284901"/>
        <n v="25.404393672943101"/>
        <n v="27.4212470054626"/>
        <n v="24.629970550537099"/>
        <n v="27.311851501464801"/>
        <n v="24.558722496032701"/>
        <n v="25.668330430984401"/>
        <n v="24.176268577575598"/>
        <n v="32.757744073867798"/>
        <n v="33.895506620407097"/>
        <n v="35.296661138534503"/>
        <n v="34.051481008529599"/>
        <n v="33.533705472946103"/>
        <n v="28.758767127990701"/>
        <n v="30.950624704360902"/>
        <n v="30.373421907424898"/>
        <n v="30.353744506835898"/>
        <n v="29.9084408283233"/>
        <n v="30.650002717971802"/>
        <n v="30.189872741699201"/>
        <n v="28.952858686447101"/>
        <n v="28.809220552444401"/>
        <n v="29.448349237441999"/>
        <n v="34.713953495025599"/>
        <n v="33.605114698409999"/>
        <n v="34.361062288284302"/>
        <n v="37.167795896530102"/>
        <n v="32.267402172088602"/>
        <n v="29.104351043701101"/>
        <n v="30.8048655986785"/>
        <n v="49.182049036026001"/>
        <n v="29.6615006923675"/>
        <n v="45.510134696960399"/>
        <n v="49.092928409576402"/>
        <n v="52.648483276367102"/>
        <n v="53.694061040878204"/>
        <n v="49.749266386032097"/>
        <n v="49.755029201507497"/>
        <n v="47.001810789108198"/>
        <n v="47.5259685516357"/>
        <n v="48.112696647644"/>
        <n v="49.250682830810497"/>
        <n v="48.051274299621497"/>
        <n v="46.359621047973597"/>
        <n v="47.307617425918501"/>
        <n v="45.433374643325799"/>
        <n v="47.400151252746497"/>
        <n v="46.903682470321598"/>
        <n v="47.508619785308802"/>
        <n v="47.566686630249002"/>
        <n v="49.660720109939497"/>
        <n v="51.9570631980896"/>
        <n v="48.196792602538999"/>
        <n v="47.956825017928999"/>
        <n v="46.209548473358097"/>
        <n v="46.901725530624297"/>
        <n v="47.181132316589299"/>
        <n v="45.552932262420597"/>
        <n v="72.500546216964693"/>
        <n v="70.645124435424805"/>
        <n v="72.499686002731295"/>
        <n v="72.657227754592896"/>
        <n v="70.596544265746999"/>
        <n v="64.350774049758897"/>
        <n v="53.914433240890503"/>
        <n v="31.594069719314501"/>
        <n v="67.807460546493502"/>
        <n v="94.527647495269704"/>
        <n v="70.213267326354895"/>
        <n v="62.8093614578247"/>
        <n v="45.161623239517198"/>
        <n v="61.706868886947603"/>
        <n v="68.793283700942993"/>
        <n v="73.011402606964097"/>
        <n v="66.662899017333899"/>
        <n v="74.069031000137301"/>
        <n v="71.869407653808594"/>
        <n v="69.049972057342501"/>
        <n v="74.165571928024207"/>
        <n v="74.862617254257202"/>
        <n v="73.111121177673297"/>
        <n v="114.232136011123"/>
        <n v="73.161403179168701"/>
        <n v="24.674537181854198"/>
        <n v="25.6688086986541"/>
        <n v="23.931719779968201"/>
        <n v="62.054230690002399"/>
        <n v="89.523412227630601"/>
        <n v="22.609820127487101"/>
        <n v="28.5702078342437"/>
        <n v="22.149379730224599"/>
        <n v="21.110695600509601"/>
        <n v="22.3149666786193"/>
        <n v="21.464226484298699"/>
        <n v="20.825200319290101"/>
        <n v="21.916613578796301"/>
        <n v="20.8611867427825"/>
        <n v="22.660584688186599"/>
        <n v="22.8325836658477"/>
        <n v="37.143793821334803"/>
        <n v="120.269229650497"/>
        <n v="22.540889739990199"/>
        <n v="24.534556627273499"/>
        <n v="38.501349449157701"/>
        <n v="39.1502041816711"/>
        <n v="54.7685286998748"/>
        <n v="42.755488634109497"/>
        <n v="62.689136028289703"/>
      </sharedItems>
    </cacheField>
    <cacheField name="Total Time_x000a_(From start to finish)" numFmtId="0">
      <sharedItems containsString="0" containsBlank="1" containsNumber="1" minValue="43.6032969951629" maxValue="157.43548154830901" count="151">
        <n v="47.605551719665499"/>
        <n v="48.405967712402301"/>
        <n v="47.356288194656301"/>
        <n v="49.506214618682797"/>
        <n v="49.452686786651597"/>
        <n v="47.6061241626739"/>
        <n v="50.606879949569702"/>
        <n v="54.806365966796797"/>
        <n v="47.807118177413898"/>
        <n v="49.603060960769596"/>
        <n v="47.503446817398"/>
        <n v="45.204748868942197"/>
        <n v="45.505811691284102"/>
        <n v="45.0034272670745"/>
        <n v="45.206318378448401"/>
        <n v="49.656069040298398"/>
        <n v="43.6032969951629"/>
        <n v="46.153405427932697"/>
        <n v="46.956231832504201"/>
        <n v="44.355367183685303"/>
        <n v="44.006166219711297"/>
        <n v="69.507914543151799"/>
        <n v="66.508287191390906"/>
        <n v="46.0056827068328"/>
        <n v="46.055833101272498"/>
        <m/>
        <n v="68.810650825500403"/>
        <n v="62.854179859161299"/>
        <n v="63.559400796890202"/>
        <n v="72.808315038681002"/>
        <n v="77.105223178863497"/>
        <n v="63.558508634567197"/>
        <n v="75.605767965316701"/>
        <n v="65.708489179611206"/>
        <n v="63.255554914474402"/>
        <n v="71.859215736389103"/>
        <n v="69.757992506027193"/>
        <n v="68.654799699783297"/>
        <n v="66.407866239547701"/>
        <n v="66.854367256164494"/>
        <n v="68.609308719634996"/>
        <n v="59.157481193542402"/>
        <n v="56.558942556381197"/>
        <n v="57.9039626121521"/>
        <n v="59.554270744323702"/>
        <n v="57.054574728012"/>
        <n v="54.760124921798699"/>
        <n v="59.956638336181598"/>
        <n v="55.705931186675997"/>
        <n v="56.805780649185103"/>
        <n v="54.3100168704986"/>
        <n v="76.455828428268404"/>
        <n v="70.559969663619995"/>
        <n v="70.460037946700993"/>
        <n v="69.209654808044405"/>
        <n v="71.207565784454303"/>
        <n v="61.907276153564403"/>
        <n v="67.107516050338702"/>
        <n v="73.059113025665198"/>
        <n v="65.509811162948594"/>
        <n v="64.0589151382446"/>
        <n v="65.809225559234605"/>
        <n v="66.858612775802598"/>
        <n v="62.103850364685002"/>
        <n v="62.459702253341597"/>
        <n v="64.105722904205294"/>
        <n v="66.359527349472003"/>
        <n v="67.2586412429809"/>
        <n v="66.010177135467501"/>
        <n v="68.309453725814805"/>
        <n v="63.408945322036701"/>
        <n v="63.757600784301701"/>
        <n v="64.458708524703894"/>
        <n v="89.861147165298405"/>
        <n v="62.804866075515697"/>
        <n v="89.207761287689195"/>
        <n v="75.709883213043199"/>
        <n v="77.756429433822603"/>
        <n v="78.809061050414996"/>
        <n v="74.358837127685504"/>
        <n v="73.859767913818303"/>
        <n v="71.108672380447302"/>
        <n v="75.659428358078003"/>
        <n v="72.212435007095294"/>
        <n v="72.855566263198796"/>
        <n v="71.659107685089097"/>
        <n v="68.958679437637301"/>
        <n v="70.409915924072195"/>
        <n v="73.063341140746999"/>
        <n v="71.005363941192599"/>
        <n v="71.009031772613497"/>
        <n v="69.6051921844482"/>
        <n v="68.659111261367798"/>
        <n v="71.760475873947101"/>
        <n v="74.060056447982703"/>
        <n v="73.809128522872896"/>
        <n v="71.559818267822195"/>
        <n v="69.812047243118201"/>
        <n v="70.005099058151202"/>
        <n v="74.8055579662323"/>
        <n v="68.155792951583805"/>
        <n v="96.110638141631995"/>
        <n v="96.761883974075303"/>
        <n v="96.607073783874498"/>
        <n v="96.763348579406696"/>
        <n v="96.714987754821706"/>
        <n v="87.954877853393498"/>
        <n v="85.055739164352403"/>
        <n v="89.360297203063894"/>
        <n v="90.406227111816406"/>
        <n v="124.664155483245"/>
        <n v="93.309922218322697"/>
        <n v="85.912023782730103"/>
        <n v="68.762426614761296"/>
        <n v="84.309779882431002"/>
        <n v="95.411416769027696"/>
        <n v="94.606686115264793"/>
        <n v="87.759194135665894"/>
        <n v="95.661437273025498"/>
        <n v="94.966915607452293"/>
        <n v="95.659852504730196"/>
        <n v="96.761410713195801"/>
        <n v="97.460586786270099"/>
        <n v="96.212127447128296"/>
        <n v="137.339286327362"/>
        <n v="95.764209032058702"/>
        <n v="74.406188249587998"/>
        <n v="69.357468605041504"/>
        <n v="73.157075881957994"/>
        <n v="97.212628841400104"/>
        <n v="126.18523240089399"/>
        <n v="65.808269977569495"/>
        <n v="69.258401393890296"/>
        <n v="67.355655193328801"/>
        <n v="63.804528951644897"/>
        <n v="75.558840036392198"/>
        <n v="65.156566619873004"/>
        <n v="63.506942272186201"/>
        <n v="64.107581377029405"/>
        <n v="65.057085275649996"/>
        <n v="65.858454942703204"/>
        <n v="63.0072917938232"/>
        <n v="75.810716629028306"/>
        <n v="157.43548154830901"/>
        <n v="61.207376718521097"/>
        <n v="64.207360506057697"/>
        <n v="82.210257768630896"/>
        <n v="84.860182523727403"/>
        <n v="98.961984395980807"/>
        <n v="87.959523916244507"/>
        <n v="123.967303276062"/>
      </sharedItems>
    </cacheField>
    <cacheField name="Distance Traveled 1_x000a_(Initial Point to Waypoint 1)" numFmtId="0">
      <sharedItems containsString="0" containsBlank="1" containsNumber="1" minValue="7.22" maxValue="15.34"/>
    </cacheField>
    <cacheField name="Distance Traveled 2_x000a_(Waypoint 1 to Initial Point)" numFmtId="0">
      <sharedItems containsSemiMixedTypes="0" containsString="0" containsNumber="1" minValue="0" maxValue="41.08"/>
    </cacheField>
    <cacheField name="Total Traveled Distance" numFmtId="0">
      <sharedItems containsString="0" containsBlank="1" containsNumber="1" minValue="14.57" maxValue="54.99"/>
    </cacheField>
    <cacheField name="Collisions_x000a_(Path 1)" numFmtId="0">
      <sharedItems containsString="0" containsBlank="1" containsNumber="1" containsInteger="1" minValue="0" maxValue="1"/>
    </cacheField>
    <cacheField name="Collisions_x000a_(Path 2)" numFmtId="0">
      <sharedItems containsString="0" containsBlank="1" containsNumber="1" containsInteger="1" minValue="0" maxValue="2"/>
    </cacheField>
    <cacheField name="Collisions_x000a_(Total)" numFmtId="0">
      <sharedItems containsSemiMixedTypes="0" containsString="0" containsNumber="1" containsInteger="1" minValue="0" maxValue="3"/>
    </cacheField>
    <cacheField name="Smoothness_x000a_(Path 1)" numFmtId="0">
      <sharedItems containsString="0" containsBlank="1" containsNumber="1" containsInteger="1" minValue="0" maxValue="4"/>
    </cacheField>
    <cacheField name="Smoothness_x000a_(Path 2)" numFmtId="0">
      <sharedItems containsString="0" containsBlank="1" containsNumber="1" containsInteger="1" minValue="0" maxValue="2"/>
    </cacheField>
    <cacheField name="Smoothness_x000a_(Total)_x000a_(abrupt turns or _x000a_changes in direction)" numFmtId="0">
      <sharedItems containsSemiMixedTypes="0" containsString="0" containsNumber="1" containsInteger="1" minValue="0" maxValue="4"/>
    </cacheField>
    <cacheField name="Recoveries_x000a_(Path 1)" numFmtId="0">
      <sharedItems containsString="0" containsBlank="1" containsNumber="1" containsInteger="1" minValue="0" maxValue="9" count="9">
        <n v="0"/>
        <n v="5"/>
        <n v="1"/>
        <m/>
        <n v="4"/>
        <n v="8"/>
        <n v="3"/>
        <n v="7"/>
        <n v="9"/>
      </sharedItems>
    </cacheField>
    <cacheField name="Recoveries_x000a_(Path 2)" numFmtId="0">
      <sharedItems containsString="0" containsBlank="1" containsNumber="1" containsInteger="1" minValue="0" maxValue="21"/>
    </cacheField>
    <cacheField name="Recoveries_x000a_(Total)" numFmtId="0">
      <sharedItems containsSemiMixedTypes="0" containsString="0" containsNumber="1" containsInteger="1" minValue="0" maxValue="30"/>
    </cacheField>
    <cacheField name="Robustness (Goal reached = 0,_x000a_Failed (Crash) = 1,_x000a_Failed (Time limit reached) = 2,_x000a_Failed (Robot gave up)) = 3" numFmtId="0">
      <sharedItems containsString="0" containsBlank="1" containsNumber="1" containsInteger="1" minValue="0" maxValue="3"/>
    </cacheField>
    <cacheField name="Upper Error Path 1" numFmtId="0" formula=" MAX('Time to Waypoint 1' )-AVERAGE('Time to Waypoint 1' )" databaseField="0"/>
  </cacheFields>
  <extLst>
    <ext xmlns:x14="http://schemas.microsoft.com/office/spreadsheetml/2009/9/main" uri="{725AE2AE-9491-48be-B2B4-4EB974FC3084}">
      <x14:pivotCacheDefinition pivotCacheId="81410862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19.859814004631" createdVersion="8" refreshedVersion="8" minRefreshableVersion="3" recordCount="181" xr:uid="{29082C13-6FCA-3D40-B4E9-A0F679355B66}">
  <cacheSource type="worksheet">
    <worksheetSource ref="A1:S1048576" sheet="Sheet1"/>
  </cacheSource>
  <cacheFields count="19">
    <cacheField name="Scenario" numFmtId="0">
      <sharedItems containsString="0" containsBlank="1" containsNumber="1" containsInteger="1" minValue="0" maxValue="5" count="7">
        <n v="0"/>
        <n v="1"/>
        <n v="2"/>
        <n v="3"/>
        <n v="4"/>
        <n v="5"/>
        <m/>
      </sharedItems>
    </cacheField>
    <cacheField name="Trial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Planner" numFmtId="0">
      <sharedItems containsBlank="1" count="7">
        <s v="Dijkstra"/>
        <s v="AStar"/>
        <s v="ThetaStar"/>
        <s v="Smac2D"/>
        <s v="SmacHybridAstar"/>
        <s v="SmacStateLattice"/>
        <m/>
      </sharedItems>
    </cacheField>
    <cacheField name="Time to Waypoint 1" numFmtId="0">
      <sharedItems containsString="0" containsBlank="1" containsNumber="1" minValue="21.092423677444401" maxValue="61.278166532516401"/>
    </cacheField>
    <cacheField name="Time to Initial Point" numFmtId="0">
      <sharedItems containsString="0" containsBlank="1" containsNumber="1" minValue="20.402485847473098" maxValue="120.269229650497"/>
    </cacheField>
    <cacheField name="Total Time_x000a_(From start to finish)" numFmtId="0">
      <sharedItems containsString="0" containsBlank="1" containsNumber="1" minValue="43.6032969951629" maxValue="157.43548154830901"/>
    </cacheField>
    <cacheField name="Distance Traveled 1_x000a_(Initial Point to Waypoint 1)" numFmtId="0">
      <sharedItems containsString="0" containsBlank="1" containsNumber="1" minValue="7.22" maxValue="15.34"/>
    </cacheField>
    <cacheField name="Distance Traveled 2_x000a_(Waypoint 1 to Initial Point)" numFmtId="0">
      <sharedItems containsString="0" containsBlank="1" containsNumber="1" minValue="0" maxValue="41.08"/>
    </cacheField>
    <cacheField name="Total Traveled Distance" numFmtId="0">
      <sharedItems containsString="0" containsBlank="1" containsNumber="1" minValue="14.57" maxValue="54.99"/>
    </cacheField>
    <cacheField name="Collisions_x000a_(Path 1)" numFmtId="0">
      <sharedItems containsString="0" containsBlank="1" containsNumber="1" containsInteger="1" minValue="0" maxValue="1"/>
    </cacheField>
    <cacheField name="Collisions_x000a_(Path 2)" numFmtId="0">
      <sharedItems containsString="0" containsBlank="1" containsNumber="1" containsInteger="1" minValue="0" maxValue="2"/>
    </cacheField>
    <cacheField name="Collisions_x000a_(Total)" numFmtId="0">
      <sharedItems containsString="0" containsBlank="1" containsNumber="1" containsInteger="1" minValue="0" maxValue="3"/>
    </cacheField>
    <cacheField name="Smoothness_x000a_(Path 1)" numFmtId="0">
      <sharedItems containsString="0" containsBlank="1" containsNumber="1" containsInteger="1" minValue="0" maxValue="4"/>
    </cacheField>
    <cacheField name="Smoothness_x000a_(Path 2)" numFmtId="0">
      <sharedItems containsString="0" containsBlank="1" containsNumber="1" containsInteger="1" minValue="0" maxValue="2"/>
    </cacheField>
    <cacheField name="Smoothness_x000a_(Total)_x000a_(abrupt turns or _x000a_changes in direction)" numFmtId="0">
      <sharedItems containsString="0" containsBlank="1" containsNumber="1" containsInteger="1" minValue="0" maxValue="4"/>
    </cacheField>
    <cacheField name="Recoveries_x000a_(Path 1)" numFmtId="0">
      <sharedItems containsString="0" containsBlank="1" containsNumber="1" containsInteger="1" minValue="0" maxValue="9"/>
    </cacheField>
    <cacheField name="Recoveries_x000a_(Path 2)" numFmtId="0">
      <sharedItems containsString="0" containsBlank="1" containsNumber="1" containsInteger="1" minValue="0" maxValue="21"/>
    </cacheField>
    <cacheField name="Recoveries_x000a_(Total)" numFmtId="0">
      <sharedItems containsString="0" containsBlank="1" containsNumber="1" containsInteger="1" minValue="0" maxValue="30"/>
    </cacheField>
    <cacheField name="Robustness (Goal reached = 0,_x000a_Failed (Crash) = 1,_x000a_Failed (Time limit reached) = 2,_x000a_Failed (Robot gave up)) = 3" numFmtId="0">
      <sharedItems containsString="0" containsBlank="1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x v="0"/>
    <x v="0"/>
    <x v="0"/>
    <n v="7.64"/>
    <n v="7.6700000000000008"/>
    <n v="15.31"/>
    <n v="0"/>
    <n v="0"/>
    <n v="0"/>
    <n v="0"/>
    <n v="0"/>
    <n v="0"/>
    <x v="0"/>
    <n v="0"/>
    <n v="0"/>
    <n v="0"/>
  </r>
  <r>
    <x v="0"/>
    <x v="1"/>
    <x v="0"/>
    <x v="1"/>
    <x v="1"/>
    <x v="1"/>
    <n v="7.56"/>
    <n v="7.6000000000000005"/>
    <n v="15.16"/>
    <n v="0"/>
    <n v="0"/>
    <n v="0"/>
    <n v="0"/>
    <n v="0"/>
    <n v="0"/>
    <x v="0"/>
    <n v="0"/>
    <n v="0"/>
    <n v="0"/>
  </r>
  <r>
    <x v="0"/>
    <x v="2"/>
    <x v="0"/>
    <x v="2"/>
    <x v="2"/>
    <x v="2"/>
    <n v="7.58"/>
    <n v="7.7200000000000006"/>
    <n v="15.3"/>
    <n v="0"/>
    <n v="0"/>
    <n v="0"/>
    <n v="0"/>
    <n v="0"/>
    <n v="0"/>
    <x v="0"/>
    <n v="0"/>
    <n v="0"/>
    <n v="0"/>
  </r>
  <r>
    <x v="0"/>
    <x v="3"/>
    <x v="0"/>
    <x v="3"/>
    <x v="3"/>
    <x v="3"/>
    <n v="7.71"/>
    <n v="7.6599999999999993"/>
    <n v="15.37"/>
    <n v="0"/>
    <n v="0"/>
    <n v="0"/>
    <n v="0"/>
    <n v="0"/>
    <n v="0"/>
    <x v="0"/>
    <n v="0"/>
    <n v="0"/>
    <n v="0"/>
  </r>
  <r>
    <x v="0"/>
    <x v="4"/>
    <x v="0"/>
    <x v="4"/>
    <x v="4"/>
    <x v="4"/>
    <n v="7.63"/>
    <n v="7.6000000000000005"/>
    <n v="15.23"/>
    <n v="0"/>
    <n v="0"/>
    <n v="0"/>
    <n v="0"/>
    <n v="0"/>
    <n v="0"/>
    <x v="0"/>
    <n v="0"/>
    <n v="0"/>
    <n v="0"/>
  </r>
  <r>
    <x v="0"/>
    <x v="0"/>
    <x v="1"/>
    <x v="5"/>
    <x v="5"/>
    <x v="5"/>
    <n v="7.7"/>
    <n v="7.54"/>
    <n v="15.24"/>
    <n v="0"/>
    <n v="0"/>
    <n v="0"/>
    <n v="0"/>
    <n v="0"/>
    <n v="0"/>
    <x v="0"/>
    <n v="0"/>
    <n v="0"/>
    <n v="0"/>
  </r>
  <r>
    <x v="0"/>
    <x v="1"/>
    <x v="1"/>
    <x v="6"/>
    <x v="6"/>
    <x v="6"/>
    <n v="7.65"/>
    <n v="7.7899999999999991"/>
    <n v="15.44"/>
    <n v="0"/>
    <n v="0"/>
    <n v="0"/>
    <n v="0"/>
    <n v="0"/>
    <n v="0"/>
    <x v="0"/>
    <n v="1"/>
    <n v="1"/>
    <n v="0"/>
  </r>
  <r>
    <x v="0"/>
    <x v="2"/>
    <x v="1"/>
    <x v="7"/>
    <x v="7"/>
    <x v="7"/>
    <n v="7.55"/>
    <n v="8.4200000000000017"/>
    <n v="15.97"/>
    <n v="0"/>
    <n v="0"/>
    <n v="0"/>
    <n v="0"/>
    <n v="0"/>
    <n v="0"/>
    <x v="1"/>
    <n v="0"/>
    <n v="5"/>
    <n v="0"/>
  </r>
  <r>
    <x v="0"/>
    <x v="3"/>
    <x v="1"/>
    <x v="8"/>
    <x v="8"/>
    <x v="8"/>
    <n v="7.67"/>
    <n v="7.4700000000000006"/>
    <n v="15.14"/>
    <n v="0"/>
    <n v="0"/>
    <n v="0"/>
    <n v="0"/>
    <n v="0"/>
    <n v="0"/>
    <x v="0"/>
    <n v="0"/>
    <n v="0"/>
    <n v="0"/>
  </r>
  <r>
    <x v="0"/>
    <x v="4"/>
    <x v="1"/>
    <x v="9"/>
    <x v="9"/>
    <x v="9"/>
    <n v="7.57"/>
    <n v="7.8599999999999994"/>
    <n v="15.43"/>
    <n v="0"/>
    <n v="0"/>
    <n v="0"/>
    <n v="0"/>
    <n v="0"/>
    <n v="0"/>
    <x v="0"/>
    <n v="5"/>
    <n v="5"/>
    <n v="0"/>
  </r>
  <r>
    <x v="0"/>
    <x v="0"/>
    <x v="2"/>
    <x v="10"/>
    <x v="10"/>
    <x v="10"/>
    <n v="7.46"/>
    <n v="7.3999999999999995"/>
    <n v="14.86"/>
    <n v="0"/>
    <n v="0"/>
    <n v="0"/>
    <n v="0"/>
    <n v="0"/>
    <n v="0"/>
    <x v="0"/>
    <n v="0"/>
    <n v="0"/>
    <n v="0"/>
  </r>
  <r>
    <x v="0"/>
    <x v="1"/>
    <x v="2"/>
    <x v="11"/>
    <x v="11"/>
    <x v="11"/>
    <n v="7.37"/>
    <n v="7.5100000000000007"/>
    <n v="14.88"/>
    <n v="0"/>
    <n v="0"/>
    <n v="0"/>
    <n v="0"/>
    <n v="0"/>
    <n v="0"/>
    <x v="0"/>
    <n v="0"/>
    <n v="0"/>
    <n v="0"/>
  </r>
  <r>
    <x v="0"/>
    <x v="2"/>
    <x v="2"/>
    <x v="12"/>
    <x v="12"/>
    <x v="12"/>
    <n v="7.57"/>
    <n v="7.49"/>
    <n v="15.06"/>
    <n v="0"/>
    <n v="0"/>
    <n v="0"/>
    <n v="0"/>
    <n v="0"/>
    <n v="0"/>
    <x v="0"/>
    <n v="0"/>
    <n v="0"/>
    <n v="0"/>
  </r>
  <r>
    <x v="0"/>
    <x v="3"/>
    <x v="2"/>
    <x v="13"/>
    <x v="13"/>
    <x v="13"/>
    <n v="7.51"/>
    <n v="7.3800000000000008"/>
    <n v="14.89"/>
    <n v="0"/>
    <n v="0"/>
    <n v="0"/>
    <n v="0"/>
    <n v="0"/>
    <n v="0"/>
    <x v="0"/>
    <n v="0"/>
    <n v="0"/>
    <n v="0"/>
  </r>
  <r>
    <x v="0"/>
    <x v="4"/>
    <x v="2"/>
    <x v="14"/>
    <x v="14"/>
    <x v="14"/>
    <n v="7.44"/>
    <n v="7.5699999999999994"/>
    <n v="15.01"/>
    <n v="0"/>
    <n v="0"/>
    <n v="0"/>
    <n v="0"/>
    <n v="0"/>
    <n v="0"/>
    <x v="0"/>
    <n v="0"/>
    <n v="0"/>
    <n v="0"/>
  </r>
  <r>
    <x v="0"/>
    <x v="0"/>
    <x v="3"/>
    <x v="15"/>
    <x v="15"/>
    <x v="15"/>
    <n v="7.42"/>
    <n v="7.68"/>
    <n v="15.1"/>
    <n v="0"/>
    <n v="0"/>
    <n v="0"/>
    <n v="0"/>
    <n v="0"/>
    <n v="0"/>
    <x v="0"/>
    <n v="0"/>
    <n v="0"/>
    <n v="0"/>
  </r>
  <r>
    <x v="0"/>
    <x v="1"/>
    <x v="3"/>
    <x v="16"/>
    <x v="16"/>
    <x v="16"/>
    <n v="7.48"/>
    <n v="7.6"/>
    <n v="15.08"/>
    <n v="0"/>
    <n v="0"/>
    <n v="0"/>
    <n v="0"/>
    <n v="0"/>
    <n v="0"/>
    <x v="0"/>
    <n v="0"/>
    <n v="0"/>
    <n v="0"/>
  </r>
  <r>
    <x v="0"/>
    <x v="2"/>
    <x v="3"/>
    <x v="17"/>
    <x v="17"/>
    <x v="17"/>
    <n v="7.46"/>
    <n v="7.56"/>
    <n v="15.02"/>
    <n v="0"/>
    <n v="0"/>
    <n v="0"/>
    <n v="0"/>
    <n v="0"/>
    <n v="0"/>
    <x v="0"/>
    <n v="0"/>
    <n v="0"/>
    <n v="0"/>
  </r>
  <r>
    <x v="0"/>
    <x v="3"/>
    <x v="3"/>
    <x v="18"/>
    <x v="18"/>
    <x v="18"/>
    <n v="7.5"/>
    <n v="7.68"/>
    <n v="15.18"/>
    <n v="0"/>
    <n v="0"/>
    <n v="0"/>
    <n v="0"/>
    <n v="0"/>
    <n v="0"/>
    <x v="0"/>
    <n v="0"/>
    <n v="0"/>
    <n v="0"/>
  </r>
  <r>
    <x v="0"/>
    <x v="4"/>
    <x v="3"/>
    <x v="19"/>
    <x v="19"/>
    <x v="19"/>
    <n v="7.47"/>
    <n v="7.6000000000000005"/>
    <n v="15.07"/>
    <n v="0"/>
    <n v="0"/>
    <n v="0"/>
    <n v="0"/>
    <n v="0"/>
    <n v="0"/>
    <x v="0"/>
    <n v="0"/>
    <n v="0"/>
    <n v="0"/>
  </r>
  <r>
    <x v="0"/>
    <x v="0"/>
    <x v="4"/>
    <x v="20"/>
    <x v="20"/>
    <x v="20"/>
    <n v="7.32"/>
    <n v="7.25"/>
    <n v="14.57"/>
    <n v="0"/>
    <n v="0"/>
    <n v="0"/>
    <n v="0"/>
    <n v="0"/>
    <n v="0"/>
    <x v="0"/>
    <n v="0"/>
    <n v="0"/>
    <n v="0"/>
  </r>
  <r>
    <x v="0"/>
    <x v="1"/>
    <x v="4"/>
    <x v="21"/>
    <x v="21"/>
    <x v="21"/>
    <n v="7.28"/>
    <n v="7.94"/>
    <n v="15.22"/>
    <n v="0"/>
    <n v="0"/>
    <n v="0"/>
    <n v="0"/>
    <n v="1"/>
    <n v="1"/>
    <x v="0"/>
    <n v="15"/>
    <n v="15"/>
    <n v="0"/>
  </r>
  <r>
    <x v="0"/>
    <x v="2"/>
    <x v="4"/>
    <x v="22"/>
    <x v="22"/>
    <x v="22"/>
    <n v="7.29"/>
    <n v="8.02"/>
    <n v="15.31"/>
    <n v="0"/>
    <n v="0"/>
    <n v="0"/>
    <n v="0"/>
    <n v="1"/>
    <n v="1"/>
    <x v="0"/>
    <n v="12"/>
    <n v="12"/>
    <n v="0"/>
  </r>
  <r>
    <x v="0"/>
    <x v="3"/>
    <x v="4"/>
    <x v="23"/>
    <x v="23"/>
    <x v="23"/>
    <n v="7.25"/>
    <n v="7.42"/>
    <n v="14.67"/>
    <n v="0"/>
    <n v="0"/>
    <n v="0"/>
    <n v="0"/>
    <n v="0"/>
    <n v="0"/>
    <x v="0"/>
    <n v="3"/>
    <n v="3"/>
    <n v="0"/>
  </r>
  <r>
    <x v="0"/>
    <x v="4"/>
    <x v="4"/>
    <x v="24"/>
    <x v="24"/>
    <x v="24"/>
    <n v="7.31"/>
    <n v="7.47"/>
    <n v="14.78"/>
    <n v="1"/>
    <n v="0"/>
    <n v="1"/>
    <n v="0"/>
    <n v="0"/>
    <n v="0"/>
    <x v="2"/>
    <n v="0"/>
    <n v="1"/>
    <n v="0"/>
  </r>
  <r>
    <x v="0"/>
    <x v="0"/>
    <x v="5"/>
    <x v="25"/>
    <x v="25"/>
    <x v="25"/>
    <m/>
    <n v="0"/>
    <m/>
    <m/>
    <m/>
    <n v="0"/>
    <m/>
    <m/>
    <n v="0"/>
    <x v="3"/>
    <m/>
    <n v="0"/>
    <m/>
  </r>
  <r>
    <x v="0"/>
    <x v="1"/>
    <x v="5"/>
    <x v="25"/>
    <x v="25"/>
    <x v="25"/>
    <m/>
    <n v="0"/>
    <m/>
    <m/>
    <m/>
    <n v="0"/>
    <m/>
    <m/>
    <n v="0"/>
    <x v="3"/>
    <m/>
    <n v="0"/>
    <m/>
  </r>
  <r>
    <x v="0"/>
    <x v="2"/>
    <x v="5"/>
    <x v="25"/>
    <x v="25"/>
    <x v="25"/>
    <m/>
    <n v="0"/>
    <m/>
    <m/>
    <m/>
    <n v="0"/>
    <m/>
    <m/>
    <n v="0"/>
    <x v="3"/>
    <m/>
    <n v="0"/>
    <m/>
  </r>
  <r>
    <x v="0"/>
    <x v="3"/>
    <x v="5"/>
    <x v="25"/>
    <x v="25"/>
    <x v="25"/>
    <m/>
    <n v="0"/>
    <m/>
    <m/>
    <m/>
    <n v="0"/>
    <m/>
    <m/>
    <n v="0"/>
    <x v="3"/>
    <m/>
    <n v="0"/>
    <m/>
  </r>
  <r>
    <x v="0"/>
    <x v="4"/>
    <x v="5"/>
    <x v="25"/>
    <x v="25"/>
    <x v="25"/>
    <m/>
    <n v="0"/>
    <m/>
    <m/>
    <m/>
    <n v="0"/>
    <m/>
    <m/>
    <n v="0"/>
    <x v="3"/>
    <m/>
    <n v="0"/>
    <m/>
  </r>
  <r>
    <x v="1"/>
    <x v="0"/>
    <x v="0"/>
    <x v="26"/>
    <x v="26"/>
    <x v="26"/>
    <n v="10.8"/>
    <n v="9.66"/>
    <n v="20.46"/>
    <n v="0"/>
    <n v="0"/>
    <n v="0"/>
    <n v="1"/>
    <n v="0"/>
    <n v="1"/>
    <x v="0"/>
    <n v="0"/>
    <n v="0"/>
    <n v="0"/>
  </r>
  <r>
    <x v="1"/>
    <x v="1"/>
    <x v="0"/>
    <x v="27"/>
    <x v="27"/>
    <x v="27"/>
    <n v="11.23"/>
    <n v="9.7399999999999984"/>
    <n v="20.97"/>
    <n v="0"/>
    <n v="0"/>
    <n v="0"/>
    <n v="0"/>
    <n v="0"/>
    <n v="0"/>
    <x v="0"/>
    <n v="0"/>
    <n v="0"/>
    <n v="0"/>
  </r>
  <r>
    <x v="1"/>
    <x v="2"/>
    <x v="0"/>
    <x v="28"/>
    <x v="28"/>
    <x v="28"/>
    <n v="12"/>
    <n v="9.6000000000000014"/>
    <n v="21.6"/>
    <n v="0"/>
    <n v="0"/>
    <n v="0"/>
    <n v="3"/>
    <n v="0"/>
    <n v="3"/>
    <x v="0"/>
    <n v="0"/>
    <n v="0"/>
    <n v="0"/>
  </r>
  <r>
    <x v="1"/>
    <x v="3"/>
    <x v="0"/>
    <x v="29"/>
    <x v="29"/>
    <x v="29"/>
    <n v="10.75"/>
    <n v="9.8099999999999987"/>
    <n v="20.56"/>
    <n v="0"/>
    <n v="0"/>
    <n v="0"/>
    <n v="1"/>
    <n v="0"/>
    <n v="1"/>
    <x v="0"/>
    <n v="0"/>
    <n v="0"/>
    <n v="0"/>
  </r>
  <r>
    <x v="1"/>
    <x v="4"/>
    <x v="0"/>
    <x v="30"/>
    <x v="30"/>
    <x v="30"/>
    <n v="11.59"/>
    <n v="9.84"/>
    <n v="21.43"/>
    <n v="0"/>
    <n v="0"/>
    <n v="0"/>
    <n v="1"/>
    <n v="0"/>
    <n v="1"/>
    <x v="0"/>
    <n v="0"/>
    <n v="0"/>
    <n v="0"/>
  </r>
  <r>
    <x v="1"/>
    <x v="0"/>
    <x v="1"/>
    <x v="31"/>
    <x v="31"/>
    <x v="31"/>
    <n v="10.72"/>
    <n v="9.8199999999999985"/>
    <n v="20.54"/>
    <n v="0"/>
    <n v="0"/>
    <n v="0"/>
    <n v="0"/>
    <n v="0"/>
    <n v="0"/>
    <x v="4"/>
    <n v="0"/>
    <n v="4"/>
    <n v="0"/>
  </r>
  <r>
    <x v="1"/>
    <x v="1"/>
    <x v="1"/>
    <x v="32"/>
    <x v="32"/>
    <x v="32"/>
    <n v="11.41"/>
    <n v="9.5599999999999987"/>
    <n v="20.97"/>
    <n v="0"/>
    <n v="0"/>
    <n v="0"/>
    <n v="4"/>
    <n v="0"/>
    <n v="4"/>
    <x v="5"/>
    <n v="0"/>
    <n v="8"/>
    <n v="0"/>
  </r>
  <r>
    <x v="1"/>
    <x v="2"/>
    <x v="1"/>
    <x v="33"/>
    <x v="33"/>
    <x v="33"/>
    <n v="11.4"/>
    <n v="9.69"/>
    <n v="21.09"/>
    <n v="0"/>
    <n v="0"/>
    <n v="0"/>
    <n v="0"/>
    <n v="0"/>
    <n v="0"/>
    <x v="0"/>
    <n v="0"/>
    <n v="0"/>
    <n v="0"/>
  </r>
  <r>
    <x v="1"/>
    <x v="3"/>
    <x v="1"/>
    <x v="34"/>
    <x v="34"/>
    <x v="34"/>
    <n v="11.16"/>
    <n v="9.6499999999999986"/>
    <n v="20.81"/>
    <n v="0"/>
    <n v="0"/>
    <n v="0"/>
    <n v="1"/>
    <n v="0"/>
    <n v="1"/>
    <x v="4"/>
    <n v="0"/>
    <n v="4"/>
    <n v="0"/>
  </r>
  <r>
    <x v="1"/>
    <x v="4"/>
    <x v="1"/>
    <x v="35"/>
    <x v="35"/>
    <x v="35"/>
    <n v="11.22"/>
    <n v="9.7099999999999991"/>
    <n v="20.93"/>
    <n v="0"/>
    <n v="0"/>
    <n v="0"/>
    <n v="1"/>
    <n v="0"/>
    <n v="1"/>
    <x v="6"/>
    <n v="0"/>
    <n v="3"/>
    <n v="0"/>
  </r>
  <r>
    <x v="1"/>
    <x v="0"/>
    <x v="2"/>
    <x v="36"/>
    <x v="36"/>
    <x v="36"/>
    <n v="11.02"/>
    <n v="9.620000000000001"/>
    <n v="20.64"/>
    <n v="0"/>
    <n v="0"/>
    <n v="0"/>
    <n v="1"/>
    <n v="0"/>
    <n v="1"/>
    <x v="0"/>
    <n v="0"/>
    <n v="0"/>
    <n v="0"/>
  </r>
  <r>
    <x v="1"/>
    <x v="1"/>
    <x v="2"/>
    <x v="37"/>
    <x v="37"/>
    <x v="37"/>
    <n v="10.83"/>
    <n v="9.7000000000000011"/>
    <n v="20.53"/>
    <n v="0"/>
    <n v="0"/>
    <n v="0"/>
    <n v="0"/>
    <n v="0"/>
    <n v="0"/>
    <x v="0"/>
    <n v="1"/>
    <n v="1"/>
    <n v="0"/>
  </r>
  <r>
    <x v="1"/>
    <x v="2"/>
    <x v="2"/>
    <x v="38"/>
    <x v="38"/>
    <x v="38"/>
    <n v="10.73"/>
    <n v="9.620000000000001"/>
    <n v="20.350000000000001"/>
    <n v="0"/>
    <n v="0"/>
    <n v="0"/>
    <n v="0"/>
    <n v="0"/>
    <n v="0"/>
    <x v="0"/>
    <n v="1"/>
    <n v="1"/>
    <n v="0"/>
  </r>
  <r>
    <x v="1"/>
    <x v="3"/>
    <x v="2"/>
    <x v="39"/>
    <x v="39"/>
    <x v="39"/>
    <n v="10.66"/>
    <n v="9.64"/>
    <n v="20.3"/>
    <n v="0"/>
    <n v="0"/>
    <n v="0"/>
    <n v="0"/>
    <n v="0"/>
    <n v="0"/>
    <x v="0"/>
    <n v="1"/>
    <n v="1"/>
    <n v="0"/>
  </r>
  <r>
    <x v="1"/>
    <x v="4"/>
    <x v="2"/>
    <x v="40"/>
    <x v="40"/>
    <x v="40"/>
    <n v="10.87"/>
    <n v="9.6600000000000019"/>
    <n v="20.53"/>
    <n v="0"/>
    <n v="0"/>
    <n v="0"/>
    <n v="0"/>
    <n v="0"/>
    <n v="0"/>
    <x v="0"/>
    <n v="1"/>
    <n v="1"/>
    <n v="0"/>
  </r>
  <r>
    <x v="1"/>
    <x v="0"/>
    <x v="3"/>
    <x v="41"/>
    <x v="41"/>
    <x v="41"/>
    <n v="10.31"/>
    <n v="9.42"/>
    <n v="19.73"/>
    <n v="0"/>
    <n v="0"/>
    <n v="0"/>
    <n v="0"/>
    <n v="1"/>
    <n v="1"/>
    <x v="0"/>
    <n v="0"/>
    <n v="0"/>
    <n v="0"/>
  </r>
  <r>
    <x v="1"/>
    <x v="1"/>
    <x v="3"/>
    <x v="42"/>
    <x v="42"/>
    <x v="42"/>
    <n v="10.42"/>
    <n v="9.3899999999999988"/>
    <n v="19.809999999999999"/>
    <n v="0"/>
    <n v="0"/>
    <n v="0"/>
    <n v="0"/>
    <n v="0"/>
    <n v="0"/>
    <x v="0"/>
    <n v="0"/>
    <n v="0"/>
    <n v="0"/>
  </r>
  <r>
    <x v="1"/>
    <x v="2"/>
    <x v="3"/>
    <x v="43"/>
    <x v="43"/>
    <x v="43"/>
    <n v="10.41"/>
    <n v="9.4699999999999989"/>
    <n v="19.88"/>
    <n v="0"/>
    <n v="0"/>
    <n v="0"/>
    <n v="0"/>
    <n v="1"/>
    <n v="1"/>
    <x v="0"/>
    <n v="0"/>
    <n v="0"/>
    <n v="0"/>
  </r>
  <r>
    <x v="1"/>
    <x v="3"/>
    <x v="3"/>
    <x v="44"/>
    <x v="44"/>
    <x v="44"/>
    <n v="10.65"/>
    <n v="9.4299999999999979"/>
    <n v="20.079999999999998"/>
    <n v="0"/>
    <n v="0"/>
    <n v="0"/>
    <n v="0"/>
    <n v="0"/>
    <n v="0"/>
    <x v="0"/>
    <n v="0"/>
    <n v="0"/>
    <n v="0"/>
  </r>
  <r>
    <x v="1"/>
    <x v="4"/>
    <x v="3"/>
    <x v="45"/>
    <x v="45"/>
    <x v="45"/>
    <n v="10.33"/>
    <n v="9.4799999999999986"/>
    <n v="19.809999999999999"/>
    <n v="0"/>
    <n v="0"/>
    <n v="0"/>
    <n v="0"/>
    <n v="0"/>
    <n v="0"/>
    <x v="0"/>
    <n v="0"/>
    <n v="0"/>
    <n v="0"/>
  </r>
  <r>
    <x v="1"/>
    <x v="0"/>
    <x v="4"/>
    <x v="46"/>
    <x v="46"/>
    <x v="46"/>
    <n v="10.31"/>
    <n v="9.42"/>
    <n v="19.73"/>
    <n v="0"/>
    <n v="0"/>
    <n v="0"/>
    <n v="0"/>
    <n v="0"/>
    <n v="0"/>
    <x v="0"/>
    <n v="0"/>
    <n v="0"/>
    <n v="0"/>
  </r>
  <r>
    <x v="1"/>
    <x v="1"/>
    <x v="4"/>
    <x v="47"/>
    <x v="47"/>
    <x v="47"/>
    <n v="10.220000000000001"/>
    <n v="9.2999999999999989"/>
    <n v="19.52"/>
    <n v="1"/>
    <n v="0"/>
    <n v="1"/>
    <n v="1"/>
    <n v="0"/>
    <n v="1"/>
    <x v="0"/>
    <n v="0"/>
    <n v="0"/>
    <n v="0"/>
  </r>
  <r>
    <x v="1"/>
    <x v="2"/>
    <x v="4"/>
    <x v="48"/>
    <x v="48"/>
    <x v="48"/>
    <n v="10.33"/>
    <n v="9.3199999999999985"/>
    <n v="19.649999999999999"/>
    <n v="0"/>
    <n v="0"/>
    <n v="0"/>
    <n v="0"/>
    <n v="0"/>
    <n v="0"/>
    <x v="0"/>
    <n v="0"/>
    <n v="0"/>
    <n v="0"/>
  </r>
  <r>
    <x v="1"/>
    <x v="3"/>
    <x v="4"/>
    <x v="49"/>
    <x v="49"/>
    <x v="49"/>
    <n v="10.35"/>
    <n v="9.4"/>
    <n v="19.75"/>
    <n v="0"/>
    <n v="1"/>
    <n v="1"/>
    <n v="0"/>
    <n v="0"/>
    <n v="0"/>
    <x v="0"/>
    <n v="0"/>
    <n v="0"/>
    <n v="0"/>
  </r>
  <r>
    <x v="1"/>
    <x v="4"/>
    <x v="4"/>
    <x v="50"/>
    <x v="50"/>
    <x v="50"/>
    <n v="10.37"/>
    <n v="9.26"/>
    <n v="19.63"/>
    <n v="0"/>
    <n v="0"/>
    <n v="0"/>
    <n v="0"/>
    <n v="0"/>
    <n v="0"/>
    <x v="0"/>
    <n v="0"/>
    <n v="0"/>
    <n v="0"/>
  </r>
  <r>
    <x v="1"/>
    <x v="0"/>
    <x v="5"/>
    <x v="25"/>
    <x v="25"/>
    <x v="25"/>
    <m/>
    <n v="0"/>
    <m/>
    <m/>
    <m/>
    <n v="0"/>
    <m/>
    <m/>
    <n v="0"/>
    <x v="3"/>
    <m/>
    <n v="0"/>
    <m/>
  </r>
  <r>
    <x v="1"/>
    <x v="1"/>
    <x v="5"/>
    <x v="25"/>
    <x v="25"/>
    <x v="25"/>
    <m/>
    <n v="0"/>
    <m/>
    <m/>
    <m/>
    <n v="0"/>
    <m/>
    <m/>
    <n v="0"/>
    <x v="3"/>
    <m/>
    <n v="0"/>
    <m/>
  </r>
  <r>
    <x v="1"/>
    <x v="2"/>
    <x v="5"/>
    <x v="25"/>
    <x v="25"/>
    <x v="25"/>
    <m/>
    <n v="0"/>
    <m/>
    <m/>
    <m/>
    <n v="0"/>
    <m/>
    <m/>
    <n v="0"/>
    <x v="3"/>
    <m/>
    <n v="0"/>
    <m/>
  </r>
  <r>
    <x v="1"/>
    <x v="3"/>
    <x v="5"/>
    <x v="25"/>
    <x v="25"/>
    <x v="25"/>
    <m/>
    <n v="0"/>
    <m/>
    <m/>
    <m/>
    <n v="0"/>
    <m/>
    <m/>
    <n v="0"/>
    <x v="3"/>
    <m/>
    <n v="0"/>
    <m/>
  </r>
  <r>
    <x v="1"/>
    <x v="4"/>
    <x v="5"/>
    <x v="25"/>
    <x v="25"/>
    <x v="25"/>
    <m/>
    <n v="0"/>
    <m/>
    <m/>
    <m/>
    <n v="0"/>
    <m/>
    <m/>
    <n v="0"/>
    <x v="3"/>
    <m/>
    <n v="0"/>
    <m/>
  </r>
  <r>
    <x v="2"/>
    <x v="0"/>
    <x v="0"/>
    <x v="51"/>
    <x v="51"/>
    <x v="51"/>
    <n v="11.74"/>
    <n v="11.65"/>
    <n v="23.39"/>
    <n v="0"/>
    <n v="0"/>
    <n v="0"/>
    <n v="1"/>
    <n v="1"/>
    <n v="2"/>
    <x v="0"/>
    <n v="0"/>
    <n v="0"/>
    <n v="0"/>
  </r>
  <r>
    <x v="2"/>
    <x v="1"/>
    <x v="0"/>
    <x v="52"/>
    <x v="52"/>
    <x v="52"/>
    <n v="11.29"/>
    <n v="11.79"/>
    <n v="23.08"/>
    <n v="0"/>
    <n v="0"/>
    <n v="0"/>
    <n v="1"/>
    <n v="1"/>
    <n v="2"/>
    <x v="0"/>
    <n v="0"/>
    <n v="0"/>
    <n v="0"/>
  </r>
  <r>
    <x v="2"/>
    <x v="2"/>
    <x v="0"/>
    <x v="53"/>
    <x v="53"/>
    <x v="53"/>
    <n v="12.07"/>
    <n v="11.86"/>
    <n v="23.93"/>
    <n v="0"/>
    <n v="0"/>
    <n v="0"/>
    <n v="0"/>
    <n v="0"/>
    <n v="0"/>
    <x v="0"/>
    <n v="0"/>
    <n v="0"/>
    <n v="0"/>
  </r>
  <r>
    <x v="2"/>
    <x v="3"/>
    <x v="0"/>
    <x v="54"/>
    <x v="54"/>
    <x v="54"/>
    <n v="12.16"/>
    <n v="11.829999999999998"/>
    <n v="23.99"/>
    <n v="0"/>
    <n v="0"/>
    <n v="0"/>
    <n v="0"/>
    <n v="0"/>
    <n v="0"/>
    <x v="0"/>
    <n v="0"/>
    <n v="0"/>
    <n v="0"/>
  </r>
  <r>
    <x v="2"/>
    <x v="4"/>
    <x v="0"/>
    <x v="55"/>
    <x v="55"/>
    <x v="55"/>
    <n v="11.51"/>
    <n v="11.770000000000001"/>
    <n v="23.28"/>
    <n v="0"/>
    <n v="0"/>
    <n v="0"/>
    <n v="0"/>
    <n v="0"/>
    <n v="0"/>
    <x v="0"/>
    <n v="0"/>
    <n v="0"/>
    <n v="0"/>
  </r>
  <r>
    <x v="2"/>
    <x v="0"/>
    <x v="1"/>
    <x v="56"/>
    <x v="56"/>
    <x v="56"/>
    <n v="10.33"/>
    <n v="10.569999999999999"/>
    <n v="20.9"/>
    <n v="0"/>
    <n v="0"/>
    <n v="0"/>
    <n v="0"/>
    <n v="0"/>
    <n v="0"/>
    <x v="0"/>
    <n v="0"/>
    <n v="0"/>
    <n v="0"/>
  </r>
  <r>
    <x v="2"/>
    <x v="1"/>
    <x v="1"/>
    <x v="57"/>
    <x v="57"/>
    <x v="57"/>
    <n v="10.35"/>
    <n v="10.97"/>
    <n v="21.32"/>
    <n v="0"/>
    <n v="0"/>
    <n v="0"/>
    <n v="1"/>
    <n v="1"/>
    <n v="2"/>
    <x v="0"/>
    <n v="0"/>
    <n v="0"/>
    <n v="0"/>
  </r>
  <r>
    <x v="2"/>
    <x v="2"/>
    <x v="1"/>
    <x v="58"/>
    <x v="58"/>
    <x v="58"/>
    <n v="10.5"/>
    <n v="10.829999999999998"/>
    <n v="21.33"/>
    <n v="0"/>
    <n v="0"/>
    <n v="0"/>
    <n v="0"/>
    <n v="0"/>
    <n v="0"/>
    <x v="0"/>
    <n v="0"/>
    <n v="0"/>
    <n v="0"/>
  </r>
  <r>
    <x v="2"/>
    <x v="3"/>
    <x v="1"/>
    <x v="59"/>
    <x v="59"/>
    <x v="59"/>
    <n v="10.43"/>
    <n v="10.84"/>
    <n v="21.27"/>
    <n v="0"/>
    <n v="0"/>
    <n v="0"/>
    <n v="0"/>
    <n v="0"/>
    <n v="0"/>
    <x v="0"/>
    <n v="0"/>
    <n v="0"/>
    <n v="0"/>
  </r>
  <r>
    <x v="2"/>
    <x v="4"/>
    <x v="1"/>
    <x v="60"/>
    <x v="60"/>
    <x v="60"/>
    <n v="10.41"/>
    <n v="10.629999999999999"/>
    <n v="21.04"/>
    <n v="0"/>
    <n v="0"/>
    <n v="0"/>
    <n v="0"/>
    <n v="0"/>
    <n v="0"/>
    <x v="0"/>
    <n v="0"/>
    <n v="0"/>
    <n v="0"/>
  </r>
  <r>
    <x v="2"/>
    <x v="0"/>
    <x v="2"/>
    <x v="61"/>
    <x v="61"/>
    <x v="61"/>
    <n v="10.4"/>
    <n v="10.76"/>
    <n v="21.16"/>
    <n v="0"/>
    <n v="0"/>
    <n v="0"/>
    <n v="0"/>
    <n v="0"/>
    <n v="0"/>
    <x v="0"/>
    <n v="0"/>
    <n v="0"/>
    <n v="0"/>
  </r>
  <r>
    <x v="2"/>
    <x v="1"/>
    <x v="2"/>
    <x v="62"/>
    <x v="62"/>
    <x v="62"/>
    <n v="10.34"/>
    <n v="10.45"/>
    <n v="20.79"/>
    <n v="0"/>
    <n v="0"/>
    <n v="0"/>
    <n v="0"/>
    <n v="0"/>
    <n v="0"/>
    <x v="0"/>
    <n v="5"/>
    <n v="5"/>
    <n v="0"/>
  </r>
  <r>
    <x v="2"/>
    <x v="2"/>
    <x v="2"/>
    <x v="63"/>
    <x v="63"/>
    <x v="63"/>
    <n v="10.38"/>
    <n v="10.639999999999999"/>
    <n v="21.02"/>
    <n v="0"/>
    <n v="0"/>
    <n v="0"/>
    <n v="0"/>
    <n v="0"/>
    <n v="0"/>
    <x v="0"/>
    <n v="0"/>
    <n v="0"/>
    <n v="0"/>
  </r>
  <r>
    <x v="2"/>
    <x v="3"/>
    <x v="2"/>
    <x v="64"/>
    <x v="64"/>
    <x v="64"/>
    <n v="10.25"/>
    <n v="10.61"/>
    <n v="20.86"/>
    <n v="0"/>
    <n v="0"/>
    <n v="0"/>
    <n v="0"/>
    <n v="0"/>
    <n v="0"/>
    <x v="0"/>
    <n v="0"/>
    <n v="0"/>
    <n v="0"/>
  </r>
  <r>
    <x v="2"/>
    <x v="4"/>
    <x v="2"/>
    <x v="65"/>
    <x v="65"/>
    <x v="65"/>
    <n v="10.42"/>
    <n v="10.659999999999998"/>
    <n v="21.08"/>
    <n v="0"/>
    <n v="0"/>
    <n v="0"/>
    <n v="0"/>
    <n v="0"/>
    <n v="0"/>
    <x v="0"/>
    <n v="0"/>
    <n v="0"/>
    <n v="0"/>
  </r>
  <r>
    <x v="2"/>
    <x v="0"/>
    <x v="3"/>
    <x v="66"/>
    <x v="66"/>
    <x v="66"/>
    <n v="10.7"/>
    <n v="11.73"/>
    <n v="22.43"/>
    <n v="0"/>
    <n v="0"/>
    <n v="0"/>
    <n v="0"/>
    <n v="1"/>
    <n v="1"/>
    <x v="0"/>
    <n v="0"/>
    <n v="0"/>
    <n v="0"/>
  </r>
  <r>
    <x v="2"/>
    <x v="1"/>
    <x v="3"/>
    <x v="67"/>
    <x v="67"/>
    <x v="67"/>
    <n v="10.76"/>
    <n v="11.290000000000001"/>
    <n v="22.05"/>
    <n v="0"/>
    <n v="0"/>
    <n v="0"/>
    <n v="0"/>
    <n v="1"/>
    <n v="1"/>
    <x v="0"/>
    <n v="0"/>
    <n v="0"/>
    <n v="0"/>
  </r>
  <r>
    <x v="2"/>
    <x v="2"/>
    <x v="3"/>
    <x v="68"/>
    <x v="68"/>
    <x v="68"/>
    <n v="10.82"/>
    <n v="11.45"/>
    <n v="22.27"/>
    <n v="0"/>
    <n v="0"/>
    <n v="0"/>
    <n v="0"/>
    <n v="1"/>
    <n v="1"/>
    <x v="0"/>
    <n v="0"/>
    <n v="0"/>
    <n v="0"/>
  </r>
  <r>
    <x v="2"/>
    <x v="3"/>
    <x v="3"/>
    <x v="69"/>
    <x v="69"/>
    <x v="69"/>
    <n v="10.58"/>
    <n v="11.74"/>
    <n v="22.32"/>
    <n v="0"/>
    <n v="0"/>
    <n v="0"/>
    <n v="0"/>
    <n v="2"/>
    <n v="2"/>
    <x v="0"/>
    <n v="0"/>
    <n v="0"/>
    <n v="0"/>
  </r>
  <r>
    <x v="2"/>
    <x v="4"/>
    <x v="3"/>
    <x v="70"/>
    <x v="70"/>
    <x v="70"/>
    <n v="10.69"/>
    <n v="10.87"/>
    <n v="21.56"/>
    <n v="0"/>
    <n v="0"/>
    <n v="0"/>
    <n v="0"/>
    <n v="0"/>
    <n v="0"/>
    <x v="0"/>
    <n v="0"/>
    <n v="0"/>
    <n v="0"/>
  </r>
  <r>
    <x v="2"/>
    <x v="0"/>
    <x v="4"/>
    <x v="71"/>
    <x v="71"/>
    <x v="71"/>
    <n v="10.46"/>
    <n v="10.89"/>
    <n v="21.35"/>
    <n v="0"/>
    <n v="0"/>
    <n v="0"/>
    <n v="0"/>
    <n v="0"/>
    <n v="0"/>
    <x v="0"/>
    <n v="0"/>
    <n v="0"/>
    <n v="0"/>
  </r>
  <r>
    <x v="2"/>
    <x v="1"/>
    <x v="4"/>
    <x v="72"/>
    <x v="72"/>
    <x v="72"/>
    <n v="10.33"/>
    <n v="11.31"/>
    <n v="21.64"/>
    <n v="0"/>
    <n v="1"/>
    <n v="1"/>
    <n v="0"/>
    <n v="1"/>
    <n v="1"/>
    <x v="0"/>
    <n v="0"/>
    <n v="0"/>
    <n v="0"/>
  </r>
  <r>
    <x v="2"/>
    <x v="2"/>
    <x v="4"/>
    <x v="73"/>
    <x v="73"/>
    <x v="73"/>
    <n v="10.31"/>
    <n v="10.94"/>
    <n v="21.25"/>
    <n v="0"/>
    <n v="1"/>
    <n v="1"/>
    <n v="0"/>
    <n v="0"/>
    <n v="0"/>
    <x v="2"/>
    <n v="16"/>
    <n v="17"/>
    <n v="1"/>
  </r>
  <r>
    <x v="2"/>
    <x v="3"/>
    <x v="4"/>
    <x v="74"/>
    <x v="74"/>
    <x v="74"/>
    <n v="10.32"/>
    <n v="11.16"/>
    <n v="21.48"/>
    <n v="0"/>
    <n v="0"/>
    <n v="0"/>
    <n v="0"/>
    <n v="1"/>
    <n v="1"/>
    <x v="0"/>
    <n v="0"/>
    <n v="0"/>
    <n v="0"/>
  </r>
  <r>
    <x v="2"/>
    <x v="4"/>
    <x v="4"/>
    <x v="75"/>
    <x v="75"/>
    <x v="75"/>
    <n v="10.36"/>
    <n v="18.43"/>
    <n v="28.79"/>
    <n v="1"/>
    <n v="0"/>
    <n v="1"/>
    <n v="1"/>
    <n v="0"/>
    <n v="1"/>
    <x v="4"/>
    <n v="0"/>
    <n v="4"/>
    <n v="0"/>
  </r>
  <r>
    <x v="2"/>
    <x v="0"/>
    <x v="5"/>
    <x v="25"/>
    <x v="25"/>
    <x v="25"/>
    <m/>
    <n v="0"/>
    <m/>
    <m/>
    <m/>
    <n v="0"/>
    <m/>
    <m/>
    <n v="0"/>
    <x v="3"/>
    <m/>
    <n v="0"/>
    <m/>
  </r>
  <r>
    <x v="2"/>
    <x v="1"/>
    <x v="5"/>
    <x v="25"/>
    <x v="25"/>
    <x v="25"/>
    <m/>
    <n v="0"/>
    <m/>
    <m/>
    <m/>
    <n v="0"/>
    <m/>
    <m/>
    <n v="0"/>
    <x v="3"/>
    <m/>
    <n v="0"/>
    <m/>
  </r>
  <r>
    <x v="2"/>
    <x v="2"/>
    <x v="5"/>
    <x v="25"/>
    <x v="25"/>
    <x v="25"/>
    <m/>
    <n v="0"/>
    <m/>
    <m/>
    <m/>
    <n v="0"/>
    <m/>
    <m/>
    <n v="0"/>
    <x v="3"/>
    <m/>
    <n v="0"/>
    <m/>
  </r>
  <r>
    <x v="2"/>
    <x v="3"/>
    <x v="5"/>
    <x v="25"/>
    <x v="25"/>
    <x v="25"/>
    <m/>
    <n v="0"/>
    <m/>
    <m/>
    <m/>
    <n v="0"/>
    <m/>
    <m/>
    <n v="0"/>
    <x v="3"/>
    <m/>
    <n v="0"/>
    <m/>
  </r>
  <r>
    <x v="2"/>
    <x v="4"/>
    <x v="5"/>
    <x v="25"/>
    <x v="25"/>
    <x v="25"/>
    <m/>
    <n v="0"/>
    <m/>
    <m/>
    <m/>
    <n v="0"/>
    <m/>
    <m/>
    <n v="0"/>
    <x v="3"/>
    <m/>
    <n v="0"/>
    <m/>
  </r>
  <r>
    <x v="3"/>
    <x v="0"/>
    <x v="0"/>
    <x v="76"/>
    <x v="76"/>
    <x v="76"/>
    <n v="7.56"/>
    <n v="19.190000000000001"/>
    <n v="26.75"/>
    <n v="0"/>
    <n v="0"/>
    <n v="0"/>
    <n v="0"/>
    <n v="0"/>
    <n v="0"/>
    <x v="0"/>
    <n v="0"/>
    <n v="0"/>
    <n v="0"/>
  </r>
  <r>
    <x v="3"/>
    <x v="1"/>
    <x v="0"/>
    <x v="77"/>
    <x v="77"/>
    <x v="77"/>
    <n v="7.61"/>
    <n v="19.23"/>
    <n v="26.84"/>
    <n v="0"/>
    <n v="0"/>
    <n v="0"/>
    <n v="0"/>
    <n v="0"/>
    <n v="0"/>
    <x v="0"/>
    <n v="0"/>
    <n v="0"/>
    <n v="0"/>
  </r>
  <r>
    <x v="3"/>
    <x v="2"/>
    <x v="0"/>
    <x v="78"/>
    <x v="78"/>
    <x v="78"/>
    <n v="7.63"/>
    <n v="18.89"/>
    <n v="26.52"/>
    <n v="0"/>
    <n v="0"/>
    <n v="0"/>
    <n v="0"/>
    <n v="0"/>
    <n v="0"/>
    <x v="0"/>
    <n v="0"/>
    <n v="0"/>
    <n v="0"/>
  </r>
  <r>
    <x v="3"/>
    <x v="3"/>
    <x v="0"/>
    <x v="79"/>
    <x v="79"/>
    <x v="79"/>
    <n v="7.6"/>
    <n v="19.18"/>
    <n v="26.78"/>
    <n v="0"/>
    <n v="0"/>
    <n v="0"/>
    <n v="0"/>
    <n v="0"/>
    <n v="0"/>
    <x v="0"/>
    <n v="0"/>
    <n v="0"/>
    <n v="0"/>
  </r>
  <r>
    <x v="3"/>
    <x v="4"/>
    <x v="0"/>
    <x v="80"/>
    <x v="80"/>
    <x v="80"/>
    <n v="7.65"/>
    <n v="19.270000000000003"/>
    <n v="26.92"/>
    <n v="0"/>
    <n v="0"/>
    <n v="0"/>
    <n v="0"/>
    <n v="0"/>
    <n v="0"/>
    <x v="0"/>
    <n v="0"/>
    <n v="0"/>
    <n v="0"/>
  </r>
  <r>
    <x v="3"/>
    <x v="0"/>
    <x v="1"/>
    <x v="81"/>
    <x v="81"/>
    <x v="81"/>
    <n v="7.37"/>
    <n v="19.09"/>
    <n v="26.46"/>
    <n v="0"/>
    <n v="0"/>
    <n v="0"/>
    <n v="0"/>
    <n v="0"/>
    <n v="0"/>
    <x v="0"/>
    <n v="0"/>
    <n v="0"/>
    <n v="0"/>
  </r>
  <r>
    <x v="3"/>
    <x v="1"/>
    <x v="1"/>
    <x v="82"/>
    <x v="82"/>
    <x v="82"/>
    <n v="7.28"/>
    <n v="18.899999999999999"/>
    <n v="26.18"/>
    <n v="0"/>
    <n v="0"/>
    <n v="0"/>
    <n v="0"/>
    <n v="0"/>
    <n v="0"/>
    <x v="0"/>
    <n v="0"/>
    <n v="0"/>
    <n v="0"/>
  </r>
  <r>
    <x v="3"/>
    <x v="2"/>
    <x v="1"/>
    <x v="83"/>
    <x v="83"/>
    <x v="83"/>
    <n v="7.35"/>
    <n v="19.29"/>
    <n v="26.64"/>
    <n v="0"/>
    <n v="0"/>
    <n v="0"/>
    <n v="0"/>
    <n v="0"/>
    <n v="0"/>
    <x v="0"/>
    <n v="0"/>
    <n v="0"/>
    <n v="0"/>
  </r>
  <r>
    <x v="3"/>
    <x v="3"/>
    <x v="1"/>
    <x v="84"/>
    <x v="84"/>
    <x v="84"/>
    <n v="7.32"/>
    <n v="18.989999999999998"/>
    <n v="26.31"/>
    <n v="0"/>
    <n v="0"/>
    <n v="0"/>
    <n v="0"/>
    <n v="0"/>
    <n v="0"/>
    <x v="0"/>
    <n v="0"/>
    <n v="0"/>
    <n v="0"/>
  </r>
  <r>
    <x v="3"/>
    <x v="4"/>
    <x v="1"/>
    <x v="85"/>
    <x v="85"/>
    <x v="85"/>
    <n v="7.33"/>
    <n v="18.96"/>
    <n v="26.29"/>
    <n v="0"/>
    <n v="0"/>
    <n v="0"/>
    <n v="0"/>
    <n v="0"/>
    <n v="0"/>
    <x v="0"/>
    <n v="0"/>
    <n v="0"/>
    <n v="0"/>
  </r>
  <r>
    <x v="3"/>
    <x v="0"/>
    <x v="2"/>
    <x v="86"/>
    <x v="86"/>
    <x v="86"/>
    <n v="7.26"/>
    <n v="18.910000000000004"/>
    <n v="26.17"/>
    <n v="0"/>
    <n v="0"/>
    <n v="0"/>
    <n v="0"/>
    <n v="0"/>
    <n v="0"/>
    <x v="0"/>
    <n v="0"/>
    <n v="0"/>
    <n v="0"/>
  </r>
  <r>
    <x v="3"/>
    <x v="1"/>
    <x v="2"/>
    <x v="87"/>
    <x v="87"/>
    <x v="87"/>
    <n v="7.28"/>
    <n v="18.89"/>
    <n v="26.17"/>
    <n v="0"/>
    <n v="0"/>
    <n v="0"/>
    <n v="0"/>
    <n v="0"/>
    <n v="0"/>
    <x v="0"/>
    <n v="0"/>
    <n v="0"/>
    <n v="0"/>
  </r>
  <r>
    <x v="3"/>
    <x v="2"/>
    <x v="2"/>
    <x v="88"/>
    <x v="88"/>
    <x v="88"/>
    <n v="7.26"/>
    <n v="18.240000000000002"/>
    <n v="25.5"/>
    <n v="0"/>
    <n v="0"/>
    <n v="0"/>
    <n v="0"/>
    <n v="0"/>
    <n v="0"/>
    <x v="0"/>
    <n v="0"/>
    <n v="0"/>
    <n v="0"/>
  </r>
  <r>
    <x v="3"/>
    <x v="3"/>
    <x v="2"/>
    <x v="89"/>
    <x v="89"/>
    <x v="89"/>
    <n v="7.3"/>
    <n v="19.18"/>
    <n v="26.48"/>
    <n v="0"/>
    <n v="0"/>
    <n v="0"/>
    <n v="0"/>
    <n v="0"/>
    <n v="0"/>
    <x v="0"/>
    <n v="0"/>
    <n v="0"/>
    <n v="0"/>
  </r>
  <r>
    <x v="3"/>
    <x v="4"/>
    <x v="2"/>
    <x v="90"/>
    <x v="90"/>
    <x v="90"/>
    <n v="7.28"/>
    <n v="18.89"/>
    <n v="26.17"/>
    <n v="0"/>
    <n v="0"/>
    <n v="0"/>
    <n v="0"/>
    <n v="0"/>
    <n v="0"/>
    <x v="0"/>
    <n v="0"/>
    <n v="0"/>
    <n v="0"/>
  </r>
  <r>
    <x v="3"/>
    <x v="0"/>
    <x v="3"/>
    <x v="91"/>
    <x v="91"/>
    <x v="91"/>
    <n v="7.33"/>
    <n v="18.159999999999997"/>
    <n v="25.49"/>
    <n v="0"/>
    <n v="0"/>
    <n v="0"/>
    <n v="0"/>
    <n v="0"/>
    <n v="0"/>
    <x v="0"/>
    <n v="0"/>
    <n v="0"/>
    <n v="0"/>
  </r>
  <r>
    <x v="3"/>
    <x v="1"/>
    <x v="3"/>
    <x v="92"/>
    <x v="92"/>
    <x v="92"/>
    <n v="7.43"/>
    <n v="18.600000000000001"/>
    <n v="26.03"/>
    <n v="0"/>
    <n v="0"/>
    <n v="0"/>
    <n v="0"/>
    <n v="0"/>
    <n v="0"/>
    <x v="0"/>
    <n v="0"/>
    <n v="0"/>
    <n v="0"/>
  </r>
  <r>
    <x v="3"/>
    <x v="2"/>
    <x v="3"/>
    <x v="93"/>
    <x v="93"/>
    <x v="93"/>
    <n v="7.31"/>
    <n v="18.96"/>
    <n v="26.27"/>
    <n v="0"/>
    <n v="0"/>
    <n v="0"/>
    <n v="0"/>
    <n v="0"/>
    <n v="0"/>
    <x v="0"/>
    <n v="0"/>
    <n v="0"/>
    <n v="0"/>
  </r>
  <r>
    <x v="3"/>
    <x v="3"/>
    <x v="3"/>
    <x v="94"/>
    <x v="94"/>
    <x v="94"/>
    <n v="7.35"/>
    <n v="18.700000000000003"/>
    <n v="26.05"/>
    <n v="0"/>
    <n v="0"/>
    <n v="0"/>
    <n v="0"/>
    <n v="0"/>
    <n v="0"/>
    <x v="0"/>
    <n v="0"/>
    <n v="0"/>
    <n v="0"/>
  </r>
  <r>
    <x v="3"/>
    <x v="4"/>
    <x v="3"/>
    <x v="95"/>
    <x v="95"/>
    <x v="95"/>
    <n v="7.46"/>
    <n v="18.689999999999998"/>
    <n v="26.15"/>
    <n v="0"/>
    <n v="0"/>
    <n v="0"/>
    <n v="0"/>
    <n v="0"/>
    <n v="0"/>
    <x v="0"/>
    <n v="0"/>
    <n v="0"/>
    <n v="0"/>
  </r>
  <r>
    <x v="3"/>
    <x v="0"/>
    <x v="4"/>
    <x v="96"/>
    <x v="96"/>
    <x v="96"/>
    <n v="7.27"/>
    <n v="19.46"/>
    <n v="26.73"/>
    <n v="0"/>
    <n v="0"/>
    <n v="0"/>
    <n v="0"/>
    <n v="0"/>
    <n v="0"/>
    <x v="0"/>
    <n v="0"/>
    <n v="0"/>
    <n v="0"/>
  </r>
  <r>
    <x v="3"/>
    <x v="1"/>
    <x v="4"/>
    <x v="97"/>
    <x v="97"/>
    <x v="97"/>
    <n v="7.27"/>
    <n v="19.2"/>
    <n v="26.47"/>
    <n v="0"/>
    <n v="0"/>
    <n v="0"/>
    <n v="0"/>
    <n v="0"/>
    <n v="0"/>
    <x v="0"/>
    <n v="0"/>
    <n v="0"/>
    <n v="0"/>
  </r>
  <r>
    <x v="3"/>
    <x v="2"/>
    <x v="4"/>
    <x v="98"/>
    <x v="98"/>
    <x v="98"/>
    <n v="7.32"/>
    <n v="19.239999999999998"/>
    <n v="26.56"/>
    <n v="0"/>
    <n v="0"/>
    <n v="0"/>
    <n v="0"/>
    <n v="0"/>
    <n v="0"/>
    <x v="0"/>
    <n v="0"/>
    <n v="0"/>
    <n v="0"/>
  </r>
  <r>
    <x v="3"/>
    <x v="3"/>
    <x v="4"/>
    <x v="99"/>
    <x v="99"/>
    <x v="99"/>
    <n v="7.3"/>
    <n v="19.149999999999999"/>
    <n v="26.45"/>
    <n v="0"/>
    <n v="0"/>
    <n v="0"/>
    <n v="0"/>
    <n v="0"/>
    <n v="0"/>
    <x v="0"/>
    <n v="0"/>
    <n v="0"/>
    <n v="0"/>
  </r>
  <r>
    <x v="3"/>
    <x v="4"/>
    <x v="4"/>
    <x v="100"/>
    <x v="100"/>
    <x v="100"/>
    <n v="7.22"/>
    <n v="19.23"/>
    <n v="26.45"/>
    <n v="0"/>
    <n v="0"/>
    <n v="0"/>
    <n v="0"/>
    <n v="0"/>
    <n v="0"/>
    <x v="0"/>
    <n v="0"/>
    <n v="0"/>
    <n v="0"/>
  </r>
  <r>
    <x v="3"/>
    <x v="0"/>
    <x v="5"/>
    <x v="25"/>
    <x v="25"/>
    <x v="25"/>
    <m/>
    <n v="0"/>
    <m/>
    <m/>
    <m/>
    <n v="0"/>
    <m/>
    <m/>
    <n v="0"/>
    <x v="3"/>
    <m/>
    <n v="0"/>
    <m/>
  </r>
  <r>
    <x v="3"/>
    <x v="1"/>
    <x v="5"/>
    <x v="25"/>
    <x v="25"/>
    <x v="25"/>
    <m/>
    <n v="0"/>
    <m/>
    <m/>
    <m/>
    <n v="0"/>
    <m/>
    <m/>
    <n v="0"/>
    <x v="3"/>
    <m/>
    <n v="0"/>
    <m/>
  </r>
  <r>
    <x v="3"/>
    <x v="2"/>
    <x v="5"/>
    <x v="25"/>
    <x v="25"/>
    <x v="25"/>
    <m/>
    <n v="0"/>
    <m/>
    <m/>
    <m/>
    <n v="0"/>
    <m/>
    <m/>
    <n v="0"/>
    <x v="3"/>
    <m/>
    <n v="0"/>
    <m/>
  </r>
  <r>
    <x v="3"/>
    <x v="3"/>
    <x v="5"/>
    <x v="25"/>
    <x v="25"/>
    <x v="25"/>
    <m/>
    <n v="0"/>
    <m/>
    <m/>
    <m/>
    <n v="0"/>
    <m/>
    <m/>
    <n v="0"/>
    <x v="3"/>
    <m/>
    <n v="0"/>
    <m/>
  </r>
  <r>
    <x v="3"/>
    <x v="4"/>
    <x v="5"/>
    <x v="25"/>
    <x v="25"/>
    <x v="25"/>
    <m/>
    <n v="0"/>
    <m/>
    <m/>
    <m/>
    <n v="0"/>
    <m/>
    <m/>
    <n v="0"/>
    <x v="3"/>
    <m/>
    <n v="0"/>
    <m/>
  </r>
  <r>
    <x v="4"/>
    <x v="0"/>
    <x v="0"/>
    <x v="101"/>
    <x v="101"/>
    <x v="101"/>
    <n v="7.59"/>
    <n v="26.430000000000003"/>
    <n v="34.020000000000003"/>
    <n v="0"/>
    <n v="0"/>
    <n v="0"/>
    <n v="0"/>
    <n v="0"/>
    <n v="0"/>
    <x v="0"/>
    <n v="4"/>
    <n v="4"/>
    <n v="0"/>
  </r>
  <r>
    <x v="4"/>
    <x v="1"/>
    <x v="0"/>
    <x v="102"/>
    <x v="102"/>
    <x v="102"/>
    <n v="7.65"/>
    <n v="25.759999999999998"/>
    <n v="33.409999999999997"/>
    <n v="0"/>
    <n v="0"/>
    <n v="0"/>
    <n v="0"/>
    <n v="0"/>
    <n v="0"/>
    <x v="0"/>
    <n v="4"/>
    <n v="4"/>
    <n v="0"/>
  </r>
  <r>
    <x v="4"/>
    <x v="2"/>
    <x v="0"/>
    <x v="103"/>
    <x v="103"/>
    <x v="103"/>
    <n v="7.65"/>
    <n v="26.590000000000003"/>
    <n v="34.24"/>
    <n v="0"/>
    <n v="0"/>
    <n v="0"/>
    <n v="0"/>
    <n v="0"/>
    <n v="0"/>
    <x v="0"/>
    <n v="4"/>
    <n v="4"/>
    <n v="0"/>
  </r>
  <r>
    <x v="4"/>
    <x v="3"/>
    <x v="0"/>
    <x v="104"/>
    <x v="104"/>
    <x v="104"/>
    <n v="7.6"/>
    <n v="25.22"/>
    <n v="32.82"/>
    <n v="0"/>
    <n v="0"/>
    <n v="0"/>
    <n v="0"/>
    <n v="0"/>
    <n v="0"/>
    <x v="0"/>
    <n v="4"/>
    <n v="4"/>
    <n v="0"/>
  </r>
  <r>
    <x v="4"/>
    <x v="4"/>
    <x v="0"/>
    <x v="105"/>
    <x v="105"/>
    <x v="105"/>
    <n v="7.65"/>
    <n v="26.17"/>
    <n v="33.82"/>
    <n v="0"/>
    <n v="0"/>
    <n v="0"/>
    <n v="0"/>
    <n v="0"/>
    <n v="0"/>
    <x v="0"/>
    <n v="1"/>
    <n v="1"/>
    <n v="0"/>
  </r>
  <r>
    <x v="4"/>
    <x v="0"/>
    <x v="1"/>
    <x v="106"/>
    <x v="106"/>
    <x v="106"/>
    <n v="7.33"/>
    <n v="18.5"/>
    <n v="25.83"/>
    <n v="0"/>
    <n v="1"/>
    <n v="1"/>
    <n v="0"/>
    <n v="0"/>
    <n v="0"/>
    <x v="0"/>
    <n v="0"/>
    <n v="0"/>
    <n v="0"/>
  </r>
  <r>
    <x v="4"/>
    <x v="1"/>
    <x v="1"/>
    <x v="107"/>
    <x v="107"/>
    <x v="107"/>
    <n v="7.4"/>
    <n v="19.079999999999998"/>
    <n v="26.48"/>
    <n v="0"/>
    <n v="0"/>
    <n v="0"/>
    <n v="0"/>
    <n v="0"/>
    <n v="0"/>
    <x v="0"/>
    <n v="4"/>
    <n v="4"/>
    <n v="0"/>
  </r>
  <r>
    <x v="4"/>
    <x v="2"/>
    <x v="1"/>
    <x v="108"/>
    <x v="108"/>
    <x v="108"/>
    <n v="15.06"/>
    <n v="11.999999999999998"/>
    <n v="27.06"/>
    <n v="0"/>
    <n v="0"/>
    <n v="0"/>
    <n v="0"/>
    <n v="0"/>
    <n v="0"/>
    <x v="2"/>
    <n v="0"/>
    <n v="1"/>
    <n v="0"/>
  </r>
  <r>
    <x v="4"/>
    <x v="3"/>
    <x v="1"/>
    <x v="109"/>
    <x v="109"/>
    <x v="109"/>
    <n v="7.32"/>
    <n v="19.190000000000001"/>
    <n v="26.51"/>
    <n v="0"/>
    <n v="1"/>
    <n v="1"/>
    <n v="0"/>
    <n v="0"/>
    <n v="0"/>
    <x v="0"/>
    <n v="13"/>
    <n v="13"/>
    <n v="0"/>
  </r>
  <r>
    <x v="4"/>
    <x v="4"/>
    <x v="1"/>
    <x v="110"/>
    <x v="110"/>
    <x v="110"/>
    <n v="7.29"/>
    <n v="26.060000000000002"/>
    <n v="33.35"/>
    <n v="0"/>
    <n v="2"/>
    <n v="2"/>
    <n v="0"/>
    <n v="1"/>
    <n v="1"/>
    <x v="0"/>
    <n v="10"/>
    <n v="10"/>
    <n v="0"/>
  </r>
  <r>
    <x v="4"/>
    <x v="0"/>
    <x v="2"/>
    <x v="111"/>
    <x v="111"/>
    <x v="111"/>
    <n v="7.25"/>
    <n v="26.659999999999997"/>
    <n v="33.909999999999997"/>
    <n v="0"/>
    <n v="0"/>
    <n v="0"/>
    <n v="0"/>
    <n v="0"/>
    <n v="0"/>
    <x v="0"/>
    <n v="4"/>
    <n v="4"/>
    <n v="0"/>
  </r>
  <r>
    <x v="4"/>
    <x v="1"/>
    <x v="2"/>
    <x v="112"/>
    <x v="112"/>
    <x v="112"/>
    <n v="7.29"/>
    <n v="19.330000000000002"/>
    <n v="26.62"/>
    <n v="0"/>
    <n v="1"/>
    <n v="1"/>
    <n v="0"/>
    <n v="0"/>
    <n v="0"/>
    <x v="0"/>
    <n v="10"/>
    <n v="10"/>
    <n v="0"/>
  </r>
  <r>
    <x v="4"/>
    <x v="2"/>
    <x v="2"/>
    <x v="113"/>
    <x v="113"/>
    <x v="113"/>
    <n v="7.27"/>
    <n v="17.96"/>
    <n v="25.23"/>
    <n v="0"/>
    <n v="0"/>
    <n v="0"/>
    <n v="0"/>
    <n v="0"/>
    <n v="0"/>
    <x v="0"/>
    <n v="0"/>
    <n v="0"/>
    <n v="0"/>
  </r>
  <r>
    <x v="4"/>
    <x v="3"/>
    <x v="2"/>
    <x v="114"/>
    <x v="114"/>
    <x v="114"/>
    <n v="7.3"/>
    <n v="18.73"/>
    <n v="26.03"/>
    <n v="0"/>
    <n v="1"/>
    <n v="1"/>
    <n v="0"/>
    <n v="0"/>
    <n v="0"/>
    <x v="0"/>
    <n v="7"/>
    <n v="7"/>
    <n v="0"/>
  </r>
  <r>
    <x v="4"/>
    <x v="4"/>
    <x v="2"/>
    <x v="115"/>
    <x v="115"/>
    <x v="115"/>
    <n v="7.32"/>
    <n v="25.96"/>
    <n v="33.28"/>
    <n v="0"/>
    <n v="0"/>
    <n v="0"/>
    <n v="0"/>
    <n v="0"/>
    <n v="0"/>
    <x v="0"/>
    <n v="4"/>
    <n v="4"/>
    <n v="0"/>
  </r>
  <r>
    <x v="4"/>
    <x v="0"/>
    <x v="3"/>
    <x v="116"/>
    <x v="116"/>
    <x v="116"/>
    <n v="7.45"/>
    <n v="26.580000000000002"/>
    <n v="34.03"/>
    <n v="0"/>
    <n v="0"/>
    <n v="0"/>
    <n v="0"/>
    <n v="0"/>
    <n v="0"/>
    <x v="0"/>
    <n v="4"/>
    <n v="4"/>
    <n v="0"/>
  </r>
  <r>
    <x v="4"/>
    <x v="1"/>
    <x v="3"/>
    <x v="117"/>
    <x v="117"/>
    <x v="117"/>
    <n v="7.41"/>
    <n v="19.579999999999998"/>
    <n v="26.99"/>
    <n v="0"/>
    <n v="1"/>
    <n v="1"/>
    <n v="0"/>
    <n v="0"/>
    <n v="0"/>
    <x v="0"/>
    <n v="9"/>
    <n v="9"/>
    <n v="0"/>
  </r>
  <r>
    <x v="4"/>
    <x v="2"/>
    <x v="3"/>
    <x v="118"/>
    <x v="118"/>
    <x v="118"/>
    <n v="7.39"/>
    <n v="26.630000000000003"/>
    <n v="34.020000000000003"/>
    <n v="0"/>
    <n v="0"/>
    <n v="0"/>
    <n v="0"/>
    <n v="0"/>
    <n v="0"/>
    <x v="0"/>
    <n v="6"/>
    <n v="6"/>
    <n v="0"/>
  </r>
  <r>
    <x v="4"/>
    <x v="3"/>
    <x v="3"/>
    <x v="119"/>
    <x v="119"/>
    <x v="119"/>
    <n v="7.44"/>
    <n v="25.650000000000002"/>
    <n v="33.090000000000003"/>
    <n v="0"/>
    <n v="0"/>
    <n v="0"/>
    <n v="0"/>
    <n v="0"/>
    <n v="0"/>
    <x v="0"/>
    <n v="4"/>
    <n v="4"/>
    <n v="0"/>
  </r>
  <r>
    <x v="4"/>
    <x v="4"/>
    <x v="3"/>
    <x v="120"/>
    <x v="120"/>
    <x v="120"/>
    <n v="7.42"/>
    <n v="25.439999999999998"/>
    <n v="32.86"/>
    <n v="0"/>
    <n v="0"/>
    <n v="0"/>
    <n v="0"/>
    <n v="0"/>
    <n v="0"/>
    <x v="0"/>
    <n v="4"/>
    <n v="4"/>
    <n v="0"/>
  </r>
  <r>
    <x v="4"/>
    <x v="0"/>
    <x v="4"/>
    <x v="121"/>
    <x v="121"/>
    <x v="121"/>
    <n v="7.29"/>
    <n v="27.090000000000003"/>
    <n v="34.380000000000003"/>
    <n v="0"/>
    <n v="0"/>
    <n v="0"/>
    <n v="0"/>
    <n v="0"/>
    <n v="0"/>
    <x v="0"/>
    <n v="4"/>
    <n v="4"/>
    <n v="0"/>
  </r>
  <r>
    <x v="4"/>
    <x v="1"/>
    <x v="4"/>
    <x v="122"/>
    <x v="122"/>
    <x v="122"/>
    <n v="7.24"/>
    <n v="27.53"/>
    <n v="34.770000000000003"/>
    <n v="0"/>
    <n v="1"/>
    <n v="1"/>
    <n v="0"/>
    <n v="0"/>
    <n v="0"/>
    <x v="0"/>
    <n v="4"/>
    <n v="4"/>
    <n v="0"/>
  </r>
  <r>
    <x v="4"/>
    <x v="2"/>
    <x v="4"/>
    <x v="123"/>
    <x v="123"/>
    <x v="123"/>
    <n v="7.3"/>
    <n v="26.3"/>
    <n v="33.6"/>
    <n v="1"/>
    <n v="0"/>
    <n v="1"/>
    <n v="0"/>
    <n v="0"/>
    <n v="0"/>
    <x v="0"/>
    <n v="3"/>
    <n v="3"/>
    <n v="0"/>
  </r>
  <r>
    <x v="4"/>
    <x v="3"/>
    <x v="4"/>
    <x v="124"/>
    <x v="124"/>
    <x v="124"/>
    <n v="7.23"/>
    <n v="29.459999999999997"/>
    <n v="36.69"/>
    <n v="0"/>
    <n v="1"/>
    <n v="3"/>
    <n v="0"/>
    <n v="1"/>
    <n v="1"/>
    <x v="0"/>
    <n v="16"/>
    <n v="16"/>
    <n v="1"/>
  </r>
  <r>
    <x v="4"/>
    <x v="4"/>
    <x v="4"/>
    <x v="125"/>
    <x v="125"/>
    <x v="125"/>
    <n v="7.24"/>
    <n v="27.46"/>
    <n v="34.700000000000003"/>
    <n v="0"/>
    <n v="0"/>
    <n v="0"/>
    <n v="0"/>
    <n v="0"/>
    <n v="0"/>
    <x v="0"/>
    <n v="4"/>
    <n v="4"/>
    <n v="0"/>
  </r>
  <r>
    <x v="4"/>
    <x v="0"/>
    <x v="5"/>
    <x v="25"/>
    <x v="25"/>
    <x v="25"/>
    <m/>
    <n v="0"/>
    <m/>
    <m/>
    <m/>
    <n v="0"/>
    <m/>
    <m/>
    <n v="0"/>
    <x v="3"/>
    <m/>
    <n v="0"/>
    <m/>
  </r>
  <r>
    <x v="4"/>
    <x v="1"/>
    <x v="5"/>
    <x v="25"/>
    <x v="25"/>
    <x v="25"/>
    <m/>
    <n v="0"/>
    <m/>
    <m/>
    <m/>
    <n v="0"/>
    <m/>
    <m/>
    <n v="0"/>
    <x v="3"/>
    <m/>
    <n v="0"/>
    <m/>
  </r>
  <r>
    <x v="4"/>
    <x v="2"/>
    <x v="5"/>
    <x v="25"/>
    <x v="25"/>
    <x v="25"/>
    <m/>
    <n v="0"/>
    <m/>
    <m/>
    <m/>
    <n v="0"/>
    <m/>
    <m/>
    <n v="0"/>
    <x v="3"/>
    <m/>
    <n v="0"/>
    <m/>
  </r>
  <r>
    <x v="4"/>
    <x v="3"/>
    <x v="5"/>
    <x v="25"/>
    <x v="25"/>
    <x v="25"/>
    <m/>
    <n v="0"/>
    <m/>
    <m/>
    <m/>
    <n v="0"/>
    <m/>
    <m/>
    <n v="0"/>
    <x v="3"/>
    <m/>
    <n v="0"/>
    <m/>
  </r>
  <r>
    <x v="4"/>
    <x v="4"/>
    <x v="5"/>
    <x v="25"/>
    <x v="25"/>
    <x v="25"/>
    <m/>
    <n v="0"/>
    <m/>
    <m/>
    <m/>
    <n v="0"/>
    <m/>
    <m/>
    <n v="0"/>
    <x v="3"/>
    <m/>
    <n v="0"/>
    <m/>
  </r>
  <r>
    <x v="5"/>
    <x v="0"/>
    <x v="0"/>
    <x v="126"/>
    <x v="126"/>
    <x v="126"/>
    <n v="15.34"/>
    <n v="7.8300000000000018"/>
    <n v="23.17"/>
    <n v="0"/>
    <n v="0"/>
    <n v="0"/>
    <n v="1"/>
    <n v="0"/>
    <n v="1"/>
    <x v="0"/>
    <n v="1"/>
    <n v="1"/>
    <n v="0"/>
  </r>
  <r>
    <x v="5"/>
    <x v="1"/>
    <x v="0"/>
    <x v="127"/>
    <x v="127"/>
    <x v="127"/>
    <n v="14.48"/>
    <n v="7.66"/>
    <n v="22.14"/>
    <n v="0"/>
    <n v="0"/>
    <n v="0"/>
    <n v="1"/>
    <n v="0"/>
    <n v="1"/>
    <x v="0"/>
    <n v="1"/>
    <n v="1"/>
    <n v="0"/>
  </r>
  <r>
    <x v="5"/>
    <x v="2"/>
    <x v="0"/>
    <x v="128"/>
    <x v="128"/>
    <x v="128"/>
    <n v="14.89"/>
    <n v="7.75"/>
    <n v="22.64"/>
    <n v="0"/>
    <n v="0"/>
    <n v="0"/>
    <n v="1"/>
    <n v="0"/>
    <n v="1"/>
    <x v="2"/>
    <n v="1"/>
    <n v="2"/>
    <n v="0"/>
  </r>
  <r>
    <x v="5"/>
    <x v="3"/>
    <x v="0"/>
    <x v="129"/>
    <x v="129"/>
    <x v="129"/>
    <n v="12.12"/>
    <n v="23.6"/>
    <n v="35.72"/>
    <n v="0"/>
    <n v="1"/>
    <n v="1"/>
    <n v="0"/>
    <n v="0"/>
    <n v="0"/>
    <x v="0"/>
    <n v="4"/>
    <n v="4"/>
    <n v="0"/>
  </r>
  <r>
    <x v="5"/>
    <x v="4"/>
    <x v="0"/>
    <x v="130"/>
    <x v="130"/>
    <x v="130"/>
    <n v="12.17"/>
    <n v="26.68"/>
    <n v="38.85"/>
    <n v="0"/>
    <n v="1"/>
    <n v="1"/>
    <n v="0"/>
    <n v="1"/>
    <n v="1"/>
    <x v="0"/>
    <n v="4"/>
    <n v="22"/>
    <n v="3"/>
  </r>
  <r>
    <x v="5"/>
    <x v="0"/>
    <x v="1"/>
    <x v="131"/>
    <x v="131"/>
    <x v="131"/>
    <n v="13.8"/>
    <n v="7.6400000000000006"/>
    <n v="21.44"/>
    <n v="0"/>
    <n v="0"/>
    <n v="0"/>
    <n v="1"/>
    <n v="0"/>
    <n v="1"/>
    <x v="0"/>
    <n v="1"/>
    <n v="1"/>
    <n v="0"/>
  </r>
  <r>
    <x v="5"/>
    <x v="1"/>
    <x v="1"/>
    <x v="132"/>
    <x v="132"/>
    <x v="132"/>
    <n v="13.71"/>
    <n v="9.82"/>
    <n v="23.53"/>
    <n v="0"/>
    <n v="0"/>
    <n v="0"/>
    <n v="0"/>
    <n v="0"/>
    <n v="0"/>
    <x v="0"/>
    <n v="0"/>
    <n v="0"/>
    <n v="0"/>
  </r>
  <r>
    <x v="5"/>
    <x v="2"/>
    <x v="1"/>
    <x v="133"/>
    <x v="133"/>
    <x v="133"/>
    <n v="13.88"/>
    <n v="7.3699999999999992"/>
    <n v="21.25"/>
    <n v="0"/>
    <n v="0"/>
    <n v="0"/>
    <n v="0"/>
    <n v="0"/>
    <n v="0"/>
    <x v="0"/>
    <n v="1"/>
    <n v="1"/>
    <n v="0"/>
  </r>
  <r>
    <x v="5"/>
    <x v="3"/>
    <x v="1"/>
    <x v="134"/>
    <x v="134"/>
    <x v="134"/>
    <n v="14.17"/>
    <n v="7.6"/>
    <n v="21.77"/>
    <n v="0"/>
    <n v="0"/>
    <n v="0"/>
    <n v="0"/>
    <n v="0"/>
    <n v="0"/>
    <x v="0"/>
    <n v="1"/>
    <n v="1"/>
    <n v="0"/>
  </r>
  <r>
    <x v="5"/>
    <x v="4"/>
    <x v="1"/>
    <x v="135"/>
    <x v="135"/>
    <x v="135"/>
    <n v="12.26"/>
    <n v="7.5499999999999989"/>
    <n v="19.809999999999999"/>
    <n v="1"/>
    <n v="0"/>
    <n v="1"/>
    <n v="2"/>
    <n v="0"/>
    <n v="2"/>
    <x v="7"/>
    <n v="2"/>
    <n v="9"/>
    <n v="0"/>
  </r>
  <r>
    <x v="5"/>
    <x v="0"/>
    <x v="2"/>
    <x v="136"/>
    <x v="136"/>
    <x v="136"/>
    <n v="14.74"/>
    <n v="7.35"/>
    <n v="22.09"/>
    <n v="0"/>
    <n v="0"/>
    <n v="0"/>
    <n v="0"/>
    <n v="0"/>
    <n v="0"/>
    <x v="0"/>
    <n v="1"/>
    <n v="1"/>
    <n v="0"/>
  </r>
  <r>
    <x v="5"/>
    <x v="1"/>
    <x v="2"/>
    <x v="137"/>
    <x v="137"/>
    <x v="137"/>
    <n v="14.3"/>
    <n v="7.32"/>
    <n v="21.62"/>
    <n v="0"/>
    <n v="0"/>
    <n v="0"/>
    <n v="0"/>
    <n v="0"/>
    <n v="0"/>
    <x v="0"/>
    <n v="1"/>
    <n v="1"/>
    <n v="0"/>
  </r>
  <r>
    <x v="5"/>
    <x v="2"/>
    <x v="2"/>
    <x v="138"/>
    <x v="138"/>
    <x v="138"/>
    <n v="14.29"/>
    <n v="7.3300000000000018"/>
    <n v="21.62"/>
    <n v="0"/>
    <n v="0"/>
    <n v="0"/>
    <n v="0"/>
    <n v="0"/>
    <n v="0"/>
    <x v="2"/>
    <n v="1"/>
    <n v="2"/>
    <n v="0"/>
  </r>
  <r>
    <x v="5"/>
    <x v="3"/>
    <x v="2"/>
    <x v="139"/>
    <x v="139"/>
    <x v="139"/>
    <n v="14.9"/>
    <n v="7.26"/>
    <n v="22.16"/>
    <n v="0"/>
    <n v="0"/>
    <n v="0"/>
    <n v="0"/>
    <n v="0"/>
    <n v="0"/>
    <x v="0"/>
    <n v="1"/>
    <n v="1"/>
    <n v="0"/>
  </r>
  <r>
    <x v="5"/>
    <x v="4"/>
    <x v="2"/>
    <x v="140"/>
    <x v="140"/>
    <x v="140"/>
    <n v="14.17"/>
    <n v="7.5000000000000018"/>
    <n v="21.67"/>
    <n v="0"/>
    <n v="0"/>
    <n v="0"/>
    <n v="0"/>
    <n v="0"/>
    <n v="0"/>
    <x v="0"/>
    <n v="1"/>
    <n v="1"/>
    <n v="0"/>
  </r>
  <r>
    <x v="5"/>
    <x v="0"/>
    <x v="3"/>
    <x v="141"/>
    <x v="141"/>
    <x v="141"/>
    <n v="14.48"/>
    <n v="7.5599999999999987"/>
    <n v="22.04"/>
    <n v="0"/>
    <n v="0"/>
    <n v="0"/>
    <n v="0"/>
    <n v="0"/>
    <n v="0"/>
    <x v="0"/>
    <n v="1"/>
    <n v="1"/>
    <n v="0"/>
  </r>
  <r>
    <x v="5"/>
    <x v="1"/>
    <x v="3"/>
    <x v="142"/>
    <x v="142"/>
    <x v="142"/>
    <n v="14.03"/>
    <n v="12.08"/>
    <n v="26.11"/>
    <n v="0"/>
    <n v="0"/>
    <n v="0"/>
    <n v="0"/>
    <n v="1"/>
    <n v="1"/>
    <x v="2"/>
    <n v="4"/>
    <n v="5"/>
    <n v="0"/>
  </r>
  <r>
    <x v="5"/>
    <x v="2"/>
    <x v="3"/>
    <x v="143"/>
    <x v="143"/>
    <x v="143"/>
    <n v="13.91"/>
    <n v="41.08"/>
    <n v="54.99"/>
    <n v="0"/>
    <n v="0"/>
    <n v="0"/>
    <n v="0"/>
    <n v="1"/>
    <n v="1"/>
    <x v="2"/>
    <n v="10"/>
    <n v="11"/>
    <n v="2"/>
  </r>
  <r>
    <x v="5"/>
    <x v="3"/>
    <x v="3"/>
    <x v="144"/>
    <x v="144"/>
    <x v="144"/>
    <n v="14.09"/>
    <n v="7.5399999999999991"/>
    <n v="21.63"/>
    <n v="0"/>
    <n v="0"/>
    <n v="0"/>
    <n v="0"/>
    <n v="0"/>
    <n v="0"/>
    <x v="0"/>
    <n v="1"/>
    <n v="1"/>
    <n v="0"/>
  </r>
  <r>
    <x v="5"/>
    <x v="4"/>
    <x v="3"/>
    <x v="145"/>
    <x v="145"/>
    <x v="145"/>
    <n v="14.08"/>
    <n v="7.49"/>
    <n v="21.57"/>
    <n v="0"/>
    <n v="0"/>
    <n v="0"/>
    <n v="0"/>
    <n v="0"/>
    <n v="0"/>
    <x v="0"/>
    <n v="1"/>
    <n v="1"/>
    <n v="0"/>
  </r>
  <r>
    <x v="5"/>
    <x v="0"/>
    <x v="4"/>
    <x v="146"/>
    <x v="146"/>
    <x v="146"/>
    <n v="14.81"/>
    <n v="5.7499999999999982"/>
    <n v="20.56"/>
    <n v="0"/>
    <n v="0"/>
    <n v="0"/>
    <n v="0"/>
    <n v="1"/>
    <n v="1"/>
    <x v="0"/>
    <n v="15"/>
    <n v="15"/>
    <n v="3"/>
  </r>
  <r>
    <x v="5"/>
    <x v="1"/>
    <x v="4"/>
    <x v="147"/>
    <x v="147"/>
    <x v="147"/>
    <n v="14.47"/>
    <n v="6.0600000000000005"/>
    <n v="20.53"/>
    <n v="0"/>
    <n v="1"/>
    <n v="1"/>
    <n v="2"/>
    <n v="0"/>
    <n v="2"/>
    <x v="2"/>
    <n v="19"/>
    <n v="20"/>
    <n v="3"/>
  </r>
  <r>
    <x v="5"/>
    <x v="2"/>
    <x v="4"/>
    <x v="148"/>
    <x v="148"/>
    <x v="148"/>
    <n v="14.46"/>
    <n v="11.899999999999999"/>
    <n v="26.36"/>
    <n v="0"/>
    <n v="1"/>
    <n v="1"/>
    <n v="1"/>
    <n v="1"/>
    <n v="2"/>
    <x v="2"/>
    <n v="15"/>
    <n v="16"/>
    <n v="0"/>
  </r>
  <r>
    <x v="5"/>
    <x v="3"/>
    <x v="4"/>
    <x v="149"/>
    <x v="149"/>
    <x v="149"/>
    <n v="14.52"/>
    <n v="8.0300000000000011"/>
    <n v="22.55"/>
    <n v="0"/>
    <n v="0"/>
    <n v="0"/>
    <n v="1"/>
    <n v="1"/>
    <n v="2"/>
    <x v="2"/>
    <n v="11"/>
    <n v="12"/>
    <n v="0"/>
  </r>
  <r>
    <x v="5"/>
    <x v="4"/>
    <x v="4"/>
    <x v="150"/>
    <x v="150"/>
    <x v="150"/>
    <n v="14.84"/>
    <n v="11.100000000000001"/>
    <n v="25.94"/>
    <n v="0"/>
    <n v="1"/>
    <n v="1"/>
    <n v="1"/>
    <n v="1"/>
    <n v="2"/>
    <x v="8"/>
    <n v="21"/>
    <n v="30"/>
    <n v="3"/>
  </r>
  <r>
    <x v="5"/>
    <x v="0"/>
    <x v="5"/>
    <x v="25"/>
    <x v="25"/>
    <x v="25"/>
    <m/>
    <n v="0"/>
    <m/>
    <m/>
    <m/>
    <n v="0"/>
    <m/>
    <m/>
    <n v="0"/>
    <x v="3"/>
    <m/>
    <n v="0"/>
    <m/>
  </r>
  <r>
    <x v="5"/>
    <x v="1"/>
    <x v="5"/>
    <x v="25"/>
    <x v="25"/>
    <x v="25"/>
    <m/>
    <n v="0"/>
    <m/>
    <m/>
    <m/>
    <n v="0"/>
    <m/>
    <m/>
    <n v="0"/>
    <x v="3"/>
    <m/>
    <n v="0"/>
    <m/>
  </r>
  <r>
    <x v="5"/>
    <x v="2"/>
    <x v="5"/>
    <x v="25"/>
    <x v="25"/>
    <x v="25"/>
    <m/>
    <n v="0"/>
    <m/>
    <m/>
    <m/>
    <n v="0"/>
    <m/>
    <m/>
    <n v="0"/>
    <x v="3"/>
    <m/>
    <n v="0"/>
    <m/>
  </r>
  <r>
    <x v="5"/>
    <x v="3"/>
    <x v="5"/>
    <x v="25"/>
    <x v="25"/>
    <x v="25"/>
    <m/>
    <n v="0"/>
    <m/>
    <m/>
    <m/>
    <n v="0"/>
    <m/>
    <m/>
    <n v="0"/>
    <x v="3"/>
    <m/>
    <n v="0"/>
    <m/>
  </r>
  <r>
    <x v="5"/>
    <x v="4"/>
    <x v="5"/>
    <x v="25"/>
    <x v="25"/>
    <x v="25"/>
    <m/>
    <n v="0"/>
    <m/>
    <m/>
    <m/>
    <n v="0"/>
    <m/>
    <m/>
    <n v="0"/>
    <x v="3"/>
    <m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x v="0"/>
    <x v="0"/>
    <x v="0"/>
    <n v="24.6063165664672"/>
    <n v="22.999234437942501"/>
    <n v="47.605551719665499"/>
    <n v="7.64"/>
    <n v="7.6700000000000008"/>
    <n v="15.31"/>
    <n v="0"/>
    <n v="0"/>
    <n v="0"/>
    <n v="0"/>
    <n v="0"/>
    <n v="0"/>
    <n v="0"/>
    <n v="0"/>
    <n v="0"/>
    <n v="0"/>
  </r>
  <r>
    <x v="0"/>
    <x v="1"/>
    <x v="0"/>
    <n v="25.614241361617999"/>
    <n v="22.7917253971099"/>
    <n v="48.405967712402301"/>
    <n v="7.56"/>
    <n v="7.6000000000000005"/>
    <n v="15.16"/>
    <n v="0"/>
    <n v="0"/>
    <n v="0"/>
    <n v="0"/>
    <n v="0"/>
    <n v="0"/>
    <n v="0"/>
    <n v="0"/>
    <n v="0"/>
    <n v="0"/>
  </r>
  <r>
    <x v="0"/>
    <x v="2"/>
    <x v="0"/>
    <n v="23.6071276664733"/>
    <n v="23.7491598129272"/>
    <n v="47.356288194656301"/>
    <n v="7.58"/>
    <n v="7.7200000000000006"/>
    <n v="15.3"/>
    <n v="0"/>
    <n v="0"/>
    <n v="0"/>
    <n v="0"/>
    <n v="0"/>
    <n v="0"/>
    <n v="0"/>
    <n v="0"/>
    <n v="0"/>
    <n v="0"/>
  </r>
  <r>
    <x v="0"/>
    <x v="3"/>
    <x v="0"/>
    <n v="26.111929416656402"/>
    <n v="23.394284486770601"/>
    <n v="49.506214618682797"/>
    <n v="7.71"/>
    <n v="7.6599999999999993"/>
    <n v="15.37"/>
    <n v="0"/>
    <n v="0"/>
    <n v="0"/>
    <n v="0"/>
    <n v="0"/>
    <n v="0"/>
    <n v="0"/>
    <n v="0"/>
    <n v="0"/>
    <n v="0"/>
  </r>
  <r>
    <x v="0"/>
    <x v="4"/>
    <x v="0"/>
    <n v="26.619264602661101"/>
    <n v="22.833421230316102"/>
    <n v="49.452686786651597"/>
    <n v="7.63"/>
    <n v="7.6000000000000005"/>
    <n v="15.23"/>
    <n v="0"/>
    <n v="0"/>
    <n v="0"/>
    <n v="0"/>
    <n v="0"/>
    <n v="0"/>
    <n v="0"/>
    <n v="0"/>
    <n v="0"/>
    <n v="0"/>
  </r>
  <r>
    <x v="0"/>
    <x v="0"/>
    <x v="1"/>
    <n v="25.110418081283498"/>
    <n v="22.495705127716001"/>
    <n v="47.6061241626739"/>
    <n v="7.7"/>
    <n v="7.54"/>
    <n v="15.24"/>
    <n v="0"/>
    <n v="0"/>
    <n v="0"/>
    <n v="0"/>
    <n v="0"/>
    <n v="0"/>
    <n v="0"/>
    <n v="0"/>
    <n v="0"/>
    <n v="0"/>
  </r>
  <r>
    <x v="0"/>
    <x v="1"/>
    <x v="1"/>
    <n v="26.122500419616699"/>
    <n v="24.484378576278601"/>
    <n v="50.606879949569702"/>
    <n v="7.65"/>
    <n v="7.7899999999999991"/>
    <n v="15.44"/>
    <n v="0"/>
    <n v="0"/>
    <n v="0"/>
    <n v="0"/>
    <n v="0"/>
    <n v="0"/>
    <n v="0"/>
    <n v="1"/>
    <n v="1"/>
    <n v="0"/>
  </r>
  <r>
    <x v="0"/>
    <x v="2"/>
    <x v="1"/>
    <n v="25.6060163974761"/>
    <n v="29.2003479003906"/>
    <n v="54.806365966796797"/>
    <n v="7.55"/>
    <n v="8.4200000000000017"/>
    <n v="15.97"/>
    <n v="0"/>
    <n v="0"/>
    <n v="0"/>
    <n v="0"/>
    <n v="0"/>
    <n v="0"/>
    <n v="5"/>
    <n v="0"/>
    <n v="5"/>
    <n v="0"/>
  </r>
  <r>
    <x v="0"/>
    <x v="3"/>
    <x v="1"/>
    <n v="25.109825849532999"/>
    <n v="22.6972913742065"/>
    <n v="47.807118177413898"/>
    <n v="7.67"/>
    <n v="7.4700000000000006"/>
    <n v="15.14"/>
    <n v="0"/>
    <n v="0"/>
    <n v="0"/>
    <n v="0"/>
    <n v="0"/>
    <n v="0"/>
    <n v="0"/>
    <n v="0"/>
    <n v="0"/>
    <n v="0"/>
  </r>
  <r>
    <x v="0"/>
    <x v="4"/>
    <x v="1"/>
    <n v="24.6069767475128"/>
    <n v="24.996083259582502"/>
    <n v="49.603060960769596"/>
    <n v="7.57"/>
    <n v="7.8599999999999994"/>
    <n v="15.43"/>
    <n v="0"/>
    <n v="0"/>
    <n v="0"/>
    <n v="0"/>
    <n v="0"/>
    <n v="0"/>
    <n v="0"/>
    <n v="5"/>
    <n v="5"/>
    <n v="0"/>
  </r>
  <r>
    <x v="0"/>
    <x v="0"/>
    <x v="2"/>
    <n v="25.110447168350198"/>
    <n v="22.3929986953735"/>
    <n v="47.503446817398"/>
    <n v="7.46"/>
    <n v="7.3999999999999995"/>
    <n v="14.86"/>
    <n v="0"/>
    <n v="0"/>
    <n v="0"/>
    <n v="0"/>
    <n v="0"/>
    <n v="0"/>
    <n v="0"/>
    <n v="0"/>
    <n v="0"/>
    <n v="0"/>
  </r>
  <r>
    <x v="0"/>
    <x v="1"/>
    <x v="2"/>
    <n v="24.1063184738159"/>
    <n v="21.098429203033401"/>
    <n v="45.204748868942197"/>
    <n v="7.37"/>
    <n v="7.5100000000000007"/>
    <n v="14.88"/>
    <n v="0"/>
    <n v="0"/>
    <n v="0"/>
    <n v="0"/>
    <n v="0"/>
    <n v="0"/>
    <n v="0"/>
    <n v="0"/>
    <n v="0"/>
    <n v="0"/>
  </r>
  <r>
    <x v="0"/>
    <x v="2"/>
    <x v="2"/>
    <n v="23.6042494773864"/>
    <n v="21.901560783386198"/>
    <n v="45.505811691284102"/>
    <n v="7.57"/>
    <n v="7.49"/>
    <n v="15.06"/>
    <n v="0"/>
    <n v="0"/>
    <n v="0"/>
    <n v="0"/>
    <n v="0"/>
    <n v="0"/>
    <n v="0"/>
    <n v="0"/>
    <n v="0"/>
    <n v="0"/>
  </r>
  <r>
    <x v="0"/>
    <x v="3"/>
    <x v="2"/>
    <n v="23.599524497985801"/>
    <n v="21.403902292251502"/>
    <n v="45.0034272670745"/>
    <n v="7.51"/>
    <n v="7.3800000000000008"/>
    <n v="14.89"/>
    <n v="0"/>
    <n v="0"/>
    <n v="0"/>
    <n v="0"/>
    <n v="0"/>
    <n v="0"/>
    <n v="0"/>
    <n v="0"/>
    <n v="0"/>
    <n v="0"/>
  </r>
  <r>
    <x v="0"/>
    <x v="4"/>
    <x v="2"/>
    <n v="23.1049642562866"/>
    <n v="22.1013534069061"/>
    <n v="45.206318378448401"/>
    <n v="7.44"/>
    <n v="7.5699999999999994"/>
    <n v="15.01"/>
    <n v="0"/>
    <n v="0"/>
    <n v="0"/>
    <n v="0"/>
    <n v="0"/>
    <n v="0"/>
    <n v="0"/>
    <n v="0"/>
    <n v="0"/>
    <n v="0"/>
  </r>
  <r>
    <x v="0"/>
    <x v="0"/>
    <x v="3"/>
    <n v="23.098296642303399"/>
    <n v="26.5577712059021"/>
    <n v="49.656069040298398"/>
    <n v="7.42"/>
    <n v="7.68"/>
    <n v="15.1"/>
    <n v="0"/>
    <n v="0"/>
    <n v="0"/>
    <n v="0"/>
    <n v="0"/>
    <n v="0"/>
    <n v="0"/>
    <n v="0"/>
    <n v="0"/>
    <n v="0"/>
  </r>
  <r>
    <x v="0"/>
    <x v="1"/>
    <x v="3"/>
    <n v="21.592844724655102"/>
    <n v="22.010451793670601"/>
    <n v="43.6032969951629"/>
    <n v="7.48"/>
    <n v="7.6"/>
    <n v="15.08"/>
    <n v="0"/>
    <n v="0"/>
    <n v="0"/>
    <n v="0"/>
    <n v="0"/>
    <n v="0"/>
    <n v="0"/>
    <n v="0"/>
    <n v="0"/>
    <n v="0"/>
  </r>
  <r>
    <x v="0"/>
    <x v="2"/>
    <x v="3"/>
    <n v="23.106124639511101"/>
    <n v="23.047280073165801"/>
    <n v="46.153405427932697"/>
    <n v="7.46"/>
    <n v="7.56"/>
    <n v="15.02"/>
    <n v="0"/>
    <n v="0"/>
    <n v="0"/>
    <n v="0"/>
    <n v="0"/>
    <n v="0"/>
    <n v="0"/>
    <n v="0"/>
    <n v="0"/>
    <n v="0"/>
  </r>
  <r>
    <x v="0"/>
    <x v="3"/>
    <x v="3"/>
    <n v="24.105209350585898"/>
    <n v="22.851022005081099"/>
    <n v="46.956231832504201"/>
    <n v="7.5"/>
    <n v="7.68"/>
    <n v="15.18"/>
    <n v="0"/>
    <n v="0"/>
    <n v="0"/>
    <n v="0"/>
    <n v="0"/>
    <n v="0"/>
    <n v="0"/>
    <n v="0"/>
    <n v="0"/>
    <n v="0"/>
  </r>
  <r>
    <x v="0"/>
    <x v="4"/>
    <x v="3"/>
    <n v="22.097523450851401"/>
    <n v="22.2578430175781"/>
    <n v="44.355367183685303"/>
    <n v="7.47"/>
    <n v="7.6000000000000005"/>
    <n v="15.07"/>
    <n v="0"/>
    <n v="0"/>
    <n v="0"/>
    <n v="0"/>
    <n v="0"/>
    <n v="0"/>
    <n v="0"/>
    <n v="0"/>
    <n v="0"/>
    <n v="0"/>
  </r>
  <r>
    <x v="0"/>
    <x v="0"/>
    <x v="4"/>
    <n v="23.603679656982401"/>
    <n v="20.402485847473098"/>
    <n v="44.006166219711297"/>
    <n v="7.32"/>
    <n v="7.25"/>
    <n v="14.57"/>
    <n v="0"/>
    <n v="0"/>
    <n v="0"/>
    <n v="0"/>
    <n v="0"/>
    <n v="0"/>
    <n v="0"/>
    <n v="0"/>
    <n v="0"/>
    <n v="0"/>
  </r>
  <r>
    <x v="0"/>
    <x v="1"/>
    <x v="4"/>
    <n v="24.6106808185577"/>
    <n v="44.897233247756901"/>
    <n v="69.507914543151799"/>
    <n v="7.28"/>
    <n v="7.94"/>
    <n v="15.22"/>
    <n v="0"/>
    <n v="0"/>
    <n v="0"/>
    <n v="0"/>
    <n v="1"/>
    <n v="1"/>
    <n v="0"/>
    <n v="15"/>
    <n v="15"/>
    <n v="0"/>
  </r>
  <r>
    <x v="0"/>
    <x v="2"/>
    <x v="4"/>
    <n v="25.609142303466701"/>
    <n v="40.8991441726684"/>
    <n v="66.508287191390906"/>
    <n v="7.29"/>
    <n v="8.02"/>
    <n v="15.31"/>
    <n v="0"/>
    <n v="0"/>
    <n v="0"/>
    <n v="0"/>
    <n v="1"/>
    <n v="1"/>
    <n v="0"/>
    <n v="12"/>
    <n v="12"/>
    <n v="0"/>
  </r>
  <r>
    <x v="0"/>
    <x v="3"/>
    <x v="4"/>
    <n v="24.1010835170745"/>
    <n v="21.9045987129211"/>
    <n v="46.0056827068328"/>
    <n v="7.25"/>
    <n v="7.42"/>
    <n v="14.67"/>
    <n v="0"/>
    <n v="0"/>
    <n v="0"/>
    <n v="0"/>
    <n v="0"/>
    <n v="0"/>
    <n v="0"/>
    <n v="3"/>
    <n v="3"/>
    <n v="0"/>
  </r>
  <r>
    <x v="0"/>
    <x v="4"/>
    <x v="4"/>
    <n v="25.1087002754211"/>
    <n v="20.947131633758499"/>
    <n v="46.055833101272498"/>
    <n v="7.31"/>
    <n v="7.47"/>
    <n v="14.78"/>
    <n v="1"/>
    <n v="0"/>
    <n v="1"/>
    <n v="0"/>
    <n v="0"/>
    <n v="0"/>
    <n v="1"/>
    <n v="0"/>
    <n v="1"/>
    <n v="0"/>
  </r>
  <r>
    <x v="0"/>
    <x v="0"/>
    <x v="5"/>
    <m/>
    <m/>
    <m/>
    <m/>
    <n v="0"/>
    <m/>
    <m/>
    <m/>
    <n v="0"/>
    <m/>
    <m/>
    <n v="0"/>
    <m/>
    <m/>
    <n v="0"/>
    <m/>
  </r>
  <r>
    <x v="0"/>
    <x v="1"/>
    <x v="5"/>
    <m/>
    <m/>
    <m/>
    <m/>
    <n v="0"/>
    <m/>
    <m/>
    <m/>
    <n v="0"/>
    <m/>
    <m/>
    <n v="0"/>
    <m/>
    <m/>
    <n v="0"/>
    <m/>
  </r>
  <r>
    <x v="0"/>
    <x v="2"/>
    <x v="5"/>
    <m/>
    <m/>
    <m/>
    <m/>
    <n v="0"/>
    <m/>
    <m/>
    <m/>
    <n v="0"/>
    <m/>
    <m/>
    <n v="0"/>
    <m/>
    <m/>
    <n v="0"/>
    <m/>
  </r>
  <r>
    <x v="0"/>
    <x v="3"/>
    <x v="5"/>
    <m/>
    <m/>
    <m/>
    <m/>
    <n v="0"/>
    <m/>
    <m/>
    <m/>
    <n v="0"/>
    <m/>
    <m/>
    <n v="0"/>
    <m/>
    <m/>
    <n v="0"/>
    <m/>
  </r>
  <r>
    <x v="0"/>
    <x v="4"/>
    <x v="5"/>
    <m/>
    <m/>
    <m/>
    <m/>
    <n v="0"/>
    <m/>
    <m/>
    <m/>
    <n v="0"/>
    <m/>
    <m/>
    <n v="0"/>
    <m/>
    <m/>
    <n v="0"/>
    <m/>
  </r>
  <r>
    <x v="1"/>
    <x v="0"/>
    <x v="0"/>
    <n v="36.159673929214399"/>
    <n v="32.650976419448803"/>
    <n v="68.810650825500403"/>
    <n v="10.8"/>
    <n v="9.66"/>
    <n v="20.46"/>
    <n v="0"/>
    <n v="0"/>
    <n v="0"/>
    <n v="1"/>
    <n v="0"/>
    <n v="1"/>
    <n v="0"/>
    <n v="0"/>
    <n v="0"/>
    <n v="0"/>
  </r>
  <r>
    <x v="1"/>
    <x v="1"/>
    <x v="0"/>
    <n v="35.6641778945922"/>
    <n v="27.190001010894701"/>
    <n v="62.854179859161299"/>
    <n v="11.23"/>
    <n v="9.7399999999999984"/>
    <n v="20.97"/>
    <n v="0"/>
    <n v="0"/>
    <n v="0"/>
    <n v="0"/>
    <n v="0"/>
    <n v="0"/>
    <n v="0"/>
    <n v="0"/>
    <n v="0"/>
    <n v="0"/>
  </r>
  <r>
    <x v="1"/>
    <x v="2"/>
    <x v="0"/>
    <n v="36.664378643035803"/>
    <n v="26.89502120018"/>
    <n v="63.559400796890202"/>
    <n v="12"/>
    <n v="9.6000000000000014"/>
    <n v="21.6"/>
    <n v="0"/>
    <n v="0"/>
    <n v="0"/>
    <n v="3"/>
    <n v="0"/>
    <n v="3"/>
    <n v="0"/>
    <n v="0"/>
    <n v="0"/>
    <n v="0"/>
  </r>
  <r>
    <x v="1"/>
    <x v="3"/>
    <x v="0"/>
    <n v="39.681214809417703"/>
    <n v="33.127099514007497"/>
    <n v="72.808315038681002"/>
    <n v="10.75"/>
    <n v="9.8099999999999987"/>
    <n v="20.56"/>
    <n v="0"/>
    <n v="0"/>
    <n v="0"/>
    <n v="1"/>
    <n v="0"/>
    <n v="1"/>
    <n v="0"/>
    <n v="0"/>
    <n v="0"/>
    <n v="0"/>
  </r>
  <r>
    <x v="1"/>
    <x v="4"/>
    <x v="0"/>
    <n v="38.671019792556699"/>
    <n v="38.434202671050997"/>
    <n v="77.105223178863497"/>
    <n v="11.59"/>
    <n v="9.84"/>
    <n v="21.43"/>
    <n v="0"/>
    <n v="0"/>
    <n v="0"/>
    <n v="1"/>
    <n v="0"/>
    <n v="1"/>
    <n v="0"/>
    <n v="0"/>
    <n v="0"/>
    <n v="0"/>
  </r>
  <r>
    <x v="1"/>
    <x v="0"/>
    <x v="1"/>
    <n v="32.644535779953003"/>
    <n v="30.9139723777771"/>
    <n v="63.558508634567197"/>
    <n v="10.72"/>
    <n v="9.8199999999999985"/>
    <n v="20.54"/>
    <n v="0"/>
    <n v="0"/>
    <n v="0"/>
    <n v="0"/>
    <n v="0"/>
    <n v="0"/>
    <n v="4"/>
    <n v="0"/>
    <n v="4"/>
    <n v="0"/>
  </r>
  <r>
    <x v="1"/>
    <x v="1"/>
    <x v="1"/>
    <n v="49.221717834472599"/>
    <n v="26.3840491771698"/>
    <n v="75.605767965316701"/>
    <n v="11.41"/>
    <n v="9.5599999999999987"/>
    <n v="20.97"/>
    <n v="0"/>
    <n v="0"/>
    <n v="0"/>
    <n v="4"/>
    <n v="0"/>
    <n v="4"/>
    <n v="8"/>
    <n v="0"/>
    <n v="8"/>
    <n v="0"/>
  </r>
  <r>
    <x v="1"/>
    <x v="2"/>
    <x v="1"/>
    <n v="36.167542219161902"/>
    <n v="29.5409462451934"/>
    <n v="65.708489179611206"/>
    <n v="11.4"/>
    <n v="9.69"/>
    <n v="21.09"/>
    <n v="0"/>
    <n v="0"/>
    <n v="0"/>
    <n v="0"/>
    <n v="0"/>
    <n v="0"/>
    <n v="0"/>
    <n v="0"/>
    <n v="0"/>
    <n v="0"/>
  </r>
  <r>
    <x v="1"/>
    <x v="3"/>
    <x v="1"/>
    <n v="35.661762714385901"/>
    <n v="27.5937914848327"/>
    <n v="63.255554914474402"/>
    <n v="11.16"/>
    <n v="9.6499999999999986"/>
    <n v="20.81"/>
    <n v="0"/>
    <n v="0"/>
    <n v="0"/>
    <n v="1"/>
    <n v="0"/>
    <n v="1"/>
    <n v="4"/>
    <n v="0"/>
    <n v="4"/>
    <n v="0"/>
  </r>
  <r>
    <x v="1"/>
    <x v="4"/>
    <x v="1"/>
    <n v="36.162832498550401"/>
    <n v="35.6963820457458"/>
    <n v="71.859215736389103"/>
    <n v="11.22"/>
    <n v="9.7099999999999991"/>
    <n v="20.93"/>
    <n v="0"/>
    <n v="0"/>
    <n v="0"/>
    <n v="1"/>
    <n v="0"/>
    <n v="1"/>
    <n v="3"/>
    <n v="0"/>
    <n v="3"/>
    <n v="0"/>
  </r>
  <r>
    <x v="1"/>
    <x v="0"/>
    <x v="2"/>
    <n v="34.647787094116197"/>
    <n v="35.110204458236602"/>
    <n v="69.757992506027193"/>
    <n v="11.02"/>
    <n v="9.620000000000001"/>
    <n v="20.64"/>
    <n v="0"/>
    <n v="0"/>
    <n v="0"/>
    <n v="1"/>
    <n v="0"/>
    <n v="1"/>
    <n v="0"/>
    <n v="0"/>
    <n v="0"/>
    <n v="0"/>
  </r>
  <r>
    <x v="1"/>
    <x v="1"/>
    <x v="2"/>
    <n v="32.138796567916799"/>
    <n v="36.516002416610696"/>
    <n v="68.654799699783297"/>
    <n v="10.83"/>
    <n v="9.7000000000000011"/>
    <n v="20.53"/>
    <n v="0"/>
    <n v="0"/>
    <n v="0"/>
    <n v="0"/>
    <n v="0"/>
    <n v="0"/>
    <n v="0"/>
    <n v="1"/>
    <n v="1"/>
    <n v="0"/>
  </r>
  <r>
    <x v="1"/>
    <x v="2"/>
    <x v="2"/>
    <n v="32.137901782989502"/>
    <n v="34.269963741302398"/>
    <n v="66.407866239547701"/>
    <n v="10.73"/>
    <n v="9.620000000000001"/>
    <n v="20.350000000000001"/>
    <n v="0"/>
    <n v="0"/>
    <n v="0"/>
    <n v="0"/>
    <n v="0"/>
    <n v="0"/>
    <n v="0"/>
    <n v="1"/>
    <n v="1"/>
    <n v="0"/>
  </r>
  <r>
    <x v="1"/>
    <x v="3"/>
    <x v="2"/>
    <n v="31.641217470169"/>
    <n v="35.213148832321103"/>
    <n v="66.854367256164494"/>
    <n v="10.66"/>
    <n v="9.64"/>
    <n v="20.3"/>
    <n v="0"/>
    <n v="0"/>
    <n v="0"/>
    <n v="0"/>
    <n v="0"/>
    <n v="0"/>
    <n v="0"/>
    <n v="1"/>
    <n v="1"/>
    <n v="0"/>
  </r>
  <r>
    <x v="1"/>
    <x v="4"/>
    <x v="2"/>
    <n v="32.149276733398402"/>
    <n v="36.460031270980799"/>
    <n v="68.609308719634996"/>
    <n v="10.87"/>
    <n v="9.6600000000000019"/>
    <n v="20.53"/>
    <n v="0"/>
    <n v="0"/>
    <n v="0"/>
    <n v="0"/>
    <n v="0"/>
    <n v="0"/>
    <n v="0"/>
    <n v="1"/>
    <n v="1"/>
    <n v="0"/>
  </r>
  <r>
    <x v="1"/>
    <x v="0"/>
    <x v="3"/>
    <n v="30.131261110305701"/>
    <n v="29.0262191295623"/>
    <n v="59.157481193542402"/>
    <n v="10.31"/>
    <n v="9.42"/>
    <n v="19.73"/>
    <n v="0"/>
    <n v="0"/>
    <n v="0"/>
    <n v="0"/>
    <n v="1"/>
    <n v="1"/>
    <n v="0"/>
    <n v="0"/>
    <n v="0"/>
    <n v="0"/>
  </r>
  <r>
    <x v="1"/>
    <x v="1"/>
    <x v="3"/>
    <n v="29.6267635822296"/>
    <n v="26.9321784973144"/>
    <n v="56.558942556381197"/>
    <n v="10.42"/>
    <n v="9.3899999999999988"/>
    <n v="19.809999999999999"/>
    <n v="0"/>
    <n v="0"/>
    <n v="0"/>
    <n v="0"/>
    <n v="0"/>
    <n v="0"/>
    <n v="0"/>
    <n v="0"/>
    <n v="0"/>
    <n v="0"/>
  </r>
  <r>
    <x v="1"/>
    <x v="2"/>
    <x v="3"/>
    <n v="29.631881237030001"/>
    <n v="28.272080898284901"/>
    <n v="57.9039626121521"/>
    <n v="10.41"/>
    <n v="9.4699999999999989"/>
    <n v="19.88"/>
    <n v="0"/>
    <n v="0"/>
    <n v="0"/>
    <n v="0"/>
    <n v="1"/>
    <n v="1"/>
    <n v="0"/>
    <n v="0"/>
    <n v="0"/>
    <n v="0"/>
  </r>
  <r>
    <x v="1"/>
    <x v="3"/>
    <x v="3"/>
    <n v="34.149875879287698"/>
    <n v="25.404393672943101"/>
    <n v="59.554270744323702"/>
    <n v="10.65"/>
    <n v="9.4299999999999979"/>
    <n v="20.079999999999998"/>
    <n v="0"/>
    <n v="0"/>
    <n v="0"/>
    <n v="0"/>
    <n v="0"/>
    <n v="0"/>
    <n v="0"/>
    <n v="0"/>
    <n v="0"/>
    <n v="0"/>
  </r>
  <r>
    <x v="1"/>
    <x v="4"/>
    <x v="3"/>
    <n v="29.6333265304565"/>
    <n v="27.4212470054626"/>
    <n v="57.054574728012"/>
    <n v="10.33"/>
    <n v="9.4799999999999986"/>
    <n v="19.809999999999999"/>
    <n v="0"/>
    <n v="0"/>
    <n v="0"/>
    <n v="0"/>
    <n v="0"/>
    <n v="0"/>
    <n v="0"/>
    <n v="0"/>
    <n v="0"/>
    <n v="0"/>
  </r>
  <r>
    <x v="1"/>
    <x v="0"/>
    <x v="4"/>
    <n v="30.130153894424399"/>
    <n v="24.629970550537099"/>
    <n v="54.760124921798699"/>
    <n v="10.31"/>
    <n v="9.42"/>
    <n v="19.73"/>
    <n v="0"/>
    <n v="0"/>
    <n v="0"/>
    <n v="0"/>
    <n v="0"/>
    <n v="0"/>
    <n v="0"/>
    <n v="0"/>
    <n v="0"/>
    <n v="0"/>
  </r>
  <r>
    <x v="1"/>
    <x v="1"/>
    <x v="4"/>
    <n v="32.644786119461003"/>
    <n v="27.311851501464801"/>
    <n v="59.956638336181598"/>
    <n v="10.220000000000001"/>
    <n v="9.2999999999999989"/>
    <n v="19.52"/>
    <n v="1"/>
    <n v="0"/>
    <n v="1"/>
    <n v="1"/>
    <n v="0"/>
    <n v="1"/>
    <n v="0"/>
    <n v="0"/>
    <n v="0"/>
    <n v="0"/>
  </r>
  <r>
    <x v="1"/>
    <x v="2"/>
    <x v="4"/>
    <n v="31.147208213806099"/>
    <n v="24.558722496032701"/>
    <n v="55.705931186675997"/>
    <n v="10.33"/>
    <n v="9.3199999999999985"/>
    <n v="19.649999999999999"/>
    <n v="0"/>
    <n v="0"/>
    <n v="0"/>
    <n v="0"/>
    <n v="0"/>
    <n v="0"/>
    <n v="0"/>
    <n v="0"/>
    <n v="0"/>
    <n v="0"/>
  </r>
  <r>
    <x v="1"/>
    <x v="3"/>
    <x v="4"/>
    <n v="31.137448787689198"/>
    <n v="25.668330430984401"/>
    <n v="56.805780649185103"/>
    <n v="10.35"/>
    <n v="9.4"/>
    <n v="19.75"/>
    <n v="0"/>
    <n v="1"/>
    <n v="1"/>
    <n v="0"/>
    <n v="0"/>
    <n v="0"/>
    <n v="0"/>
    <n v="0"/>
    <n v="0"/>
    <n v="0"/>
  </r>
  <r>
    <x v="1"/>
    <x v="4"/>
    <x v="4"/>
    <n v="30.13374710083"/>
    <n v="24.176268577575598"/>
    <n v="54.3100168704986"/>
    <n v="10.37"/>
    <n v="9.26"/>
    <n v="19.63"/>
    <n v="0"/>
    <n v="0"/>
    <n v="0"/>
    <n v="0"/>
    <n v="0"/>
    <n v="0"/>
    <n v="0"/>
    <n v="0"/>
    <n v="0"/>
    <n v="0"/>
  </r>
  <r>
    <x v="1"/>
    <x v="0"/>
    <x v="5"/>
    <m/>
    <m/>
    <m/>
    <m/>
    <n v="0"/>
    <m/>
    <m/>
    <m/>
    <n v="0"/>
    <m/>
    <m/>
    <n v="0"/>
    <m/>
    <m/>
    <n v="0"/>
    <m/>
  </r>
  <r>
    <x v="1"/>
    <x v="1"/>
    <x v="5"/>
    <m/>
    <m/>
    <m/>
    <m/>
    <n v="0"/>
    <m/>
    <m/>
    <m/>
    <n v="0"/>
    <m/>
    <m/>
    <n v="0"/>
    <m/>
    <m/>
    <n v="0"/>
    <m/>
  </r>
  <r>
    <x v="1"/>
    <x v="2"/>
    <x v="5"/>
    <m/>
    <m/>
    <m/>
    <m/>
    <n v="0"/>
    <m/>
    <m/>
    <m/>
    <n v="0"/>
    <m/>
    <m/>
    <n v="0"/>
    <m/>
    <m/>
    <n v="0"/>
    <m/>
  </r>
  <r>
    <x v="1"/>
    <x v="3"/>
    <x v="5"/>
    <m/>
    <m/>
    <m/>
    <m/>
    <n v="0"/>
    <m/>
    <m/>
    <m/>
    <n v="0"/>
    <m/>
    <m/>
    <n v="0"/>
    <m/>
    <m/>
    <n v="0"/>
    <m/>
  </r>
  <r>
    <x v="1"/>
    <x v="4"/>
    <x v="5"/>
    <m/>
    <m/>
    <m/>
    <m/>
    <n v="0"/>
    <m/>
    <m/>
    <m/>
    <n v="0"/>
    <m/>
    <m/>
    <n v="0"/>
    <m/>
    <m/>
    <n v="0"/>
    <m/>
  </r>
  <r>
    <x v="2"/>
    <x v="0"/>
    <x v="0"/>
    <n v="43.698082923889103"/>
    <n v="32.757744073867798"/>
    <n v="76.455828428268404"/>
    <n v="11.74"/>
    <n v="11.65"/>
    <n v="23.39"/>
    <n v="0"/>
    <n v="0"/>
    <n v="0"/>
    <n v="1"/>
    <n v="1"/>
    <n v="2"/>
    <n v="0"/>
    <n v="0"/>
    <n v="0"/>
    <n v="0"/>
  </r>
  <r>
    <x v="2"/>
    <x v="1"/>
    <x v="0"/>
    <n v="36.664461851119903"/>
    <n v="33.895506620407097"/>
    <n v="70.559969663619995"/>
    <n v="11.29"/>
    <n v="11.79"/>
    <n v="23.08"/>
    <n v="0"/>
    <n v="0"/>
    <n v="0"/>
    <n v="1"/>
    <n v="1"/>
    <n v="2"/>
    <n v="0"/>
    <n v="0"/>
    <n v="0"/>
    <n v="0"/>
  </r>
  <r>
    <x v="2"/>
    <x v="2"/>
    <x v="0"/>
    <n v="35.163376331329303"/>
    <n v="35.296661138534503"/>
    <n v="70.460037946700993"/>
    <n v="12.07"/>
    <n v="11.86"/>
    <n v="23.93"/>
    <n v="0"/>
    <n v="0"/>
    <n v="0"/>
    <n v="0"/>
    <n v="0"/>
    <n v="0"/>
    <n v="0"/>
    <n v="0"/>
    <n v="0"/>
    <n v="0"/>
  </r>
  <r>
    <x v="2"/>
    <x v="3"/>
    <x v="0"/>
    <n v="35.158173322677598"/>
    <n v="34.051481008529599"/>
    <n v="69.209654808044405"/>
    <n v="12.16"/>
    <n v="11.829999999999998"/>
    <n v="23.99"/>
    <n v="0"/>
    <n v="0"/>
    <n v="0"/>
    <n v="0"/>
    <n v="0"/>
    <n v="0"/>
    <n v="0"/>
    <n v="0"/>
    <n v="0"/>
    <n v="0"/>
  </r>
  <r>
    <x v="2"/>
    <x v="4"/>
    <x v="0"/>
    <n v="37.673859834670999"/>
    <n v="33.533705472946103"/>
    <n v="71.207565784454303"/>
    <n v="11.51"/>
    <n v="11.770000000000001"/>
    <n v="23.28"/>
    <n v="0"/>
    <n v="0"/>
    <n v="0"/>
    <n v="0"/>
    <n v="0"/>
    <n v="0"/>
    <n v="0"/>
    <n v="0"/>
    <n v="0"/>
    <n v="0"/>
  </r>
  <r>
    <x v="2"/>
    <x v="0"/>
    <x v="1"/>
    <n v="33.148507833480799"/>
    <n v="28.758767127990701"/>
    <n v="61.907276153564403"/>
    <n v="10.33"/>
    <n v="10.569999999999999"/>
    <n v="20.9"/>
    <n v="0"/>
    <n v="0"/>
    <n v="0"/>
    <n v="0"/>
    <n v="0"/>
    <n v="0"/>
    <n v="0"/>
    <n v="0"/>
    <n v="0"/>
    <n v="0"/>
  </r>
  <r>
    <x v="2"/>
    <x v="1"/>
    <x v="1"/>
    <n v="36.156890392303403"/>
    <n v="30.950624704360902"/>
    <n v="67.107516050338702"/>
    <n v="10.35"/>
    <n v="10.97"/>
    <n v="21.32"/>
    <n v="0"/>
    <n v="0"/>
    <n v="0"/>
    <n v="1"/>
    <n v="1"/>
    <n v="2"/>
    <n v="0"/>
    <n v="0"/>
    <n v="0"/>
    <n v="0"/>
  </r>
  <r>
    <x v="2"/>
    <x v="2"/>
    <x v="1"/>
    <n v="42.685690641403198"/>
    <n v="30.373421907424898"/>
    <n v="73.059113025665198"/>
    <n v="10.5"/>
    <n v="10.829999999999998"/>
    <n v="21.33"/>
    <n v="0"/>
    <n v="0"/>
    <n v="0"/>
    <n v="0"/>
    <n v="0"/>
    <n v="0"/>
    <n v="0"/>
    <n v="0"/>
    <n v="0"/>
    <n v="0"/>
  </r>
  <r>
    <x v="2"/>
    <x v="3"/>
    <x v="1"/>
    <n v="35.156065940856898"/>
    <n v="30.353744506835898"/>
    <n v="65.509811162948594"/>
    <n v="10.43"/>
    <n v="10.84"/>
    <n v="21.27"/>
    <n v="0"/>
    <n v="0"/>
    <n v="0"/>
    <n v="0"/>
    <n v="0"/>
    <n v="0"/>
    <n v="0"/>
    <n v="0"/>
    <n v="0"/>
    <n v="0"/>
  </r>
  <r>
    <x v="2"/>
    <x v="4"/>
    <x v="1"/>
    <n v="34.150473356246899"/>
    <n v="29.9084408283233"/>
    <n v="64.0589151382446"/>
    <n v="10.41"/>
    <n v="10.629999999999999"/>
    <n v="21.04"/>
    <n v="0"/>
    <n v="0"/>
    <n v="0"/>
    <n v="0"/>
    <n v="0"/>
    <n v="0"/>
    <n v="0"/>
    <n v="0"/>
    <n v="0"/>
    <n v="0"/>
  </r>
  <r>
    <x v="2"/>
    <x v="0"/>
    <x v="2"/>
    <n v="35.159222126007002"/>
    <n v="30.650002717971802"/>
    <n v="65.809225559234605"/>
    <n v="10.4"/>
    <n v="10.76"/>
    <n v="21.16"/>
    <n v="0"/>
    <n v="0"/>
    <n v="0"/>
    <n v="0"/>
    <n v="0"/>
    <n v="0"/>
    <n v="0"/>
    <n v="0"/>
    <n v="0"/>
    <n v="0"/>
  </r>
  <r>
    <x v="2"/>
    <x v="1"/>
    <x v="2"/>
    <n v="36.668739318847599"/>
    <n v="30.189872741699201"/>
    <n v="66.858612775802598"/>
    <n v="10.34"/>
    <n v="10.45"/>
    <n v="20.79"/>
    <n v="0"/>
    <n v="0"/>
    <n v="0"/>
    <n v="0"/>
    <n v="0"/>
    <n v="0"/>
    <n v="0"/>
    <n v="5"/>
    <n v="5"/>
    <n v="0"/>
  </r>
  <r>
    <x v="2"/>
    <x v="2"/>
    <x v="2"/>
    <n v="33.150990486144998"/>
    <n v="28.952858686447101"/>
    <n v="62.103850364685002"/>
    <n v="10.38"/>
    <n v="10.639999999999999"/>
    <n v="21.02"/>
    <n v="0"/>
    <n v="0"/>
    <n v="0"/>
    <n v="0"/>
    <n v="0"/>
    <n v="0"/>
    <n v="0"/>
    <n v="0"/>
    <n v="0"/>
    <n v="0"/>
  </r>
  <r>
    <x v="2"/>
    <x v="3"/>
    <x v="2"/>
    <n v="33.650481224060002"/>
    <n v="28.809220552444401"/>
    <n v="62.459702253341597"/>
    <n v="10.25"/>
    <n v="10.61"/>
    <n v="20.86"/>
    <n v="0"/>
    <n v="0"/>
    <n v="0"/>
    <n v="0"/>
    <n v="0"/>
    <n v="0"/>
    <n v="0"/>
    <n v="0"/>
    <n v="0"/>
    <n v="0"/>
  </r>
  <r>
    <x v="2"/>
    <x v="4"/>
    <x v="2"/>
    <n v="34.657373189926098"/>
    <n v="29.448349237441999"/>
    <n v="64.105722904205294"/>
    <n v="10.42"/>
    <n v="10.659999999999998"/>
    <n v="21.08"/>
    <n v="0"/>
    <n v="0"/>
    <n v="0"/>
    <n v="0"/>
    <n v="0"/>
    <n v="0"/>
    <n v="0"/>
    <n v="0"/>
    <n v="0"/>
    <n v="0"/>
  </r>
  <r>
    <x v="2"/>
    <x v="0"/>
    <x v="3"/>
    <n v="31.645572662353501"/>
    <n v="34.713953495025599"/>
    <n v="66.359527349472003"/>
    <n v="10.7"/>
    <n v="11.73"/>
    <n v="22.43"/>
    <n v="0"/>
    <n v="0"/>
    <n v="0"/>
    <n v="0"/>
    <n v="1"/>
    <n v="1"/>
    <n v="0"/>
    <n v="0"/>
    <n v="0"/>
    <n v="0"/>
  </r>
  <r>
    <x v="2"/>
    <x v="1"/>
    <x v="3"/>
    <n v="33.6535258293151"/>
    <n v="33.605114698409999"/>
    <n v="67.2586412429809"/>
    <n v="10.76"/>
    <n v="11.290000000000001"/>
    <n v="22.05"/>
    <n v="0"/>
    <n v="0"/>
    <n v="0"/>
    <n v="0"/>
    <n v="1"/>
    <n v="1"/>
    <n v="0"/>
    <n v="0"/>
    <n v="0"/>
    <n v="0"/>
  </r>
  <r>
    <x v="2"/>
    <x v="2"/>
    <x v="3"/>
    <n v="31.6491138935089"/>
    <n v="34.361062288284302"/>
    <n v="66.010177135467501"/>
    <n v="10.82"/>
    <n v="11.45"/>
    <n v="22.27"/>
    <n v="0"/>
    <n v="0"/>
    <n v="0"/>
    <n v="0"/>
    <n v="1"/>
    <n v="1"/>
    <n v="0"/>
    <n v="0"/>
    <n v="0"/>
    <n v="0"/>
  </r>
  <r>
    <x v="2"/>
    <x v="3"/>
    <x v="3"/>
    <n v="31.141656637191701"/>
    <n v="37.167795896530102"/>
    <n v="68.309453725814805"/>
    <n v="10.58"/>
    <n v="11.74"/>
    <n v="22.32"/>
    <n v="0"/>
    <n v="0"/>
    <n v="0"/>
    <n v="0"/>
    <n v="2"/>
    <n v="2"/>
    <n v="0"/>
    <n v="0"/>
    <n v="0"/>
    <n v="0"/>
  </r>
  <r>
    <x v="2"/>
    <x v="4"/>
    <x v="3"/>
    <n v="31.141542434692301"/>
    <n v="32.267402172088602"/>
    <n v="63.408945322036701"/>
    <n v="10.69"/>
    <n v="10.87"/>
    <n v="21.56"/>
    <n v="0"/>
    <n v="0"/>
    <n v="0"/>
    <n v="0"/>
    <n v="0"/>
    <n v="0"/>
    <n v="0"/>
    <n v="0"/>
    <n v="0"/>
    <n v="0"/>
  </r>
  <r>
    <x v="2"/>
    <x v="0"/>
    <x v="4"/>
    <n v="34.653249025344799"/>
    <n v="29.104351043701101"/>
    <n v="63.757600784301701"/>
    <n v="10.46"/>
    <n v="10.89"/>
    <n v="21.35"/>
    <n v="0"/>
    <n v="0"/>
    <n v="0"/>
    <n v="0"/>
    <n v="0"/>
    <n v="0"/>
    <n v="0"/>
    <n v="0"/>
    <n v="0"/>
    <n v="0"/>
  </r>
  <r>
    <x v="2"/>
    <x v="1"/>
    <x v="4"/>
    <n v="33.653842210769596"/>
    <n v="30.8048655986785"/>
    <n v="64.458708524703894"/>
    <n v="10.33"/>
    <n v="11.31"/>
    <n v="21.64"/>
    <n v="0"/>
    <n v="1"/>
    <n v="1"/>
    <n v="0"/>
    <n v="1"/>
    <n v="1"/>
    <n v="0"/>
    <n v="0"/>
    <n v="0"/>
    <n v="0"/>
  </r>
  <r>
    <x v="2"/>
    <x v="2"/>
    <x v="4"/>
    <n v="40.679097414016702"/>
    <n v="49.182049036026001"/>
    <n v="89.861147165298405"/>
    <n v="10.31"/>
    <n v="10.94"/>
    <n v="21.25"/>
    <n v="0"/>
    <n v="1"/>
    <n v="1"/>
    <n v="0"/>
    <n v="0"/>
    <n v="0"/>
    <n v="1"/>
    <n v="16"/>
    <n v="17"/>
    <n v="1"/>
  </r>
  <r>
    <x v="2"/>
    <x v="3"/>
    <x v="4"/>
    <n v="33.143364906311"/>
    <n v="29.6615006923675"/>
    <n v="62.804866075515697"/>
    <n v="10.32"/>
    <n v="11.16"/>
    <n v="21.48"/>
    <n v="0"/>
    <n v="0"/>
    <n v="0"/>
    <n v="0"/>
    <n v="1"/>
    <n v="1"/>
    <n v="0"/>
    <n v="0"/>
    <n v="0"/>
    <n v="0"/>
  </r>
  <r>
    <x v="2"/>
    <x v="4"/>
    <x v="4"/>
    <n v="43.6976253986358"/>
    <n v="45.510134696960399"/>
    <n v="89.207761287689195"/>
    <n v="10.36"/>
    <n v="18.43"/>
    <n v="28.79"/>
    <n v="1"/>
    <n v="0"/>
    <n v="1"/>
    <n v="1"/>
    <n v="0"/>
    <n v="1"/>
    <n v="4"/>
    <n v="0"/>
    <n v="4"/>
    <n v="0"/>
  </r>
  <r>
    <x v="2"/>
    <x v="0"/>
    <x v="5"/>
    <m/>
    <m/>
    <m/>
    <m/>
    <n v="0"/>
    <m/>
    <m/>
    <m/>
    <n v="0"/>
    <m/>
    <m/>
    <n v="0"/>
    <m/>
    <m/>
    <n v="0"/>
    <m/>
  </r>
  <r>
    <x v="2"/>
    <x v="1"/>
    <x v="5"/>
    <m/>
    <m/>
    <m/>
    <m/>
    <n v="0"/>
    <m/>
    <m/>
    <m/>
    <n v="0"/>
    <m/>
    <m/>
    <n v="0"/>
    <m/>
    <m/>
    <n v="0"/>
    <m/>
  </r>
  <r>
    <x v="2"/>
    <x v="2"/>
    <x v="5"/>
    <m/>
    <m/>
    <m/>
    <m/>
    <n v="0"/>
    <m/>
    <m/>
    <m/>
    <n v="0"/>
    <m/>
    <m/>
    <n v="0"/>
    <m/>
    <m/>
    <n v="0"/>
    <m/>
  </r>
  <r>
    <x v="2"/>
    <x v="3"/>
    <x v="5"/>
    <m/>
    <m/>
    <m/>
    <m/>
    <n v="0"/>
    <m/>
    <m/>
    <m/>
    <n v="0"/>
    <m/>
    <m/>
    <n v="0"/>
    <m/>
    <m/>
    <n v="0"/>
    <m/>
  </r>
  <r>
    <x v="2"/>
    <x v="4"/>
    <x v="5"/>
    <m/>
    <m/>
    <m/>
    <m/>
    <n v="0"/>
    <m/>
    <m/>
    <m/>
    <n v="0"/>
    <m/>
    <m/>
    <n v="0"/>
    <m/>
    <m/>
    <n v="0"/>
    <m/>
  </r>
  <r>
    <x v="3"/>
    <x v="0"/>
    <x v="0"/>
    <n v="26.616953849792399"/>
    <n v="49.092928409576402"/>
    <n v="75.709883213043199"/>
    <n v="7.56"/>
    <n v="19.190000000000001"/>
    <n v="26.75"/>
    <n v="0"/>
    <n v="0"/>
    <n v="0"/>
    <n v="0"/>
    <n v="0"/>
    <n v="0"/>
    <n v="0"/>
    <n v="0"/>
    <n v="0"/>
    <n v="0"/>
  </r>
  <r>
    <x v="3"/>
    <x v="1"/>
    <x v="0"/>
    <n v="25.107945680618201"/>
    <n v="52.648483276367102"/>
    <n v="77.756429433822603"/>
    <n v="7.61"/>
    <n v="19.23"/>
    <n v="26.84"/>
    <n v="0"/>
    <n v="0"/>
    <n v="0"/>
    <n v="0"/>
    <n v="0"/>
    <n v="0"/>
    <n v="0"/>
    <n v="0"/>
    <n v="0"/>
    <n v="0"/>
  </r>
  <r>
    <x v="3"/>
    <x v="2"/>
    <x v="0"/>
    <n v="25.114998579025201"/>
    <n v="53.694061040878204"/>
    <n v="78.809061050414996"/>
    <n v="7.63"/>
    <n v="18.89"/>
    <n v="26.52"/>
    <n v="0"/>
    <n v="0"/>
    <n v="0"/>
    <n v="0"/>
    <n v="0"/>
    <n v="0"/>
    <n v="0"/>
    <n v="0"/>
    <n v="0"/>
    <n v="0"/>
  </r>
  <r>
    <x v="3"/>
    <x v="3"/>
    <x v="0"/>
    <n v="24.609570503234799"/>
    <n v="49.749266386032097"/>
    <n v="74.358837127685504"/>
    <n v="7.6"/>
    <n v="19.18"/>
    <n v="26.78"/>
    <n v="0"/>
    <n v="0"/>
    <n v="0"/>
    <n v="0"/>
    <n v="0"/>
    <n v="0"/>
    <n v="0"/>
    <n v="0"/>
    <n v="0"/>
    <n v="0"/>
  </r>
  <r>
    <x v="3"/>
    <x v="4"/>
    <x v="0"/>
    <n v="24.1047377586364"/>
    <n v="49.755029201507497"/>
    <n v="73.859767913818303"/>
    <n v="7.65"/>
    <n v="19.270000000000003"/>
    <n v="26.92"/>
    <n v="0"/>
    <n v="0"/>
    <n v="0"/>
    <n v="0"/>
    <n v="0"/>
    <n v="0"/>
    <n v="0"/>
    <n v="0"/>
    <n v="0"/>
    <n v="0"/>
  </r>
  <r>
    <x v="3"/>
    <x v="0"/>
    <x v="1"/>
    <n v="24.106860876083299"/>
    <n v="47.001810789108198"/>
    <n v="71.108672380447302"/>
    <n v="7.37"/>
    <n v="19.09"/>
    <n v="26.46"/>
    <n v="0"/>
    <n v="0"/>
    <n v="0"/>
    <n v="0"/>
    <n v="0"/>
    <n v="0"/>
    <n v="0"/>
    <n v="0"/>
    <n v="0"/>
    <n v="0"/>
  </r>
  <r>
    <x v="3"/>
    <x v="1"/>
    <x v="1"/>
    <n v="28.133458852767902"/>
    <n v="47.5259685516357"/>
    <n v="75.659428358078003"/>
    <n v="7.28"/>
    <n v="18.899999999999999"/>
    <n v="26.18"/>
    <n v="0"/>
    <n v="0"/>
    <n v="0"/>
    <n v="0"/>
    <n v="0"/>
    <n v="0"/>
    <n v="0"/>
    <n v="0"/>
    <n v="0"/>
    <n v="0"/>
  </r>
  <r>
    <x v="3"/>
    <x v="2"/>
    <x v="1"/>
    <n v="24.0997376441955"/>
    <n v="48.112696647644"/>
    <n v="72.212435007095294"/>
    <n v="7.35"/>
    <n v="19.29"/>
    <n v="26.64"/>
    <n v="0"/>
    <n v="0"/>
    <n v="0"/>
    <n v="0"/>
    <n v="0"/>
    <n v="0"/>
    <n v="0"/>
    <n v="0"/>
    <n v="0"/>
    <n v="0"/>
  </r>
  <r>
    <x v="3"/>
    <x v="3"/>
    <x v="1"/>
    <n v="23.604882240295399"/>
    <n v="49.250682830810497"/>
    <n v="72.855566263198796"/>
    <n v="7.32"/>
    <n v="18.989999999999998"/>
    <n v="26.31"/>
    <n v="0"/>
    <n v="0"/>
    <n v="0"/>
    <n v="0"/>
    <n v="0"/>
    <n v="0"/>
    <n v="0"/>
    <n v="0"/>
    <n v="0"/>
    <n v="0"/>
  </r>
  <r>
    <x v="3"/>
    <x v="4"/>
    <x v="1"/>
    <n v="23.6078326702117"/>
    <n v="48.051274299621497"/>
    <n v="71.659107685089097"/>
    <n v="7.33"/>
    <n v="18.96"/>
    <n v="26.29"/>
    <n v="0"/>
    <n v="0"/>
    <n v="0"/>
    <n v="0"/>
    <n v="0"/>
    <n v="0"/>
    <n v="0"/>
    <n v="0"/>
    <n v="0"/>
    <n v="0"/>
  </r>
  <r>
    <x v="3"/>
    <x v="0"/>
    <x v="2"/>
    <n v="22.599057674407899"/>
    <n v="46.359621047973597"/>
    <n v="68.958679437637301"/>
    <n v="7.26"/>
    <n v="18.910000000000004"/>
    <n v="26.17"/>
    <n v="0"/>
    <n v="0"/>
    <n v="0"/>
    <n v="0"/>
    <n v="0"/>
    <n v="0"/>
    <n v="0"/>
    <n v="0"/>
    <n v="0"/>
    <n v="0"/>
  </r>
  <r>
    <x v="3"/>
    <x v="1"/>
    <x v="2"/>
    <n v="23.102297782897899"/>
    <n v="47.307617425918501"/>
    <n v="70.409915924072195"/>
    <n v="7.28"/>
    <n v="18.89"/>
    <n v="26.17"/>
    <n v="0"/>
    <n v="0"/>
    <n v="0"/>
    <n v="0"/>
    <n v="0"/>
    <n v="0"/>
    <n v="0"/>
    <n v="0"/>
    <n v="0"/>
    <n v="0"/>
  </r>
  <r>
    <x v="3"/>
    <x v="2"/>
    <x v="2"/>
    <n v="27.629965543746899"/>
    <n v="45.433374643325799"/>
    <n v="73.063341140746999"/>
    <n v="7.26"/>
    <n v="18.240000000000002"/>
    <n v="25.5"/>
    <n v="0"/>
    <n v="0"/>
    <n v="0"/>
    <n v="0"/>
    <n v="0"/>
    <n v="0"/>
    <n v="0"/>
    <n v="0"/>
    <n v="0"/>
    <n v="0"/>
  </r>
  <r>
    <x v="3"/>
    <x v="3"/>
    <x v="2"/>
    <n v="23.6052117347717"/>
    <n v="47.400151252746497"/>
    <n v="71.005363941192599"/>
    <n v="7.3"/>
    <n v="19.18"/>
    <n v="26.48"/>
    <n v="0"/>
    <n v="0"/>
    <n v="0"/>
    <n v="0"/>
    <n v="0"/>
    <n v="0"/>
    <n v="0"/>
    <n v="0"/>
    <n v="0"/>
    <n v="0"/>
  </r>
  <r>
    <x v="3"/>
    <x v="4"/>
    <x v="2"/>
    <n v="24.1053483486175"/>
    <n v="46.903682470321598"/>
    <n v="71.009031772613497"/>
    <n v="7.28"/>
    <n v="18.89"/>
    <n v="26.17"/>
    <n v="0"/>
    <n v="0"/>
    <n v="0"/>
    <n v="0"/>
    <n v="0"/>
    <n v="0"/>
    <n v="0"/>
    <n v="0"/>
    <n v="0"/>
    <n v="0"/>
  </r>
  <r>
    <x v="3"/>
    <x v="0"/>
    <x v="3"/>
    <n v="22.096571683883599"/>
    <n v="47.508619785308802"/>
    <n v="69.6051921844482"/>
    <n v="7.33"/>
    <n v="18.159999999999997"/>
    <n v="25.49"/>
    <n v="0"/>
    <n v="0"/>
    <n v="0"/>
    <n v="0"/>
    <n v="0"/>
    <n v="0"/>
    <n v="0"/>
    <n v="0"/>
    <n v="0"/>
    <n v="0"/>
  </r>
  <r>
    <x v="3"/>
    <x v="1"/>
    <x v="3"/>
    <n v="21.092423677444401"/>
    <n v="47.566686630249002"/>
    <n v="68.659111261367798"/>
    <n v="7.43"/>
    <n v="18.600000000000001"/>
    <n v="26.03"/>
    <n v="0"/>
    <n v="0"/>
    <n v="0"/>
    <n v="0"/>
    <n v="0"/>
    <n v="0"/>
    <n v="0"/>
    <n v="0"/>
    <n v="0"/>
    <n v="0"/>
  </r>
  <r>
    <x v="3"/>
    <x v="2"/>
    <x v="3"/>
    <n v="22.099754810333199"/>
    <n v="49.660720109939497"/>
    <n v="71.760475873947101"/>
    <n v="7.31"/>
    <n v="18.96"/>
    <n v="26.27"/>
    <n v="0"/>
    <n v="0"/>
    <n v="0"/>
    <n v="0"/>
    <n v="0"/>
    <n v="0"/>
    <n v="0"/>
    <n v="0"/>
    <n v="0"/>
    <n v="0"/>
  </r>
  <r>
    <x v="3"/>
    <x v="3"/>
    <x v="3"/>
    <n v="22.102993011474599"/>
    <n v="51.9570631980896"/>
    <n v="74.060056447982703"/>
    <n v="7.35"/>
    <n v="18.700000000000003"/>
    <n v="26.05"/>
    <n v="0"/>
    <n v="0"/>
    <n v="0"/>
    <n v="0"/>
    <n v="0"/>
    <n v="0"/>
    <n v="0"/>
    <n v="0"/>
    <n v="0"/>
    <n v="0"/>
  </r>
  <r>
    <x v="3"/>
    <x v="4"/>
    <x v="3"/>
    <n v="25.612334728240899"/>
    <n v="48.196792602538999"/>
    <n v="73.809128522872896"/>
    <n v="7.46"/>
    <n v="18.689999999999998"/>
    <n v="26.15"/>
    <n v="0"/>
    <n v="0"/>
    <n v="0"/>
    <n v="0"/>
    <n v="0"/>
    <n v="0"/>
    <n v="0"/>
    <n v="0"/>
    <n v="0"/>
    <n v="0"/>
  </r>
  <r>
    <x v="3"/>
    <x v="0"/>
    <x v="4"/>
    <n v="23.602992773055998"/>
    <n v="47.956825017928999"/>
    <n v="71.559818267822195"/>
    <n v="7.27"/>
    <n v="19.46"/>
    <n v="26.73"/>
    <n v="0"/>
    <n v="0"/>
    <n v="0"/>
    <n v="0"/>
    <n v="0"/>
    <n v="0"/>
    <n v="0"/>
    <n v="0"/>
    <n v="0"/>
    <n v="0"/>
  </r>
  <r>
    <x v="3"/>
    <x v="1"/>
    <x v="4"/>
    <n v="23.602498054504299"/>
    <n v="46.209548473358097"/>
    <n v="69.812047243118201"/>
    <n v="7.27"/>
    <n v="19.2"/>
    <n v="26.47"/>
    <n v="0"/>
    <n v="0"/>
    <n v="0"/>
    <n v="0"/>
    <n v="0"/>
    <n v="0"/>
    <n v="0"/>
    <n v="0"/>
    <n v="0"/>
    <n v="0"/>
  </r>
  <r>
    <x v="3"/>
    <x v="2"/>
    <x v="4"/>
    <n v="23.1033728122711"/>
    <n v="46.901725530624297"/>
    <n v="70.005099058151202"/>
    <n v="7.32"/>
    <n v="19.239999999999998"/>
    <n v="26.56"/>
    <n v="0"/>
    <n v="0"/>
    <n v="0"/>
    <n v="0"/>
    <n v="0"/>
    <n v="0"/>
    <n v="0"/>
    <n v="0"/>
    <n v="0"/>
    <n v="0"/>
  </r>
  <r>
    <x v="3"/>
    <x v="3"/>
    <x v="4"/>
    <n v="27.6244246959686"/>
    <n v="47.181132316589299"/>
    <n v="74.8055579662323"/>
    <n v="7.3"/>
    <n v="19.149999999999999"/>
    <n v="26.45"/>
    <n v="0"/>
    <n v="0"/>
    <n v="0"/>
    <n v="0"/>
    <n v="0"/>
    <n v="0"/>
    <n v="0"/>
    <n v="0"/>
    <n v="0"/>
    <n v="0"/>
  </r>
  <r>
    <x v="3"/>
    <x v="4"/>
    <x v="4"/>
    <n v="22.6028599739074"/>
    <n v="45.552932262420597"/>
    <n v="68.155792951583805"/>
    <n v="7.22"/>
    <n v="19.23"/>
    <n v="26.45"/>
    <n v="0"/>
    <n v="0"/>
    <n v="0"/>
    <n v="0"/>
    <n v="0"/>
    <n v="0"/>
    <n v="0"/>
    <n v="0"/>
    <n v="0"/>
    <n v="0"/>
  </r>
  <r>
    <x v="3"/>
    <x v="0"/>
    <x v="5"/>
    <m/>
    <m/>
    <m/>
    <m/>
    <n v="0"/>
    <m/>
    <m/>
    <m/>
    <n v="0"/>
    <m/>
    <m/>
    <n v="0"/>
    <m/>
    <m/>
    <n v="0"/>
    <m/>
  </r>
  <r>
    <x v="3"/>
    <x v="1"/>
    <x v="5"/>
    <m/>
    <m/>
    <m/>
    <m/>
    <n v="0"/>
    <m/>
    <m/>
    <m/>
    <n v="0"/>
    <m/>
    <m/>
    <n v="0"/>
    <m/>
    <m/>
    <n v="0"/>
    <m/>
  </r>
  <r>
    <x v="3"/>
    <x v="2"/>
    <x v="5"/>
    <m/>
    <m/>
    <m/>
    <m/>
    <n v="0"/>
    <m/>
    <m/>
    <m/>
    <n v="0"/>
    <m/>
    <m/>
    <n v="0"/>
    <m/>
    <m/>
    <n v="0"/>
    <m/>
  </r>
  <r>
    <x v="3"/>
    <x v="3"/>
    <x v="5"/>
    <m/>
    <m/>
    <m/>
    <m/>
    <n v="0"/>
    <m/>
    <m/>
    <m/>
    <n v="0"/>
    <m/>
    <m/>
    <n v="0"/>
    <m/>
    <m/>
    <n v="0"/>
    <m/>
  </r>
  <r>
    <x v="3"/>
    <x v="4"/>
    <x v="5"/>
    <m/>
    <m/>
    <m/>
    <m/>
    <n v="0"/>
    <m/>
    <m/>
    <m/>
    <n v="0"/>
    <m/>
    <m/>
    <n v="0"/>
    <m/>
    <m/>
    <n v="0"/>
    <m/>
  </r>
  <r>
    <x v="4"/>
    <x v="0"/>
    <x v="0"/>
    <n v="23.6100912094116"/>
    <n v="72.500546216964693"/>
    <n v="96.110638141631995"/>
    <n v="7.59"/>
    <n v="26.430000000000003"/>
    <n v="34.020000000000003"/>
    <n v="0"/>
    <n v="0"/>
    <n v="0"/>
    <n v="0"/>
    <n v="0"/>
    <n v="0"/>
    <n v="0"/>
    <n v="4"/>
    <n v="4"/>
    <n v="0"/>
  </r>
  <r>
    <x v="4"/>
    <x v="1"/>
    <x v="0"/>
    <n v="26.116759061813301"/>
    <n v="70.645124435424805"/>
    <n v="96.761883974075303"/>
    <n v="7.65"/>
    <n v="25.759999999999998"/>
    <n v="33.409999999999997"/>
    <n v="0"/>
    <n v="0"/>
    <n v="0"/>
    <n v="0"/>
    <n v="0"/>
    <n v="0"/>
    <n v="0"/>
    <n v="4"/>
    <n v="4"/>
    <n v="0"/>
  </r>
  <r>
    <x v="4"/>
    <x v="2"/>
    <x v="0"/>
    <n v="24.107386827468801"/>
    <n v="72.499686002731295"/>
    <n v="96.607073783874498"/>
    <n v="7.65"/>
    <n v="26.590000000000003"/>
    <n v="34.24"/>
    <n v="0"/>
    <n v="0"/>
    <n v="0"/>
    <n v="0"/>
    <n v="0"/>
    <n v="0"/>
    <n v="0"/>
    <n v="4"/>
    <n v="4"/>
    <n v="0"/>
  </r>
  <r>
    <x v="4"/>
    <x v="3"/>
    <x v="0"/>
    <n v="24.106119871139501"/>
    <n v="72.657227754592896"/>
    <n v="96.763348579406696"/>
    <n v="7.6"/>
    <n v="25.22"/>
    <n v="32.82"/>
    <n v="0"/>
    <n v="0"/>
    <n v="0"/>
    <n v="0"/>
    <n v="0"/>
    <n v="0"/>
    <n v="0"/>
    <n v="4"/>
    <n v="4"/>
    <n v="0"/>
  </r>
  <r>
    <x v="4"/>
    <x v="4"/>
    <x v="0"/>
    <n v="26.118443012237499"/>
    <n v="70.596544265746999"/>
    <n v="96.714987754821706"/>
    <n v="7.65"/>
    <n v="26.17"/>
    <n v="33.82"/>
    <n v="0"/>
    <n v="0"/>
    <n v="0"/>
    <n v="0"/>
    <n v="0"/>
    <n v="0"/>
    <n v="0"/>
    <n v="1"/>
    <n v="1"/>
    <n v="0"/>
  </r>
  <r>
    <x v="4"/>
    <x v="0"/>
    <x v="1"/>
    <n v="23.604102373123101"/>
    <n v="64.350774049758897"/>
    <n v="87.954877853393498"/>
    <n v="7.33"/>
    <n v="18.5"/>
    <n v="25.83"/>
    <n v="0"/>
    <n v="1"/>
    <n v="1"/>
    <n v="0"/>
    <n v="0"/>
    <n v="0"/>
    <n v="0"/>
    <n v="0"/>
    <n v="0"/>
    <n v="0"/>
  </r>
  <r>
    <x v="4"/>
    <x v="1"/>
    <x v="1"/>
    <n v="31.141305208206099"/>
    <n v="53.914433240890503"/>
    <n v="85.055739164352403"/>
    <n v="7.4"/>
    <n v="19.079999999999998"/>
    <n v="26.48"/>
    <n v="0"/>
    <n v="0"/>
    <n v="0"/>
    <n v="0"/>
    <n v="0"/>
    <n v="0"/>
    <n v="0"/>
    <n v="4"/>
    <n v="4"/>
    <n v="0"/>
  </r>
  <r>
    <x v="4"/>
    <x v="2"/>
    <x v="1"/>
    <n v="57.766227006912203"/>
    <n v="31.594069719314501"/>
    <n v="89.360297203063894"/>
    <n v="15.06"/>
    <n v="11.999999999999998"/>
    <n v="27.06"/>
    <n v="0"/>
    <n v="0"/>
    <n v="0"/>
    <n v="0"/>
    <n v="0"/>
    <n v="0"/>
    <n v="1"/>
    <n v="0"/>
    <n v="1"/>
    <n v="0"/>
  </r>
  <r>
    <x v="4"/>
    <x v="3"/>
    <x v="1"/>
    <n v="22.598765611648499"/>
    <n v="67.807460546493502"/>
    <n v="90.406227111816406"/>
    <n v="7.32"/>
    <n v="19.190000000000001"/>
    <n v="26.51"/>
    <n v="0"/>
    <n v="1"/>
    <n v="1"/>
    <n v="0"/>
    <n v="0"/>
    <n v="0"/>
    <n v="0"/>
    <n v="13"/>
    <n v="13"/>
    <n v="0"/>
  </r>
  <r>
    <x v="4"/>
    <x v="4"/>
    <x v="1"/>
    <n v="30.136507272720301"/>
    <n v="94.527647495269704"/>
    <n v="124.664155483245"/>
    <n v="7.29"/>
    <n v="26.060000000000002"/>
    <n v="33.35"/>
    <n v="0"/>
    <n v="2"/>
    <n v="2"/>
    <n v="0"/>
    <n v="1"/>
    <n v="1"/>
    <n v="0"/>
    <n v="10"/>
    <n v="10"/>
    <n v="0"/>
  </r>
  <r>
    <x v="4"/>
    <x v="0"/>
    <x v="2"/>
    <n v="23.096654176712001"/>
    <n v="70.213267326354895"/>
    <n v="93.309922218322697"/>
    <n v="7.25"/>
    <n v="26.659999999999997"/>
    <n v="33.909999999999997"/>
    <n v="0"/>
    <n v="0"/>
    <n v="0"/>
    <n v="0"/>
    <n v="0"/>
    <n v="0"/>
    <n v="0"/>
    <n v="4"/>
    <n v="4"/>
    <n v="0"/>
  </r>
  <r>
    <x v="4"/>
    <x v="1"/>
    <x v="2"/>
    <n v="23.102661609649601"/>
    <n v="62.8093614578247"/>
    <n v="85.912023782730103"/>
    <n v="7.29"/>
    <n v="19.330000000000002"/>
    <n v="26.62"/>
    <n v="0"/>
    <n v="1"/>
    <n v="1"/>
    <n v="0"/>
    <n v="0"/>
    <n v="0"/>
    <n v="0"/>
    <n v="10"/>
    <n v="10"/>
    <n v="0"/>
  </r>
  <r>
    <x v="4"/>
    <x v="2"/>
    <x v="2"/>
    <n v="23.600802183151199"/>
    <n v="45.161623239517198"/>
    <n v="68.762426614761296"/>
    <n v="7.27"/>
    <n v="17.96"/>
    <n v="25.23"/>
    <n v="0"/>
    <n v="0"/>
    <n v="0"/>
    <n v="0"/>
    <n v="0"/>
    <n v="0"/>
    <n v="0"/>
    <n v="0"/>
    <n v="0"/>
    <n v="0"/>
  </r>
  <r>
    <x v="4"/>
    <x v="3"/>
    <x v="2"/>
    <n v="22.602910757064802"/>
    <n v="61.706868886947603"/>
    <n v="84.309779882431002"/>
    <n v="7.3"/>
    <n v="18.73"/>
    <n v="26.03"/>
    <n v="0"/>
    <n v="1"/>
    <n v="1"/>
    <n v="0"/>
    <n v="0"/>
    <n v="0"/>
    <n v="0"/>
    <n v="7"/>
    <n v="7"/>
    <n v="0"/>
  </r>
  <r>
    <x v="4"/>
    <x v="4"/>
    <x v="2"/>
    <n v="26.6181321144104"/>
    <n v="68.793283700942993"/>
    <n v="95.411416769027696"/>
    <n v="7.32"/>
    <n v="25.96"/>
    <n v="33.28"/>
    <n v="0"/>
    <n v="0"/>
    <n v="0"/>
    <n v="0"/>
    <n v="0"/>
    <n v="0"/>
    <n v="0"/>
    <n v="4"/>
    <n v="4"/>
    <n v="0"/>
  </r>
  <r>
    <x v="4"/>
    <x v="0"/>
    <x v="3"/>
    <n v="21.595283031463602"/>
    <n v="73.011402606964097"/>
    <n v="94.606686115264793"/>
    <n v="7.45"/>
    <n v="26.580000000000002"/>
    <n v="34.03"/>
    <n v="0"/>
    <n v="0"/>
    <n v="0"/>
    <n v="0"/>
    <n v="0"/>
    <n v="0"/>
    <n v="0"/>
    <n v="4"/>
    <n v="4"/>
    <n v="0"/>
  </r>
  <r>
    <x v="4"/>
    <x v="1"/>
    <x v="3"/>
    <n v="21.096293926238999"/>
    <n v="66.662899017333899"/>
    <n v="87.759194135665894"/>
    <n v="7.41"/>
    <n v="19.579999999999998"/>
    <n v="26.99"/>
    <n v="0"/>
    <n v="1"/>
    <n v="1"/>
    <n v="0"/>
    <n v="0"/>
    <n v="0"/>
    <n v="0"/>
    <n v="9"/>
    <n v="9"/>
    <n v="0"/>
  </r>
  <r>
    <x v="4"/>
    <x v="2"/>
    <x v="3"/>
    <n v="21.5924055576324"/>
    <n v="74.069031000137301"/>
    <n v="95.661437273025498"/>
    <n v="7.39"/>
    <n v="26.630000000000003"/>
    <n v="34.020000000000003"/>
    <n v="0"/>
    <n v="0"/>
    <n v="0"/>
    <n v="0"/>
    <n v="0"/>
    <n v="0"/>
    <n v="0"/>
    <n v="6"/>
    <n v="6"/>
    <n v="0"/>
  </r>
  <r>
    <x v="4"/>
    <x v="3"/>
    <x v="3"/>
    <n v="23.097507476806602"/>
    <n v="71.869407653808594"/>
    <n v="94.966915607452293"/>
    <n v="7.44"/>
    <n v="25.650000000000002"/>
    <n v="33.090000000000003"/>
    <n v="0"/>
    <n v="0"/>
    <n v="0"/>
    <n v="0"/>
    <n v="0"/>
    <n v="0"/>
    <n v="0"/>
    <n v="4"/>
    <n v="4"/>
    <n v="0"/>
  </r>
  <r>
    <x v="4"/>
    <x v="4"/>
    <x v="3"/>
    <n v="26.609879493713301"/>
    <n v="69.049972057342501"/>
    <n v="95.659852504730196"/>
    <n v="7.42"/>
    <n v="25.439999999999998"/>
    <n v="32.86"/>
    <n v="0"/>
    <n v="0"/>
    <n v="0"/>
    <n v="0"/>
    <n v="0"/>
    <n v="0"/>
    <n v="0"/>
    <n v="4"/>
    <n v="4"/>
    <n v="0"/>
  </r>
  <r>
    <x v="4"/>
    <x v="0"/>
    <x v="4"/>
    <n v="22.5958380699157"/>
    <n v="74.165571928024207"/>
    <n v="96.761410713195801"/>
    <n v="7.29"/>
    <n v="27.090000000000003"/>
    <n v="34.380000000000003"/>
    <n v="0"/>
    <n v="0"/>
    <n v="0"/>
    <n v="0"/>
    <n v="0"/>
    <n v="0"/>
    <n v="0"/>
    <n v="4"/>
    <n v="4"/>
    <n v="0"/>
  </r>
  <r>
    <x v="4"/>
    <x v="1"/>
    <x v="4"/>
    <n v="22.597968816757199"/>
    <n v="74.862617254257202"/>
    <n v="97.460586786270099"/>
    <n v="7.24"/>
    <n v="27.53"/>
    <n v="34.770000000000003"/>
    <n v="0"/>
    <n v="1"/>
    <n v="1"/>
    <n v="0"/>
    <n v="0"/>
    <n v="0"/>
    <n v="0"/>
    <n v="4"/>
    <n v="4"/>
    <n v="0"/>
  </r>
  <r>
    <x v="4"/>
    <x v="2"/>
    <x v="4"/>
    <n v="23.101005792617698"/>
    <n v="73.111121177673297"/>
    <n v="96.212127447128296"/>
    <n v="7.3"/>
    <n v="26.3"/>
    <n v="33.6"/>
    <n v="1"/>
    <n v="0"/>
    <n v="1"/>
    <n v="0"/>
    <n v="0"/>
    <n v="0"/>
    <n v="0"/>
    <n v="3"/>
    <n v="3"/>
    <n v="0"/>
  </r>
  <r>
    <x v="4"/>
    <x v="3"/>
    <x v="4"/>
    <n v="23.107149600982599"/>
    <n v="114.232136011123"/>
    <n v="137.339286327362"/>
    <n v="7.23"/>
    <n v="29.459999999999997"/>
    <n v="36.69"/>
    <n v="0"/>
    <n v="1"/>
    <n v="3"/>
    <n v="0"/>
    <n v="1"/>
    <n v="1"/>
    <n v="0"/>
    <n v="16"/>
    <n v="16"/>
    <n v="1"/>
  </r>
  <r>
    <x v="4"/>
    <x v="4"/>
    <x v="4"/>
    <n v="22.602804899215698"/>
    <n v="73.161403179168701"/>
    <n v="95.764209032058702"/>
    <n v="7.24"/>
    <n v="27.46"/>
    <n v="34.700000000000003"/>
    <n v="0"/>
    <n v="0"/>
    <n v="0"/>
    <n v="0"/>
    <n v="0"/>
    <n v="0"/>
    <n v="0"/>
    <n v="4"/>
    <n v="4"/>
    <n v="0"/>
  </r>
  <r>
    <x v="4"/>
    <x v="0"/>
    <x v="5"/>
    <m/>
    <m/>
    <m/>
    <m/>
    <n v="0"/>
    <m/>
    <m/>
    <m/>
    <n v="0"/>
    <m/>
    <m/>
    <n v="0"/>
    <m/>
    <m/>
    <n v="0"/>
    <m/>
  </r>
  <r>
    <x v="4"/>
    <x v="1"/>
    <x v="5"/>
    <m/>
    <m/>
    <m/>
    <m/>
    <n v="0"/>
    <m/>
    <m/>
    <m/>
    <n v="0"/>
    <m/>
    <m/>
    <n v="0"/>
    <m/>
    <m/>
    <n v="0"/>
    <m/>
  </r>
  <r>
    <x v="4"/>
    <x v="2"/>
    <x v="5"/>
    <m/>
    <m/>
    <m/>
    <m/>
    <n v="0"/>
    <m/>
    <m/>
    <m/>
    <n v="0"/>
    <m/>
    <m/>
    <n v="0"/>
    <m/>
    <m/>
    <n v="0"/>
    <m/>
  </r>
  <r>
    <x v="4"/>
    <x v="3"/>
    <x v="5"/>
    <m/>
    <m/>
    <m/>
    <m/>
    <n v="0"/>
    <m/>
    <m/>
    <m/>
    <n v="0"/>
    <m/>
    <m/>
    <n v="0"/>
    <m/>
    <m/>
    <n v="0"/>
    <m/>
  </r>
  <r>
    <x v="4"/>
    <x v="4"/>
    <x v="5"/>
    <m/>
    <m/>
    <m/>
    <m/>
    <n v="0"/>
    <m/>
    <m/>
    <m/>
    <n v="0"/>
    <m/>
    <m/>
    <n v="0"/>
    <m/>
    <m/>
    <n v="0"/>
    <m/>
  </r>
  <r>
    <x v="5"/>
    <x v="0"/>
    <x v="0"/>
    <n v="49.731650352477999"/>
    <n v="24.674537181854198"/>
    <n v="74.406188249587998"/>
    <n v="15.34"/>
    <n v="7.8300000000000018"/>
    <n v="23.17"/>
    <n v="0"/>
    <n v="0"/>
    <n v="0"/>
    <n v="1"/>
    <n v="0"/>
    <n v="1"/>
    <n v="0"/>
    <n v="1"/>
    <n v="1"/>
    <n v="0"/>
  </r>
  <r>
    <x v="5"/>
    <x v="1"/>
    <x v="0"/>
    <n v="43.6886594295501"/>
    <n v="25.6688086986541"/>
    <n v="69.357468605041504"/>
    <n v="14.48"/>
    <n v="7.66"/>
    <n v="22.14"/>
    <n v="0"/>
    <n v="0"/>
    <n v="0"/>
    <n v="1"/>
    <n v="0"/>
    <n v="1"/>
    <n v="0"/>
    <n v="1"/>
    <n v="1"/>
    <n v="0"/>
  </r>
  <r>
    <x v="5"/>
    <x v="2"/>
    <x v="0"/>
    <n v="49.225355386734002"/>
    <n v="23.931719779968201"/>
    <n v="73.157075881957994"/>
    <n v="14.89"/>
    <n v="7.75"/>
    <n v="22.64"/>
    <n v="0"/>
    <n v="0"/>
    <n v="0"/>
    <n v="1"/>
    <n v="0"/>
    <n v="1"/>
    <n v="1"/>
    <n v="1"/>
    <n v="2"/>
    <n v="0"/>
  </r>
  <r>
    <x v="5"/>
    <x v="3"/>
    <x v="0"/>
    <n v="35.158397436141897"/>
    <n v="62.054230690002399"/>
    <n v="97.212628841400104"/>
    <n v="12.12"/>
    <n v="23.6"/>
    <n v="35.72"/>
    <n v="0"/>
    <n v="1"/>
    <n v="1"/>
    <n v="0"/>
    <n v="0"/>
    <n v="0"/>
    <n v="0"/>
    <n v="4"/>
    <n v="4"/>
    <n v="0"/>
  </r>
  <r>
    <x v="5"/>
    <x v="4"/>
    <x v="0"/>
    <n v="36.661819696426299"/>
    <n v="89.523412227630601"/>
    <n v="126.18523240089399"/>
    <n v="12.17"/>
    <n v="26.68"/>
    <n v="38.85"/>
    <n v="0"/>
    <n v="1"/>
    <n v="1"/>
    <n v="0"/>
    <n v="1"/>
    <n v="1"/>
    <n v="0"/>
    <n v="4"/>
    <n v="4"/>
    <n v="3"/>
  </r>
  <r>
    <x v="5"/>
    <x v="0"/>
    <x v="1"/>
    <n v="43.1984477043151"/>
    <n v="22.609820127487101"/>
    <n v="65.808269977569495"/>
    <n v="13.8"/>
    <n v="7.6400000000000006"/>
    <n v="21.44"/>
    <n v="0"/>
    <n v="0"/>
    <n v="0"/>
    <n v="1"/>
    <n v="0"/>
    <n v="1"/>
    <n v="0"/>
    <n v="1"/>
    <n v="1"/>
    <n v="0"/>
  </r>
  <r>
    <x v="5"/>
    <x v="1"/>
    <x v="1"/>
    <n v="40.688193082809399"/>
    <n v="28.5702078342437"/>
    <n v="69.258401393890296"/>
    <n v="13.71"/>
    <n v="9.82"/>
    <n v="23.53"/>
    <n v="0"/>
    <n v="0"/>
    <n v="0"/>
    <n v="0"/>
    <n v="0"/>
    <n v="0"/>
    <n v="0"/>
    <n v="0"/>
    <n v="0"/>
    <n v="0"/>
  </r>
  <r>
    <x v="5"/>
    <x v="2"/>
    <x v="1"/>
    <n v="45.206274509429903"/>
    <n v="22.149379730224599"/>
    <n v="67.355655193328801"/>
    <n v="13.88"/>
    <n v="7.3699999999999992"/>
    <n v="21.25"/>
    <n v="0"/>
    <n v="0"/>
    <n v="0"/>
    <n v="0"/>
    <n v="0"/>
    <n v="0"/>
    <n v="0"/>
    <n v="1"/>
    <n v="1"/>
    <n v="0"/>
  </r>
  <r>
    <x v="5"/>
    <x v="3"/>
    <x v="1"/>
    <n v="42.693832397460902"/>
    <n v="21.110695600509601"/>
    <n v="63.804528951644897"/>
    <n v="14.17"/>
    <n v="7.6"/>
    <n v="21.77"/>
    <n v="0"/>
    <n v="0"/>
    <n v="0"/>
    <n v="0"/>
    <n v="0"/>
    <n v="0"/>
    <n v="0"/>
    <n v="1"/>
    <n v="1"/>
    <n v="0"/>
  </r>
  <r>
    <x v="5"/>
    <x v="4"/>
    <x v="1"/>
    <n v="53.243872165679903"/>
    <n v="22.3149666786193"/>
    <n v="75.558840036392198"/>
    <n v="12.26"/>
    <n v="7.5499999999999989"/>
    <n v="19.809999999999999"/>
    <n v="1"/>
    <n v="0"/>
    <n v="1"/>
    <n v="2"/>
    <n v="0"/>
    <n v="2"/>
    <n v="7"/>
    <n v="2"/>
    <n v="9"/>
    <n v="0"/>
  </r>
  <r>
    <x v="5"/>
    <x v="0"/>
    <x v="2"/>
    <n v="43.692339181900003"/>
    <n v="21.464226484298699"/>
    <n v="65.156566619873004"/>
    <n v="14.74"/>
    <n v="7.35"/>
    <n v="22.09"/>
    <n v="0"/>
    <n v="0"/>
    <n v="0"/>
    <n v="0"/>
    <n v="0"/>
    <n v="0"/>
    <n v="0"/>
    <n v="1"/>
    <n v="1"/>
    <n v="0"/>
  </r>
  <r>
    <x v="5"/>
    <x v="1"/>
    <x v="2"/>
    <n v="42.681740999221802"/>
    <n v="20.825200319290101"/>
    <n v="63.506942272186201"/>
    <n v="14.3"/>
    <n v="7.32"/>
    <n v="21.62"/>
    <n v="0"/>
    <n v="0"/>
    <n v="0"/>
    <n v="0"/>
    <n v="0"/>
    <n v="0"/>
    <n v="0"/>
    <n v="1"/>
    <n v="1"/>
    <n v="0"/>
  </r>
  <r>
    <x v="5"/>
    <x v="2"/>
    <x v="2"/>
    <n v="42.190967321395803"/>
    <n v="21.916613578796301"/>
    <n v="64.107581377029405"/>
    <n v="14.29"/>
    <n v="7.3300000000000018"/>
    <n v="21.62"/>
    <n v="0"/>
    <n v="0"/>
    <n v="0"/>
    <n v="0"/>
    <n v="0"/>
    <n v="0"/>
    <n v="1"/>
    <n v="1"/>
    <n v="2"/>
    <n v="0"/>
  </r>
  <r>
    <x v="5"/>
    <x v="3"/>
    <x v="2"/>
    <n v="44.195897579193101"/>
    <n v="20.8611867427825"/>
    <n v="65.057085275649996"/>
    <n v="14.9"/>
    <n v="7.26"/>
    <n v="22.16"/>
    <n v="0"/>
    <n v="0"/>
    <n v="0"/>
    <n v="0"/>
    <n v="0"/>
    <n v="0"/>
    <n v="0"/>
    <n v="1"/>
    <n v="1"/>
    <n v="0"/>
  </r>
  <r>
    <x v="5"/>
    <x v="4"/>
    <x v="2"/>
    <n v="43.1978693008422"/>
    <n v="22.660584688186599"/>
    <n v="65.858454942703204"/>
    <n v="14.17"/>
    <n v="7.5000000000000018"/>
    <n v="21.67"/>
    <n v="0"/>
    <n v="0"/>
    <n v="0"/>
    <n v="0"/>
    <n v="0"/>
    <n v="0"/>
    <n v="0"/>
    <n v="1"/>
    <n v="1"/>
    <n v="0"/>
  </r>
  <r>
    <x v="5"/>
    <x v="0"/>
    <x v="3"/>
    <n v="40.174707412719698"/>
    <n v="22.8325836658477"/>
    <n v="63.0072917938232"/>
    <n v="14.48"/>
    <n v="7.5599999999999987"/>
    <n v="22.04"/>
    <n v="0"/>
    <n v="0"/>
    <n v="0"/>
    <n v="0"/>
    <n v="0"/>
    <n v="0"/>
    <n v="0"/>
    <n v="1"/>
    <n v="1"/>
    <n v="0"/>
  </r>
  <r>
    <x v="5"/>
    <x v="1"/>
    <x v="3"/>
    <n v="38.666921854019101"/>
    <n v="37.143793821334803"/>
    <n v="75.810716629028306"/>
    <n v="14.03"/>
    <n v="12.08"/>
    <n v="26.11"/>
    <n v="0"/>
    <n v="0"/>
    <n v="0"/>
    <n v="0"/>
    <n v="1"/>
    <n v="1"/>
    <n v="1"/>
    <n v="4"/>
    <n v="5"/>
    <n v="0"/>
  </r>
  <r>
    <x v="5"/>
    <x v="2"/>
    <x v="3"/>
    <n v="37.166250705718902"/>
    <n v="120.269229650497"/>
    <n v="157.43548154830901"/>
    <n v="13.91"/>
    <n v="41.08"/>
    <n v="54.99"/>
    <n v="0"/>
    <n v="0"/>
    <n v="0"/>
    <n v="0"/>
    <n v="1"/>
    <n v="1"/>
    <n v="1"/>
    <n v="10"/>
    <n v="11"/>
    <n v="2"/>
  </r>
  <r>
    <x v="5"/>
    <x v="3"/>
    <x v="3"/>
    <n v="38.666486501693697"/>
    <n v="22.540889739990199"/>
    <n v="61.207376718521097"/>
    <n v="14.09"/>
    <n v="7.5399999999999991"/>
    <n v="21.63"/>
    <n v="0"/>
    <n v="0"/>
    <n v="0"/>
    <n v="0"/>
    <n v="0"/>
    <n v="0"/>
    <n v="0"/>
    <n v="1"/>
    <n v="1"/>
    <n v="0"/>
  </r>
  <r>
    <x v="5"/>
    <x v="4"/>
    <x v="3"/>
    <n v="39.672802925109799"/>
    <n v="24.534556627273499"/>
    <n v="64.207360506057697"/>
    <n v="14.08"/>
    <n v="7.49"/>
    <n v="21.57"/>
    <n v="0"/>
    <n v="0"/>
    <n v="0"/>
    <n v="0"/>
    <n v="0"/>
    <n v="0"/>
    <n v="0"/>
    <n v="1"/>
    <n v="1"/>
    <n v="0"/>
  </r>
  <r>
    <x v="5"/>
    <x v="0"/>
    <x v="4"/>
    <n v="43.708907842636101"/>
    <n v="38.501349449157701"/>
    <n v="82.210257768630896"/>
    <n v="14.81"/>
    <n v="5.7499999999999982"/>
    <n v="20.56"/>
    <n v="0"/>
    <n v="0"/>
    <n v="0"/>
    <n v="0"/>
    <n v="1"/>
    <n v="1"/>
    <n v="0"/>
    <n v="15"/>
    <n v="15"/>
    <n v="3"/>
  </r>
  <r>
    <x v="5"/>
    <x v="1"/>
    <x v="4"/>
    <n v="45.709977865219102"/>
    <n v="39.1502041816711"/>
    <n v="84.860182523727403"/>
    <n v="14.47"/>
    <n v="6.0600000000000005"/>
    <n v="20.53"/>
    <n v="0"/>
    <n v="1"/>
    <n v="1"/>
    <n v="2"/>
    <n v="0"/>
    <n v="2"/>
    <n v="1"/>
    <n v="19"/>
    <n v="20"/>
    <n v="3"/>
  </r>
  <r>
    <x v="5"/>
    <x v="2"/>
    <x v="4"/>
    <n v="44.193454504012998"/>
    <n v="54.7685286998748"/>
    <n v="98.961984395980807"/>
    <n v="14.46"/>
    <n v="11.899999999999999"/>
    <n v="26.36"/>
    <n v="0"/>
    <n v="1"/>
    <n v="1"/>
    <n v="1"/>
    <n v="1"/>
    <n v="2"/>
    <n v="1"/>
    <n v="15"/>
    <n v="16"/>
    <n v="0"/>
  </r>
  <r>
    <x v="5"/>
    <x v="3"/>
    <x v="4"/>
    <n v="45.204034328460601"/>
    <n v="42.755488634109497"/>
    <n v="87.959523916244507"/>
    <n v="14.52"/>
    <n v="8.0300000000000011"/>
    <n v="22.55"/>
    <n v="0"/>
    <n v="0"/>
    <n v="0"/>
    <n v="1"/>
    <n v="1"/>
    <n v="2"/>
    <n v="1"/>
    <n v="11"/>
    <n v="12"/>
    <n v="0"/>
  </r>
  <r>
    <x v="5"/>
    <x v="4"/>
    <x v="4"/>
    <n v="61.278166532516401"/>
    <n v="62.689136028289703"/>
    <n v="123.967303276062"/>
    <n v="14.84"/>
    <n v="11.100000000000001"/>
    <n v="25.94"/>
    <n v="0"/>
    <n v="1"/>
    <n v="1"/>
    <n v="1"/>
    <n v="1"/>
    <n v="2"/>
    <n v="9"/>
    <n v="21"/>
    <n v="30"/>
    <n v="3"/>
  </r>
  <r>
    <x v="5"/>
    <x v="0"/>
    <x v="5"/>
    <m/>
    <m/>
    <m/>
    <m/>
    <n v="0"/>
    <m/>
    <m/>
    <m/>
    <n v="0"/>
    <m/>
    <m/>
    <n v="0"/>
    <m/>
    <m/>
    <n v="0"/>
    <m/>
  </r>
  <r>
    <x v="5"/>
    <x v="1"/>
    <x v="5"/>
    <m/>
    <m/>
    <m/>
    <m/>
    <n v="0"/>
    <m/>
    <m/>
    <m/>
    <n v="0"/>
    <m/>
    <m/>
    <n v="0"/>
    <m/>
    <m/>
    <n v="0"/>
    <m/>
  </r>
  <r>
    <x v="5"/>
    <x v="2"/>
    <x v="5"/>
    <m/>
    <m/>
    <m/>
    <m/>
    <n v="0"/>
    <m/>
    <m/>
    <m/>
    <n v="0"/>
    <m/>
    <m/>
    <n v="0"/>
    <m/>
    <m/>
    <n v="0"/>
    <m/>
  </r>
  <r>
    <x v="5"/>
    <x v="3"/>
    <x v="5"/>
    <m/>
    <m/>
    <m/>
    <m/>
    <n v="0"/>
    <m/>
    <m/>
    <m/>
    <n v="0"/>
    <m/>
    <m/>
    <n v="0"/>
    <m/>
    <m/>
    <n v="0"/>
    <m/>
  </r>
  <r>
    <x v="5"/>
    <x v="4"/>
    <x v="5"/>
    <m/>
    <m/>
    <m/>
    <m/>
    <n v="0"/>
    <m/>
    <m/>
    <m/>
    <n v="0"/>
    <m/>
    <m/>
    <n v="0"/>
    <m/>
    <m/>
    <n v="0"/>
    <m/>
  </r>
  <r>
    <x v="6"/>
    <x v="5"/>
    <x v="6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B4642-CC5E-5D40-822E-85A02E6BADD5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5:D11" firstHeaderRow="0" firstDataRow="1" firstDataCol="1" rowPageCount="2" colPageCount="1"/>
  <pivotFields count="20">
    <pivotField axis="axisPage" multipleItemSelectionAllowed="1" showAll="0">
      <items count="7">
        <item x="0"/>
        <item h="1" x="1"/>
        <item h="1" x="2"/>
        <item h="1" x="3"/>
        <item h="1" x="4"/>
        <item h="1"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 sortType="ascending">
      <items count="7">
        <item x="1"/>
        <item x="0"/>
        <item x="3"/>
        <item x="4"/>
        <item h="1" x="5"/>
        <item x="2"/>
        <item t="default"/>
      </items>
    </pivotField>
    <pivotField dataField="1" showAll="0">
      <items count="152">
        <item x="92"/>
        <item x="117"/>
        <item x="118"/>
        <item x="16"/>
        <item x="116"/>
        <item x="91"/>
        <item x="19"/>
        <item x="93"/>
        <item x="94"/>
        <item x="121"/>
        <item x="122"/>
        <item x="109"/>
        <item x="86"/>
        <item x="125"/>
        <item x="100"/>
        <item x="114"/>
        <item x="111"/>
        <item x="119"/>
        <item x="15"/>
        <item x="123"/>
        <item x="87"/>
        <item x="112"/>
        <item x="98"/>
        <item x="14"/>
        <item x="17"/>
        <item x="124"/>
        <item x="13"/>
        <item x="113"/>
        <item x="97"/>
        <item x="96"/>
        <item x="20"/>
        <item x="106"/>
        <item x="12"/>
        <item x="84"/>
        <item x="89"/>
        <item x="2"/>
        <item x="85"/>
        <item x="101"/>
        <item x="83"/>
        <item x="23"/>
        <item x="80"/>
        <item x="18"/>
        <item x="90"/>
        <item x="104"/>
        <item x="11"/>
        <item x="81"/>
        <item x="103"/>
        <item x="0"/>
        <item x="9"/>
        <item x="79"/>
        <item x="21"/>
        <item x="77"/>
        <item x="24"/>
        <item x="8"/>
        <item x="5"/>
        <item x="10"/>
        <item x="78"/>
        <item x="7"/>
        <item x="22"/>
        <item x="95"/>
        <item x="1"/>
        <item x="3"/>
        <item x="102"/>
        <item x="105"/>
        <item x="6"/>
        <item x="120"/>
        <item x="76"/>
        <item x="115"/>
        <item x="4"/>
        <item x="99"/>
        <item x="88"/>
        <item x="82"/>
        <item x="42"/>
        <item x="43"/>
        <item x="45"/>
        <item x="46"/>
        <item x="41"/>
        <item x="50"/>
        <item x="110"/>
        <item x="49"/>
        <item x="107"/>
        <item x="70"/>
        <item x="69"/>
        <item x="48"/>
        <item x="39"/>
        <item x="66"/>
        <item x="68"/>
        <item x="38"/>
        <item x="37"/>
        <item x="40"/>
        <item x="31"/>
        <item x="47"/>
        <item x="74"/>
        <item x="56"/>
        <item x="63"/>
        <item x="64"/>
        <item x="67"/>
        <item x="72"/>
        <item x="44"/>
        <item x="60"/>
        <item x="36"/>
        <item x="71"/>
        <item x="65"/>
        <item x="59"/>
        <item x="54"/>
        <item x="129"/>
        <item x="61"/>
        <item x="53"/>
        <item x="34"/>
        <item x="27"/>
        <item x="57"/>
        <item x="26"/>
        <item x="35"/>
        <item x="33"/>
        <item x="130"/>
        <item x="28"/>
        <item x="52"/>
        <item x="62"/>
        <item x="143"/>
        <item x="55"/>
        <item x="144"/>
        <item x="142"/>
        <item x="30"/>
        <item x="145"/>
        <item x="29"/>
        <item x="141"/>
        <item x="73"/>
        <item x="132"/>
        <item x="138"/>
        <item x="137"/>
        <item x="58"/>
        <item x="134"/>
        <item x="140"/>
        <item x="131"/>
        <item x="127"/>
        <item x="136"/>
        <item x="75"/>
        <item x="51"/>
        <item x="146"/>
        <item x="148"/>
        <item x="139"/>
        <item x="149"/>
        <item x="133"/>
        <item x="147"/>
        <item x="32"/>
        <item x="128"/>
        <item x="126"/>
        <item x="135"/>
        <item x="108"/>
        <item x="150"/>
        <item x="25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3" subtotal="average" baseField="0" baseItem="0"/>
    <dataField name="Path 2" fld="4" subtotal="average" baseField="0" baseItem="0"/>
    <dataField name="Total" fld="5" subtotal="average" baseField="0" baseItem="0"/>
  </dataFields>
  <chartFormats count="50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filters count="1">
    <filter fld="2" type="captionBeginsWith" evalOrder="-1" id="2" stringValue1="">
      <autoFilter ref="A1">
        <filterColumn colId="0">
          <customFilters>
            <customFilter val="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0572F-5376-C245-B909-B09011872AC8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3:D59" firstHeaderRow="0" firstDataRow="1" firstDataCol="1" rowPageCount="2" colPageCount="1"/>
  <pivotFields count="19">
    <pivotField axis="axisPage" multipleItemSelectionAllowed="1" showAll="0">
      <items count="8">
        <item h="1" x="0"/>
        <item x="1"/>
        <item h="1" x="2"/>
        <item h="1" x="3"/>
        <item h="1"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12" baseField="0" baseItem="0"/>
    <dataField name="Path 2" fld="13" baseField="0" baseItem="0"/>
    <dataField name="Total" fld="14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E49E6B-9B0C-DB42-8629-ED955C24DA8A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6:D42" firstHeaderRow="0" firstDataRow="1" firstDataCol="1" rowPageCount="2" colPageCount="1"/>
  <pivotFields count="19">
    <pivotField axis="axisPage" multipleItemSelectionAllowed="1" showAll="0">
      <items count="8">
        <item h="1" x="0"/>
        <item x="1"/>
        <item h="1" x="2"/>
        <item h="1" x="3"/>
        <item h="1"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9" baseField="0" baseItem="0"/>
    <dataField name="Path 2" fld="10" baseField="0" baseItem="0"/>
    <dataField name="Total" fld="1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47CCC-03E1-5E44-B49E-0CE02AAC8C9C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0:D26" firstHeaderRow="0" firstDataRow="1" firstDataCol="1" rowPageCount="2" colPageCount="1"/>
  <pivotFields count="19">
    <pivotField axis="axisPage" multipleItemSelectionAllowed="1" showAll="0">
      <items count="8">
        <item h="1" x="0"/>
        <item x="1"/>
        <item h="1" x="2"/>
        <item h="1" x="3"/>
        <item h="1"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ascending">
      <items count="8">
        <item x="1"/>
        <item x="0"/>
        <item x="3"/>
        <item x="4"/>
        <item h="1" x="5"/>
        <item x="2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6" subtotal="average" baseField="0" baseItem="0"/>
    <dataField name="Path 2" fld="7" subtotal="average" baseField="0" baseItem="0"/>
    <dataField name="Total" fld="8" subtotal="average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49DA1F-2117-D042-AA21-DE6A5A6B06C2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5:D11" firstHeaderRow="0" firstDataRow="1" firstDataCol="1" rowPageCount="2" colPageCount="1"/>
  <pivotFields count="20">
    <pivotField axis="axisPage" multipleItemSelectionAllowed="1" showAll="0">
      <items count="7">
        <item h="1" x="0"/>
        <item h="1" x="1"/>
        <item x="2"/>
        <item h="1" x="3"/>
        <item h="1" x="4"/>
        <item h="1"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 sortType="ascending">
      <items count="7">
        <item x="1"/>
        <item x="0"/>
        <item x="3"/>
        <item x="4"/>
        <item h="1" x="5"/>
        <item x="2"/>
        <item t="default"/>
      </items>
    </pivotField>
    <pivotField dataField="1" showAll="0">
      <items count="152">
        <item x="92"/>
        <item x="117"/>
        <item x="118"/>
        <item x="16"/>
        <item x="116"/>
        <item x="91"/>
        <item x="19"/>
        <item x="93"/>
        <item x="94"/>
        <item x="121"/>
        <item x="122"/>
        <item x="109"/>
        <item x="86"/>
        <item x="125"/>
        <item x="100"/>
        <item x="114"/>
        <item x="111"/>
        <item x="119"/>
        <item x="15"/>
        <item x="123"/>
        <item x="87"/>
        <item x="112"/>
        <item x="98"/>
        <item x="14"/>
        <item x="17"/>
        <item x="124"/>
        <item x="13"/>
        <item x="113"/>
        <item x="97"/>
        <item x="96"/>
        <item x="20"/>
        <item x="106"/>
        <item x="12"/>
        <item x="84"/>
        <item x="89"/>
        <item x="2"/>
        <item x="85"/>
        <item x="101"/>
        <item x="83"/>
        <item x="23"/>
        <item x="80"/>
        <item x="18"/>
        <item x="90"/>
        <item x="104"/>
        <item x="11"/>
        <item x="81"/>
        <item x="103"/>
        <item x="0"/>
        <item x="9"/>
        <item x="79"/>
        <item x="21"/>
        <item x="77"/>
        <item x="24"/>
        <item x="8"/>
        <item x="5"/>
        <item x="10"/>
        <item x="78"/>
        <item x="7"/>
        <item x="22"/>
        <item x="95"/>
        <item x="1"/>
        <item x="3"/>
        <item x="102"/>
        <item x="105"/>
        <item x="6"/>
        <item x="120"/>
        <item x="76"/>
        <item x="115"/>
        <item x="4"/>
        <item x="99"/>
        <item x="88"/>
        <item x="82"/>
        <item x="42"/>
        <item x="43"/>
        <item x="45"/>
        <item x="46"/>
        <item x="41"/>
        <item x="50"/>
        <item x="110"/>
        <item x="49"/>
        <item x="107"/>
        <item x="70"/>
        <item x="69"/>
        <item x="48"/>
        <item x="39"/>
        <item x="66"/>
        <item x="68"/>
        <item x="38"/>
        <item x="37"/>
        <item x="40"/>
        <item x="31"/>
        <item x="47"/>
        <item x="74"/>
        <item x="56"/>
        <item x="63"/>
        <item x="64"/>
        <item x="67"/>
        <item x="72"/>
        <item x="44"/>
        <item x="60"/>
        <item x="36"/>
        <item x="71"/>
        <item x="65"/>
        <item x="59"/>
        <item x="54"/>
        <item x="129"/>
        <item x="61"/>
        <item x="53"/>
        <item x="34"/>
        <item x="27"/>
        <item x="57"/>
        <item x="26"/>
        <item x="35"/>
        <item x="33"/>
        <item x="130"/>
        <item x="28"/>
        <item x="52"/>
        <item x="62"/>
        <item x="143"/>
        <item x="55"/>
        <item x="144"/>
        <item x="142"/>
        <item x="30"/>
        <item x="145"/>
        <item x="29"/>
        <item x="141"/>
        <item x="73"/>
        <item x="132"/>
        <item x="138"/>
        <item x="137"/>
        <item x="58"/>
        <item x="134"/>
        <item x="140"/>
        <item x="131"/>
        <item x="127"/>
        <item x="136"/>
        <item x="75"/>
        <item x="51"/>
        <item x="146"/>
        <item x="148"/>
        <item x="139"/>
        <item x="149"/>
        <item x="133"/>
        <item x="147"/>
        <item x="32"/>
        <item x="128"/>
        <item x="126"/>
        <item x="135"/>
        <item x="108"/>
        <item x="150"/>
        <item x="25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3" subtotal="average" baseField="0" baseItem="0"/>
    <dataField name="Path 2" fld="4" subtotal="average" baseField="0" baseItem="0"/>
    <dataField name="Total" fld="5" subtotal="average" baseField="0" baseItem="0"/>
  </dataFields>
  <chartFormats count="56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filters count="1">
    <filter fld="2" type="captionBeginsWith" evalOrder="-1" id="2" stringValue1="">
      <autoFilter ref="A1">
        <filterColumn colId="0">
          <customFilters>
            <customFilter val="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1BD5E-4193-7946-AA71-B76A784C9C29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86:B117" firstHeaderRow="1" firstDataRow="1" firstDataCol="1" rowPageCount="1" colPageCount="1"/>
  <pivotFields count="19">
    <pivotField axis="axisPage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0" hier="-1"/>
  </pageFields>
  <dataFields count="1">
    <dataField name="Sum of Robustness (Goal reached = 0,_x000a_Failed (Crash) = 1,_x000a_Failed (Time limit reached) = 2,_x000a_Failed (Robot gave up)) = 3" fld="18" baseField="0" baseItem="0"/>
  </dataFields>
  <formats count="1">
    <format dxfId="11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F727C-4978-6B40-AD20-45AB7095CA19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69:D75" firstHeaderRow="0" firstDataRow="1" firstDataCol="1" rowPageCount="2" colPageCount="1"/>
  <pivotFields count="19">
    <pivotField axis="axisPage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15" baseField="0" baseItem="0"/>
    <dataField name="Path 2" fld="16" baseField="0" baseItem="0"/>
    <dataField name="Total" fld="17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64747D-BC43-7946-A983-7869211FA355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53:D59" firstHeaderRow="0" firstDataRow="1" firstDataCol="1" rowPageCount="2" colPageCount="1"/>
  <pivotFields count="19">
    <pivotField axis="axisPage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12" baseField="0" baseItem="0"/>
    <dataField name="Path 2" fld="13" baseField="0" baseItem="0"/>
    <dataField name="Total" fld="14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EA668-2EE2-4046-BA00-8FFEBB0D833C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6:D42" firstHeaderRow="0" firstDataRow="1" firstDataCol="1" rowPageCount="2" colPageCount="1"/>
  <pivotFields count="19">
    <pivotField axis="axisPage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9" baseField="0" baseItem="0"/>
    <dataField name="Path 2" fld="10" baseField="0" baseItem="0"/>
    <dataField name="Total" fld="11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20073-C4D5-5D49-A42D-2C75B9BE5D88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20:D26" firstHeaderRow="0" firstDataRow="1" firstDataCol="1" rowPageCount="2" colPageCount="1"/>
  <pivotFields count="19">
    <pivotField axis="axisPage" multipleItemSelectionAllowed="1" showAll="0">
      <items count="8">
        <item h="1" x="0"/>
        <item h="1" x="1"/>
        <item x="2"/>
        <item h="1" x="3"/>
        <item h="1"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ascending">
      <items count="8">
        <item x="1"/>
        <item x="0"/>
        <item x="3"/>
        <item x="4"/>
        <item h="1" x="5"/>
        <item x="2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6" subtotal="average" baseField="0" baseItem="0"/>
    <dataField name="Path 2" fld="7" subtotal="average" baseField="0" baseItem="0"/>
    <dataField name="Total" fld="8" subtotal="average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9DD98E-2D88-AE43-9113-299BF001B59B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5:D11" firstHeaderRow="0" firstDataRow="1" firstDataCol="1" rowPageCount="2" colPageCount="1"/>
  <pivotFields count="20">
    <pivotField axis="axisPage" multipleItemSelectionAllowed="1" showAll="0">
      <items count="7">
        <item h="1" x="0"/>
        <item h="1" x="1"/>
        <item h="1" x="2"/>
        <item x="3"/>
        <item h="1" x="4"/>
        <item h="1"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 sortType="ascending">
      <items count="7">
        <item x="1"/>
        <item x="0"/>
        <item x="3"/>
        <item x="4"/>
        <item h="1" x="5"/>
        <item x="2"/>
        <item t="default"/>
      </items>
    </pivotField>
    <pivotField dataField="1" showAll="0">
      <items count="152">
        <item x="92"/>
        <item x="117"/>
        <item x="118"/>
        <item x="16"/>
        <item x="116"/>
        <item x="91"/>
        <item x="19"/>
        <item x="93"/>
        <item x="94"/>
        <item x="121"/>
        <item x="122"/>
        <item x="109"/>
        <item x="86"/>
        <item x="125"/>
        <item x="100"/>
        <item x="114"/>
        <item x="111"/>
        <item x="119"/>
        <item x="15"/>
        <item x="123"/>
        <item x="87"/>
        <item x="112"/>
        <item x="98"/>
        <item x="14"/>
        <item x="17"/>
        <item x="124"/>
        <item x="13"/>
        <item x="113"/>
        <item x="97"/>
        <item x="96"/>
        <item x="20"/>
        <item x="106"/>
        <item x="12"/>
        <item x="84"/>
        <item x="89"/>
        <item x="2"/>
        <item x="85"/>
        <item x="101"/>
        <item x="83"/>
        <item x="23"/>
        <item x="80"/>
        <item x="18"/>
        <item x="90"/>
        <item x="104"/>
        <item x="11"/>
        <item x="81"/>
        <item x="103"/>
        <item x="0"/>
        <item x="9"/>
        <item x="79"/>
        <item x="21"/>
        <item x="77"/>
        <item x="24"/>
        <item x="8"/>
        <item x="5"/>
        <item x="10"/>
        <item x="78"/>
        <item x="7"/>
        <item x="22"/>
        <item x="95"/>
        <item x="1"/>
        <item x="3"/>
        <item x="102"/>
        <item x="105"/>
        <item x="6"/>
        <item x="120"/>
        <item x="76"/>
        <item x="115"/>
        <item x="4"/>
        <item x="99"/>
        <item x="88"/>
        <item x="82"/>
        <item x="42"/>
        <item x="43"/>
        <item x="45"/>
        <item x="46"/>
        <item x="41"/>
        <item x="50"/>
        <item x="110"/>
        <item x="49"/>
        <item x="107"/>
        <item x="70"/>
        <item x="69"/>
        <item x="48"/>
        <item x="39"/>
        <item x="66"/>
        <item x="68"/>
        <item x="38"/>
        <item x="37"/>
        <item x="40"/>
        <item x="31"/>
        <item x="47"/>
        <item x="74"/>
        <item x="56"/>
        <item x="63"/>
        <item x="64"/>
        <item x="67"/>
        <item x="72"/>
        <item x="44"/>
        <item x="60"/>
        <item x="36"/>
        <item x="71"/>
        <item x="65"/>
        <item x="59"/>
        <item x="54"/>
        <item x="129"/>
        <item x="61"/>
        <item x="53"/>
        <item x="34"/>
        <item x="27"/>
        <item x="57"/>
        <item x="26"/>
        <item x="35"/>
        <item x="33"/>
        <item x="130"/>
        <item x="28"/>
        <item x="52"/>
        <item x="62"/>
        <item x="143"/>
        <item x="55"/>
        <item x="144"/>
        <item x="142"/>
        <item x="30"/>
        <item x="145"/>
        <item x="29"/>
        <item x="141"/>
        <item x="73"/>
        <item x="132"/>
        <item x="138"/>
        <item x="137"/>
        <item x="58"/>
        <item x="134"/>
        <item x="140"/>
        <item x="131"/>
        <item x="127"/>
        <item x="136"/>
        <item x="75"/>
        <item x="51"/>
        <item x="146"/>
        <item x="148"/>
        <item x="139"/>
        <item x="149"/>
        <item x="133"/>
        <item x="147"/>
        <item x="32"/>
        <item x="128"/>
        <item x="126"/>
        <item x="135"/>
        <item x="108"/>
        <item x="150"/>
        <item x="25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3" subtotal="average" baseField="0" baseItem="0"/>
    <dataField name="Path 2" fld="4" subtotal="average" baseField="0" baseItem="0"/>
    <dataField name="Total" fld="5" subtotal="average" baseField="0" baseItem="0"/>
  </dataFields>
  <chartFormats count="59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filters count="1">
    <filter fld="2" type="captionBeginsWith" evalOrder="-1" id="2" stringValue1="">
      <autoFilter ref="A1">
        <filterColumn colId="0">
          <customFilters>
            <customFilter val="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BF84E-DA13-F747-B4F0-48BE395F8D68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86:B117" firstHeaderRow="1" firstDataRow="1" firstDataCol="1" rowPageCount="1" colPageCount="1"/>
  <pivotFields count="19">
    <pivotField axis="axisPage" multipleItemSelectionAllowed="1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0" hier="-1"/>
  </pageFields>
  <dataFields count="1">
    <dataField name="Sum of Robustness (Goal reached = 0,_x000a_Failed (Crash) = 1,_x000a_Failed (Time limit reached) = 2,_x000a_Failed (Robot gave up)) = 3" fld="18" baseField="0" baseItem="0"/>
  </dataFields>
  <formats count="1">
    <format dxfId="1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943B0-F57A-E34A-A5AC-E139D573DA24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86:B117" firstHeaderRow="1" firstDataRow="1" firstDataCol="1" rowPageCount="1" colPageCount="1"/>
  <pivotFields count="19">
    <pivotField axis="axisPage" multipleItemSelectionAllowed="1" showAll="0">
      <items count="8">
        <item h="1" x="0"/>
        <item h="1" x="1"/>
        <item h="1" x="2"/>
        <item x="3"/>
        <item h="1" x="4"/>
        <item h="1" x="5"/>
        <item h="1"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0" hier="-1"/>
  </pageFields>
  <dataFields count="1">
    <dataField name="Sum of Robustness (Goal reached = 0,_x000a_Failed (Crash) = 1,_x000a_Failed (Time limit reached) = 2,_x000a_Failed (Robot gave up)) = 3" fld="18" baseField="0" baseItem="0"/>
  </dataFields>
  <formats count="1">
    <format dxfId="10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1BF05-ED73-6B43-9B37-66EB8EB3FE33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69:D75" firstHeaderRow="0" firstDataRow="1" firstDataCol="1" rowPageCount="2" colPageCount="1"/>
  <pivotFields count="19">
    <pivotField axis="axisPage" multipleItemSelectionAllowed="1" showAll="0">
      <items count="8">
        <item h="1" x="0"/>
        <item h="1" x="1"/>
        <item h="1" x="2"/>
        <item x="3"/>
        <item h="1"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15" baseField="0" baseItem="0"/>
    <dataField name="Path 2" fld="16" baseField="0" baseItem="0"/>
    <dataField name="Total" fld="17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136D1-D1D2-104D-90DF-3581A9FD140D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53:D59" firstHeaderRow="0" firstDataRow="1" firstDataCol="1" rowPageCount="2" colPageCount="1"/>
  <pivotFields count="19">
    <pivotField axis="axisPage" multipleItemSelectionAllowed="1" showAll="0">
      <items count="8">
        <item h="1" x="0"/>
        <item h="1" x="1"/>
        <item h="1" x="2"/>
        <item x="3"/>
        <item h="1"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12" baseField="0" baseItem="0"/>
    <dataField name="Path 2" fld="13" baseField="0" baseItem="0"/>
    <dataField name="Total" fld="14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B54C6-5AA2-2E49-8A99-9433DCD73B70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6:D42" firstHeaderRow="0" firstDataRow="1" firstDataCol="1" rowPageCount="2" colPageCount="1"/>
  <pivotFields count="19">
    <pivotField axis="axisPage" multipleItemSelectionAllowed="1" showAll="0">
      <items count="8">
        <item h="1" x="0"/>
        <item h="1" x="1"/>
        <item h="1" x="2"/>
        <item x="3"/>
        <item h="1"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9" baseField="0" baseItem="0"/>
    <dataField name="Path 2" fld="10" baseField="0" baseItem="0"/>
    <dataField name="Total" fld="11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C6B7-F51B-EF41-811C-D1ECE4527BB7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20:D26" firstHeaderRow="0" firstDataRow="1" firstDataCol="1" rowPageCount="2" colPageCount="1"/>
  <pivotFields count="19">
    <pivotField axis="axisPage" multipleItemSelectionAllowed="1" showAll="0">
      <items count="8">
        <item h="1" x="0"/>
        <item h="1" x="1"/>
        <item h="1" x="2"/>
        <item x="3"/>
        <item h="1"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ascending">
      <items count="8">
        <item x="1"/>
        <item x="0"/>
        <item x="3"/>
        <item x="4"/>
        <item h="1" x="5"/>
        <item x="2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6" subtotal="average" baseField="0" baseItem="0"/>
    <dataField name="Path 2" fld="7" subtotal="average" baseField="0" baseItem="0"/>
    <dataField name="Total" fld="8" subtotal="average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56FDF-9027-9546-9CC6-382AC891B0EF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5:D11" firstHeaderRow="0" firstDataRow="1" firstDataCol="1" rowPageCount="2" colPageCount="1"/>
  <pivotFields count="20"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 sortType="ascending">
      <items count="7">
        <item x="1"/>
        <item x="0"/>
        <item x="3"/>
        <item x="4"/>
        <item h="1" x="5"/>
        <item x="2"/>
        <item t="default"/>
      </items>
    </pivotField>
    <pivotField dataField="1" showAll="0">
      <items count="152">
        <item x="92"/>
        <item x="117"/>
        <item x="118"/>
        <item x="16"/>
        <item x="116"/>
        <item x="91"/>
        <item x="19"/>
        <item x="93"/>
        <item x="94"/>
        <item x="121"/>
        <item x="122"/>
        <item x="109"/>
        <item x="86"/>
        <item x="125"/>
        <item x="100"/>
        <item x="114"/>
        <item x="111"/>
        <item x="119"/>
        <item x="15"/>
        <item x="123"/>
        <item x="87"/>
        <item x="112"/>
        <item x="98"/>
        <item x="14"/>
        <item x="17"/>
        <item x="124"/>
        <item x="13"/>
        <item x="113"/>
        <item x="97"/>
        <item x="96"/>
        <item x="20"/>
        <item x="106"/>
        <item x="12"/>
        <item x="84"/>
        <item x="89"/>
        <item x="2"/>
        <item x="85"/>
        <item x="101"/>
        <item x="83"/>
        <item x="23"/>
        <item x="80"/>
        <item x="18"/>
        <item x="90"/>
        <item x="104"/>
        <item x="11"/>
        <item x="81"/>
        <item x="103"/>
        <item x="0"/>
        <item x="9"/>
        <item x="79"/>
        <item x="21"/>
        <item x="77"/>
        <item x="24"/>
        <item x="8"/>
        <item x="5"/>
        <item x="10"/>
        <item x="78"/>
        <item x="7"/>
        <item x="22"/>
        <item x="95"/>
        <item x="1"/>
        <item x="3"/>
        <item x="102"/>
        <item x="105"/>
        <item x="6"/>
        <item x="120"/>
        <item x="76"/>
        <item x="115"/>
        <item x="4"/>
        <item x="99"/>
        <item x="88"/>
        <item x="82"/>
        <item x="42"/>
        <item x="43"/>
        <item x="45"/>
        <item x="46"/>
        <item x="41"/>
        <item x="50"/>
        <item x="110"/>
        <item x="49"/>
        <item x="107"/>
        <item x="70"/>
        <item x="69"/>
        <item x="48"/>
        <item x="39"/>
        <item x="66"/>
        <item x="68"/>
        <item x="38"/>
        <item x="37"/>
        <item x="40"/>
        <item x="31"/>
        <item x="47"/>
        <item x="74"/>
        <item x="56"/>
        <item x="63"/>
        <item x="64"/>
        <item x="67"/>
        <item x="72"/>
        <item x="44"/>
        <item x="60"/>
        <item x="36"/>
        <item x="71"/>
        <item x="65"/>
        <item x="59"/>
        <item x="54"/>
        <item x="129"/>
        <item x="61"/>
        <item x="53"/>
        <item x="34"/>
        <item x="27"/>
        <item x="57"/>
        <item x="26"/>
        <item x="35"/>
        <item x="33"/>
        <item x="130"/>
        <item x="28"/>
        <item x="52"/>
        <item x="62"/>
        <item x="143"/>
        <item x="55"/>
        <item x="144"/>
        <item x="142"/>
        <item x="30"/>
        <item x="145"/>
        <item x="29"/>
        <item x="141"/>
        <item x="73"/>
        <item x="132"/>
        <item x="138"/>
        <item x="137"/>
        <item x="58"/>
        <item x="134"/>
        <item x="140"/>
        <item x="131"/>
        <item x="127"/>
        <item x="136"/>
        <item x="75"/>
        <item x="51"/>
        <item x="146"/>
        <item x="148"/>
        <item x="139"/>
        <item x="149"/>
        <item x="133"/>
        <item x="147"/>
        <item x="32"/>
        <item x="128"/>
        <item x="126"/>
        <item x="135"/>
        <item x="108"/>
        <item x="150"/>
        <item x="25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3" subtotal="average" baseField="0" baseItem="0"/>
    <dataField name="Path 2" fld="4" subtotal="average" baseField="0" baseItem="0"/>
    <dataField name="Total" fld="5" subtotal="average" baseField="0" baseItem="0"/>
  </dataFields>
  <chartFormats count="62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filters count="1">
    <filter fld="2" type="captionBeginsWith" evalOrder="-1" id="2" stringValue1="">
      <autoFilter ref="A1">
        <filterColumn colId="0">
          <customFilters>
            <customFilter val="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F4B9A-1793-4B43-9881-B9F5A6DC118B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86:B117" firstHeaderRow="1" firstDataRow="1" firstDataCol="1" rowPageCount="1" colPageCount="1"/>
  <pivotFields count="19">
    <pivotField axis="axisPage" multipleItemSelectionAllowed="1" showAll="0">
      <items count="8">
        <item h="1" x="0"/>
        <item h="1" x="1"/>
        <item h="1" x="2"/>
        <item h="1" x="3"/>
        <item x="4"/>
        <item h="1" x="5"/>
        <item h="1"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0" hier="-1"/>
  </pageFields>
  <dataFields count="1">
    <dataField name="Sum of Robustness (Goal reached = 0,_x000a_Failed (Crash) = 1,_x000a_Failed (Time limit reached) = 2,_x000a_Failed (Robot gave up)) = 3" fld="18" baseField="0" baseItem="0"/>
  </dataFields>
  <formats count="1">
    <format dxfId="9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6A7BCC-8ED9-024A-B76A-DAED26EA5378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69:D75" firstHeaderRow="0" firstDataRow="1" firstDataCol="1" rowPageCount="2" colPageCount="1"/>
  <pivotFields count="19">
    <pivotField axis="axisPage" multipleItemSelectionAllowed="1" showAll="0">
      <items count="8">
        <item h="1" x="0"/>
        <item h="1" x="1"/>
        <item h="1" x="2"/>
        <item h="1" x="3"/>
        <item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15" baseField="0" baseItem="0"/>
    <dataField name="Path 2" fld="16" baseField="0" baseItem="0"/>
    <dataField name="Total" fld="17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E1208-9B8F-E146-AB31-B937BE1B9F55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53:D59" firstHeaderRow="0" firstDataRow="1" firstDataCol="1" rowPageCount="2" colPageCount="1"/>
  <pivotFields count="19">
    <pivotField axis="axisPage" multipleItemSelectionAllowed="1" showAll="0">
      <items count="8">
        <item h="1" x="0"/>
        <item h="1" x="1"/>
        <item h="1" x="2"/>
        <item h="1" x="3"/>
        <item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12" baseField="0" baseItem="0"/>
    <dataField name="Path 2" fld="13" baseField="0" baseItem="0"/>
    <dataField name="Total" fld="14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6658E-6255-AC43-AA28-2CC8A47D909E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6:D42" firstHeaderRow="0" firstDataRow="1" firstDataCol="1" rowPageCount="2" colPageCount="1"/>
  <pivotFields count="19">
    <pivotField axis="axisPage" multipleItemSelectionAllowed="1" showAll="0">
      <items count="8">
        <item h="1" x="0"/>
        <item h="1" x="1"/>
        <item h="1" x="2"/>
        <item h="1" x="3"/>
        <item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9" baseField="0" baseItem="0"/>
    <dataField name="Path 2" fld="10" baseField="0" baseItem="0"/>
    <dataField name="Total" fld="11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6ADB3-A4FA-144F-87FA-3BC0F691E1C7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69:D75" firstHeaderRow="0" firstDataRow="1" firstDataCol="1" rowPageCount="2" colPageCount="1"/>
  <pivotFields count="19">
    <pivotField axis="axisPage" multipleItemSelectionAllowed="1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15" baseField="0" baseItem="0"/>
    <dataField name="Path 2" fld="16" baseField="0" baseItem="0"/>
    <dataField name="Total" fld="1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8E175-3B48-4041-A00C-3BAF7D0275BA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20:D26" firstHeaderRow="0" firstDataRow="1" firstDataCol="1" rowPageCount="2" colPageCount="1"/>
  <pivotFields count="19">
    <pivotField axis="axisPage" multipleItemSelectionAllowed="1" showAll="0">
      <items count="8">
        <item h="1" x="0"/>
        <item h="1" x="1"/>
        <item h="1" x="2"/>
        <item h="1" x="3"/>
        <item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ascending">
      <items count="8">
        <item x="1"/>
        <item x="0"/>
        <item x="3"/>
        <item x="4"/>
        <item h="1" x="5"/>
        <item x="2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6" subtotal="average" baseField="0" baseItem="0"/>
    <dataField name="Path 2" fld="7" subtotal="average" baseField="0" baseItem="0"/>
    <dataField name="Total" fld="8" subtotal="average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3ECFD-B5D2-854C-A06B-1C6D26760759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20:D26" firstHeaderRow="0" firstDataRow="1" firstDataCol="1" rowPageCount="2" colPageCount="1"/>
  <pivotFields count="19">
    <pivotField axis="axisPage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ascending">
      <items count="8">
        <item x="1"/>
        <item x="0"/>
        <item x="3"/>
        <item x="4"/>
        <item h="1" x="5"/>
        <item x="2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6" subtotal="average" baseField="0" baseItem="0"/>
    <dataField name="Path 2" fld="7" subtotal="average" baseField="0" baseItem="0"/>
    <dataField name="Total" fld="8" subtotal="average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74FA5-B189-2343-83BC-21EE9931B37D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36:D42" firstHeaderRow="0" firstDataRow="1" firstDataCol="1" rowPageCount="2" colPageCount="1"/>
  <pivotFields count="19">
    <pivotField axis="axisPage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9" baseField="0" baseItem="0"/>
    <dataField name="Path 2" fld="10" baseField="0" baseItem="0"/>
    <dataField name="Total" fld="11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2A7F8B-40CC-4C42-9C47-CDBAD618AE91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53:D59" firstHeaderRow="0" firstDataRow="1" firstDataCol="1" rowPageCount="2" colPageCount="1"/>
  <pivotFields count="19">
    <pivotField axis="axisPage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12" baseField="0" baseItem="0"/>
    <dataField name="Path 2" fld="13" baseField="0" baseItem="0"/>
    <dataField name="Total" fld="14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68004-15AB-EC43-BA47-A9F762DFB7CA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69:D75" firstHeaderRow="0" firstDataRow="1" firstDataCol="1" rowPageCount="2" colPageCount="1"/>
  <pivotFields count="19">
    <pivotField axis="axisPage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15" baseField="0" baseItem="0"/>
    <dataField name="Path 2" fld="16" baseField="0" baseItem="0"/>
    <dataField name="Total" fld="17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797DF-A3D3-234D-92F1-F51B30D7937C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86:B117" firstHeaderRow="1" firstDataRow="1" firstDataCol="1" rowPageCount="1" colPageCount="1"/>
  <pivotFields count="19">
    <pivotField axis="axisPage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0" hier="-1"/>
  </pageFields>
  <dataFields count="1">
    <dataField name="Sum of Robustness (Goal reached = 0,_x000a_Failed (Crash) = 1,_x000a_Failed (Time limit reached) = 2,_x000a_Failed (Robot gave up)) = 3" fld="18" baseField="0" baseItem="0"/>
  </dataFields>
  <formats count="1">
    <format dxfId="8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5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74B52-4EF4-A541-90E8-2FF49C2E06B2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5:D11" firstHeaderRow="0" firstDataRow="1" firstDataCol="1" rowPageCount="2" colPageCount="1"/>
  <pivotFields count="20">
    <pivotField axis="axisPage" multipleItemSelectionAllowed="1" showAll="0">
      <items count="7">
        <item h="1" x="0"/>
        <item h="1" x="1"/>
        <item h="1" x="2"/>
        <item h="1" x="3"/>
        <item h="1" x="4"/>
        <item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 sortType="ascending">
      <items count="7">
        <item x="1"/>
        <item x="0"/>
        <item x="3"/>
        <item x="4"/>
        <item h="1" x="5"/>
        <item x="2"/>
        <item t="default"/>
      </items>
    </pivotField>
    <pivotField dataField="1" showAll="0">
      <items count="152">
        <item x="92"/>
        <item x="117"/>
        <item x="118"/>
        <item x="16"/>
        <item x="116"/>
        <item x="91"/>
        <item x="19"/>
        <item x="93"/>
        <item x="94"/>
        <item x="121"/>
        <item x="122"/>
        <item x="109"/>
        <item x="86"/>
        <item x="125"/>
        <item x="100"/>
        <item x="114"/>
        <item x="111"/>
        <item x="119"/>
        <item x="15"/>
        <item x="123"/>
        <item x="87"/>
        <item x="112"/>
        <item x="98"/>
        <item x="14"/>
        <item x="17"/>
        <item x="124"/>
        <item x="13"/>
        <item x="113"/>
        <item x="97"/>
        <item x="96"/>
        <item x="20"/>
        <item x="106"/>
        <item x="12"/>
        <item x="84"/>
        <item x="89"/>
        <item x="2"/>
        <item x="85"/>
        <item x="101"/>
        <item x="83"/>
        <item x="23"/>
        <item x="80"/>
        <item x="18"/>
        <item x="90"/>
        <item x="104"/>
        <item x="11"/>
        <item x="81"/>
        <item x="103"/>
        <item x="0"/>
        <item x="9"/>
        <item x="79"/>
        <item x="21"/>
        <item x="77"/>
        <item x="24"/>
        <item x="8"/>
        <item x="5"/>
        <item x="10"/>
        <item x="78"/>
        <item x="7"/>
        <item x="22"/>
        <item x="95"/>
        <item x="1"/>
        <item x="3"/>
        <item x="102"/>
        <item x="105"/>
        <item x="6"/>
        <item x="120"/>
        <item x="76"/>
        <item x="115"/>
        <item x="4"/>
        <item x="99"/>
        <item x="88"/>
        <item x="82"/>
        <item x="42"/>
        <item x="43"/>
        <item x="45"/>
        <item x="46"/>
        <item x="41"/>
        <item x="50"/>
        <item x="110"/>
        <item x="49"/>
        <item x="107"/>
        <item x="70"/>
        <item x="69"/>
        <item x="48"/>
        <item x="39"/>
        <item x="66"/>
        <item x="68"/>
        <item x="38"/>
        <item x="37"/>
        <item x="40"/>
        <item x="31"/>
        <item x="47"/>
        <item x="74"/>
        <item x="56"/>
        <item x="63"/>
        <item x="64"/>
        <item x="67"/>
        <item x="72"/>
        <item x="44"/>
        <item x="60"/>
        <item x="36"/>
        <item x="71"/>
        <item x="65"/>
        <item x="59"/>
        <item x="54"/>
        <item x="129"/>
        <item x="61"/>
        <item x="53"/>
        <item x="34"/>
        <item x="27"/>
        <item x="57"/>
        <item x="26"/>
        <item x="35"/>
        <item x="33"/>
        <item x="130"/>
        <item x="28"/>
        <item x="52"/>
        <item x="62"/>
        <item x="143"/>
        <item x="55"/>
        <item x="144"/>
        <item x="142"/>
        <item x="30"/>
        <item x="145"/>
        <item x="29"/>
        <item x="141"/>
        <item x="73"/>
        <item x="132"/>
        <item x="138"/>
        <item x="137"/>
        <item x="58"/>
        <item x="134"/>
        <item x="140"/>
        <item x="131"/>
        <item x="127"/>
        <item x="136"/>
        <item x="75"/>
        <item x="51"/>
        <item x="146"/>
        <item x="148"/>
        <item x="139"/>
        <item x="149"/>
        <item x="133"/>
        <item x="147"/>
        <item x="32"/>
        <item x="128"/>
        <item x="126"/>
        <item x="135"/>
        <item x="108"/>
        <item x="150"/>
        <item x="25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3" subtotal="average" baseField="0" baseItem="0"/>
    <dataField name="Path 2" fld="4" subtotal="average" baseField="0" baseItem="0"/>
    <dataField name="Total" fld="5" subtotal="average" baseField="0" baseItem="0"/>
  </dataFields>
  <chartFormats count="65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filters count="1">
    <filter fld="2" type="captionBeginsWith" evalOrder="-1" id="2" stringValue1="">
      <autoFilter ref="A1">
        <filterColumn colId="0">
          <customFilters>
            <customFilter val="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E983C-BA8B-2840-B93D-4CD933A75DA6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5:D11" firstHeaderRow="0" firstDataRow="1" firstDataCol="1" rowPageCount="2" colPageCount="1"/>
  <pivotFields count="20"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 sortType="ascending">
      <items count="7">
        <item x="1"/>
        <item x="0"/>
        <item x="3"/>
        <item x="4"/>
        <item h="1" x="5"/>
        <item x="2"/>
        <item t="default"/>
      </items>
    </pivotField>
    <pivotField dataField="1" showAll="0">
      <items count="152">
        <item x="92"/>
        <item x="117"/>
        <item x="118"/>
        <item x="16"/>
        <item x="116"/>
        <item x="91"/>
        <item x="19"/>
        <item x="93"/>
        <item x="94"/>
        <item x="121"/>
        <item x="122"/>
        <item x="109"/>
        <item x="86"/>
        <item x="125"/>
        <item x="100"/>
        <item x="114"/>
        <item x="111"/>
        <item x="119"/>
        <item x="15"/>
        <item x="123"/>
        <item x="87"/>
        <item x="112"/>
        <item x="98"/>
        <item x="14"/>
        <item x="17"/>
        <item x="124"/>
        <item x="13"/>
        <item x="113"/>
        <item x="97"/>
        <item x="96"/>
        <item x="20"/>
        <item x="106"/>
        <item x="12"/>
        <item x="84"/>
        <item x="89"/>
        <item x="2"/>
        <item x="85"/>
        <item x="101"/>
        <item x="83"/>
        <item x="23"/>
        <item x="80"/>
        <item x="18"/>
        <item x="90"/>
        <item x="104"/>
        <item x="11"/>
        <item x="81"/>
        <item x="103"/>
        <item x="0"/>
        <item x="9"/>
        <item x="79"/>
        <item x="21"/>
        <item x="77"/>
        <item x="24"/>
        <item x="8"/>
        <item x="5"/>
        <item x="10"/>
        <item x="78"/>
        <item x="7"/>
        <item x="22"/>
        <item x="95"/>
        <item x="1"/>
        <item x="3"/>
        <item x="102"/>
        <item x="105"/>
        <item x="6"/>
        <item x="120"/>
        <item x="76"/>
        <item x="115"/>
        <item x="4"/>
        <item x="99"/>
        <item x="88"/>
        <item x="82"/>
        <item x="42"/>
        <item x="43"/>
        <item x="45"/>
        <item x="46"/>
        <item x="41"/>
        <item x="50"/>
        <item x="110"/>
        <item x="49"/>
        <item x="107"/>
        <item x="70"/>
        <item x="69"/>
        <item x="48"/>
        <item x="39"/>
        <item x="66"/>
        <item x="68"/>
        <item x="38"/>
        <item x="37"/>
        <item x="40"/>
        <item x="31"/>
        <item x="47"/>
        <item x="74"/>
        <item x="56"/>
        <item x="63"/>
        <item x="64"/>
        <item x="67"/>
        <item x="72"/>
        <item x="44"/>
        <item x="60"/>
        <item x="36"/>
        <item x="71"/>
        <item x="65"/>
        <item x="59"/>
        <item x="54"/>
        <item x="129"/>
        <item x="61"/>
        <item x="53"/>
        <item x="34"/>
        <item x="27"/>
        <item x="57"/>
        <item x="26"/>
        <item x="35"/>
        <item x="33"/>
        <item x="130"/>
        <item x="28"/>
        <item x="52"/>
        <item x="62"/>
        <item x="143"/>
        <item x="55"/>
        <item x="144"/>
        <item x="142"/>
        <item x="30"/>
        <item x="145"/>
        <item x="29"/>
        <item x="141"/>
        <item x="73"/>
        <item x="132"/>
        <item x="138"/>
        <item x="137"/>
        <item x="58"/>
        <item x="134"/>
        <item x="140"/>
        <item x="131"/>
        <item x="127"/>
        <item x="136"/>
        <item x="75"/>
        <item x="51"/>
        <item x="146"/>
        <item x="148"/>
        <item x="139"/>
        <item x="149"/>
        <item x="133"/>
        <item x="147"/>
        <item x="32"/>
        <item x="128"/>
        <item x="126"/>
        <item x="135"/>
        <item x="108"/>
        <item x="150"/>
        <item x="25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3" subtotal="average" baseField="0" baseItem="0"/>
    <dataField name="Path 2" fld="4" subtotal="average" baseField="0" baseItem="0"/>
    <dataField name="Total" fld="5" subtotal="average" baseField="0" baseItem="0"/>
  </dataFields>
  <chartFormats count="65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1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1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filters count="1">
    <filter fld="2" type="captionBeginsWith" evalOrder="-1" id="2" stringValue1="">
      <autoFilter ref="A1">
        <filterColumn colId="0">
          <customFilters>
            <customFilter val="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F72B31-946F-5F49-A1A3-3870B279BBF3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86:B117" firstHeaderRow="1" firstDataRow="1" firstDataCol="1" rowPageCount="1" colPageCount="1"/>
  <pivotFields count="19">
    <pivotField axis="axisPage" multipleItemSelectionAllowed="1" showAll="0">
      <items count="8">
        <item h="1" x="0"/>
        <item h="1" x="1"/>
        <item h="1" x="2"/>
        <item h="1" x="3"/>
        <item h="1" x="4"/>
        <item x="5"/>
        <item h="1"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0" hier="-1"/>
  </pageFields>
  <dataFields count="1">
    <dataField name="Sum of Robustness (Goal reached = 0,_x000a_Failed (Crash) = 1,_x000a_Failed (Time limit reached) = 2,_x000a_Failed (Robot gave up)) = 3" fld="18" baseField="0" baseItem="0"/>
  </dataFields>
  <formats count="1">
    <format dxfId="7">
      <pivotArea dataOnly="0" labelOnly="1" outline="0" axis="axisValues" fieldPosition="0"/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5"/>
          </reference>
        </references>
      </pivotArea>
    </chartFormat>
    <chartFormat chart="1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3F400-4CAD-4645-97AA-80D7957795A8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69:D75" firstHeaderRow="0" firstDataRow="1" firstDataCol="1" rowPageCount="2" colPageCount="1"/>
  <pivotFields count="19">
    <pivotField axis="axisPage" multipleItemSelectionAllowed="1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15" baseField="0" baseItem="0"/>
    <dataField name="Path 2" fld="16" baseField="0" baseItem="0"/>
    <dataField name="Total" fld="17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A9DBD-825C-CF4E-9DA0-F62DBACF29CF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53:D59" firstHeaderRow="0" firstDataRow="1" firstDataCol="1" rowPageCount="2" colPageCount="1"/>
  <pivotFields count="19">
    <pivotField axis="axisPage" multipleItemSelectionAllowed="1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12" baseField="0" baseItem="0"/>
    <dataField name="Path 2" fld="13" baseField="0" baseItem="0"/>
    <dataField name="Total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D37D6-A7E6-A24B-A76F-6D1F28CD5D66}" name="PivotTable4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53:D59" firstHeaderRow="0" firstDataRow="1" firstDataCol="1" rowPageCount="2" colPageCount="1"/>
  <pivotFields count="19">
    <pivotField axis="axisPage" multipleItemSelectionAllowed="1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12" baseField="0" baseItem="0"/>
    <dataField name="Path 2" fld="13" baseField="0" baseItem="0"/>
    <dataField name="Total" fld="14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485A8-D689-074C-BB4F-30D4CBEF4116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6:D42" firstHeaderRow="0" firstDataRow="1" firstDataCol="1" rowPageCount="2" colPageCount="1"/>
  <pivotFields count="19">
    <pivotField axis="axisPage" multipleItemSelectionAllowed="1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9" baseField="0" baseItem="0"/>
    <dataField name="Path 2" fld="10" baseField="0" baseItem="0"/>
    <dataField name="Total" fld="11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8C325-3C36-F147-920C-95FB3D794D41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20:D26" firstHeaderRow="0" firstDataRow="1" firstDataCol="1" rowPageCount="2" colPageCount="1"/>
  <pivotFields count="19">
    <pivotField axis="axisPage" multipleItemSelectionAllowed="1" showAll="0">
      <items count="8">
        <item x="0"/>
        <item x="1"/>
        <item x="2"/>
        <item x="3"/>
        <item x="4"/>
        <item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ascending">
      <items count="8">
        <item x="1"/>
        <item x="0"/>
        <item x="3"/>
        <item x="4"/>
        <item h="1" x="5"/>
        <item x="2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6" subtotal="average" baseField="0" baseItem="0"/>
    <dataField name="Path 2" fld="7" subtotal="average" baseField="0" baseItem="0"/>
    <dataField name="Total" fld="8" subtotal="average" baseField="0" baseItem="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E60CF6-CEA5-A344-B80D-8F3DDB4451A2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6:D42" firstHeaderRow="0" firstDataRow="1" firstDataCol="1" rowPageCount="2" colPageCount="1"/>
  <pivotFields count="19">
    <pivotField axis="axisPage" multipleItemSelectionAllowed="1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9" baseField="0" baseItem="0"/>
    <dataField name="Path 2" fld="10" baseField="0" baseItem="0"/>
    <dataField name="Total" fld="11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82B4A-6A3B-624F-BE7D-A209C61415EC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0:D26" firstHeaderRow="0" firstDataRow="1" firstDataCol="1" rowPageCount="2" colPageCount="1"/>
  <pivotFields count="19">
    <pivotField axis="axisPage" multipleItemSelectionAllowed="1" showAll="0">
      <items count="8">
        <item x="0"/>
        <item h="1" x="1"/>
        <item h="1" x="2"/>
        <item h="1" x="3"/>
        <item h="1"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ascending">
      <items count="8">
        <item x="1"/>
        <item x="0"/>
        <item x="3"/>
        <item x="4"/>
        <item h="1" x="5"/>
        <item x="2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6" subtotal="average" baseField="0" baseItem="0"/>
    <dataField name="Path 2" fld="7" subtotal="average" baseField="0" baseItem="0"/>
    <dataField name="Total" fld="8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C7461-4725-A749-AE22-5BE3327CD7FA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5:D11" firstHeaderRow="0" firstDataRow="1" firstDataCol="1" rowPageCount="2" colPageCount="1"/>
  <pivotFields count="20">
    <pivotField axis="axisPage" multipleItemSelectionAllowed="1" showAll="0">
      <items count="7">
        <item h="1" x="0"/>
        <item x="1"/>
        <item h="1" x="2"/>
        <item h="1" x="3"/>
        <item h="1" x="4"/>
        <item h="1" x="5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 sortType="ascending">
      <items count="7">
        <item x="1"/>
        <item x="0"/>
        <item x="3"/>
        <item x="4"/>
        <item h="1" x="5"/>
        <item x="2"/>
        <item t="default"/>
      </items>
    </pivotField>
    <pivotField dataField="1" showAll="0">
      <items count="152">
        <item x="92"/>
        <item x="117"/>
        <item x="118"/>
        <item x="16"/>
        <item x="116"/>
        <item x="91"/>
        <item x="19"/>
        <item x="93"/>
        <item x="94"/>
        <item x="121"/>
        <item x="122"/>
        <item x="109"/>
        <item x="86"/>
        <item x="125"/>
        <item x="100"/>
        <item x="114"/>
        <item x="111"/>
        <item x="119"/>
        <item x="15"/>
        <item x="123"/>
        <item x="87"/>
        <item x="112"/>
        <item x="98"/>
        <item x="14"/>
        <item x="17"/>
        <item x="124"/>
        <item x="13"/>
        <item x="113"/>
        <item x="97"/>
        <item x="96"/>
        <item x="20"/>
        <item x="106"/>
        <item x="12"/>
        <item x="84"/>
        <item x="89"/>
        <item x="2"/>
        <item x="85"/>
        <item x="101"/>
        <item x="83"/>
        <item x="23"/>
        <item x="80"/>
        <item x="18"/>
        <item x="90"/>
        <item x="104"/>
        <item x="11"/>
        <item x="81"/>
        <item x="103"/>
        <item x="0"/>
        <item x="9"/>
        <item x="79"/>
        <item x="21"/>
        <item x="77"/>
        <item x="24"/>
        <item x="8"/>
        <item x="5"/>
        <item x="10"/>
        <item x="78"/>
        <item x="7"/>
        <item x="22"/>
        <item x="95"/>
        <item x="1"/>
        <item x="3"/>
        <item x="102"/>
        <item x="105"/>
        <item x="6"/>
        <item x="120"/>
        <item x="76"/>
        <item x="115"/>
        <item x="4"/>
        <item x="99"/>
        <item x="88"/>
        <item x="82"/>
        <item x="42"/>
        <item x="43"/>
        <item x="45"/>
        <item x="46"/>
        <item x="41"/>
        <item x="50"/>
        <item x="110"/>
        <item x="49"/>
        <item x="107"/>
        <item x="70"/>
        <item x="69"/>
        <item x="48"/>
        <item x="39"/>
        <item x="66"/>
        <item x="68"/>
        <item x="38"/>
        <item x="37"/>
        <item x="40"/>
        <item x="31"/>
        <item x="47"/>
        <item x="74"/>
        <item x="56"/>
        <item x="63"/>
        <item x="64"/>
        <item x="67"/>
        <item x="72"/>
        <item x="44"/>
        <item x="60"/>
        <item x="36"/>
        <item x="71"/>
        <item x="65"/>
        <item x="59"/>
        <item x="54"/>
        <item x="129"/>
        <item x="61"/>
        <item x="53"/>
        <item x="34"/>
        <item x="27"/>
        <item x="57"/>
        <item x="26"/>
        <item x="35"/>
        <item x="33"/>
        <item x="130"/>
        <item x="28"/>
        <item x="52"/>
        <item x="62"/>
        <item x="143"/>
        <item x="55"/>
        <item x="144"/>
        <item x="142"/>
        <item x="30"/>
        <item x="145"/>
        <item x="29"/>
        <item x="141"/>
        <item x="73"/>
        <item x="132"/>
        <item x="138"/>
        <item x="137"/>
        <item x="58"/>
        <item x="134"/>
        <item x="140"/>
        <item x="131"/>
        <item x="127"/>
        <item x="136"/>
        <item x="75"/>
        <item x="51"/>
        <item x="146"/>
        <item x="148"/>
        <item x="139"/>
        <item x="149"/>
        <item x="133"/>
        <item x="147"/>
        <item x="32"/>
        <item x="128"/>
        <item x="126"/>
        <item x="135"/>
        <item x="108"/>
        <item x="150"/>
        <item x="25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3" subtotal="average" baseField="0" baseItem="0"/>
    <dataField name="Path 2" fld="4" subtotal="average" baseField="0" baseItem="0"/>
    <dataField name="Total" fld="5" subtotal="average" baseField="0" baseItem="0"/>
  </dataFields>
  <chartFormats count="5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5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6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7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7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filters count="1">
    <filter fld="2" type="captionBeginsWith" evalOrder="-1" id="2" stringValue1="">
      <autoFilter ref="A1">
        <filterColumn colId="0">
          <customFilters>
            <customFilter val="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DAFA0-8A27-2F4B-9EAE-62DC87A1C772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86:B117" firstHeaderRow="1" firstDataRow="1" firstDataCol="1" rowPageCount="1" colPageCount="1"/>
  <pivotFields count="19">
    <pivotField axis="axisPage" multipleItemSelectionAllowed="1" showAll="0">
      <items count="8">
        <item h="1" x="0"/>
        <item x="1"/>
        <item h="1" x="2"/>
        <item h="1" x="3"/>
        <item h="1" x="4"/>
        <item h="1" x="5"/>
        <item h="1" x="6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2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0" hier="-1"/>
  </pageFields>
  <dataFields count="1">
    <dataField name="Sum of Robustness (Goal reached = 0,_x000a_Failed (Crash) = 1,_x000a_Failed (Time limit reached) = 2,_x000a_Failed (Robot gave up)) = 3" fld="18" baseField="0" baseItem="0"/>
  </dataFields>
  <formats count="1">
    <format dxfId="12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B40FA-8154-9844-85B3-5A4F336BC7C7}" name="PivotTable5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69:D75" firstHeaderRow="0" firstDataRow="1" firstDataCol="1" rowPageCount="2" colPageCount="1"/>
  <pivotFields count="19">
    <pivotField axis="axisPage" multipleItemSelectionAllowed="1" showAll="0">
      <items count="8">
        <item h="1" x="0"/>
        <item x="1"/>
        <item h="1" x="2"/>
        <item h="1" x="3"/>
        <item h="1" x="4"/>
        <item h="1" x="5"/>
        <item h="1" x="6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0"/>
        <item x="3"/>
        <item x="4"/>
        <item h="1" x="5"/>
        <item x="2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-1"/>
    <pageField fld="0" hier="-1"/>
  </pageFields>
  <dataFields count="3">
    <dataField name="Path 1" fld="15" baseField="0" baseItem="0"/>
    <dataField name="Path 2" fld="16" baseField="0" baseItem="0"/>
    <dataField name="Total" fld="17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871DDE-31E5-5244-BC9E-43655864FC68}" name="Table2" displayName="Table2" ref="A1:S31" totalsRowShown="0">
  <autoFilter ref="A1:S31" xr:uid="{72871DDE-31E5-5244-BC9E-43655864FC68}"/>
  <tableColumns count="19">
    <tableColumn id="1" xr3:uid="{79D48E92-7097-A54D-9FB8-9BD0818C2DA7}" name="Scenario"/>
    <tableColumn id="2" xr3:uid="{9CD3409E-5661-3F44-97BF-E6E1EE91B009}" name="Trial"/>
    <tableColumn id="3" xr3:uid="{D5C711CD-25A6-2548-8927-0823EB75AEB0}" name="Planner"/>
    <tableColumn id="4" xr3:uid="{645671DF-A23D-BD44-AC89-107309B7BFEF}" name="Time to Waypoint 1"/>
    <tableColumn id="5" xr3:uid="{4CBFCB3F-4579-784D-9A2E-2CECE845534A}" name="Time to Initial Point"/>
    <tableColumn id="6" xr3:uid="{EE3B0C72-3CD7-1049-AF94-F682EA0F173B}" name="Total Time_x000a_(From start to finish)"/>
    <tableColumn id="7" xr3:uid="{4A43A64B-9E79-564F-86E1-C97EDB0331A3}" name="Distance Traveled 1_x000a_(Initial Point to Waypoint 1)"/>
    <tableColumn id="8" xr3:uid="{4C890EAF-7384-F24C-BF50-2B5D1E2E12E8}" name="Distance Traveled 2_x000a_(Waypoint 1 to Initial Point)"/>
    <tableColumn id="9" xr3:uid="{43AA459E-0765-A14D-855A-74A8E2EE0CFF}" name="Total Traveled Distance"/>
    <tableColumn id="10" xr3:uid="{20AC6903-0C5D-DE40-875F-45EC154472EB}" name="Collisions_x000a_(Path 1)"/>
    <tableColumn id="11" xr3:uid="{7B4736DC-1905-254C-A954-E4D4E9B6E39F}" name="Collisions_x000a_(Path 2)"/>
    <tableColumn id="12" xr3:uid="{9C9714D8-E7E7-BB41-BAFB-A3936F8F6B60}" name="Collisions_x000a_(Total)"/>
    <tableColumn id="13" xr3:uid="{DB3F34C6-9C99-B04F-9AF2-B4E6674DA04E}" name="Smoothness_x000a_(Path 1)"/>
    <tableColumn id="14" xr3:uid="{5CFECE29-F6FA-894E-8556-8AC42F0B710A}" name="Smoothness_x000a_(Path 2)"/>
    <tableColumn id="15" xr3:uid="{935A2AB9-AD71-E64F-8AB2-B933975A6A12}" name="Smoothness_x000a_(Total)_x000a_(abrupt turns or _x000a_changes in direction)"/>
    <tableColumn id="16" xr3:uid="{26AEFC84-1C5B-8A41-8B30-8FC3015810C6}" name="Recoveries_x000a_(Path 1)"/>
    <tableColumn id="17" xr3:uid="{87F9B18B-1AA0-E24F-ACBE-3D4C24B9400F}" name="Recoveries_x000a_(Path 2)"/>
    <tableColumn id="18" xr3:uid="{A4BD7995-86D1-8049-AB23-A80F5604433C}" name="Recoveries_x000a_(Total)"/>
    <tableColumn id="19" xr3:uid="{0AB37F8E-4593-B343-99BA-9EC0A6174C11}" name="Robustness (Goal reached = 0,_x000a_Failed (Crash) = 1,_x000a_Failed (Time limit reached) = 2,_x000a_Failed (Robot gave up)) = 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S181">
  <tableColumns count="19">
    <tableColumn id="1" xr3:uid="{00000000-0010-0000-0000-000001000000}" name="Scenario"/>
    <tableColumn id="2" xr3:uid="{00000000-0010-0000-0000-000002000000}" name="Trial"/>
    <tableColumn id="3" xr3:uid="{00000000-0010-0000-0000-000003000000}" name="Planner"/>
    <tableColumn id="4" xr3:uid="{00000000-0010-0000-0000-000004000000}" name="Time to Waypoint 1"/>
    <tableColumn id="5" xr3:uid="{00000000-0010-0000-0000-000005000000}" name="Time to Initial Point"/>
    <tableColumn id="6" xr3:uid="{00000000-0010-0000-0000-000006000000}" name="Total Time_x000a_(From start to finish)"/>
    <tableColumn id="7" xr3:uid="{00000000-0010-0000-0000-000007000000}" name="Distance Traveled 1_x000a_(Initial Point to Waypoint 1)"/>
    <tableColumn id="8" xr3:uid="{00000000-0010-0000-0000-000008000000}" name="Distance Traveled 2_x000a_(Waypoint 1 to Initial Point)"/>
    <tableColumn id="9" xr3:uid="{00000000-0010-0000-0000-000009000000}" name="Total Traveled Distance"/>
    <tableColumn id="10" xr3:uid="{00000000-0010-0000-0000-00000A000000}" name="Collisions_x000a_(Path 1)"/>
    <tableColumn id="11" xr3:uid="{00000000-0010-0000-0000-00000B000000}" name="Collisions_x000a_(Path 2)"/>
    <tableColumn id="12" xr3:uid="{00000000-0010-0000-0000-00000C000000}" name="Collisions_x000a_(Total)"/>
    <tableColumn id="13" xr3:uid="{00000000-0010-0000-0000-00000D000000}" name="Smoothness_x000a_(Path 1)"/>
    <tableColumn id="14" xr3:uid="{00000000-0010-0000-0000-00000E000000}" name="Smoothness_x000a_(Path 2)"/>
    <tableColumn id="15" xr3:uid="{00000000-0010-0000-0000-00000F000000}" name="Smoothness_x000a_(Total)_x000a_(abrupt turns or _x000a_changes in direction)"/>
    <tableColumn id="16" xr3:uid="{00000000-0010-0000-0000-000010000000}" name="Recoveries_x000a_(Path 1)"/>
    <tableColumn id="17" xr3:uid="{00000000-0010-0000-0000-000011000000}" name="Recoveries_x000a_(Path 2)"/>
    <tableColumn id="18" xr3:uid="{00000000-0010-0000-0000-000012000000}" name="Recoveries_x000a_(Total)"/>
    <tableColumn id="19" xr3:uid="{00000000-0010-0000-0000-000013000000}" name="Robustness (Goal reached = 0,_x000a_Failed (Crash) = 1,_x000a_Failed (Time limit reached) = 2,_x000a_Failed (Robot gave up)) = 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7" Type="http://schemas.openxmlformats.org/officeDocument/2006/relationships/drawing" Target="../drawings/drawing4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6" Type="http://schemas.openxmlformats.org/officeDocument/2006/relationships/pivotTable" Target="../pivotTables/pivotTable24.xml"/><Relationship Id="rId5" Type="http://schemas.openxmlformats.org/officeDocument/2006/relationships/pivotTable" Target="../pivotTables/pivotTable23.xml"/><Relationship Id="rId4" Type="http://schemas.openxmlformats.org/officeDocument/2006/relationships/pivotTable" Target="../pivotTables/pivot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7.xml"/><Relationship Id="rId7" Type="http://schemas.openxmlformats.org/officeDocument/2006/relationships/drawing" Target="../drawings/drawing5.xml"/><Relationship Id="rId2" Type="http://schemas.openxmlformats.org/officeDocument/2006/relationships/pivotTable" Target="../pivotTables/pivotTable26.xml"/><Relationship Id="rId1" Type="http://schemas.openxmlformats.org/officeDocument/2006/relationships/pivotTable" Target="../pivotTables/pivotTable25.xml"/><Relationship Id="rId6" Type="http://schemas.openxmlformats.org/officeDocument/2006/relationships/pivotTable" Target="../pivotTables/pivotTable30.xml"/><Relationship Id="rId5" Type="http://schemas.openxmlformats.org/officeDocument/2006/relationships/pivotTable" Target="../pivotTables/pivotTable29.xml"/><Relationship Id="rId4" Type="http://schemas.openxmlformats.org/officeDocument/2006/relationships/pivotTable" Target="../pivotTables/pivotTable2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3.xml"/><Relationship Id="rId7" Type="http://schemas.openxmlformats.org/officeDocument/2006/relationships/drawing" Target="../drawings/drawing6.xml"/><Relationship Id="rId2" Type="http://schemas.openxmlformats.org/officeDocument/2006/relationships/pivotTable" Target="../pivotTables/pivotTable32.xml"/><Relationship Id="rId1" Type="http://schemas.openxmlformats.org/officeDocument/2006/relationships/pivotTable" Target="../pivotTables/pivotTable31.xml"/><Relationship Id="rId6" Type="http://schemas.openxmlformats.org/officeDocument/2006/relationships/pivotTable" Target="../pivotTables/pivotTable36.xml"/><Relationship Id="rId5" Type="http://schemas.openxmlformats.org/officeDocument/2006/relationships/pivotTable" Target="../pivotTables/pivotTable35.xml"/><Relationship Id="rId4" Type="http://schemas.openxmlformats.org/officeDocument/2006/relationships/pivotTable" Target="../pivotTables/pivotTable3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9.xml"/><Relationship Id="rId7" Type="http://schemas.openxmlformats.org/officeDocument/2006/relationships/drawing" Target="../drawings/drawing7.xml"/><Relationship Id="rId2" Type="http://schemas.openxmlformats.org/officeDocument/2006/relationships/pivotTable" Target="../pivotTables/pivotTable38.xml"/><Relationship Id="rId1" Type="http://schemas.openxmlformats.org/officeDocument/2006/relationships/pivotTable" Target="../pivotTables/pivotTable37.xml"/><Relationship Id="rId6" Type="http://schemas.openxmlformats.org/officeDocument/2006/relationships/pivotTable" Target="../pivotTables/pivotTable42.xml"/><Relationship Id="rId5" Type="http://schemas.openxmlformats.org/officeDocument/2006/relationships/pivotTable" Target="../pivotTables/pivotTable41.xml"/><Relationship Id="rId4" Type="http://schemas.openxmlformats.org/officeDocument/2006/relationships/pivotTable" Target="../pivotTables/pivotTable4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55CAC-CA91-294E-8AEA-A24CA0435308}">
  <sheetPr codeName="Sheet1">
    <tabColor theme="0"/>
  </sheetPr>
  <dimension ref="A1:K117"/>
  <sheetViews>
    <sheetView topLeftCell="C64" zoomScale="87" zoomScaleNormal="185" workbookViewId="0">
      <selection activeCell="O100" sqref="O100"/>
    </sheetView>
  </sheetViews>
  <sheetFormatPr baseColWidth="10" defaultRowHeight="13" x14ac:dyDescent="0.15"/>
  <cols>
    <col min="1" max="1" width="15" bestFit="1" customWidth="1"/>
    <col min="2" max="2" width="7.33203125" bestFit="1" customWidth="1"/>
    <col min="3" max="3" width="6.5" bestFit="1" customWidth="1"/>
    <col min="4" max="4" width="8.1640625" bestFit="1" customWidth="1"/>
    <col min="5" max="5" width="6.6640625" customWidth="1"/>
    <col min="6" max="7" width="15.6640625" bestFit="1" customWidth="1"/>
    <col min="8" max="8" width="15.5" bestFit="1" customWidth="1"/>
    <col min="9" max="9" width="15.6640625" bestFit="1" customWidth="1"/>
    <col min="10" max="11" width="14.33203125" bestFit="1" customWidth="1"/>
    <col min="12" max="22" width="12.1640625" bestFit="1" customWidth="1"/>
  </cols>
  <sheetData>
    <row r="1" spans="1:11" x14ac:dyDescent="0.15">
      <c r="A1" s="31" t="s">
        <v>40</v>
      </c>
    </row>
    <row r="2" spans="1:11" x14ac:dyDescent="0.15">
      <c r="A2" s="24" t="s">
        <v>1</v>
      </c>
      <c r="B2" s="25" t="s">
        <v>28</v>
      </c>
    </row>
    <row r="3" spans="1:11" x14ac:dyDescent="0.15">
      <c r="A3" s="24" t="s">
        <v>0</v>
      </c>
      <c r="B3" s="28">
        <v>0</v>
      </c>
    </row>
    <row r="5" spans="1:11" x14ac:dyDescent="0.15">
      <c r="A5" s="6" t="s">
        <v>26</v>
      </c>
      <c r="B5" s="4" t="s">
        <v>29</v>
      </c>
      <c r="C5" s="19" t="s">
        <v>30</v>
      </c>
      <c r="D5" s="12" t="s">
        <v>31</v>
      </c>
      <c r="F5" s="26" t="s">
        <v>35</v>
      </c>
      <c r="G5" s="27" t="s">
        <v>34</v>
      </c>
      <c r="H5" s="27" t="s">
        <v>33</v>
      </c>
      <c r="I5" s="27" t="s">
        <v>32</v>
      </c>
      <c r="J5" s="27" t="s">
        <v>36</v>
      </c>
      <c r="K5" s="27" t="s">
        <v>37</v>
      </c>
    </row>
    <row r="6" spans="1:11" x14ac:dyDescent="0.15">
      <c r="A6" s="7" t="s">
        <v>20</v>
      </c>
      <c r="B6" s="13">
        <v>25.31114749908442</v>
      </c>
      <c r="C6" s="20">
        <v>24.774761247634842</v>
      </c>
      <c r="D6" s="14">
        <v>50.085909843444782</v>
      </c>
      <c r="F6">
        <f>AVERAGE(Sheet1!D7:D11)-MIN(Sheet1!D7:D11)</f>
        <v>0.70417075157162046</v>
      </c>
      <c r="G6">
        <f>MAX(Sheet1!D7:D11)-AVERAGE(Sheet1!D7:D11)</f>
        <v>0.81135292053227914</v>
      </c>
      <c r="H6">
        <f>AVERAGE(Sheet1!E7:E11)-MIN(Sheet1!E7:E11)</f>
        <v>2.2790561199188417</v>
      </c>
      <c r="I6">
        <f>MAX(Sheet1!E7:E11)-AVERAGE(Sheet1!E7:E11)</f>
        <v>4.4255866527557579</v>
      </c>
      <c r="J6">
        <f>AVERAGE(Sheet1!F7:F11)-MIN(Sheet1!F7:F11)</f>
        <v>2.4797856807708811</v>
      </c>
      <c r="K6">
        <f>MAX(Sheet1!F7:F11)-AVERAGE(Sheet1!F7:F11)</f>
        <v>4.7204561233520153</v>
      </c>
    </row>
    <row r="7" spans="1:11" x14ac:dyDescent="0.15">
      <c r="A7" s="9" t="s">
        <v>19</v>
      </c>
      <c r="B7" s="15">
        <v>25.311775922775201</v>
      </c>
      <c r="C7" s="21">
        <v>23.153565073013262</v>
      </c>
      <c r="D7" s="16">
        <v>48.465341806411701</v>
      </c>
      <c r="F7">
        <f>AVERAGE(Sheet1!D2:D6)-MIN(Sheet1!D2:D6)</f>
        <v>1.7046482563019012</v>
      </c>
      <c r="G7">
        <f>MAX(Sheet1!D2:D6)-AVERAGE(Sheet1!D2:D6)</f>
        <v>1.3074886798858998</v>
      </c>
      <c r="H7">
        <f>AVERAGE(Sheet1!E2:E6)-MIN(Sheet1!E2:E6)</f>
        <v>0.36183967590336152</v>
      </c>
      <c r="I7">
        <f>MAX(Sheet1!E2:E6)-AVERAGE(Sheet1!E2:E6)</f>
        <v>0.5955947399139383</v>
      </c>
      <c r="J7">
        <f>AVERAGE(Sheet1!F2:F6)-MIN(Sheet1!F2:F6)</f>
        <v>1.1090536117553995</v>
      </c>
      <c r="K7">
        <f>MAX(Sheet1!F2:F6)-AVERAGE(Sheet1!F2:F6)</f>
        <v>1.0408728122710968</v>
      </c>
    </row>
    <row r="8" spans="1:11" x14ac:dyDescent="0.15">
      <c r="A8" s="9" t="s">
        <v>22</v>
      </c>
      <c r="B8" s="15">
        <v>22.799999761581383</v>
      </c>
      <c r="C8" s="21">
        <v>23.344873619079539</v>
      </c>
      <c r="D8" s="16">
        <v>46.144874095916705</v>
      </c>
      <c r="F8">
        <f>AVERAGE(Sheet1!D17:D21)-MIN(Sheet1!D17:D21)</f>
        <v>1.2071550369262809</v>
      </c>
      <c r="G8">
        <f>MAX(Sheet1!D17:D21)-AVERAGE(Sheet1!D17:D21)</f>
        <v>1.3052095890045159</v>
      </c>
      <c r="H8">
        <f>AVERAGE(Sheet1!E17:E21)-MIN(Sheet1!E17:E21)</f>
        <v>1.3344218254089384</v>
      </c>
      <c r="I8">
        <f>MAX(Sheet1!E17:E21)-AVERAGE(Sheet1!E17:E21)</f>
        <v>3.2128975868225602</v>
      </c>
      <c r="J8">
        <f>AVERAGE(Sheet1!F17:F21)-MIN(Sheet1!F17:F21)</f>
        <v>2.5415771007538055</v>
      </c>
      <c r="K8">
        <f>MAX(Sheet1!F17:F21)-AVERAGE(Sheet1!F17:F21)</f>
        <v>3.5111949443816926</v>
      </c>
    </row>
    <row r="9" spans="1:11" x14ac:dyDescent="0.15">
      <c r="A9" s="9" t="s">
        <v>23</v>
      </c>
      <c r="B9" s="15">
        <v>24.606657314300481</v>
      </c>
      <c r="C9" s="21">
        <v>29.810118722915597</v>
      </c>
      <c r="D9" s="16">
        <v>54.416776752471854</v>
      </c>
      <c r="F9">
        <f>AVERAGE(Sheet1!D22:D26)-MIN(Sheet1!D22:D26)</f>
        <v>1.0029776573180804</v>
      </c>
      <c r="G9">
        <f>MAX(Sheet1!D22:D26)-AVERAGE(Sheet1!D22:D26)</f>
        <v>1.00248498916622</v>
      </c>
      <c r="H9">
        <f>AVERAGE(Sheet1!E22:E26)-MIN(Sheet1!E22:E26)</f>
        <v>9.4076328754424985</v>
      </c>
      <c r="I9">
        <f>MAX(Sheet1!E22:E26)-AVERAGE(Sheet1!E22:E26)</f>
        <v>15.087114524841304</v>
      </c>
      <c r="J9">
        <f>AVERAGE(Sheet1!F22:F26)-MIN(Sheet1!F22:F26)</f>
        <v>10.410610532760558</v>
      </c>
      <c r="K9">
        <f>MAX(Sheet1!F22:F26)-AVERAGE(Sheet1!F22:F26)</f>
        <v>15.091137790679944</v>
      </c>
    </row>
    <row r="10" spans="1:11" x14ac:dyDescent="0.15">
      <c r="A10" s="9" t="s">
        <v>21</v>
      </c>
      <c r="B10" s="15">
        <v>23.905100774764982</v>
      </c>
      <c r="C10" s="21">
        <v>21.779648876190141</v>
      </c>
      <c r="D10" s="16">
        <v>45.684750604629436</v>
      </c>
      <c r="F10">
        <f>AVERAGE(Sheet1!D12:D16)-MIN(Sheet1!D12:D16)</f>
        <v>0.80013651847838219</v>
      </c>
      <c r="G10">
        <f>MAX(Sheet1!D12:D16)-AVERAGE(Sheet1!D12:D16)</f>
        <v>1.2053463935852164</v>
      </c>
      <c r="H10">
        <f>AVERAGE(Sheet1!E12:E16)-MIN(Sheet1!E12:E16)</f>
        <v>0.6812196731567397</v>
      </c>
      <c r="I10">
        <f>MAX(Sheet1!E12:E16)-AVERAGE(Sheet1!E12:E16)</f>
        <v>0.61334981918335885</v>
      </c>
      <c r="J10">
        <f>AVERAGE(Sheet1!F12:F16)-MIN(Sheet1!F12:F16)</f>
        <v>0.6813233375549359</v>
      </c>
      <c r="K10">
        <f>MAX(Sheet1!F12:F16)-AVERAGE(Sheet1!F12:F16)</f>
        <v>1.8186962127685646</v>
      </c>
    </row>
    <row r="11" spans="1:11" x14ac:dyDescent="0.15">
      <c r="A11" s="11" t="s">
        <v>27</v>
      </c>
      <c r="B11" s="17">
        <v>24.38693625450129</v>
      </c>
      <c r="C11" s="22">
        <v>24.57259350776668</v>
      </c>
      <c r="D11" s="18">
        <v>48.959530620574903</v>
      </c>
    </row>
    <row r="16" spans="1:11" x14ac:dyDescent="0.15">
      <c r="A16" s="31" t="s">
        <v>41</v>
      </c>
    </row>
    <row r="17" spans="1:11" x14ac:dyDescent="0.15">
      <c r="A17" s="24" t="s">
        <v>1</v>
      </c>
      <c r="B17" s="25" t="s">
        <v>28</v>
      </c>
    </row>
    <row r="18" spans="1:11" x14ac:dyDescent="0.15">
      <c r="A18" s="24" t="s">
        <v>0</v>
      </c>
      <c r="B18" s="28">
        <v>0</v>
      </c>
    </row>
    <row r="20" spans="1:11" x14ac:dyDescent="0.15">
      <c r="A20" s="6" t="s">
        <v>26</v>
      </c>
      <c r="B20" s="4" t="s">
        <v>29</v>
      </c>
      <c r="C20" s="19" t="s">
        <v>30</v>
      </c>
      <c r="D20" s="12" t="s">
        <v>31</v>
      </c>
      <c r="F20" s="26" t="s">
        <v>35</v>
      </c>
      <c r="G20" s="27" t="s">
        <v>34</v>
      </c>
      <c r="H20" s="27" t="s">
        <v>33</v>
      </c>
      <c r="I20" s="27" t="s">
        <v>32</v>
      </c>
      <c r="J20" s="27" t="s">
        <v>36</v>
      </c>
      <c r="K20" s="27" t="s">
        <v>37</v>
      </c>
    </row>
    <row r="21" spans="1:11" x14ac:dyDescent="0.15">
      <c r="A21" s="7" t="s">
        <v>20</v>
      </c>
      <c r="B21" s="13">
        <v>7.6280000000000001</v>
      </c>
      <c r="C21" s="20">
        <v>7.8159999999999998</v>
      </c>
      <c r="D21" s="14">
        <v>15.443999999999999</v>
      </c>
      <c r="F21">
        <f>AVERAGE(Sheet1!G7:G11)-MIN(Sheet1!G7:G11)</f>
        <v>7.8000000000000291E-2</v>
      </c>
      <c r="G21">
        <f>MAX(Sheet1!G7:G11)-AVERAGE(Sheet1!G7:G11)</f>
        <v>7.2000000000000064E-2</v>
      </c>
      <c r="H21">
        <f>AVERAGE(Sheet1!H7:H11)-MIN(Sheet1!H7:H11)</f>
        <v>0.3459999999999992</v>
      </c>
      <c r="I21">
        <f>MAX(Sheet1!H7:H11)-AVERAGE(Sheet1!H7:H11)</f>
        <v>0.60400000000000187</v>
      </c>
      <c r="J21">
        <f>AVERAGE(Sheet1!I7:I11)-MIN(Sheet1!I7:I11)</f>
        <v>0.30399999999999849</v>
      </c>
      <c r="K21">
        <f>MAX(Sheet1!I7:I11)-AVERAGE(Sheet1!I7:I11)</f>
        <v>0.52600000000000158</v>
      </c>
    </row>
    <row r="22" spans="1:11" x14ac:dyDescent="0.15">
      <c r="A22" s="9" t="s">
        <v>19</v>
      </c>
      <c r="B22" s="15">
        <v>7.6240000000000006</v>
      </c>
      <c r="C22" s="21">
        <v>7.65</v>
      </c>
      <c r="D22" s="16">
        <v>15.273999999999997</v>
      </c>
      <c r="F22">
        <f>AVERAGE(Sheet1!G2:G6)-MIN(Sheet1!G2:G6)</f>
        <v>6.4000000000000945E-2</v>
      </c>
      <c r="G22">
        <f>MAX(Sheet1!G2:G6)-AVERAGE(Sheet1!G2:G6)</f>
        <v>8.599999999999941E-2</v>
      </c>
      <c r="H22">
        <f>AVERAGE(Sheet1!H2:H6)-MIN(Sheet1!H2:H6)</f>
        <v>4.9999999999999822E-2</v>
      </c>
      <c r="I22">
        <f>MAX(Sheet1!H2:H6)-AVERAGE(Sheet1!H2:H6)</f>
        <v>7.0000000000000284E-2</v>
      </c>
      <c r="J22">
        <f>AVERAGE(Sheet1!I2:I6)-MIN(Sheet1!I2:I6)</f>
        <v>0.11399999999999721</v>
      </c>
      <c r="K22">
        <f>MAX(Sheet1!I2:I6)-AVERAGE(Sheet1!I2:I6)</f>
        <v>9.6000000000001862E-2</v>
      </c>
    </row>
    <row r="23" spans="1:11" x14ac:dyDescent="0.15">
      <c r="A23" s="9" t="s">
        <v>22</v>
      </c>
      <c r="B23" s="15">
        <v>7.4659999999999993</v>
      </c>
      <c r="C23" s="21">
        <v>7.6239999999999997</v>
      </c>
      <c r="D23" s="16">
        <v>15.09</v>
      </c>
      <c r="F23">
        <f>AVERAGE(Sheet1!G17:G21)-MIN(Sheet1!G17:G21)</f>
        <v>4.5999999999999375E-2</v>
      </c>
      <c r="G23">
        <f>MAX(Sheet1!G17:G21)-AVERAGE(Sheet1!G17:G21)</f>
        <v>3.4000000000000696E-2</v>
      </c>
      <c r="H23">
        <f>AVERAGE(Sheet1!H17:H21)-MIN(Sheet1!H17:H21)</f>
        <v>6.4000000000000057E-2</v>
      </c>
      <c r="I23">
        <f>MAX(Sheet1!H17:H21)-AVERAGE(Sheet1!H17:H21)</f>
        <v>5.600000000000005E-2</v>
      </c>
      <c r="J23">
        <f>AVERAGE(Sheet1!I17:I21)-MIN(Sheet1!I17:I21)</f>
        <v>7.0000000000000284E-2</v>
      </c>
      <c r="K23">
        <f>MAX(Sheet1!I17:I21)-AVERAGE(Sheet1!I17:I21)</f>
        <v>8.9999999999999858E-2</v>
      </c>
    </row>
    <row r="24" spans="1:11" x14ac:dyDescent="0.15">
      <c r="A24" s="9" t="s">
        <v>23</v>
      </c>
      <c r="B24" s="15">
        <v>7.2900000000000009</v>
      </c>
      <c r="C24" s="21">
        <v>7.62</v>
      </c>
      <c r="D24" s="16">
        <v>14.91</v>
      </c>
      <c r="F24">
        <f>AVERAGE(Sheet1!G22:G26)-MIN(Sheet1!G22:G26)</f>
        <v>4.0000000000000924E-2</v>
      </c>
      <c r="G24">
        <f>MAX(Sheet1!G22:G26)-AVERAGE(Sheet1!G22:G26)</f>
        <v>2.9999999999999361E-2</v>
      </c>
      <c r="H24">
        <f>AVERAGE(Sheet1!H22:H26)-MIN(Sheet1!H22:H26)</f>
        <v>0.37000000000000011</v>
      </c>
      <c r="I24">
        <f>MAX(Sheet1!H22:H26)-AVERAGE(Sheet1!H22:H26)</f>
        <v>0.39999999999999947</v>
      </c>
      <c r="J24">
        <f>AVERAGE(Sheet1!I22:I26)-MIN(Sheet1!I22:I26)</f>
        <v>0.33999999999999986</v>
      </c>
      <c r="K24">
        <f>MAX(Sheet1!I22:I26)-AVERAGE(Sheet1!I22:I26)</f>
        <v>0.40000000000000036</v>
      </c>
    </row>
    <row r="25" spans="1:11" x14ac:dyDescent="0.15">
      <c r="A25" s="9" t="s">
        <v>21</v>
      </c>
      <c r="B25" s="15">
        <v>7.4699999999999989</v>
      </c>
      <c r="C25" s="21">
        <v>7.4700000000000006</v>
      </c>
      <c r="D25" s="16">
        <v>14.940000000000001</v>
      </c>
      <c r="F25">
        <f>AVERAGE(Sheet1!G12:G16)-MIN(Sheet1!G12:G16)</f>
        <v>9.9999999999998757E-2</v>
      </c>
      <c r="G25">
        <f>MAX(Sheet1!G12:G16)-AVERAGE(Sheet1!G12:G16)</f>
        <v>0.10000000000000142</v>
      </c>
      <c r="H25">
        <f>AVERAGE(Sheet1!H12:H16)-MIN(Sheet1!H12:H16)</f>
        <v>8.9999999999999858E-2</v>
      </c>
      <c r="I25">
        <f>MAX(Sheet1!H12:H16)-AVERAGE(Sheet1!H12:H16)</f>
        <v>9.9999999999998757E-2</v>
      </c>
      <c r="J25">
        <f>AVERAGE(Sheet1!I12:I16)-MIN(Sheet1!I12:I16)</f>
        <v>8.0000000000001847E-2</v>
      </c>
      <c r="K25">
        <f>MAX(Sheet1!I12:I16)-AVERAGE(Sheet1!I12:I16)</f>
        <v>0.11999999999999922</v>
      </c>
    </row>
    <row r="26" spans="1:11" x14ac:dyDescent="0.15">
      <c r="A26" s="11" t="s">
        <v>27</v>
      </c>
      <c r="B26" s="17">
        <v>7.4955999999999996</v>
      </c>
      <c r="C26" s="22">
        <v>7.6359999999999992</v>
      </c>
      <c r="D26" s="18">
        <v>15.131599999999999</v>
      </c>
    </row>
    <row r="32" spans="1:11" x14ac:dyDescent="0.15">
      <c r="A32" s="32" t="s">
        <v>42</v>
      </c>
    </row>
    <row r="33" spans="1:11" x14ac:dyDescent="0.15">
      <c r="A33" s="24" t="s">
        <v>1</v>
      </c>
      <c r="B33" s="25" t="s">
        <v>28</v>
      </c>
    </row>
    <row r="34" spans="1:11" x14ac:dyDescent="0.15">
      <c r="A34" s="24" t="s">
        <v>0</v>
      </c>
      <c r="B34" s="28">
        <v>0</v>
      </c>
    </row>
    <row r="36" spans="1:11" x14ac:dyDescent="0.15">
      <c r="A36" s="6" t="s">
        <v>26</v>
      </c>
      <c r="B36" s="4" t="s">
        <v>29</v>
      </c>
      <c r="C36" s="19" t="s">
        <v>30</v>
      </c>
      <c r="D36" s="12" t="s">
        <v>31</v>
      </c>
      <c r="F36" s="26"/>
      <c r="G36" s="27"/>
      <c r="H36" s="27"/>
      <c r="I36" s="27"/>
      <c r="J36" s="27"/>
      <c r="K36" s="27"/>
    </row>
    <row r="37" spans="1:11" x14ac:dyDescent="0.15">
      <c r="A37" s="7" t="s">
        <v>20</v>
      </c>
      <c r="B37" s="13">
        <v>0</v>
      </c>
      <c r="C37" s="20">
        <v>0</v>
      </c>
      <c r="D37" s="14">
        <v>0</v>
      </c>
    </row>
    <row r="38" spans="1:11" x14ac:dyDescent="0.15">
      <c r="A38" s="9" t="s">
        <v>19</v>
      </c>
      <c r="B38" s="15">
        <v>0</v>
      </c>
      <c r="C38" s="21">
        <v>0</v>
      </c>
      <c r="D38" s="16">
        <v>0</v>
      </c>
    </row>
    <row r="39" spans="1:11" x14ac:dyDescent="0.15">
      <c r="A39" s="9" t="s">
        <v>22</v>
      </c>
      <c r="B39" s="15">
        <v>0</v>
      </c>
      <c r="C39" s="21">
        <v>0</v>
      </c>
      <c r="D39" s="16">
        <v>0</v>
      </c>
    </row>
    <row r="40" spans="1:11" x14ac:dyDescent="0.15">
      <c r="A40" s="9" t="s">
        <v>23</v>
      </c>
      <c r="B40" s="15">
        <v>1</v>
      </c>
      <c r="C40" s="21">
        <v>0</v>
      </c>
      <c r="D40" s="16">
        <v>1</v>
      </c>
    </row>
    <row r="41" spans="1:11" x14ac:dyDescent="0.15">
      <c r="A41" s="9" t="s">
        <v>21</v>
      </c>
      <c r="B41" s="15">
        <v>0</v>
      </c>
      <c r="C41" s="21">
        <v>0</v>
      </c>
      <c r="D41" s="16">
        <v>0</v>
      </c>
    </row>
    <row r="42" spans="1:11" x14ac:dyDescent="0.15">
      <c r="A42" s="11" t="s">
        <v>27</v>
      </c>
      <c r="B42" s="17">
        <v>1</v>
      </c>
      <c r="C42" s="22">
        <v>0</v>
      </c>
      <c r="D42" s="18">
        <v>1</v>
      </c>
    </row>
    <row r="49" spans="1:11" x14ac:dyDescent="0.15">
      <c r="A49" s="32" t="s">
        <v>43</v>
      </c>
    </row>
    <row r="50" spans="1:11" x14ac:dyDescent="0.15">
      <c r="A50" s="24" t="s">
        <v>1</v>
      </c>
      <c r="B50" s="25" t="s">
        <v>28</v>
      </c>
    </row>
    <row r="51" spans="1:11" x14ac:dyDescent="0.15">
      <c r="A51" s="24" t="s">
        <v>0</v>
      </c>
      <c r="B51" s="28">
        <v>0</v>
      </c>
    </row>
    <row r="53" spans="1:11" x14ac:dyDescent="0.15">
      <c r="A53" s="6" t="s">
        <v>26</v>
      </c>
      <c r="B53" s="4" t="s">
        <v>29</v>
      </c>
      <c r="C53" s="19" t="s">
        <v>30</v>
      </c>
      <c r="D53" s="12" t="s">
        <v>31</v>
      </c>
      <c r="F53" s="26"/>
      <c r="G53" s="27"/>
      <c r="H53" s="27"/>
      <c r="I53" s="27"/>
      <c r="J53" s="27"/>
      <c r="K53" s="27"/>
    </row>
    <row r="54" spans="1:11" x14ac:dyDescent="0.15">
      <c r="A54" s="7" t="s">
        <v>20</v>
      </c>
      <c r="B54" s="13">
        <v>0</v>
      </c>
      <c r="C54" s="20">
        <v>0</v>
      </c>
      <c r="D54" s="14">
        <v>0</v>
      </c>
    </row>
    <row r="55" spans="1:11" x14ac:dyDescent="0.15">
      <c r="A55" s="9" t="s">
        <v>19</v>
      </c>
      <c r="B55" s="15">
        <v>0</v>
      </c>
      <c r="C55" s="21">
        <v>0</v>
      </c>
      <c r="D55" s="16">
        <v>0</v>
      </c>
    </row>
    <row r="56" spans="1:11" x14ac:dyDescent="0.15">
      <c r="A56" s="9" t="s">
        <v>22</v>
      </c>
      <c r="B56" s="15">
        <v>0</v>
      </c>
      <c r="C56" s="21">
        <v>0</v>
      </c>
      <c r="D56" s="16">
        <v>0</v>
      </c>
    </row>
    <row r="57" spans="1:11" x14ac:dyDescent="0.15">
      <c r="A57" s="9" t="s">
        <v>23</v>
      </c>
      <c r="B57" s="15">
        <v>0</v>
      </c>
      <c r="C57" s="21">
        <v>2</v>
      </c>
      <c r="D57" s="16">
        <v>2</v>
      </c>
    </row>
    <row r="58" spans="1:11" x14ac:dyDescent="0.15">
      <c r="A58" s="9" t="s">
        <v>21</v>
      </c>
      <c r="B58" s="15">
        <v>0</v>
      </c>
      <c r="C58" s="21">
        <v>0</v>
      </c>
      <c r="D58" s="16">
        <v>0</v>
      </c>
    </row>
    <row r="59" spans="1:11" x14ac:dyDescent="0.15">
      <c r="A59" s="11" t="s">
        <v>27</v>
      </c>
      <c r="B59" s="17">
        <v>0</v>
      </c>
      <c r="C59" s="22">
        <v>2</v>
      </c>
      <c r="D59" s="18">
        <v>2</v>
      </c>
    </row>
    <row r="65" spans="1:11" x14ac:dyDescent="0.15">
      <c r="A65" s="32" t="s">
        <v>44</v>
      </c>
    </row>
    <row r="66" spans="1:11" x14ac:dyDescent="0.15">
      <c r="A66" s="24" t="s">
        <v>1</v>
      </c>
      <c r="B66" s="25" t="s">
        <v>28</v>
      </c>
    </row>
    <row r="67" spans="1:11" x14ac:dyDescent="0.15">
      <c r="A67" s="24" t="s">
        <v>0</v>
      </c>
      <c r="B67" s="28">
        <v>0</v>
      </c>
    </row>
    <row r="69" spans="1:11" x14ac:dyDescent="0.15">
      <c r="A69" s="6" t="s">
        <v>26</v>
      </c>
      <c r="B69" s="4" t="s">
        <v>29</v>
      </c>
      <c r="C69" s="19" t="s">
        <v>30</v>
      </c>
      <c r="D69" s="12" t="s">
        <v>31</v>
      </c>
      <c r="F69" s="26"/>
      <c r="G69" s="27"/>
      <c r="H69" s="27"/>
      <c r="I69" s="27"/>
      <c r="J69" s="27"/>
      <c r="K69" s="27"/>
    </row>
    <row r="70" spans="1:11" x14ac:dyDescent="0.15">
      <c r="A70" s="7" t="s">
        <v>20</v>
      </c>
      <c r="B70" s="13">
        <v>5</v>
      </c>
      <c r="C70" s="20">
        <v>6</v>
      </c>
      <c r="D70" s="14">
        <v>11</v>
      </c>
    </row>
    <row r="71" spans="1:11" x14ac:dyDescent="0.15">
      <c r="A71" s="9" t="s">
        <v>19</v>
      </c>
      <c r="B71" s="15">
        <v>0</v>
      </c>
      <c r="C71" s="21">
        <v>0</v>
      </c>
      <c r="D71" s="16">
        <v>0</v>
      </c>
    </row>
    <row r="72" spans="1:11" x14ac:dyDescent="0.15">
      <c r="A72" s="9" t="s">
        <v>22</v>
      </c>
      <c r="B72" s="15">
        <v>0</v>
      </c>
      <c r="C72" s="21">
        <v>0</v>
      </c>
      <c r="D72" s="16">
        <v>0</v>
      </c>
    </row>
    <row r="73" spans="1:11" x14ac:dyDescent="0.15">
      <c r="A73" s="9" t="s">
        <v>23</v>
      </c>
      <c r="B73" s="15">
        <v>1</v>
      </c>
      <c r="C73" s="21">
        <v>30</v>
      </c>
      <c r="D73" s="16">
        <v>31</v>
      </c>
    </row>
    <row r="74" spans="1:11" x14ac:dyDescent="0.15">
      <c r="A74" s="9" t="s">
        <v>21</v>
      </c>
      <c r="B74" s="15">
        <v>0</v>
      </c>
      <c r="C74" s="21">
        <v>0</v>
      </c>
      <c r="D74" s="16">
        <v>0</v>
      </c>
    </row>
    <row r="75" spans="1:11" x14ac:dyDescent="0.15">
      <c r="A75" s="11" t="s">
        <v>27</v>
      </c>
      <c r="B75" s="17">
        <v>6</v>
      </c>
      <c r="C75" s="22">
        <v>36</v>
      </c>
      <c r="D75" s="18">
        <v>42</v>
      </c>
    </row>
    <row r="82" spans="1:2" x14ac:dyDescent="0.15">
      <c r="A82" s="32" t="s">
        <v>45</v>
      </c>
    </row>
    <row r="84" spans="1:2" x14ac:dyDescent="0.15">
      <c r="A84" s="24" t="s">
        <v>0</v>
      </c>
      <c r="B84" s="28">
        <v>0</v>
      </c>
    </row>
    <row r="86" spans="1:2" ht="154" x14ac:dyDescent="0.15">
      <c r="A86" s="6" t="s">
        <v>26</v>
      </c>
      <c r="B86" s="33" t="s">
        <v>39</v>
      </c>
    </row>
    <row r="87" spans="1:2" x14ac:dyDescent="0.15">
      <c r="A87" s="7" t="s">
        <v>20</v>
      </c>
      <c r="B87" s="8">
        <v>0</v>
      </c>
    </row>
    <row r="88" spans="1:2" x14ac:dyDescent="0.15">
      <c r="A88" s="23">
        <v>1</v>
      </c>
      <c r="B88" s="10">
        <v>0</v>
      </c>
    </row>
    <row r="89" spans="1:2" x14ac:dyDescent="0.15">
      <c r="A89" s="23">
        <v>2</v>
      </c>
      <c r="B89" s="10">
        <v>0</v>
      </c>
    </row>
    <row r="90" spans="1:2" x14ac:dyDescent="0.15">
      <c r="A90" s="23">
        <v>3</v>
      </c>
      <c r="B90" s="10">
        <v>0</v>
      </c>
    </row>
    <row r="91" spans="1:2" x14ac:dyDescent="0.15">
      <c r="A91" s="23">
        <v>4</v>
      </c>
      <c r="B91" s="10">
        <v>0</v>
      </c>
    </row>
    <row r="92" spans="1:2" x14ac:dyDescent="0.15">
      <c r="A92" s="23">
        <v>5</v>
      </c>
      <c r="B92" s="10">
        <v>0</v>
      </c>
    </row>
    <row r="93" spans="1:2" x14ac:dyDescent="0.15">
      <c r="A93" s="9" t="s">
        <v>19</v>
      </c>
      <c r="B93" s="10">
        <v>0</v>
      </c>
    </row>
    <row r="94" spans="1:2" x14ac:dyDescent="0.15">
      <c r="A94" s="23">
        <v>1</v>
      </c>
      <c r="B94" s="10">
        <v>0</v>
      </c>
    </row>
    <row r="95" spans="1:2" x14ac:dyDescent="0.15">
      <c r="A95" s="23">
        <v>2</v>
      </c>
      <c r="B95" s="10">
        <v>0</v>
      </c>
    </row>
    <row r="96" spans="1:2" x14ac:dyDescent="0.15">
      <c r="A96" s="23">
        <v>3</v>
      </c>
      <c r="B96" s="10">
        <v>0</v>
      </c>
    </row>
    <row r="97" spans="1:2" x14ac:dyDescent="0.15">
      <c r="A97" s="23">
        <v>4</v>
      </c>
      <c r="B97" s="10">
        <v>0</v>
      </c>
    </row>
    <row r="98" spans="1:2" x14ac:dyDescent="0.15">
      <c r="A98" s="23">
        <v>5</v>
      </c>
      <c r="B98" s="10">
        <v>0</v>
      </c>
    </row>
    <row r="99" spans="1:2" x14ac:dyDescent="0.15">
      <c r="A99" s="9" t="s">
        <v>22</v>
      </c>
      <c r="B99" s="10">
        <v>0</v>
      </c>
    </row>
    <row r="100" spans="1:2" x14ac:dyDescent="0.15">
      <c r="A100" s="23">
        <v>1</v>
      </c>
      <c r="B100" s="10">
        <v>0</v>
      </c>
    </row>
    <row r="101" spans="1:2" x14ac:dyDescent="0.15">
      <c r="A101" s="23">
        <v>2</v>
      </c>
      <c r="B101" s="10">
        <v>0</v>
      </c>
    </row>
    <row r="102" spans="1:2" x14ac:dyDescent="0.15">
      <c r="A102" s="23">
        <v>3</v>
      </c>
      <c r="B102" s="10">
        <v>0</v>
      </c>
    </row>
    <row r="103" spans="1:2" x14ac:dyDescent="0.15">
      <c r="A103" s="23">
        <v>4</v>
      </c>
      <c r="B103" s="10">
        <v>0</v>
      </c>
    </row>
    <row r="104" spans="1:2" x14ac:dyDescent="0.15">
      <c r="A104" s="23">
        <v>5</v>
      </c>
      <c r="B104" s="10">
        <v>0</v>
      </c>
    </row>
    <row r="105" spans="1:2" x14ac:dyDescent="0.15">
      <c r="A105" s="9" t="s">
        <v>23</v>
      </c>
      <c r="B105" s="10">
        <v>0</v>
      </c>
    </row>
    <row r="106" spans="1:2" x14ac:dyDescent="0.15">
      <c r="A106" s="23">
        <v>1</v>
      </c>
      <c r="B106" s="10">
        <v>0</v>
      </c>
    </row>
    <row r="107" spans="1:2" x14ac:dyDescent="0.15">
      <c r="A107" s="23">
        <v>2</v>
      </c>
      <c r="B107" s="10">
        <v>0</v>
      </c>
    </row>
    <row r="108" spans="1:2" x14ac:dyDescent="0.15">
      <c r="A108" s="23">
        <v>3</v>
      </c>
      <c r="B108" s="10">
        <v>0</v>
      </c>
    </row>
    <row r="109" spans="1:2" x14ac:dyDescent="0.15">
      <c r="A109" s="23">
        <v>4</v>
      </c>
      <c r="B109" s="10">
        <v>0</v>
      </c>
    </row>
    <row r="110" spans="1:2" x14ac:dyDescent="0.15">
      <c r="A110" s="23">
        <v>5</v>
      </c>
      <c r="B110" s="10">
        <v>0</v>
      </c>
    </row>
    <row r="111" spans="1:2" x14ac:dyDescent="0.15">
      <c r="A111" s="9" t="s">
        <v>21</v>
      </c>
      <c r="B111" s="10">
        <v>0</v>
      </c>
    </row>
    <row r="112" spans="1:2" x14ac:dyDescent="0.15">
      <c r="A112" s="23">
        <v>1</v>
      </c>
      <c r="B112" s="10">
        <v>0</v>
      </c>
    </row>
    <row r="113" spans="1:2" x14ac:dyDescent="0.15">
      <c r="A113" s="23">
        <v>2</v>
      </c>
      <c r="B113" s="10">
        <v>0</v>
      </c>
    </row>
    <row r="114" spans="1:2" x14ac:dyDescent="0.15">
      <c r="A114" s="23">
        <v>3</v>
      </c>
      <c r="B114" s="10">
        <v>0</v>
      </c>
    </row>
    <row r="115" spans="1:2" x14ac:dyDescent="0.15">
      <c r="A115" s="23">
        <v>4</v>
      </c>
      <c r="B115" s="10">
        <v>0</v>
      </c>
    </row>
    <row r="116" spans="1:2" x14ac:dyDescent="0.15">
      <c r="A116" s="23">
        <v>5</v>
      </c>
      <c r="B116" s="10">
        <v>0</v>
      </c>
    </row>
    <row r="117" spans="1:2" x14ac:dyDescent="0.15">
      <c r="A117" s="11" t="s">
        <v>27</v>
      </c>
      <c r="B117" s="5">
        <v>0</v>
      </c>
    </row>
  </sheetData>
  <pageMargins left="0.7" right="0.7" top="0.75" bottom="0.75" header="0.3" footer="0.3"/>
  <ignoredErrors>
    <ignoredError sqref="F5:K5 F6:K10 F21:K25" formulaRange="1"/>
  </ignoredError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9AE3A-A4FA-5E40-91F1-E2B2E100B1CD}">
  <sheetPr codeName="Sheet3">
    <tabColor theme="4"/>
  </sheetPr>
  <dimension ref="A1:K117"/>
  <sheetViews>
    <sheetView tabSelected="1" topLeftCell="F1" zoomScaleNormal="100" workbookViewId="0">
      <selection activeCell="F21" sqref="F20:K25"/>
    </sheetView>
  </sheetViews>
  <sheetFormatPr baseColWidth="10" defaultRowHeight="13" x14ac:dyDescent="0.15"/>
  <cols>
    <col min="1" max="1" width="14.33203125" bestFit="1" customWidth="1"/>
    <col min="2" max="2" width="8.1640625" bestFit="1" customWidth="1"/>
    <col min="3" max="4" width="7.1640625" bestFit="1" customWidth="1"/>
    <col min="5" max="5" width="6.6640625" customWidth="1"/>
    <col min="6" max="7" width="15.6640625" bestFit="1" customWidth="1"/>
    <col min="8" max="8" width="15.5" bestFit="1" customWidth="1"/>
    <col min="9" max="9" width="15.6640625" bestFit="1" customWidth="1"/>
    <col min="10" max="11" width="14.33203125" bestFit="1" customWidth="1"/>
    <col min="12" max="22" width="12.1640625" bestFit="1" customWidth="1"/>
  </cols>
  <sheetData>
    <row r="1" spans="1:11" x14ac:dyDescent="0.15">
      <c r="A1" s="31" t="s">
        <v>40</v>
      </c>
    </row>
    <row r="2" spans="1:11" x14ac:dyDescent="0.15">
      <c r="A2" s="24" t="s">
        <v>1</v>
      </c>
      <c r="B2" s="25" t="s">
        <v>28</v>
      </c>
    </row>
    <row r="3" spans="1:11" x14ac:dyDescent="0.15">
      <c r="A3" s="24" t="s">
        <v>0</v>
      </c>
      <c r="B3" s="28">
        <v>1</v>
      </c>
    </row>
    <row r="5" spans="1:11" x14ac:dyDescent="0.15">
      <c r="A5" s="6" t="s">
        <v>26</v>
      </c>
      <c r="B5" s="4" t="s">
        <v>29</v>
      </c>
      <c r="C5" s="19" t="s">
        <v>30</v>
      </c>
      <c r="D5" s="12" t="s">
        <v>31</v>
      </c>
      <c r="F5" s="26" t="s">
        <v>35</v>
      </c>
      <c r="G5" s="27" t="s">
        <v>34</v>
      </c>
      <c r="H5" s="27" t="s">
        <v>33</v>
      </c>
      <c r="I5" s="27" t="s">
        <v>32</v>
      </c>
      <c r="J5" s="27" t="s">
        <v>36</v>
      </c>
      <c r="K5" s="27" t="s">
        <v>37</v>
      </c>
    </row>
    <row r="6" spans="1:11" x14ac:dyDescent="0.15">
      <c r="A6" s="7" t="s">
        <v>20</v>
      </c>
      <c r="B6" s="13">
        <v>37.971678209304763</v>
      </c>
      <c r="C6" s="20">
        <v>30.025828266143758</v>
      </c>
      <c r="D6" s="14">
        <v>67.997507286071723</v>
      </c>
      <c r="F6">
        <f>AVERAGE(Sheet1!D37:D41)-MIN(Sheet1!D37:D41)</f>
        <v>5.3271424293517597</v>
      </c>
      <c r="G6">
        <f>MAX(Sheet1!D37:D41)-AVERAGE(Sheet1!D37:D41)</f>
        <v>11.250039625167837</v>
      </c>
      <c r="H6">
        <f>AVERAGE(Sheet1!E37:E41)-MIN(Sheet1!E37:E41)</f>
        <v>3.6417790889739585</v>
      </c>
      <c r="I6">
        <f>MAX(Sheet1!E37:E41)-AVERAGE(Sheet1!E37:E41)</f>
        <v>5.6705537796020415</v>
      </c>
      <c r="J6">
        <f>AVERAGE(Sheet1!F37:F41)-MIN(Sheet1!F37:F41)</f>
        <v>4.7419523715973213</v>
      </c>
      <c r="K6">
        <f>MAX(Sheet1!F37:F41)-AVERAGE(Sheet1!F37:F41)</f>
        <v>7.6082606792449781</v>
      </c>
    </row>
    <row r="7" spans="1:11" x14ac:dyDescent="0.15">
      <c r="A7" s="9" t="s">
        <v>19</v>
      </c>
      <c r="B7" s="15">
        <v>37.368093013763357</v>
      </c>
      <c r="C7" s="21">
        <v>31.6594601631164</v>
      </c>
      <c r="D7" s="16">
        <v>69.027553939819285</v>
      </c>
      <c r="F7">
        <f>AVERAGE(Sheet1!D32:D36)-MIN(Sheet1!D32:D36)</f>
        <v>1.7039151191711568</v>
      </c>
      <c r="G7">
        <f>MAX(Sheet1!D32:D36)-AVERAGE(Sheet1!D32:D36)</f>
        <v>2.3131217956543466</v>
      </c>
      <c r="H7">
        <f>AVERAGE(Sheet1!E32:E36)-MIN(Sheet1!E32:E36)</f>
        <v>4.7644389629363992</v>
      </c>
      <c r="I7">
        <f>MAX(Sheet1!E32:E36)-AVERAGE(Sheet1!E32:E36)</f>
        <v>6.7747425079345973</v>
      </c>
      <c r="J7">
        <f>AVERAGE(Sheet1!F32:F36)-MIN(Sheet1!F32:F36)</f>
        <v>6.173374080657986</v>
      </c>
      <c r="K7">
        <f>MAX(Sheet1!F32:F36)-AVERAGE(Sheet1!F32:F36)</f>
        <v>8.0776692390442122</v>
      </c>
    </row>
    <row r="8" spans="1:11" x14ac:dyDescent="0.15">
      <c r="A8" s="9" t="s">
        <v>22</v>
      </c>
      <c r="B8" s="15">
        <v>30.634621667861904</v>
      </c>
      <c r="C8" s="21">
        <v>27.411223840713461</v>
      </c>
      <c r="D8" s="16">
        <v>58.04584636688228</v>
      </c>
      <c r="F8">
        <f>AVERAGE(Sheet1!D47:D51)-MIN(Sheet1!D47:D51)</f>
        <v>1.0078580856323036</v>
      </c>
      <c r="G8">
        <f>MAX(Sheet1!D47:D51)-AVERAGE(Sheet1!D47:D51)</f>
        <v>3.5152542114257948</v>
      </c>
      <c r="H8">
        <f>AVERAGE(Sheet1!E47:E51)-MIN(Sheet1!E47:E51)</f>
        <v>2.0068301677703602</v>
      </c>
      <c r="I8">
        <f>MAX(Sheet1!E47:E51)-AVERAGE(Sheet1!E47:E51)</f>
        <v>1.6149952888488386</v>
      </c>
      <c r="J8">
        <f>AVERAGE(Sheet1!F47:F51)-MIN(Sheet1!F47:F51)</f>
        <v>1.486903810501083</v>
      </c>
      <c r="K8">
        <f>MAX(Sheet1!F47:F51)-AVERAGE(Sheet1!F47:F51)</f>
        <v>1.5084243774414219</v>
      </c>
    </row>
    <row r="9" spans="1:11" x14ac:dyDescent="0.15">
      <c r="A9" s="9" t="s">
        <v>23</v>
      </c>
      <c r="B9" s="15">
        <v>31.038668823242141</v>
      </c>
      <c r="C9" s="21">
        <v>25.269028711318917</v>
      </c>
      <c r="D9" s="16">
        <v>56.307698392867998</v>
      </c>
      <c r="F9">
        <f>AVERAGE(Sheet1!D52:D56)-MIN(Sheet1!D52:D56)</f>
        <v>0.90851492881773765</v>
      </c>
      <c r="G9">
        <f>MAX(Sheet1!D52:D56)-AVERAGE(Sheet1!D52:D56)</f>
        <v>1.6061172962188657</v>
      </c>
      <c r="H9">
        <f>AVERAGE(Sheet1!E52:E56)-MIN(Sheet1!E52:E56)</f>
        <v>1.0927601337433188</v>
      </c>
      <c r="I9">
        <f>MAX(Sheet1!E52:E56)-AVERAGE(Sheet1!E52:E56)</f>
        <v>2.042822790145884</v>
      </c>
      <c r="J9">
        <f>AVERAGE(Sheet1!F52:F56)-MIN(Sheet1!F52:F56)</f>
        <v>1.9976815223693976</v>
      </c>
      <c r="K9">
        <f>MAX(Sheet1!F52:F56)-AVERAGE(Sheet1!F52:F56)</f>
        <v>3.6489399433136001</v>
      </c>
    </row>
    <row r="10" spans="1:11" x14ac:dyDescent="0.15">
      <c r="A10" s="9" t="s">
        <v>21</v>
      </c>
      <c r="B10" s="15">
        <v>32.542995929717982</v>
      </c>
      <c r="C10" s="21">
        <v>35.513870143890315</v>
      </c>
      <c r="D10" s="16">
        <v>68.056866884231539</v>
      </c>
      <c r="F10">
        <f>AVERAGE(Sheet1!D42:D46)-MIN(Sheet1!D42:D46)</f>
        <v>0.90177845954898217</v>
      </c>
      <c r="G10">
        <f>MAX(Sheet1!D42:D46)-AVERAGE(Sheet1!D42:D46)</f>
        <v>2.1047911643982147</v>
      </c>
      <c r="H10">
        <f>AVERAGE(Sheet1!E42:E46)-MIN(Sheet1!E42:E46)</f>
        <v>1.2439064025879247</v>
      </c>
      <c r="I10">
        <f>MAX(Sheet1!E42:E46)-AVERAGE(Sheet1!E42:E46)</f>
        <v>1.0021322727203739</v>
      </c>
      <c r="J10">
        <f>AVERAGE(Sheet1!F42:F46)-MIN(Sheet1!F42:F46)</f>
        <v>1.6490006446838379</v>
      </c>
      <c r="K10">
        <f>MAX(Sheet1!F42:F46)-AVERAGE(Sheet1!F42:F46)</f>
        <v>1.7011256217956543</v>
      </c>
    </row>
    <row r="11" spans="1:11" x14ac:dyDescent="0.15">
      <c r="A11" s="11" t="s">
        <v>27</v>
      </c>
      <c r="B11" s="17">
        <v>33.911211528778033</v>
      </c>
      <c r="C11" s="22">
        <v>29.975882225036575</v>
      </c>
      <c r="D11" s="18">
        <v>63.887094573974572</v>
      </c>
    </row>
    <row r="16" spans="1:11" x14ac:dyDescent="0.15">
      <c r="A16" s="31" t="s">
        <v>41</v>
      </c>
    </row>
    <row r="17" spans="1:11" x14ac:dyDescent="0.15">
      <c r="A17" s="24" t="s">
        <v>1</v>
      </c>
      <c r="B17" s="25" t="s">
        <v>28</v>
      </c>
    </row>
    <row r="18" spans="1:11" x14ac:dyDescent="0.15">
      <c r="A18" s="24" t="s">
        <v>0</v>
      </c>
      <c r="B18" s="28">
        <v>1</v>
      </c>
    </row>
    <row r="20" spans="1:11" x14ac:dyDescent="0.15">
      <c r="A20" s="6" t="s">
        <v>26</v>
      </c>
      <c r="B20" s="4" t="s">
        <v>29</v>
      </c>
      <c r="C20" s="19" t="s">
        <v>30</v>
      </c>
      <c r="D20" s="12" t="s">
        <v>31</v>
      </c>
      <c r="F20" s="26" t="s">
        <v>35</v>
      </c>
      <c r="G20" s="27" t="s">
        <v>34</v>
      </c>
      <c r="H20" s="27" t="s">
        <v>33</v>
      </c>
      <c r="I20" s="27" t="s">
        <v>32</v>
      </c>
      <c r="J20" s="27" t="s">
        <v>36</v>
      </c>
      <c r="K20" s="27" t="s">
        <v>37</v>
      </c>
    </row>
    <row r="21" spans="1:11" x14ac:dyDescent="0.15">
      <c r="A21" s="7" t="s">
        <v>20</v>
      </c>
      <c r="B21" s="13">
        <v>11.181999999999999</v>
      </c>
      <c r="C21" s="20">
        <v>9.6859999999999999</v>
      </c>
      <c r="D21" s="14">
        <v>20.868000000000002</v>
      </c>
      <c r="F21">
        <f>AVERAGE(Sheet1!G37:G41)-MIN(Sheet1!G37:G41)</f>
        <v>0.46199999999999797</v>
      </c>
      <c r="G21">
        <f>MAX(Sheet1!G37:G41)-AVERAGE(Sheet1!G37:G41)</f>
        <v>0.22800000000000153</v>
      </c>
      <c r="H21">
        <f>AVERAGE(Sheet1!H37:H41)-MIN(Sheet1!H37:H41)</f>
        <v>0.12599999999999945</v>
      </c>
      <c r="I21">
        <f>MAX(Sheet1!H37:H41)-AVERAGE(Sheet1!H37:H41)</f>
        <v>0.13400000000000034</v>
      </c>
      <c r="J21">
        <f>AVERAGE(Sheet1!I37:I41)-MIN(Sheet1!I37:I41)</f>
        <v>0.32800000000000296</v>
      </c>
      <c r="K21">
        <f>MAX(Sheet1!I37:I41)-AVERAGE(Sheet1!I37:I41)</f>
        <v>0.22199999999999775</v>
      </c>
    </row>
    <row r="22" spans="1:11" x14ac:dyDescent="0.15">
      <c r="A22" s="9" t="s">
        <v>19</v>
      </c>
      <c r="B22" s="15">
        <v>11.274000000000001</v>
      </c>
      <c r="C22" s="21">
        <v>9.7299999999999986</v>
      </c>
      <c r="D22" s="16">
        <v>21.004000000000001</v>
      </c>
      <c r="F22">
        <f>AVERAGE(Sheet1!G32:G36)-MIN(Sheet1!G32:G36)</f>
        <v>0.52400000000000091</v>
      </c>
      <c r="G22">
        <f>MAX(Sheet1!G32:G36)-AVERAGE(Sheet1!G32:G36)</f>
        <v>0.72599999999999909</v>
      </c>
      <c r="H22">
        <f>AVERAGE(Sheet1!H32:H36)-MIN(Sheet1!H32:H36)</f>
        <v>0.12999999999999901</v>
      </c>
      <c r="I22">
        <f>MAX(Sheet1!H32:H36)-AVERAGE(Sheet1!H32:H36)</f>
        <v>0.10999999999999943</v>
      </c>
      <c r="J22">
        <f>AVERAGE(Sheet1!I32:I36)-MIN(Sheet1!I32:I36)</f>
        <v>0.54400000000000048</v>
      </c>
      <c r="K22">
        <f>MAX(Sheet1!I32:I36)-AVERAGE(Sheet1!I32:I36)</f>
        <v>0.59600000000000009</v>
      </c>
    </row>
    <row r="23" spans="1:11" x14ac:dyDescent="0.15">
      <c r="A23" s="9" t="s">
        <v>22</v>
      </c>
      <c r="B23" s="15">
        <v>10.424000000000001</v>
      </c>
      <c r="C23" s="21">
        <v>9.4379999999999988</v>
      </c>
      <c r="D23" s="16">
        <v>19.862000000000002</v>
      </c>
      <c r="F23">
        <f>AVERAGE(Sheet1!G47:G51)-MIN(Sheet1!G47:G51)</f>
        <v>0.11399999999999899</v>
      </c>
      <c r="G23">
        <f>MAX(Sheet1!G47:G51)-AVERAGE(Sheet1!G47:G51)</f>
        <v>0.22600000000000087</v>
      </c>
      <c r="H23">
        <f>AVERAGE(Sheet1!H47:H51)-MIN(Sheet1!H47:H51)</f>
        <v>4.8000000000000043E-2</v>
      </c>
      <c r="I23">
        <f>MAX(Sheet1!H47:H51)-AVERAGE(Sheet1!H47:H51)</f>
        <v>4.1999999999999815E-2</v>
      </c>
      <c r="J23">
        <f>AVERAGE(Sheet1!I47:I51)-MIN(Sheet1!I47:I51)</f>
        <v>0.13200000000000145</v>
      </c>
      <c r="K23">
        <f>MAX(Sheet1!I47:I51)-AVERAGE(Sheet1!I47:I51)</f>
        <v>0.21799999999999642</v>
      </c>
    </row>
    <row r="24" spans="1:11" x14ac:dyDescent="0.15">
      <c r="A24" s="9" t="s">
        <v>23</v>
      </c>
      <c r="B24" s="15">
        <v>10.315999999999999</v>
      </c>
      <c r="C24" s="21">
        <v>9.34</v>
      </c>
      <c r="D24" s="16">
        <v>19.655999999999999</v>
      </c>
      <c r="F24">
        <f>AVERAGE(Sheet1!G52:G56)-MIN(Sheet1!G52:G56)</f>
        <v>9.5999999999998309E-2</v>
      </c>
      <c r="G24">
        <f>MAX(Sheet1!G52:G56)-AVERAGE(Sheet1!G52:G56)</f>
        <v>5.400000000000027E-2</v>
      </c>
      <c r="H24">
        <f>AVERAGE(Sheet1!H52:H56)-MIN(Sheet1!H52:H56)</f>
        <v>8.0000000000000071E-2</v>
      </c>
      <c r="I24">
        <f>MAX(Sheet1!H52:H56)-AVERAGE(Sheet1!H52:H56)</f>
        <v>8.0000000000000071E-2</v>
      </c>
      <c r="J24">
        <f>AVERAGE(Sheet1!I52:I56)-MIN(Sheet1!I52:I56)</f>
        <v>0.13599999999999923</v>
      </c>
      <c r="K24">
        <f>MAX(Sheet1!I52:I56)-AVERAGE(Sheet1!I52:I56)</f>
        <v>9.4000000000001194E-2</v>
      </c>
    </row>
    <row r="25" spans="1:11" x14ac:dyDescent="0.15">
      <c r="A25" s="9" t="s">
        <v>21</v>
      </c>
      <c r="B25" s="15">
        <v>10.821999999999999</v>
      </c>
      <c r="C25" s="21">
        <v>9.6480000000000015</v>
      </c>
      <c r="D25" s="16">
        <v>20.470000000000002</v>
      </c>
      <c r="F25">
        <f>AVERAGE(Sheet1!G42:G46)-MIN(Sheet1!G42:G46)</f>
        <v>0.16199999999999903</v>
      </c>
      <c r="G25">
        <f>MAX(Sheet1!G42:G46)-AVERAGE(Sheet1!G42:G46)</f>
        <v>0.1980000000000004</v>
      </c>
      <c r="H25">
        <f>AVERAGE(Sheet1!H42:H46)-MIN(Sheet1!H42:H46)</f>
        <v>2.7999999999998693E-2</v>
      </c>
      <c r="I25">
        <f>MAX(Sheet1!H42:H46)-AVERAGE(Sheet1!H42:H46)</f>
        <v>5.2000000000001378E-2</v>
      </c>
      <c r="J25">
        <f>AVERAGE(Sheet1!I42:I46)-MIN(Sheet1!I42:I46)</f>
        <v>0.17000000000000171</v>
      </c>
      <c r="K25">
        <f>MAX(Sheet1!I42:I46)-AVERAGE(Sheet1!I42:I46)</f>
        <v>0.16999999999999815</v>
      </c>
    </row>
    <row r="26" spans="1:11" x14ac:dyDescent="0.15">
      <c r="A26" s="11" t="s">
        <v>27</v>
      </c>
      <c r="B26" s="17">
        <v>10.803599999999999</v>
      </c>
      <c r="C26" s="22">
        <v>9.5683999999999987</v>
      </c>
      <c r="D26" s="18">
        <v>20.372000000000003</v>
      </c>
    </row>
    <row r="32" spans="1:11" x14ac:dyDescent="0.15">
      <c r="A32" s="32" t="s">
        <v>42</v>
      </c>
    </row>
    <row r="33" spans="1:11" x14ac:dyDescent="0.15">
      <c r="A33" s="24" t="s">
        <v>1</v>
      </c>
      <c r="B33" s="25" t="s">
        <v>28</v>
      </c>
    </row>
    <row r="34" spans="1:11" x14ac:dyDescent="0.15">
      <c r="A34" s="24" t="s">
        <v>0</v>
      </c>
      <c r="B34" s="28">
        <v>1</v>
      </c>
    </row>
    <row r="36" spans="1:11" x14ac:dyDescent="0.15">
      <c r="A36" s="6" t="s">
        <v>26</v>
      </c>
      <c r="B36" s="4" t="s">
        <v>29</v>
      </c>
      <c r="C36" s="19" t="s">
        <v>30</v>
      </c>
      <c r="D36" s="12" t="s">
        <v>31</v>
      </c>
      <c r="F36" s="26"/>
      <c r="G36" s="27"/>
      <c r="H36" s="27"/>
      <c r="I36" s="27"/>
      <c r="J36" s="27"/>
      <c r="K36" s="27"/>
    </row>
    <row r="37" spans="1:11" x14ac:dyDescent="0.15">
      <c r="A37" s="7" t="s">
        <v>20</v>
      </c>
      <c r="B37" s="13">
        <v>0</v>
      </c>
      <c r="C37" s="20">
        <v>0</v>
      </c>
      <c r="D37" s="14">
        <v>0</v>
      </c>
    </row>
    <row r="38" spans="1:11" x14ac:dyDescent="0.15">
      <c r="A38" s="9" t="s">
        <v>19</v>
      </c>
      <c r="B38" s="15">
        <v>0</v>
      </c>
      <c r="C38" s="21">
        <v>0</v>
      </c>
      <c r="D38" s="16">
        <v>0</v>
      </c>
    </row>
    <row r="39" spans="1:11" x14ac:dyDescent="0.15">
      <c r="A39" s="9" t="s">
        <v>22</v>
      </c>
      <c r="B39" s="15">
        <v>0</v>
      </c>
      <c r="C39" s="21">
        <v>0</v>
      </c>
      <c r="D39" s="16">
        <v>0</v>
      </c>
    </row>
    <row r="40" spans="1:11" x14ac:dyDescent="0.15">
      <c r="A40" s="9" t="s">
        <v>23</v>
      </c>
      <c r="B40" s="15">
        <v>1</v>
      </c>
      <c r="C40" s="21">
        <v>1</v>
      </c>
      <c r="D40" s="16">
        <v>2</v>
      </c>
    </row>
    <row r="41" spans="1:11" x14ac:dyDescent="0.15">
      <c r="A41" s="9" t="s">
        <v>21</v>
      </c>
      <c r="B41" s="15">
        <v>0</v>
      </c>
      <c r="C41" s="21">
        <v>0</v>
      </c>
      <c r="D41" s="16">
        <v>0</v>
      </c>
    </row>
    <row r="42" spans="1:11" x14ac:dyDescent="0.15">
      <c r="A42" s="11" t="s">
        <v>27</v>
      </c>
      <c r="B42" s="17">
        <v>1</v>
      </c>
      <c r="C42" s="22">
        <v>1</v>
      </c>
      <c r="D42" s="18">
        <v>2</v>
      </c>
    </row>
    <row r="49" spans="1:11" x14ac:dyDescent="0.15">
      <c r="A49" s="32" t="s">
        <v>43</v>
      </c>
    </row>
    <row r="50" spans="1:11" x14ac:dyDescent="0.15">
      <c r="A50" s="24" t="s">
        <v>1</v>
      </c>
      <c r="B50" s="25" t="s">
        <v>28</v>
      </c>
    </row>
    <row r="51" spans="1:11" x14ac:dyDescent="0.15">
      <c r="A51" s="24" t="s">
        <v>0</v>
      </c>
      <c r="B51" s="28">
        <v>1</v>
      </c>
    </row>
    <row r="53" spans="1:11" x14ac:dyDescent="0.15">
      <c r="A53" s="6" t="s">
        <v>26</v>
      </c>
      <c r="B53" s="4" t="s">
        <v>29</v>
      </c>
      <c r="C53" s="19" t="s">
        <v>30</v>
      </c>
      <c r="D53" s="12" t="s">
        <v>31</v>
      </c>
      <c r="F53" s="26"/>
      <c r="G53" s="27"/>
      <c r="H53" s="27"/>
      <c r="I53" s="27"/>
      <c r="J53" s="27"/>
      <c r="K53" s="27"/>
    </row>
    <row r="54" spans="1:11" x14ac:dyDescent="0.15">
      <c r="A54" s="7" t="s">
        <v>20</v>
      </c>
      <c r="B54" s="13">
        <v>6</v>
      </c>
      <c r="C54" s="20">
        <v>0</v>
      </c>
      <c r="D54" s="14">
        <v>6</v>
      </c>
    </row>
    <row r="55" spans="1:11" x14ac:dyDescent="0.15">
      <c r="A55" s="9" t="s">
        <v>19</v>
      </c>
      <c r="B55" s="15">
        <v>6</v>
      </c>
      <c r="C55" s="21">
        <v>0</v>
      </c>
      <c r="D55" s="16">
        <v>6</v>
      </c>
    </row>
    <row r="56" spans="1:11" x14ac:dyDescent="0.15">
      <c r="A56" s="9" t="s">
        <v>22</v>
      </c>
      <c r="B56" s="15">
        <v>0</v>
      </c>
      <c r="C56" s="21">
        <v>2</v>
      </c>
      <c r="D56" s="16">
        <v>2</v>
      </c>
    </row>
    <row r="57" spans="1:11" x14ac:dyDescent="0.15">
      <c r="A57" s="9" t="s">
        <v>23</v>
      </c>
      <c r="B57" s="15">
        <v>1</v>
      </c>
      <c r="C57" s="21">
        <v>0</v>
      </c>
      <c r="D57" s="16">
        <v>1</v>
      </c>
    </row>
    <row r="58" spans="1:11" x14ac:dyDescent="0.15">
      <c r="A58" s="9" t="s">
        <v>21</v>
      </c>
      <c r="B58" s="15">
        <v>1</v>
      </c>
      <c r="C58" s="21">
        <v>0</v>
      </c>
      <c r="D58" s="16">
        <v>1</v>
      </c>
    </row>
    <row r="59" spans="1:11" x14ac:dyDescent="0.15">
      <c r="A59" s="11" t="s">
        <v>27</v>
      </c>
      <c r="B59" s="17">
        <v>14</v>
      </c>
      <c r="C59" s="22">
        <v>2</v>
      </c>
      <c r="D59" s="18">
        <v>16</v>
      </c>
    </row>
    <row r="65" spans="1:11" x14ac:dyDescent="0.15">
      <c r="A65" s="32" t="s">
        <v>44</v>
      </c>
    </row>
    <row r="66" spans="1:11" x14ac:dyDescent="0.15">
      <c r="A66" s="24" t="s">
        <v>1</v>
      </c>
      <c r="B66" s="25" t="s">
        <v>28</v>
      </c>
    </row>
    <row r="67" spans="1:11" x14ac:dyDescent="0.15">
      <c r="A67" s="24" t="s">
        <v>0</v>
      </c>
      <c r="B67" s="28">
        <v>1</v>
      </c>
    </row>
    <row r="69" spans="1:11" x14ac:dyDescent="0.15">
      <c r="A69" s="6" t="s">
        <v>26</v>
      </c>
      <c r="B69" s="4" t="s">
        <v>29</v>
      </c>
      <c r="C69" s="19" t="s">
        <v>30</v>
      </c>
      <c r="D69" s="12" t="s">
        <v>31</v>
      </c>
      <c r="F69" s="26"/>
      <c r="G69" s="27"/>
      <c r="H69" s="27"/>
      <c r="I69" s="27"/>
      <c r="J69" s="27"/>
      <c r="K69" s="27"/>
    </row>
    <row r="70" spans="1:11" x14ac:dyDescent="0.15">
      <c r="A70" s="7" t="s">
        <v>20</v>
      </c>
      <c r="B70" s="13">
        <v>19</v>
      </c>
      <c r="C70" s="20">
        <v>0</v>
      </c>
      <c r="D70" s="14">
        <v>19</v>
      </c>
    </row>
    <row r="71" spans="1:11" x14ac:dyDescent="0.15">
      <c r="A71" s="9" t="s">
        <v>19</v>
      </c>
      <c r="B71" s="15">
        <v>0</v>
      </c>
      <c r="C71" s="21">
        <v>0</v>
      </c>
      <c r="D71" s="16">
        <v>0</v>
      </c>
    </row>
    <row r="72" spans="1:11" x14ac:dyDescent="0.15">
      <c r="A72" s="9" t="s">
        <v>22</v>
      </c>
      <c r="B72" s="15">
        <v>0</v>
      </c>
      <c r="C72" s="21">
        <v>0</v>
      </c>
      <c r="D72" s="16">
        <v>0</v>
      </c>
    </row>
    <row r="73" spans="1:11" x14ac:dyDescent="0.15">
      <c r="A73" s="9" t="s">
        <v>23</v>
      </c>
      <c r="B73" s="15">
        <v>0</v>
      </c>
      <c r="C73" s="21">
        <v>0</v>
      </c>
      <c r="D73" s="16">
        <v>0</v>
      </c>
    </row>
    <row r="74" spans="1:11" x14ac:dyDescent="0.15">
      <c r="A74" s="9" t="s">
        <v>21</v>
      </c>
      <c r="B74" s="15">
        <v>0</v>
      </c>
      <c r="C74" s="21">
        <v>4</v>
      </c>
      <c r="D74" s="16">
        <v>4</v>
      </c>
    </row>
    <row r="75" spans="1:11" x14ac:dyDescent="0.15">
      <c r="A75" s="11" t="s">
        <v>27</v>
      </c>
      <c r="B75" s="17">
        <v>19</v>
      </c>
      <c r="C75" s="22">
        <v>4</v>
      </c>
      <c r="D75" s="18">
        <v>23</v>
      </c>
    </row>
    <row r="82" spans="1:2" x14ac:dyDescent="0.15">
      <c r="A82" s="32" t="s">
        <v>45</v>
      </c>
    </row>
    <row r="84" spans="1:2" x14ac:dyDescent="0.15">
      <c r="A84" s="24" t="s">
        <v>0</v>
      </c>
      <c r="B84" s="28">
        <v>1</v>
      </c>
    </row>
    <row r="86" spans="1:2" ht="126" x14ac:dyDescent="0.15">
      <c r="A86" s="6" t="s">
        <v>26</v>
      </c>
      <c r="B86" s="33" t="s">
        <v>39</v>
      </c>
    </row>
    <row r="87" spans="1:2" x14ac:dyDescent="0.15">
      <c r="A87" s="7" t="s">
        <v>20</v>
      </c>
      <c r="B87" s="8">
        <v>0</v>
      </c>
    </row>
    <row r="88" spans="1:2" x14ac:dyDescent="0.15">
      <c r="A88" s="23">
        <v>1</v>
      </c>
      <c r="B88" s="10">
        <v>0</v>
      </c>
    </row>
    <row r="89" spans="1:2" x14ac:dyDescent="0.15">
      <c r="A89" s="23">
        <v>2</v>
      </c>
      <c r="B89" s="10">
        <v>0</v>
      </c>
    </row>
    <row r="90" spans="1:2" x14ac:dyDescent="0.15">
      <c r="A90" s="23">
        <v>3</v>
      </c>
      <c r="B90" s="10">
        <v>0</v>
      </c>
    </row>
    <row r="91" spans="1:2" x14ac:dyDescent="0.15">
      <c r="A91" s="23">
        <v>4</v>
      </c>
      <c r="B91" s="10">
        <v>0</v>
      </c>
    </row>
    <row r="92" spans="1:2" x14ac:dyDescent="0.15">
      <c r="A92" s="23">
        <v>5</v>
      </c>
      <c r="B92" s="10">
        <v>0</v>
      </c>
    </row>
    <row r="93" spans="1:2" x14ac:dyDescent="0.15">
      <c r="A93" s="9" t="s">
        <v>19</v>
      </c>
      <c r="B93" s="10">
        <v>0</v>
      </c>
    </row>
    <row r="94" spans="1:2" x14ac:dyDescent="0.15">
      <c r="A94" s="23">
        <v>1</v>
      </c>
      <c r="B94" s="10">
        <v>0</v>
      </c>
    </row>
    <row r="95" spans="1:2" x14ac:dyDescent="0.15">
      <c r="A95" s="23">
        <v>2</v>
      </c>
      <c r="B95" s="10">
        <v>0</v>
      </c>
    </row>
    <row r="96" spans="1:2" x14ac:dyDescent="0.15">
      <c r="A96" s="23">
        <v>3</v>
      </c>
      <c r="B96" s="10">
        <v>0</v>
      </c>
    </row>
    <row r="97" spans="1:2" x14ac:dyDescent="0.15">
      <c r="A97" s="23">
        <v>4</v>
      </c>
      <c r="B97" s="10">
        <v>0</v>
      </c>
    </row>
    <row r="98" spans="1:2" x14ac:dyDescent="0.15">
      <c r="A98" s="23">
        <v>5</v>
      </c>
      <c r="B98" s="10">
        <v>0</v>
      </c>
    </row>
    <row r="99" spans="1:2" x14ac:dyDescent="0.15">
      <c r="A99" s="9" t="s">
        <v>22</v>
      </c>
      <c r="B99" s="10">
        <v>0</v>
      </c>
    </row>
    <row r="100" spans="1:2" x14ac:dyDescent="0.15">
      <c r="A100" s="23">
        <v>1</v>
      </c>
      <c r="B100" s="10">
        <v>0</v>
      </c>
    </row>
    <row r="101" spans="1:2" x14ac:dyDescent="0.15">
      <c r="A101" s="23">
        <v>2</v>
      </c>
      <c r="B101" s="10">
        <v>0</v>
      </c>
    </row>
    <row r="102" spans="1:2" x14ac:dyDescent="0.15">
      <c r="A102" s="23">
        <v>3</v>
      </c>
      <c r="B102" s="10">
        <v>0</v>
      </c>
    </row>
    <row r="103" spans="1:2" x14ac:dyDescent="0.15">
      <c r="A103" s="23">
        <v>4</v>
      </c>
      <c r="B103" s="10">
        <v>0</v>
      </c>
    </row>
    <row r="104" spans="1:2" x14ac:dyDescent="0.15">
      <c r="A104" s="23">
        <v>5</v>
      </c>
      <c r="B104" s="10">
        <v>0</v>
      </c>
    </row>
    <row r="105" spans="1:2" x14ac:dyDescent="0.15">
      <c r="A105" s="9" t="s">
        <v>23</v>
      </c>
      <c r="B105" s="10">
        <v>0</v>
      </c>
    </row>
    <row r="106" spans="1:2" x14ac:dyDescent="0.15">
      <c r="A106" s="23">
        <v>1</v>
      </c>
      <c r="B106" s="10">
        <v>0</v>
      </c>
    </row>
    <row r="107" spans="1:2" x14ac:dyDescent="0.15">
      <c r="A107" s="23">
        <v>2</v>
      </c>
      <c r="B107" s="10">
        <v>0</v>
      </c>
    </row>
    <row r="108" spans="1:2" x14ac:dyDescent="0.15">
      <c r="A108" s="23">
        <v>3</v>
      </c>
      <c r="B108" s="10">
        <v>0</v>
      </c>
    </row>
    <row r="109" spans="1:2" x14ac:dyDescent="0.15">
      <c r="A109" s="23">
        <v>4</v>
      </c>
      <c r="B109" s="10">
        <v>0</v>
      </c>
    </row>
    <row r="110" spans="1:2" x14ac:dyDescent="0.15">
      <c r="A110" s="23">
        <v>5</v>
      </c>
      <c r="B110" s="10">
        <v>0</v>
      </c>
    </row>
    <row r="111" spans="1:2" x14ac:dyDescent="0.15">
      <c r="A111" s="9" t="s">
        <v>21</v>
      </c>
      <c r="B111" s="10">
        <v>0</v>
      </c>
    </row>
    <row r="112" spans="1:2" x14ac:dyDescent="0.15">
      <c r="A112" s="23">
        <v>1</v>
      </c>
      <c r="B112" s="10">
        <v>0</v>
      </c>
    </row>
    <row r="113" spans="1:2" x14ac:dyDescent="0.15">
      <c r="A113" s="23">
        <v>2</v>
      </c>
      <c r="B113" s="10">
        <v>0</v>
      </c>
    </row>
    <row r="114" spans="1:2" x14ac:dyDescent="0.15">
      <c r="A114" s="23">
        <v>3</v>
      </c>
      <c r="B114" s="10">
        <v>0</v>
      </c>
    </row>
    <row r="115" spans="1:2" x14ac:dyDescent="0.15">
      <c r="A115" s="23">
        <v>4</v>
      </c>
      <c r="B115" s="10">
        <v>0</v>
      </c>
    </row>
    <row r="116" spans="1:2" x14ac:dyDescent="0.15">
      <c r="A116" s="23">
        <v>5</v>
      </c>
      <c r="B116" s="10">
        <v>0</v>
      </c>
    </row>
    <row r="117" spans="1:2" x14ac:dyDescent="0.15">
      <c r="A117" s="11" t="s">
        <v>27</v>
      </c>
      <c r="B117" s="5">
        <v>0</v>
      </c>
    </row>
  </sheetData>
  <pageMargins left="0.7" right="0.7" top="0.75" bottom="0.75" header="0.3" footer="0.3"/>
  <ignoredErrors>
    <ignoredError sqref="F6:G10 H6:I10 J6:K10 F21 F23:F24 F22 F25 G23:G24 G21 G22:K22 H21:K21 G25:K25 H23:K24" formulaRange="1"/>
  </ignoredError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95DA-2A88-0E4B-A542-3538852BED3B}">
  <sheetPr codeName="Sheet4">
    <tabColor theme="5"/>
  </sheetPr>
  <dimension ref="A1:K117"/>
  <sheetViews>
    <sheetView topLeftCell="F72" zoomScaleNormal="100" workbookViewId="0">
      <selection activeCell="S6" sqref="S6"/>
    </sheetView>
  </sheetViews>
  <sheetFormatPr baseColWidth="10" defaultRowHeight="13" x14ac:dyDescent="0.15"/>
  <cols>
    <col min="1" max="1" width="14.33203125" bestFit="1" customWidth="1"/>
    <col min="2" max="4" width="8.1640625" bestFit="1" customWidth="1"/>
    <col min="5" max="5" width="6.6640625" customWidth="1"/>
    <col min="6" max="7" width="15.6640625" bestFit="1" customWidth="1"/>
    <col min="8" max="8" width="15.5" bestFit="1" customWidth="1"/>
    <col min="9" max="9" width="15.6640625" bestFit="1" customWidth="1"/>
    <col min="10" max="11" width="14.33203125" bestFit="1" customWidth="1"/>
    <col min="12" max="22" width="12.1640625" bestFit="1" customWidth="1"/>
  </cols>
  <sheetData>
    <row r="1" spans="1:11" x14ac:dyDescent="0.15">
      <c r="A1" s="31" t="s">
        <v>40</v>
      </c>
    </row>
    <row r="2" spans="1:11" x14ac:dyDescent="0.15">
      <c r="A2" s="24" t="s">
        <v>1</v>
      </c>
      <c r="B2" s="25" t="s">
        <v>28</v>
      </c>
    </row>
    <row r="3" spans="1:11" x14ac:dyDescent="0.15">
      <c r="A3" s="24" t="s">
        <v>0</v>
      </c>
      <c r="B3" s="28">
        <v>2</v>
      </c>
    </row>
    <row r="5" spans="1:11" x14ac:dyDescent="0.15">
      <c r="A5" s="6" t="s">
        <v>26</v>
      </c>
      <c r="B5" s="4" t="s">
        <v>29</v>
      </c>
      <c r="C5" s="19" t="s">
        <v>30</v>
      </c>
      <c r="D5" s="12" t="s">
        <v>31</v>
      </c>
      <c r="F5" s="26" t="s">
        <v>35</v>
      </c>
      <c r="G5" s="27" t="s">
        <v>34</v>
      </c>
      <c r="H5" s="27" t="s">
        <v>33</v>
      </c>
      <c r="I5" s="27" t="s">
        <v>32</v>
      </c>
      <c r="J5" s="27" t="s">
        <v>36</v>
      </c>
      <c r="K5" s="27" t="s">
        <v>37</v>
      </c>
    </row>
    <row r="6" spans="1:11" x14ac:dyDescent="0.15">
      <c r="A6" s="7" t="s">
        <v>20</v>
      </c>
      <c r="B6" s="13">
        <v>36.259525632858242</v>
      </c>
      <c r="C6" s="20">
        <v>30.068999814987144</v>
      </c>
      <c r="D6" s="14">
        <v>66.328526306152298</v>
      </c>
      <c r="F6">
        <f>AVERAGE(Sheet1!D67:D71)-MIN(Sheet1!D67:D71)</f>
        <v>3.1110177993774357</v>
      </c>
      <c r="G6">
        <f>MAX(Sheet1!D67:D71)-AVERAGE(Sheet1!D67:D71)</f>
        <v>6.4261650085449631</v>
      </c>
      <c r="H6">
        <f>AVERAGE(Sheet1!E67:E71)-MIN(Sheet1!E67:E71)</f>
        <v>1.3102326869964358</v>
      </c>
      <c r="I6">
        <f>MAX(Sheet1!E67:E71)-AVERAGE(Sheet1!E67:E71)</f>
        <v>0.88162488937376438</v>
      </c>
      <c r="J6">
        <f>AVERAGE(Sheet1!F67:F71)-MIN(Sheet1!F67:F71)</f>
        <v>4.4212501525878949</v>
      </c>
      <c r="K6">
        <f>MAX(Sheet1!F67:F71)-AVERAGE(Sheet1!F67:F71)</f>
        <v>6.7305867195128997</v>
      </c>
    </row>
    <row r="7" spans="1:11" x14ac:dyDescent="0.15">
      <c r="A7" s="9" t="s">
        <v>19</v>
      </c>
      <c r="B7" s="15">
        <v>37.671590852737381</v>
      </c>
      <c r="C7" s="21">
        <v>33.907019662857024</v>
      </c>
      <c r="D7" s="16">
        <v>71.578611326217626</v>
      </c>
      <c r="F7">
        <f>AVERAGE(Sheet1!D62:D66)-MIN(Sheet1!D62:D66)</f>
        <v>2.5134175300597832</v>
      </c>
      <c r="G7">
        <f>MAX(Sheet1!D62:D66)-AVERAGE(Sheet1!D62:D66)</f>
        <v>6.026492071151722</v>
      </c>
      <c r="H7">
        <f>AVERAGE(Sheet1!E62:E66)-MIN(Sheet1!E62:E66)</f>
        <v>1.1492755889892265</v>
      </c>
      <c r="I7">
        <f>MAX(Sheet1!E62:E66)-AVERAGE(Sheet1!E62:E66)</f>
        <v>1.3896414756774789</v>
      </c>
      <c r="J7">
        <f>AVERAGE(Sheet1!F62:F66)-MIN(Sheet1!F62:F66)</f>
        <v>2.3689565181732064</v>
      </c>
      <c r="K7">
        <f>MAX(Sheet1!F62:F66)-AVERAGE(Sheet1!F62:F66)</f>
        <v>4.8772171020507926</v>
      </c>
    </row>
    <row r="8" spans="1:11" x14ac:dyDescent="0.15">
      <c r="A8" s="9" t="s">
        <v>22</v>
      </c>
      <c r="B8" s="15">
        <v>31.846282291412297</v>
      </c>
      <c r="C8" s="21">
        <v>34.423065710067718</v>
      </c>
      <c r="D8" s="16">
        <v>66.269348955154385</v>
      </c>
      <c r="F8">
        <f>AVERAGE(Sheet1!D77:D81)-MIN(Sheet1!D77:D81)</f>
        <v>0.70473985671999984</v>
      </c>
      <c r="G8">
        <f>MAX(Sheet1!D77:D81)-AVERAGE(Sheet1!D77:D81)</f>
        <v>1.8072435379027993</v>
      </c>
      <c r="H8">
        <f>AVERAGE(Sheet1!E77:E81)-MIN(Sheet1!E77:E81)</f>
        <v>2.155663537979116</v>
      </c>
      <c r="I8">
        <f>MAX(Sheet1!E77:E81)-AVERAGE(Sheet1!E77:E81)</f>
        <v>2.7447301864623839</v>
      </c>
      <c r="J8">
        <f>AVERAGE(Sheet1!F77:F81)-MIN(Sheet1!F77:F81)</f>
        <v>2.8604036331176701</v>
      </c>
      <c r="K8">
        <f>MAX(Sheet1!F77:F81)-AVERAGE(Sheet1!F77:F81)</f>
        <v>2.0401047706604345</v>
      </c>
    </row>
    <row r="9" spans="1:11" x14ac:dyDescent="0.15">
      <c r="A9" s="9" t="s">
        <v>23</v>
      </c>
      <c r="B9" s="15">
        <v>37.165435791015582</v>
      </c>
      <c r="C9" s="21">
        <v>36.852580213546695</v>
      </c>
      <c r="D9" s="16">
        <v>74.018016767501777</v>
      </c>
      <c r="F9">
        <f>AVERAGE(Sheet1!D82:D86)-MIN(Sheet1!D82:D86)</f>
        <v>4.0220708847045827</v>
      </c>
      <c r="G9">
        <f>MAX(Sheet1!D82:D86)-AVERAGE(Sheet1!D82:D86)</f>
        <v>6.5321896076202179</v>
      </c>
      <c r="H9">
        <f>AVERAGE(Sheet1!E82:E86)-MIN(Sheet1!E82:E86)</f>
        <v>7.7482291698456009</v>
      </c>
      <c r="I9">
        <f>MAX(Sheet1!E82:E86)-AVERAGE(Sheet1!E82:E86)</f>
        <v>12.329468822479299</v>
      </c>
      <c r="J9">
        <f>AVERAGE(Sheet1!F82:F86)-MIN(Sheet1!F82:F86)</f>
        <v>11.213150691986094</v>
      </c>
      <c r="K9">
        <f>MAX(Sheet1!F82:F86)-AVERAGE(Sheet1!F82:F86)</f>
        <v>15.843130397796614</v>
      </c>
    </row>
    <row r="10" spans="1:11" x14ac:dyDescent="0.15">
      <c r="A10" s="9" t="s">
        <v>21</v>
      </c>
      <c r="B10" s="15">
        <v>34.657361268997136</v>
      </c>
      <c r="C10" s="21">
        <v>29.610060787200904</v>
      </c>
      <c r="D10" s="16">
        <v>64.267422771453823</v>
      </c>
      <c r="F10">
        <f>AVERAGE(Sheet1!D72:D76)-MIN(Sheet1!D72:D76)</f>
        <v>1.5063707828521373</v>
      </c>
      <c r="G10">
        <f>MAX(Sheet1!D72:D76)-AVERAGE(Sheet1!D72:D76)</f>
        <v>2.0113780498504639</v>
      </c>
      <c r="H10">
        <f>AVERAGE(Sheet1!E72:E76)-MIN(Sheet1!E72:E76)</f>
        <v>0.80084023475649957</v>
      </c>
      <c r="I10">
        <f>MAX(Sheet1!E72:E76)-AVERAGE(Sheet1!E72:E76)</f>
        <v>1.039941930770901</v>
      </c>
      <c r="J10">
        <f>AVERAGE(Sheet1!F72:F76)-MIN(Sheet1!F72:F76)</f>
        <v>2.1635724067688074</v>
      </c>
      <c r="K10">
        <f>MAX(Sheet1!F72:F76)-AVERAGE(Sheet1!F72:F76)</f>
        <v>2.591190004348789</v>
      </c>
    </row>
    <row r="11" spans="1:11" x14ac:dyDescent="0.15">
      <c r="A11" s="11" t="s">
        <v>27</v>
      </c>
      <c r="B11" s="17">
        <v>35.520039167404136</v>
      </c>
      <c r="C11" s="22">
        <v>32.972345237731901</v>
      </c>
      <c r="D11" s="18">
        <v>68.492385225296005</v>
      </c>
    </row>
    <row r="16" spans="1:11" x14ac:dyDescent="0.15">
      <c r="A16" s="31" t="s">
        <v>41</v>
      </c>
    </row>
    <row r="17" spans="1:11" x14ac:dyDescent="0.15">
      <c r="A17" s="24" t="s">
        <v>1</v>
      </c>
      <c r="B17" s="25" t="s">
        <v>28</v>
      </c>
    </row>
    <row r="18" spans="1:11" x14ac:dyDescent="0.15">
      <c r="A18" s="24" t="s">
        <v>0</v>
      </c>
      <c r="B18" s="28">
        <v>2</v>
      </c>
    </row>
    <row r="20" spans="1:11" x14ac:dyDescent="0.15">
      <c r="A20" s="6" t="s">
        <v>26</v>
      </c>
      <c r="B20" s="4" t="s">
        <v>29</v>
      </c>
      <c r="C20" s="19" t="s">
        <v>30</v>
      </c>
      <c r="D20" s="12" t="s">
        <v>31</v>
      </c>
      <c r="F20" s="26" t="s">
        <v>35</v>
      </c>
      <c r="G20" s="27" t="s">
        <v>34</v>
      </c>
      <c r="H20" s="27" t="s">
        <v>33</v>
      </c>
      <c r="I20" s="27" t="s">
        <v>32</v>
      </c>
      <c r="J20" s="27" t="s">
        <v>36</v>
      </c>
      <c r="K20" s="27" t="s">
        <v>37</v>
      </c>
    </row>
    <row r="21" spans="1:11" x14ac:dyDescent="0.15">
      <c r="A21" s="7" t="s">
        <v>20</v>
      </c>
      <c r="B21" s="13">
        <v>10.404</v>
      </c>
      <c r="C21" s="20">
        <v>10.767999999999999</v>
      </c>
      <c r="D21" s="14">
        <v>21.172000000000004</v>
      </c>
      <c r="F21">
        <f>AVERAGE(Sheet1!G67:G71)-MIN(Sheet1!G67:G71)</f>
        <v>7.3999999999999844E-2</v>
      </c>
      <c r="G21">
        <f>MAX(Sheet1!G67:G71)-AVERAGE(Sheet1!G67:G71)</f>
        <v>9.6000000000000085E-2</v>
      </c>
      <c r="H21">
        <f>AVERAGE(Sheet1!H67:H71)-MIN(Sheet1!H67:H71)</f>
        <v>0.19799999999999862</v>
      </c>
      <c r="I21">
        <f>MAX(Sheet1!H67:H71)-AVERAGE(Sheet1!H67:H71)</f>
        <v>0.20200000000000351</v>
      </c>
      <c r="J21">
        <f>AVERAGE(Sheet1!I67:I71)-MIN(Sheet1!I67:I71)</f>
        <v>0.27199999999999847</v>
      </c>
      <c r="K21">
        <f>MAX(Sheet1!I67:I71)-AVERAGE(Sheet1!I67:I71)</f>
        <v>0.15800000000000125</v>
      </c>
    </row>
    <row r="22" spans="1:11" x14ac:dyDescent="0.15">
      <c r="A22" s="9" t="s">
        <v>19</v>
      </c>
      <c r="B22" s="15">
        <v>11.754000000000001</v>
      </c>
      <c r="C22" s="21">
        <v>11.78</v>
      </c>
      <c r="D22" s="16">
        <v>23.533999999999999</v>
      </c>
      <c r="F22">
        <f>AVERAGE(Sheet1!G62:G66)-MIN(Sheet1!G62:G66)</f>
        <v>0.46400000000000219</v>
      </c>
      <c r="G22">
        <f>MAX(Sheet1!G62:G66)-AVERAGE(Sheet1!G62:G66)</f>
        <v>0.40599999999999881</v>
      </c>
      <c r="H22">
        <f>AVERAGE(Sheet1!H62:H66)-MIN(Sheet1!H62:H66)</f>
        <v>0.12999999999999901</v>
      </c>
      <c r="I22">
        <f>MAX(Sheet1!H62:H66)-AVERAGE(Sheet1!H62:H66)</f>
        <v>8.0000000000000071E-2</v>
      </c>
      <c r="J22">
        <f>AVERAGE(Sheet1!I62:I66)-MIN(Sheet1!I62:I66)</f>
        <v>0.45400000000000063</v>
      </c>
      <c r="K22">
        <f>MAX(Sheet1!I62:I66)-AVERAGE(Sheet1!I62:I66)</f>
        <v>0.45599999999999952</v>
      </c>
    </row>
    <row r="23" spans="1:11" x14ac:dyDescent="0.15">
      <c r="A23" s="9" t="s">
        <v>22</v>
      </c>
      <c r="B23" s="15">
        <v>10.709999999999999</v>
      </c>
      <c r="C23" s="21">
        <v>11.416</v>
      </c>
      <c r="D23" s="16">
        <v>22.125999999999998</v>
      </c>
      <c r="F23">
        <f>AVERAGE(Sheet1!G77:G81)-MIN(Sheet1!G77:G81)</f>
        <v>0.12999999999999901</v>
      </c>
      <c r="G23">
        <f>MAX(Sheet1!G77:G81)-AVERAGE(Sheet1!G77:G81)</f>
        <v>0.11000000000000121</v>
      </c>
      <c r="H23">
        <f>AVERAGE(Sheet1!H77:H81)-MIN(Sheet1!H77:H81)</f>
        <v>0.54600000000000115</v>
      </c>
      <c r="I23">
        <f>MAX(Sheet1!H77:H81)-AVERAGE(Sheet1!H77:H81)</f>
        <v>0.32399999999999984</v>
      </c>
      <c r="J23">
        <f>AVERAGE(Sheet1!I77:I81)-MIN(Sheet1!I77:I81)</f>
        <v>0.56599999999999895</v>
      </c>
      <c r="K23">
        <f>MAX(Sheet1!I77:I81)-AVERAGE(Sheet1!I77:I81)</f>
        <v>0.30400000000000205</v>
      </c>
    </row>
    <row r="24" spans="1:11" x14ac:dyDescent="0.15">
      <c r="A24" s="9" t="s">
        <v>23</v>
      </c>
      <c r="B24" s="15">
        <v>10.356</v>
      </c>
      <c r="C24" s="21">
        <v>12.546000000000001</v>
      </c>
      <c r="D24" s="16">
        <v>22.901999999999997</v>
      </c>
      <c r="F24">
        <f>AVERAGE(Sheet1!G82:G86)-MIN(Sheet1!G82:G86)</f>
        <v>4.5999999999999375E-2</v>
      </c>
      <c r="G24">
        <f>MAX(Sheet1!G82:G86)-AVERAGE(Sheet1!G82:G86)</f>
        <v>0.10400000000000098</v>
      </c>
      <c r="H24">
        <f>AVERAGE(Sheet1!H82:H86)-MIN(Sheet1!H82:H86)</f>
        <v>1.6559999999999988</v>
      </c>
      <c r="I24">
        <f>MAX(Sheet1!H82:H86)-AVERAGE(Sheet1!H82:H86)</f>
        <v>5.8840000000000003</v>
      </c>
      <c r="J24">
        <f>AVERAGE(Sheet1!I82:I86)-MIN(Sheet1!I82:I86)</f>
        <v>1.6520000000000046</v>
      </c>
      <c r="K24">
        <f>MAX(Sheet1!I82:I86)-AVERAGE(Sheet1!I82:I86)</f>
        <v>5.8879999999999946</v>
      </c>
    </row>
    <row r="25" spans="1:11" x14ac:dyDescent="0.15">
      <c r="A25" s="9" t="s">
        <v>21</v>
      </c>
      <c r="B25" s="15">
        <v>10.358000000000001</v>
      </c>
      <c r="C25" s="21">
        <v>10.623999999999999</v>
      </c>
      <c r="D25" s="16">
        <v>20.981999999999999</v>
      </c>
      <c r="F25">
        <f>AVERAGE(Sheet1!G72:G76)-MIN(Sheet1!G72:G76)</f>
        <v>0.10800000000000054</v>
      </c>
      <c r="G25">
        <f>MAX(Sheet1!G72:G76)-AVERAGE(Sheet1!G72:G76)</f>
        <v>6.1999999999999389E-2</v>
      </c>
      <c r="H25">
        <f>AVERAGE(Sheet1!H72:H76)-MIN(Sheet1!H72:H76)</f>
        <v>0.17399999999999949</v>
      </c>
      <c r="I25">
        <f>MAX(Sheet1!H72:H76)-AVERAGE(Sheet1!H72:H76)</f>
        <v>0.13600000000000101</v>
      </c>
      <c r="J25">
        <f>AVERAGE(Sheet1!I72:I76)-MIN(Sheet1!I72:I76)</f>
        <v>0.19200000000000017</v>
      </c>
      <c r="K25">
        <f>MAX(Sheet1!I72:I76)-AVERAGE(Sheet1!I72:I76)</f>
        <v>0.17800000000000082</v>
      </c>
    </row>
    <row r="26" spans="1:11" x14ac:dyDescent="0.15">
      <c r="A26" s="11" t="s">
        <v>27</v>
      </c>
      <c r="B26" s="17">
        <v>10.716399999999997</v>
      </c>
      <c r="C26" s="22">
        <v>11.426799999999998</v>
      </c>
      <c r="D26" s="18">
        <v>22.1432</v>
      </c>
    </row>
    <row r="32" spans="1:11" x14ac:dyDescent="0.15">
      <c r="A32" s="32" t="s">
        <v>42</v>
      </c>
    </row>
    <row r="33" spans="1:11" x14ac:dyDescent="0.15">
      <c r="A33" s="24" t="s">
        <v>1</v>
      </c>
      <c r="B33" s="25" t="s">
        <v>28</v>
      </c>
    </row>
    <row r="34" spans="1:11" x14ac:dyDescent="0.15">
      <c r="A34" s="24" t="s">
        <v>0</v>
      </c>
      <c r="B34" s="28">
        <v>2</v>
      </c>
    </row>
    <row r="36" spans="1:11" x14ac:dyDescent="0.15">
      <c r="A36" s="6" t="s">
        <v>26</v>
      </c>
      <c r="B36" s="4" t="s">
        <v>29</v>
      </c>
      <c r="C36" s="19" t="s">
        <v>30</v>
      </c>
      <c r="D36" s="12" t="s">
        <v>31</v>
      </c>
      <c r="F36" s="26"/>
      <c r="G36" s="27"/>
      <c r="H36" s="27"/>
      <c r="I36" s="27"/>
      <c r="J36" s="27"/>
      <c r="K36" s="27"/>
    </row>
    <row r="37" spans="1:11" x14ac:dyDescent="0.15">
      <c r="A37" s="7" t="s">
        <v>20</v>
      </c>
      <c r="B37" s="13">
        <v>0</v>
      </c>
      <c r="C37" s="20">
        <v>0</v>
      </c>
      <c r="D37" s="14">
        <v>0</v>
      </c>
    </row>
    <row r="38" spans="1:11" x14ac:dyDescent="0.15">
      <c r="A38" s="9" t="s">
        <v>19</v>
      </c>
      <c r="B38" s="15">
        <v>0</v>
      </c>
      <c r="C38" s="21">
        <v>0</v>
      </c>
      <c r="D38" s="16">
        <v>0</v>
      </c>
    </row>
    <row r="39" spans="1:11" x14ac:dyDescent="0.15">
      <c r="A39" s="9" t="s">
        <v>22</v>
      </c>
      <c r="B39" s="15">
        <v>0</v>
      </c>
      <c r="C39" s="21">
        <v>0</v>
      </c>
      <c r="D39" s="16">
        <v>0</v>
      </c>
    </row>
    <row r="40" spans="1:11" x14ac:dyDescent="0.15">
      <c r="A40" s="9" t="s">
        <v>23</v>
      </c>
      <c r="B40" s="15">
        <v>1</v>
      </c>
      <c r="C40" s="21">
        <v>2</v>
      </c>
      <c r="D40" s="16">
        <v>3</v>
      </c>
    </row>
    <row r="41" spans="1:11" x14ac:dyDescent="0.15">
      <c r="A41" s="9" t="s">
        <v>21</v>
      </c>
      <c r="B41" s="15">
        <v>0</v>
      </c>
      <c r="C41" s="21">
        <v>0</v>
      </c>
      <c r="D41" s="16">
        <v>0</v>
      </c>
    </row>
    <row r="42" spans="1:11" x14ac:dyDescent="0.15">
      <c r="A42" s="11" t="s">
        <v>27</v>
      </c>
      <c r="B42" s="17">
        <v>1</v>
      </c>
      <c r="C42" s="22">
        <v>2</v>
      </c>
      <c r="D42" s="18">
        <v>3</v>
      </c>
    </row>
    <row r="49" spans="1:11" x14ac:dyDescent="0.15">
      <c r="A49" s="32" t="s">
        <v>43</v>
      </c>
    </row>
    <row r="50" spans="1:11" x14ac:dyDescent="0.15">
      <c r="A50" s="24" t="s">
        <v>1</v>
      </c>
      <c r="B50" s="25" t="s">
        <v>28</v>
      </c>
    </row>
    <row r="51" spans="1:11" x14ac:dyDescent="0.15">
      <c r="A51" s="24" t="s">
        <v>0</v>
      </c>
      <c r="B51" s="28">
        <v>2</v>
      </c>
    </row>
    <row r="53" spans="1:11" x14ac:dyDescent="0.15">
      <c r="A53" s="6" t="s">
        <v>26</v>
      </c>
      <c r="B53" s="4" t="s">
        <v>29</v>
      </c>
      <c r="C53" s="19" t="s">
        <v>30</v>
      </c>
      <c r="D53" s="12" t="s">
        <v>31</v>
      </c>
      <c r="F53" s="26"/>
      <c r="G53" s="27"/>
      <c r="H53" s="27"/>
      <c r="I53" s="27"/>
      <c r="J53" s="27"/>
      <c r="K53" s="27"/>
    </row>
    <row r="54" spans="1:11" x14ac:dyDescent="0.15">
      <c r="A54" s="7" t="s">
        <v>20</v>
      </c>
      <c r="B54" s="13">
        <v>1</v>
      </c>
      <c r="C54" s="20">
        <v>1</v>
      </c>
      <c r="D54" s="14">
        <v>2</v>
      </c>
    </row>
    <row r="55" spans="1:11" x14ac:dyDescent="0.15">
      <c r="A55" s="9" t="s">
        <v>19</v>
      </c>
      <c r="B55" s="15">
        <v>2</v>
      </c>
      <c r="C55" s="21">
        <v>2</v>
      </c>
      <c r="D55" s="16">
        <v>4</v>
      </c>
    </row>
    <row r="56" spans="1:11" x14ac:dyDescent="0.15">
      <c r="A56" s="9" t="s">
        <v>22</v>
      </c>
      <c r="B56" s="15">
        <v>0</v>
      </c>
      <c r="C56" s="21">
        <v>5</v>
      </c>
      <c r="D56" s="16">
        <v>5</v>
      </c>
    </row>
    <row r="57" spans="1:11" x14ac:dyDescent="0.15">
      <c r="A57" s="9" t="s">
        <v>23</v>
      </c>
      <c r="B57" s="15">
        <v>1</v>
      </c>
      <c r="C57" s="21">
        <v>2</v>
      </c>
      <c r="D57" s="16">
        <v>3</v>
      </c>
    </row>
    <row r="58" spans="1:11" x14ac:dyDescent="0.15">
      <c r="A58" s="9" t="s">
        <v>21</v>
      </c>
      <c r="B58" s="15">
        <v>0</v>
      </c>
      <c r="C58" s="21">
        <v>0</v>
      </c>
      <c r="D58" s="16">
        <v>0</v>
      </c>
    </row>
    <row r="59" spans="1:11" x14ac:dyDescent="0.15">
      <c r="A59" s="11" t="s">
        <v>27</v>
      </c>
      <c r="B59" s="17">
        <v>4</v>
      </c>
      <c r="C59" s="22">
        <v>10</v>
      </c>
      <c r="D59" s="18">
        <v>14</v>
      </c>
    </row>
    <row r="65" spans="1:11" x14ac:dyDescent="0.15">
      <c r="A65" s="32" t="s">
        <v>44</v>
      </c>
    </row>
    <row r="66" spans="1:11" x14ac:dyDescent="0.15">
      <c r="A66" s="24" t="s">
        <v>1</v>
      </c>
      <c r="B66" s="25" t="s">
        <v>28</v>
      </c>
    </row>
    <row r="67" spans="1:11" x14ac:dyDescent="0.15">
      <c r="A67" s="24" t="s">
        <v>0</v>
      </c>
      <c r="B67" s="28">
        <v>2</v>
      </c>
    </row>
    <row r="69" spans="1:11" x14ac:dyDescent="0.15">
      <c r="A69" s="6" t="s">
        <v>26</v>
      </c>
      <c r="B69" s="4" t="s">
        <v>29</v>
      </c>
      <c r="C69" s="19" t="s">
        <v>30</v>
      </c>
      <c r="D69" s="12" t="s">
        <v>31</v>
      </c>
      <c r="F69" s="26"/>
      <c r="G69" s="27"/>
      <c r="H69" s="27"/>
      <c r="I69" s="27"/>
      <c r="J69" s="27"/>
      <c r="K69" s="27"/>
    </row>
    <row r="70" spans="1:11" x14ac:dyDescent="0.15">
      <c r="A70" s="7" t="s">
        <v>20</v>
      </c>
      <c r="B70" s="13">
        <v>0</v>
      </c>
      <c r="C70" s="20">
        <v>0</v>
      </c>
      <c r="D70" s="14">
        <v>0</v>
      </c>
    </row>
    <row r="71" spans="1:11" x14ac:dyDescent="0.15">
      <c r="A71" s="9" t="s">
        <v>19</v>
      </c>
      <c r="B71" s="15">
        <v>0</v>
      </c>
      <c r="C71" s="21">
        <v>0</v>
      </c>
      <c r="D71" s="16">
        <v>0</v>
      </c>
    </row>
    <row r="72" spans="1:11" x14ac:dyDescent="0.15">
      <c r="A72" s="9" t="s">
        <v>22</v>
      </c>
      <c r="B72" s="15">
        <v>0</v>
      </c>
      <c r="C72" s="21">
        <v>0</v>
      </c>
      <c r="D72" s="16">
        <v>0</v>
      </c>
    </row>
    <row r="73" spans="1:11" x14ac:dyDescent="0.15">
      <c r="A73" s="9" t="s">
        <v>23</v>
      </c>
      <c r="B73" s="15">
        <v>5</v>
      </c>
      <c r="C73" s="21">
        <v>16</v>
      </c>
      <c r="D73" s="16">
        <v>21</v>
      </c>
    </row>
    <row r="74" spans="1:11" x14ac:dyDescent="0.15">
      <c r="A74" s="9" t="s">
        <v>21</v>
      </c>
      <c r="B74" s="15">
        <v>0</v>
      </c>
      <c r="C74" s="21">
        <v>5</v>
      </c>
      <c r="D74" s="16">
        <v>5</v>
      </c>
    </row>
    <row r="75" spans="1:11" x14ac:dyDescent="0.15">
      <c r="A75" s="11" t="s">
        <v>27</v>
      </c>
      <c r="B75" s="17">
        <v>5</v>
      </c>
      <c r="C75" s="22">
        <v>21</v>
      </c>
      <c r="D75" s="18">
        <v>26</v>
      </c>
    </row>
    <row r="82" spans="1:2" x14ac:dyDescent="0.15">
      <c r="A82" s="32" t="s">
        <v>45</v>
      </c>
    </row>
    <row r="84" spans="1:2" x14ac:dyDescent="0.15">
      <c r="A84" s="24" t="s">
        <v>0</v>
      </c>
      <c r="B84" s="28">
        <v>2</v>
      </c>
    </row>
    <row r="86" spans="1:2" ht="126" x14ac:dyDescent="0.15">
      <c r="A86" s="6" t="s">
        <v>26</v>
      </c>
      <c r="B86" s="33" t="s">
        <v>39</v>
      </c>
    </row>
    <row r="87" spans="1:2" x14ac:dyDescent="0.15">
      <c r="A87" s="7" t="s">
        <v>20</v>
      </c>
      <c r="B87" s="8">
        <v>0</v>
      </c>
    </row>
    <row r="88" spans="1:2" x14ac:dyDescent="0.15">
      <c r="A88" s="23">
        <v>1</v>
      </c>
      <c r="B88" s="10">
        <v>0</v>
      </c>
    </row>
    <row r="89" spans="1:2" x14ac:dyDescent="0.15">
      <c r="A89" s="23">
        <v>2</v>
      </c>
      <c r="B89" s="10">
        <v>0</v>
      </c>
    </row>
    <row r="90" spans="1:2" x14ac:dyDescent="0.15">
      <c r="A90" s="23">
        <v>3</v>
      </c>
      <c r="B90" s="10">
        <v>0</v>
      </c>
    </row>
    <row r="91" spans="1:2" x14ac:dyDescent="0.15">
      <c r="A91" s="23">
        <v>4</v>
      </c>
      <c r="B91" s="10">
        <v>0</v>
      </c>
    </row>
    <row r="92" spans="1:2" x14ac:dyDescent="0.15">
      <c r="A92" s="23">
        <v>5</v>
      </c>
      <c r="B92" s="10">
        <v>0</v>
      </c>
    </row>
    <row r="93" spans="1:2" x14ac:dyDescent="0.15">
      <c r="A93" s="9" t="s">
        <v>19</v>
      </c>
      <c r="B93" s="10">
        <v>0</v>
      </c>
    </row>
    <row r="94" spans="1:2" x14ac:dyDescent="0.15">
      <c r="A94" s="23">
        <v>1</v>
      </c>
      <c r="B94" s="10">
        <v>0</v>
      </c>
    </row>
    <row r="95" spans="1:2" x14ac:dyDescent="0.15">
      <c r="A95" s="23">
        <v>2</v>
      </c>
      <c r="B95" s="10">
        <v>0</v>
      </c>
    </row>
    <row r="96" spans="1:2" x14ac:dyDescent="0.15">
      <c r="A96" s="23">
        <v>3</v>
      </c>
      <c r="B96" s="10">
        <v>0</v>
      </c>
    </row>
    <row r="97" spans="1:2" x14ac:dyDescent="0.15">
      <c r="A97" s="23">
        <v>4</v>
      </c>
      <c r="B97" s="10">
        <v>0</v>
      </c>
    </row>
    <row r="98" spans="1:2" x14ac:dyDescent="0.15">
      <c r="A98" s="23">
        <v>5</v>
      </c>
      <c r="B98" s="10">
        <v>0</v>
      </c>
    </row>
    <row r="99" spans="1:2" x14ac:dyDescent="0.15">
      <c r="A99" s="9" t="s">
        <v>22</v>
      </c>
      <c r="B99" s="10">
        <v>0</v>
      </c>
    </row>
    <row r="100" spans="1:2" x14ac:dyDescent="0.15">
      <c r="A100" s="23">
        <v>1</v>
      </c>
      <c r="B100" s="10">
        <v>0</v>
      </c>
    </row>
    <row r="101" spans="1:2" x14ac:dyDescent="0.15">
      <c r="A101" s="23">
        <v>2</v>
      </c>
      <c r="B101" s="10">
        <v>0</v>
      </c>
    </row>
    <row r="102" spans="1:2" x14ac:dyDescent="0.15">
      <c r="A102" s="23">
        <v>3</v>
      </c>
      <c r="B102" s="10">
        <v>0</v>
      </c>
    </row>
    <row r="103" spans="1:2" x14ac:dyDescent="0.15">
      <c r="A103" s="23">
        <v>4</v>
      </c>
      <c r="B103" s="10">
        <v>0</v>
      </c>
    </row>
    <row r="104" spans="1:2" x14ac:dyDescent="0.15">
      <c r="A104" s="23">
        <v>5</v>
      </c>
      <c r="B104" s="10">
        <v>0</v>
      </c>
    </row>
    <row r="105" spans="1:2" x14ac:dyDescent="0.15">
      <c r="A105" s="9" t="s">
        <v>23</v>
      </c>
      <c r="B105" s="10">
        <v>1</v>
      </c>
    </row>
    <row r="106" spans="1:2" x14ac:dyDescent="0.15">
      <c r="A106" s="23">
        <v>1</v>
      </c>
      <c r="B106" s="10">
        <v>0</v>
      </c>
    </row>
    <row r="107" spans="1:2" x14ac:dyDescent="0.15">
      <c r="A107" s="23">
        <v>2</v>
      </c>
      <c r="B107" s="10">
        <v>0</v>
      </c>
    </row>
    <row r="108" spans="1:2" x14ac:dyDescent="0.15">
      <c r="A108" s="23">
        <v>3</v>
      </c>
      <c r="B108" s="10">
        <v>1</v>
      </c>
    </row>
    <row r="109" spans="1:2" x14ac:dyDescent="0.15">
      <c r="A109" s="23">
        <v>4</v>
      </c>
      <c r="B109" s="10">
        <v>0</v>
      </c>
    </row>
    <row r="110" spans="1:2" x14ac:dyDescent="0.15">
      <c r="A110" s="23">
        <v>5</v>
      </c>
      <c r="B110" s="10">
        <v>0</v>
      </c>
    </row>
    <row r="111" spans="1:2" x14ac:dyDescent="0.15">
      <c r="A111" s="9" t="s">
        <v>21</v>
      </c>
      <c r="B111" s="10">
        <v>0</v>
      </c>
    </row>
    <row r="112" spans="1:2" x14ac:dyDescent="0.15">
      <c r="A112" s="23">
        <v>1</v>
      </c>
      <c r="B112" s="10">
        <v>0</v>
      </c>
    </row>
    <row r="113" spans="1:2" x14ac:dyDescent="0.15">
      <c r="A113" s="23">
        <v>2</v>
      </c>
      <c r="B113" s="10">
        <v>0</v>
      </c>
    </row>
    <row r="114" spans="1:2" x14ac:dyDescent="0.15">
      <c r="A114" s="23">
        <v>3</v>
      </c>
      <c r="B114" s="10">
        <v>0</v>
      </c>
    </row>
    <row r="115" spans="1:2" x14ac:dyDescent="0.15">
      <c r="A115" s="23">
        <v>4</v>
      </c>
      <c r="B115" s="10">
        <v>0</v>
      </c>
    </row>
    <row r="116" spans="1:2" x14ac:dyDescent="0.15">
      <c r="A116" s="23">
        <v>5</v>
      </c>
      <c r="B116" s="10">
        <v>0</v>
      </c>
    </row>
    <row r="117" spans="1:2" x14ac:dyDescent="0.15">
      <c r="A117" s="11" t="s">
        <v>27</v>
      </c>
      <c r="B117" s="5">
        <v>1</v>
      </c>
    </row>
  </sheetData>
  <pageMargins left="0.7" right="0.7" top="0.75" bottom="0.75" header="0.3" footer="0.3"/>
  <ignoredErrors>
    <ignoredError sqref="F6:K10 F21:K25" formulaRange="1"/>
  </ignoredErrors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09D5-7551-2242-BCF1-569B8ED4EC00}">
  <sheetPr codeName="Sheet5">
    <tabColor theme="6"/>
  </sheetPr>
  <dimension ref="A1:K117"/>
  <sheetViews>
    <sheetView topLeftCell="E75" zoomScaleNormal="100" workbookViewId="0">
      <selection activeCell="F7" sqref="F7"/>
    </sheetView>
  </sheetViews>
  <sheetFormatPr baseColWidth="10" defaultRowHeight="13" x14ac:dyDescent="0.15"/>
  <cols>
    <col min="1" max="1" width="14.33203125" bestFit="1" customWidth="1"/>
    <col min="2" max="2" width="7.1640625" bestFit="1" customWidth="1"/>
    <col min="3" max="4" width="8.1640625" bestFit="1" customWidth="1"/>
    <col min="5" max="5" width="6.6640625" customWidth="1"/>
    <col min="6" max="7" width="15.6640625" bestFit="1" customWidth="1"/>
    <col min="8" max="8" width="15.5" bestFit="1" customWidth="1"/>
    <col min="9" max="9" width="15.6640625" bestFit="1" customWidth="1"/>
    <col min="10" max="11" width="14.33203125" bestFit="1" customWidth="1"/>
    <col min="12" max="22" width="12.1640625" bestFit="1" customWidth="1"/>
  </cols>
  <sheetData>
    <row r="1" spans="1:11" x14ac:dyDescent="0.15">
      <c r="A1" s="31" t="s">
        <v>40</v>
      </c>
    </row>
    <row r="2" spans="1:11" x14ac:dyDescent="0.15">
      <c r="A2" s="24" t="s">
        <v>1</v>
      </c>
      <c r="B2" s="25" t="s">
        <v>28</v>
      </c>
    </row>
    <row r="3" spans="1:11" x14ac:dyDescent="0.15">
      <c r="A3" s="24" t="s">
        <v>0</v>
      </c>
      <c r="B3" s="28">
        <v>3</v>
      </c>
    </row>
    <row r="5" spans="1:11" x14ac:dyDescent="0.15">
      <c r="A5" s="6" t="s">
        <v>26</v>
      </c>
      <c r="B5" s="4" t="s">
        <v>29</v>
      </c>
      <c r="C5" s="19" t="s">
        <v>30</v>
      </c>
      <c r="D5" s="12" t="s">
        <v>31</v>
      </c>
      <c r="F5" s="26" t="s">
        <v>35</v>
      </c>
      <c r="G5" s="27" t="s">
        <v>34</v>
      </c>
      <c r="H5" s="27" t="s">
        <v>33</v>
      </c>
      <c r="I5" s="27" t="s">
        <v>32</v>
      </c>
      <c r="J5" s="27" t="s">
        <v>36</v>
      </c>
      <c r="K5" s="27" t="s">
        <v>37</v>
      </c>
    </row>
    <row r="6" spans="1:11" x14ac:dyDescent="0.15">
      <c r="A6" s="7" t="s">
        <v>20</v>
      </c>
      <c r="B6" s="13">
        <v>24.71055445671076</v>
      </c>
      <c r="C6" s="20">
        <v>47.988486623763976</v>
      </c>
      <c r="D6" s="14">
        <v>72.69904193878169</v>
      </c>
      <c r="F6">
        <f>AVERAGE(Sheet1!D97:D101)-MIN(Sheet1!D97:D101)</f>
        <v>1.1056722164153605</v>
      </c>
      <c r="G6">
        <f>MAX(Sheet1!D97:D101)-AVERAGE(Sheet1!D97:D101)</f>
        <v>3.4229043960571417</v>
      </c>
      <c r="H6">
        <f>AVERAGE(Sheet1!E97:E101)-MIN(Sheet1!E97:E101)</f>
        <v>0.98667583465577735</v>
      </c>
      <c r="I6">
        <f>MAX(Sheet1!E97:E101)-AVERAGE(Sheet1!E97:E101)</f>
        <v>1.2621962070465216</v>
      </c>
      <c r="J6">
        <f>AVERAGE(Sheet1!F97:F101)-MIN(Sheet1!F97:F101)</f>
        <v>1.5903695583344017</v>
      </c>
      <c r="K6">
        <f>MAX(Sheet1!F97:F101)-AVERAGE(Sheet1!F97:F101)</f>
        <v>2.9603864192962988</v>
      </c>
    </row>
    <row r="7" spans="1:11" x14ac:dyDescent="0.15">
      <c r="A7" s="9" t="s">
        <v>19</v>
      </c>
      <c r="B7" s="15">
        <v>25.110841274261396</v>
      </c>
      <c r="C7" s="21">
        <v>50.987953662872258</v>
      </c>
      <c r="D7" s="16">
        <v>76.09879574775691</v>
      </c>
      <c r="F7">
        <f>AVERAGE(Sheet1!D92:D96)-MIN(Sheet1!D92:D96)</f>
        <v>1.0061035156249964</v>
      </c>
      <c r="G7">
        <f>MAX(Sheet1!D92:D96)-AVERAGE(Sheet1!D92:D96)</f>
        <v>1.5061125755310023</v>
      </c>
      <c r="H7">
        <f>AVERAGE(Sheet1!E92:E96)-MIN(Sheet1!E92:E96)</f>
        <v>1.8950252532958558</v>
      </c>
      <c r="I7">
        <f>MAX(Sheet1!E92:E96)-AVERAGE(Sheet1!E92:E96)</f>
        <v>2.7061073780059459</v>
      </c>
      <c r="J7">
        <f>AVERAGE(Sheet1!F92:F96)-MIN(Sheet1!F92:F96)</f>
        <v>2.2390278339386072</v>
      </c>
      <c r="K7">
        <f>MAX(Sheet1!F92:F96)-AVERAGE(Sheet1!F92:F96)</f>
        <v>2.7102653026580867</v>
      </c>
    </row>
    <row r="8" spans="1:11" x14ac:dyDescent="0.15">
      <c r="A8" s="9" t="s">
        <v>22</v>
      </c>
      <c r="B8" s="15">
        <v>22.600815582275338</v>
      </c>
      <c r="C8" s="21">
        <v>48.977976465225183</v>
      </c>
      <c r="D8" s="16">
        <v>71.578792858123734</v>
      </c>
      <c r="F8">
        <f>AVERAGE(Sheet1!D107:D111)-MIN(Sheet1!D107:D111)</f>
        <v>1.5083919048309369</v>
      </c>
      <c r="G8">
        <f>MAX(Sheet1!D107:D111)-AVERAGE(Sheet1!D107:D111)</f>
        <v>3.0115191459655613</v>
      </c>
      <c r="H8">
        <f>AVERAGE(Sheet1!E107:E111)-MIN(Sheet1!E107:E111)</f>
        <v>1.4693566799163804</v>
      </c>
      <c r="I8">
        <f>MAX(Sheet1!E107:E111)-AVERAGE(Sheet1!E107:E111)</f>
        <v>2.9790867328644168</v>
      </c>
      <c r="J8">
        <f>AVERAGE(Sheet1!F107:F111)-MIN(Sheet1!F107:F111)</f>
        <v>2.919681596755936</v>
      </c>
      <c r="K8">
        <f>MAX(Sheet1!F107:F111)-AVERAGE(Sheet1!F107:F111)</f>
        <v>2.481263589858969</v>
      </c>
    </row>
    <row r="9" spans="1:11" x14ac:dyDescent="0.15">
      <c r="A9" s="9" t="s">
        <v>23</v>
      </c>
      <c r="B9" s="15">
        <v>24.107229661941481</v>
      </c>
      <c r="C9" s="21">
        <v>46.760432720184255</v>
      </c>
      <c r="D9" s="16">
        <v>70.867663097381538</v>
      </c>
      <c r="F9">
        <f>AVERAGE(Sheet1!D112:D116)-MIN(Sheet1!D112:D116)</f>
        <v>1.5043696880340818</v>
      </c>
      <c r="G9">
        <f>MAX(Sheet1!D112:D116)-AVERAGE(Sheet1!D112:D116)</f>
        <v>3.5171950340271181</v>
      </c>
      <c r="H9">
        <f>AVERAGE(Sheet1!E112:E116)-MIN(Sheet1!E112:E116)</f>
        <v>1.2075004577636577</v>
      </c>
      <c r="I9">
        <f>MAX(Sheet1!E112:E116)-AVERAGE(Sheet1!E112:E116)</f>
        <v>1.1963922977447439</v>
      </c>
      <c r="J9">
        <f>AVERAGE(Sheet1!F112:F116)-MIN(Sheet1!F112:F116)</f>
        <v>2.7118701457977323</v>
      </c>
      <c r="K9">
        <f>MAX(Sheet1!F112:F116)-AVERAGE(Sheet1!F112:F116)</f>
        <v>3.937894868850762</v>
      </c>
    </row>
    <row r="10" spans="1:11" x14ac:dyDescent="0.15">
      <c r="A10" s="9" t="s">
        <v>21</v>
      </c>
      <c r="B10" s="15">
        <v>24.208376216888375</v>
      </c>
      <c r="C10" s="21">
        <v>46.680889368057201</v>
      </c>
      <c r="D10" s="16">
        <v>70.889266443252524</v>
      </c>
      <c r="F10">
        <f>AVERAGE(Sheet1!D102:D106)-MIN(Sheet1!D102:D106)</f>
        <v>1.6093185424804766</v>
      </c>
      <c r="G10">
        <f>MAX(Sheet1!D102:D106)-AVERAGE(Sheet1!D102:D106)</f>
        <v>3.4215893268585233</v>
      </c>
      <c r="H10">
        <f>AVERAGE(Sheet1!E102:E106)-MIN(Sheet1!E102:E106)</f>
        <v>1.2475147247314027</v>
      </c>
      <c r="I10">
        <f>MAX(Sheet1!E102:E106)-AVERAGE(Sheet1!E102:E106)</f>
        <v>0.71926188468929553</v>
      </c>
      <c r="J10">
        <f>AVERAGE(Sheet1!F102:F106)-MIN(Sheet1!F102:F106)</f>
        <v>1.930587005615223</v>
      </c>
      <c r="K10">
        <f>MAX(Sheet1!F102:F106)-AVERAGE(Sheet1!F102:F106)</f>
        <v>2.1740746974944756</v>
      </c>
    </row>
    <row r="11" spans="1:11" x14ac:dyDescent="0.15">
      <c r="A11" s="11" t="s">
        <v>27</v>
      </c>
      <c r="B11" s="17">
        <v>24.147563438415478</v>
      </c>
      <c r="C11" s="22">
        <v>48.279147768020579</v>
      </c>
      <c r="D11" s="18">
        <v>72.426712017059302</v>
      </c>
    </row>
    <row r="16" spans="1:11" x14ac:dyDescent="0.15">
      <c r="A16" s="31" t="s">
        <v>41</v>
      </c>
    </row>
    <row r="17" spans="1:11" x14ac:dyDescent="0.15">
      <c r="A17" s="24" t="s">
        <v>1</v>
      </c>
      <c r="B17" s="25" t="s">
        <v>28</v>
      </c>
    </row>
    <row r="18" spans="1:11" x14ac:dyDescent="0.15">
      <c r="A18" s="24" t="s">
        <v>0</v>
      </c>
      <c r="B18" s="28">
        <v>3</v>
      </c>
    </row>
    <row r="20" spans="1:11" x14ac:dyDescent="0.15">
      <c r="A20" s="6" t="s">
        <v>26</v>
      </c>
      <c r="B20" s="4" t="s">
        <v>29</v>
      </c>
      <c r="C20" s="19" t="s">
        <v>30</v>
      </c>
      <c r="D20" s="12" t="s">
        <v>31</v>
      </c>
      <c r="F20" s="26" t="s">
        <v>35</v>
      </c>
      <c r="G20" s="27" t="s">
        <v>34</v>
      </c>
      <c r="H20" s="27" t="s">
        <v>33</v>
      </c>
      <c r="I20" s="27" t="s">
        <v>32</v>
      </c>
      <c r="J20" s="27" t="s">
        <v>36</v>
      </c>
      <c r="K20" s="27" t="s">
        <v>37</v>
      </c>
    </row>
    <row r="21" spans="1:11" x14ac:dyDescent="0.15">
      <c r="A21" s="7" t="s">
        <v>20</v>
      </c>
      <c r="B21" s="13">
        <v>7.33</v>
      </c>
      <c r="C21" s="20">
        <v>19.045999999999999</v>
      </c>
      <c r="D21" s="14">
        <v>26.375999999999998</v>
      </c>
      <c r="F21">
        <f>AVERAGE(Sheet1!G97:G101)-MIN(Sheet1!G97:G101)</f>
        <v>4.9999999999999822E-2</v>
      </c>
      <c r="G21">
        <f>MAX(Sheet1!G97:G101)-AVERAGE(Sheet1!G97:G101)</f>
        <v>4.0000000000000036E-2</v>
      </c>
      <c r="H21">
        <f>AVERAGE(Sheet1!H97:H101)-MIN(Sheet1!H97:H101)</f>
        <v>0.1460000000000008</v>
      </c>
      <c r="I21">
        <f>MAX(Sheet1!H97:H101)-AVERAGE(Sheet1!H97:H101)</f>
        <v>0.24399999999999977</v>
      </c>
      <c r="J21">
        <f>AVERAGE(Sheet1!I97:I101)-MIN(Sheet1!I97:I101)</f>
        <v>0.19599999999999795</v>
      </c>
      <c r="K21">
        <f>MAX(Sheet1!I97:I101)-AVERAGE(Sheet1!I97:I101)</f>
        <v>0.2640000000000029</v>
      </c>
    </row>
    <row r="22" spans="1:11" x14ac:dyDescent="0.15">
      <c r="A22" s="9" t="s">
        <v>19</v>
      </c>
      <c r="B22" s="15">
        <v>7.6099999999999994</v>
      </c>
      <c r="C22" s="21">
        <v>19.152000000000001</v>
      </c>
      <c r="D22" s="16">
        <v>26.762</v>
      </c>
      <c r="F22">
        <f>AVERAGE(Sheet1!G92:G96)-MIN(Sheet1!G92:G96)</f>
        <v>4.9999999999999822E-2</v>
      </c>
      <c r="G22">
        <f>MAX(Sheet1!G92:G96)-AVERAGE(Sheet1!G92:G96)</f>
        <v>4.0000000000000924E-2</v>
      </c>
      <c r="H22">
        <f>AVERAGE(Sheet1!H92:H96)-MIN(Sheet1!H92:H96)</f>
        <v>0.26200000000000401</v>
      </c>
      <c r="I22">
        <f>MAX(Sheet1!H92:H96)-AVERAGE(Sheet1!H92:H96)</f>
        <v>0.11799999999999855</v>
      </c>
      <c r="J22">
        <f>AVERAGE(Sheet1!I92:I96)-MIN(Sheet1!I92:I96)</f>
        <v>0.24200000000000088</v>
      </c>
      <c r="K22">
        <f>MAX(Sheet1!I92:I96)-AVERAGE(Sheet1!I92:I96)</f>
        <v>0.15800000000000125</v>
      </c>
    </row>
    <row r="23" spans="1:11" x14ac:dyDescent="0.15">
      <c r="A23" s="9" t="s">
        <v>22</v>
      </c>
      <c r="B23" s="15">
        <v>7.3759999999999994</v>
      </c>
      <c r="C23" s="21">
        <v>18.622</v>
      </c>
      <c r="D23" s="16">
        <v>25.998000000000001</v>
      </c>
      <c r="F23">
        <f>AVERAGE(Sheet1!G107:G111)-MIN(Sheet1!G107:G111)</f>
        <v>6.6000000000000725E-2</v>
      </c>
      <c r="G23">
        <f>MAX(Sheet1!G107:G111)-AVERAGE(Sheet1!G107:G111)</f>
        <v>8.3999999999999631E-2</v>
      </c>
      <c r="H23">
        <f>AVERAGE(Sheet1!H107:H111)-MIN(Sheet1!H107:H111)</f>
        <v>0.4620000000000033</v>
      </c>
      <c r="I23">
        <f>MAX(Sheet1!H107:H111)-AVERAGE(Sheet1!H107:H111)</f>
        <v>0.33800000000000097</v>
      </c>
      <c r="J23">
        <f>AVERAGE(Sheet1!I107:I111)-MIN(Sheet1!I107:I111)</f>
        <v>0.50799999999999912</v>
      </c>
      <c r="K23">
        <f>MAX(Sheet1!I107:I111)-AVERAGE(Sheet1!I107:I111)</f>
        <v>0.27200000000000202</v>
      </c>
    </row>
    <row r="24" spans="1:11" x14ac:dyDescent="0.15">
      <c r="A24" s="9" t="s">
        <v>23</v>
      </c>
      <c r="B24" s="15">
        <v>7.2759999999999989</v>
      </c>
      <c r="C24" s="21">
        <v>19.256</v>
      </c>
      <c r="D24" s="16">
        <v>26.532</v>
      </c>
      <c r="F24">
        <f>AVERAGE(Sheet1!G112:G116)-MIN(Sheet1!G112:G116)</f>
        <v>5.6000000000000938E-2</v>
      </c>
      <c r="G24">
        <f>MAX(Sheet1!G112:G116)-AVERAGE(Sheet1!G112:G116)</f>
        <v>4.3999999999999595E-2</v>
      </c>
      <c r="H24">
        <f>AVERAGE(Sheet1!H112:H116)-MIN(Sheet1!H112:H116)</f>
        <v>0.1059999999999981</v>
      </c>
      <c r="I24">
        <f>MAX(Sheet1!H112:H116)-AVERAGE(Sheet1!H112:H116)</f>
        <v>0.20400000000000418</v>
      </c>
      <c r="J24">
        <f>AVERAGE(Sheet1!I112:I116)-MIN(Sheet1!I112:I116)</f>
        <v>8.2000000000000739E-2</v>
      </c>
      <c r="K24">
        <f>MAX(Sheet1!I112:I116)-AVERAGE(Sheet1!I112:I116)</f>
        <v>0.1980000000000004</v>
      </c>
    </row>
    <row r="25" spans="1:11" x14ac:dyDescent="0.15">
      <c r="A25" s="9" t="s">
        <v>21</v>
      </c>
      <c r="B25" s="15">
        <v>7.2760000000000007</v>
      </c>
      <c r="C25" s="21">
        <v>18.822000000000003</v>
      </c>
      <c r="D25" s="16">
        <v>26.098000000000003</v>
      </c>
      <c r="F25">
        <f>AVERAGE(Sheet1!G102:G106)-MIN(Sheet1!G102:G106)</f>
        <v>1.5999999999999126E-2</v>
      </c>
      <c r="G25">
        <f>MAX(Sheet1!G102:G106)-AVERAGE(Sheet1!G102:G106)</f>
        <v>2.4000000000000909E-2</v>
      </c>
      <c r="H25">
        <f>AVERAGE(Sheet1!H102:H106)-MIN(Sheet1!H102:H106)</f>
        <v>0.58199999999999719</v>
      </c>
      <c r="I25">
        <f>MAX(Sheet1!H102:H106)-AVERAGE(Sheet1!H102:H106)</f>
        <v>0.35800000000000054</v>
      </c>
      <c r="J25">
        <f>AVERAGE(Sheet1!I102:I106)-MIN(Sheet1!I102:I106)</f>
        <v>0.59800000000000253</v>
      </c>
      <c r="K25">
        <f>MAX(Sheet1!I102:I106)-AVERAGE(Sheet1!I102:I106)</f>
        <v>0.3819999999999979</v>
      </c>
    </row>
    <row r="26" spans="1:11" x14ac:dyDescent="0.15">
      <c r="A26" s="11" t="s">
        <v>27</v>
      </c>
      <c r="B26" s="17">
        <v>7.3735999999999997</v>
      </c>
      <c r="C26" s="22">
        <v>18.979600000000001</v>
      </c>
      <c r="D26" s="18">
        <v>26.353199999999998</v>
      </c>
    </row>
    <row r="32" spans="1:11" x14ac:dyDescent="0.15">
      <c r="A32" s="32" t="s">
        <v>42</v>
      </c>
    </row>
    <row r="33" spans="1:11" x14ac:dyDescent="0.15">
      <c r="A33" s="24" t="s">
        <v>1</v>
      </c>
      <c r="B33" s="25" t="s">
        <v>28</v>
      </c>
    </row>
    <row r="34" spans="1:11" x14ac:dyDescent="0.15">
      <c r="A34" s="24" t="s">
        <v>0</v>
      </c>
      <c r="B34" s="28">
        <v>3</v>
      </c>
    </row>
    <row r="36" spans="1:11" x14ac:dyDescent="0.15">
      <c r="A36" s="6" t="s">
        <v>26</v>
      </c>
      <c r="B36" s="4" t="s">
        <v>29</v>
      </c>
      <c r="C36" s="19" t="s">
        <v>30</v>
      </c>
      <c r="D36" s="12" t="s">
        <v>31</v>
      </c>
      <c r="F36" s="26"/>
      <c r="G36" s="27"/>
      <c r="H36" s="27"/>
      <c r="I36" s="27"/>
      <c r="J36" s="27"/>
      <c r="K36" s="27"/>
    </row>
    <row r="37" spans="1:11" x14ac:dyDescent="0.15">
      <c r="A37" s="7" t="s">
        <v>20</v>
      </c>
      <c r="B37" s="13">
        <v>0</v>
      </c>
      <c r="C37" s="20">
        <v>0</v>
      </c>
      <c r="D37" s="14">
        <v>0</v>
      </c>
    </row>
    <row r="38" spans="1:11" x14ac:dyDescent="0.15">
      <c r="A38" s="9" t="s">
        <v>19</v>
      </c>
      <c r="B38" s="15">
        <v>0</v>
      </c>
      <c r="C38" s="21">
        <v>0</v>
      </c>
      <c r="D38" s="16">
        <v>0</v>
      </c>
    </row>
    <row r="39" spans="1:11" x14ac:dyDescent="0.15">
      <c r="A39" s="9" t="s">
        <v>22</v>
      </c>
      <c r="B39" s="15">
        <v>0</v>
      </c>
      <c r="C39" s="21">
        <v>0</v>
      </c>
      <c r="D39" s="16">
        <v>0</v>
      </c>
    </row>
    <row r="40" spans="1:11" x14ac:dyDescent="0.15">
      <c r="A40" s="9" t="s">
        <v>23</v>
      </c>
      <c r="B40" s="15">
        <v>0</v>
      </c>
      <c r="C40" s="21">
        <v>0</v>
      </c>
      <c r="D40" s="16">
        <v>0</v>
      </c>
    </row>
    <row r="41" spans="1:11" x14ac:dyDescent="0.15">
      <c r="A41" s="9" t="s">
        <v>21</v>
      </c>
      <c r="B41" s="15">
        <v>0</v>
      </c>
      <c r="C41" s="21">
        <v>0</v>
      </c>
      <c r="D41" s="16">
        <v>0</v>
      </c>
    </row>
    <row r="42" spans="1:11" x14ac:dyDescent="0.15">
      <c r="A42" s="11" t="s">
        <v>27</v>
      </c>
      <c r="B42" s="17">
        <v>0</v>
      </c>
      <c r="C42" s="22">
        <v>0</v>
      </c>
      <c r="D42" s="18">
        <v>0</v>
      </c>
    </row>
    <row r="49" spans="1:11" x14ac:dyDescent="0.15">
      <c r="A49" s="32" t="s">
        <v>43</v>
      </c>
    </row>
    <row r="50" spans="1:11" x14ac:dyDescent="0.15">
      <c r="A50" s="24" t="s">
        <v>1</v>
      </c>
      <c r="B50" s="25" t="s">
        <v>28</v>
      </c>
    </row>
    <row r="51" spans="1:11" x14ac:dyDescent="0.15">
      <c r="A51" s="24" t="s">
        <v>0</v>
      </c>
      <c r="B51" s="28">
        <v>3</v>
      </c>
    </row>
    <row r="53" spans="1:11" x14ac:dyDescent="0.15">
      <c r="A53" s="6" t="s">
        <v>26</v>
      </c>
      <c r="B53" s="4" t="s">
        <v>29</v>
      </c>
      <c r="C53" s="19" t="s">
        <v>30</v>
      </c>
      <c r="D53" s="12" t="s">
        <v>31</v>
      </c>
      <c r="F53" s="26"/>
      <c r="G53" s="27"/>
      <c r="H53" s="27"/>
      <c r="I53" s="27"/>
      <c r="J53" s="27"/>
      <c r="K53" s="27"/>
    </row>
    <row r="54" spans="1:11" x14ac:dyDescent="0.15">
      <c r="A54" s="7" t="s">
        <v>20</v>
      </c>
      <c r="B54" s="13">
        <v>0</v>
      </c>
      <c r="C54" s="20">
        <v>0</v>
      </c>
      <c r="D54" s="14">
        <v>0</v>
      </c>
    </row>
    <row r="55" spans="1:11" x14ac:dyDescent="0.15">
      <c r="A55" s="9" t="s">
        <v>19</v>
      </c>
      <c r="B55" s="15">
        <v>0</v>
      </c>
      <c r="C55" s="21">
        <v>0</v>
      </c>
      <c r="D55" s="16">
        <v>0</v>
      </c>
    </row>
    <row r="56" spans="1:11" x14ac:dyDescent="0.15">
      <c r="A56" s="9" t="s">
        <v>22</v>
      </c>
      <c r="B56" s="15">
        <v>0</v>
      </c>
      <c r="C56" s="21">
        <v>0</v>
      </c>
      <c r="D56" s="16">
        <v>0</v>
      </c>
    </row>
    <row r="57" spans="1:11" x14ac:dyDescent="0.15">
      <c r="A57" s="9" t="s">
        <v>23</v>
      </c>
      <c r="B57" s="15">
        <v>0</v>
      </c>
      <c r="C57" s="21">
        <v>0</v>
      </c>
      <c r="D57" s="16">
        <v>0</v>
      </c>
    </row>
    <row r="58" spans="1:11" x14ac:dyDescent="0.15">
      <c r="A58" s="9" t="s">
        <v>21</v>
      </c>
      <c r="B58" s="15">
        <v>0</v>
      </c>
      <c r="C58" s="21">
        <v>0</v>
      </c>
      <c r="D58" s="16">
        <v>0</v>
      </c>
    </row>
    <row r="59" spans="1:11" x14ac:dyDescent="0.15">
      <c r="A59" s="11" t="s">
        <v>27</v>
      </c>
      <c r="B59" s="17">
        <v>0</v>
      </c>
      <c r="C59" s="22">
        <v>0</v>
      </c>
      <c r="D59" s="18">
        <v>0</v>
      </c>
    </row>
    <row r="65" spans="1:11" x14ac:dyDescent="0.15">
      <c r="A65" s="32" t="s">
        <v>44</v>
      </c>
    </row>
    <row r="66" spans="1:11" x14ac:dyDescent="0.15">
      <c r="A66" s="24" t="s">
        <v>1</v>
      </c>
      <c r="B66" s="25" t="s">
        <v>28</v>
      </c>
    </row>
    <row r="67" spans="1:11" x14ac:dyDescent="0.15">
      <c r="A67" s="24" t="s">
        <v>0</v>
      </c>
      <c r="B67" s="28">
        <v>3</v>
      </c>
    </row>
    <row r="69" spans="1:11" x14ac:dyDescent="0.15">
      <c r="A69" s="6" t="s">
        <v>26</v>
      </c>
      <c r="B69" s="4" t="s">
        <v>29</v>
      </c>
      <c r="C69" s="19" t="s">
        <v>30</v>
      </c>
      <c r="D69" s="12" t="s">
        <v>31</v>
      </c>
      <c r="F69" s="26"/>
      <c r="G69" s="27"/>
      <c r="H69" s="27"/>
      <c r="I69" s="27"/>
      <c r="J69" s="27"/>
      <c r="K69" s="27"/>
    </row>
    <row r="70" spans="1:11" x14ac:dyDescent="0.15">
      <c r="A70" s="7" t="s">
        <v>20</v>
      </c>
      <c r="B70" s="13">
        <v>0</v>
      </c>
      <c r="C70" s="20">
        <v>0</v>
      </c>
      <c r="D70" s="14">
        <v>0</v>
      </c>
    </row>
    <row r="71" spans="1:11" x14ac:dyDescent="0.15">
      <c r="A71" s="9" t="s">
        <v>19</v>
      </c>
      <c r="B71" s="15">
        <v>0</v>
      </c>
      <c r="C71" s="21">
        <v>0</v>
      </c>
      <c r="D71" s="16">
        <v>0</v>
      </c>
    </row>
    <row r="72" spans="1:11" x14ac:dyDescent="0.15">
      <c r="A72" s="9" t="s">
        <v>22</v>
      </c>
      <c r="B72" s="15">
        <v>0</v>
      </c>
      <c r="C72" s="21">
        <v>0</v>
      </c>
      <c r="D72" s="16">
        <v>0</v>
      </c>
    </row>
    <row r="73" spans="1:11" x14ac:dyDescent="0.15">
      <c r="A73" s="9" t="s">
        <v>23</v>
      </c>
      <c r="B73" s="15">
        <v>0</v>
      </c>
      <c r="C73" s="21">
        <v>0</v>
      </c>
      <c r="D73" s="16">
        <v>0</v>
      </c>
    </row>
    <row r="74" spans="1:11" x14ac:dyDescent="0.15">
      <c r="A74" s="9" t="s">
        <v>21</v>
      </c>
      <c r="B74" s="15">
        <v>0</v>
      </c>
      <c r="C74" s="21">
        <v>0</v>
      </c>
      <c r="D74" s="16">
        <v>0</v>
      </c>
    </row>
    <row r="75" spans="1:11" x14ac:dyDescent="0.15">
      <c r="A75" s="11" t="s">
        <v>27</v>
      </c>
      <c r="B75" s="17">
        <v>0</v>
      </c>
      <c r="C75" s="22">
        <v>0</v>
      </c>
      <c r="D75" s="18">
        <v>0</v>
      </c>
    </row>
    <row r="82" spans="1:2" x14ac:dyDescent="0.15">
      <c r="A82" s="32" t="s">
        <v>45</v>
      </c>
    </row>
    <row r="84" spans="1:2" x14ac:dyDescent="0.15">
      <c r="A84" s="24" t="s">
        <v>0</v>
      </c>
      <c r="B84" s="28">
        <v>3</v>
      </c>
    </row>
    <row r="86" spans="1:2" ht="126" x14ac:dyDescent="0.15">
      <c r="A86" s="6" t="s">
        <v>26</v>
      </c>
      <c r="B86" s="33" t="s">
        <v>39</v>
      </c>
    </row>
    <row r="87" spans="1:2" x14ac:dyDescent="0.15">
      <c r="A87" s="7" t="s">
        <v>20</v>
      </c>
      <c r="B87" s="8">
        <v>0</v>
      </c>
    </row>
    <row r="88" spans="1:2" x14ac:dyDescent="0.15">
      <c r="A88" s="23">
        <v>1</v>
      </c>
      <c r="B88" s="10">
        <v>0</v>
      </c>
    </row>
    <row r="89" spans="1:2" x14ac:dyDescent="0.15">
      <c r="A89" s="23">
        <v>2</v>
      </c>
      <c r="B89" s="10">
        <v>0</v>
      </c>
    </row>
    <row r="90" spans="1:2" x14ac:dyDescent="0.15">
      <c r="A90" s="23">
        <v>3</v>
      </c>
      <c r="B90" s="10">
        <v>0</v>
      </c>
    </row>
    <row r="91" spans="1:2" x14ac:dyDescent="0.15">
      <c r="A91" s="23">
        <v>4</v>
      </c>
      <c r="B91" s="10">
        <v>0</v>
      </c>
    </row>
    <row r="92" spans="1:2" x14ac:dyDescent="0.15">
      <c r="A92" s="23">
        <v>5</v>
      </c>
      <c r="B92" s="10">
        <v>0</v>
      </c>
    </row>
    <row r="93" spans="1:2" x14ac:dyDescent="0.15">
      <c r="A93" s="9" t="s">
        <v>19</v>
      </c>
      <c r="B93" s="10">
        <v>0</v>
      </c>
    </row>
    <row r="94" spans="1:2" x14ac:dyDescent="0.15">
      <c r="A94" s="23">
        <v>1</v>
      </c>
      <c r="B94" s="10">
        <v>0</v>
      </c>
    </row>
    <row r="95" spans="1:2" x14ac:dyDescent="0.15">
      <c r="A95" s="23">
        <v>2</v>
      </c>
      <c r="B95" s="10">
        <v>0</v>
      </c>
    </row>
    <row r="96" spans="1:2" x14ac:dyDescent="0.15">
      <c r="A96" s="23">
        <v>3</v>
      </c>
      <c r="B96" s="10">
        <v>0</v>
      </c>
    </row>
    <row r="97" spans="1:2" x14ac:dyDescent="0.15">
      <c r="A97" s="23">
        <v>4</v>
      </c>
      <c r="B97" s="10">
        <v>0</v>
      </c>
    </row>
    <row r="98" spans="1:2" x14ac:dyDescent="0.15">
      <c r="A98" s="23">
        <v>5</v>
      </c>
      <c r="B98" s="10">
        <v>0</v>
      </c>
    </row>
    <row r="99" spans="1:2" x14ac:dyDescent="0.15">
      <c r="A99" s="9" t="s">
        <v>22</v>
      </c>
      <c r="B99" s="10">
        <v>0</v>
      </c>
    </row>
    <row r="100" spans="1:2" x14ac:dyDescent="0.15">
      <c r="A100" s="23">
        <v>1</v>
      </c>
      <c r="B100" s="10">
        <v>0</v>
      </c>
    </row>
    <row r="101" spans="1:2" x14ac:dyDescent="0.15">
      <c r="A101" s="23">
        <v>2</v>
      </c>
      <c r="B101" s="10">
        <v>0</v>
      </c>
    </row>
    <row r="102" spans="1:2" x14ac:dyDescent="0.15">
      <c r="A102" s="23">
        <v>3</v>
      </c>
      <c r="B102" s="10">
        <v>0</v>
      </c>
    </row>
    <row r="103" spans="1:2" x14ac:dyDescent="0.15">
      <c r="A103" s="23">
        <v>4</v>
      </c>
      <c r="B103" s="10">
        <v>0</v>
      </c>
    </row>
    <row r="104" spans="1:2" x14ac:dyDescent="0.15">
      <c r="A104" s="23">
        <v>5</v>
      </c>
      <c r="B104" s="10">
        <v>0</v>
      </c>
    </row>
    <row r="105" spans="1:2" x14ac:dyDescent="0.15">
      <c r="A105" s="9" t="s">
        <v>23</v>
      </c>
      <c r="B105" s="10">
        <v>0</v>
      </c>
    </row>
    <row r="106" spans="1:2" x14ac:dyDescent="0.15">
      <c r="A106" s="23">
        <v>1</v>
      </c>
      <c r="B106" s="10">
        <v>0</v>
      </c>
    </row>
    <row r="107" spans="1:2" x14ac:dyDescent="0.15">
      <c r="A107" s="23">
        <v>2</v>
      </c>
      <c r="B107" s="10">
        <v>0</v>
      </c>
    </row>
    <row r="108" spans="1:2" x14ac:dyDescent="0.15">
      <c r="A108" s="23">
        <v>3</v>
      </c>
      <c r="B108" s="10">
        <v>0</v>
      </c>
    </row>
    <row r="109" spans="1:2" x14ac:dyDescent="0.15">
      <c r="A109" s="23">
        <v>4</v>
      </c>
      <c r="B109" s="10">
        <v>0</v>
      </c>
    </row>
    <row r="110" spans="1:2" x14ac:dyDescent="0.15">
      <c r="A110" s="23">
        <v>5</v>
      </c>
      <c r="B110" s="10">
        <v>0</v>
      </c>
    </row>
    <row r="111" spans="1:2" x14ac:dyDescent="0.15">
      <c r="A111" s="9" t="s">
        <v>21</v>
      </c>
      <c r="B111" s="10">
        <v>0</v>
      </c>
    </row>
    <row r="112" spans="1:2" x14ac:dyDescent="0.15">
      <c r="A112" s="23">
        <v>1</v>
      </c>
      <c r="B112" s="10">
        <v>0</v>
      </c>
    </row>
    <row r="113" spans="1:2" x14ac:dyDescent="0.15">
      <c r="A113" s="23">
        <v>2</v>
      </c>
      <c r="B113" s="10">
        <v>0</v>
      </c>
    </row>
    <row r="114" spans="1:2" x14ac:dyDescent="0.15">
      <c r="A114" s="23">
        <v>3</v>
      </c>
      <c r="B114" s="10">
        <v>0</v>
      </c>
    </row>
    <row r="115" spans="1:2" x14ac:dyDescent="0.15">
      <c r="A115" s="23">
        <v>4</v>
      </c>
      <c r="B115" s="10">
        <v>0</v>
      </c>
    </row>
    <row r="116" spans="1:2" x14ac:dyDescent="0.15">
      <c r="A116" s="23">
        <v>5</v>
      </c>
      <c r="B116" s="10">
        <v>0</v>
      </c>
    </row>
    <row r="117" spans="1:2" x14ac:dyDescent="0.15">
      <c r="A117" s="11" t="s">
        <v>27</v>
      </c>
      <c r="B117" s="5">
        <v>0</v>
      </c>
    </row>
  </sheetData>
  <pageMargins left="0.7" right="0.7" top="0.75" bottom="0.75" header="0.3" footer="0.3"/>
  <ignoredErrors>
    <ignoredError sqref="F6:K10 F21:K25" formulaRange="1"/>
  </ignoredError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1D320-086B-A34D-AEB3-15CA18790B6C}">
  <sheetPr codeName="Sheet6">
    <tabColor theme="7"/>
  </sheetPr>
  <dimension ref="A1:K117"/>
  <sheetViews>
    <sheetView topLeftCell="F71" zoomScaleNormal="100" workbookViewId="0">
      <selection activeCell="K25" sqref="F21:K25"/>
    </sheetView>
  </sheetViews>
  <sheetFormatPr baseColWidth="10" defaultRowHeight="13" x14ac:dyDescent="0.15"/>
  <cols>
    <col min="1" max="1" width="14.33203125" bestFit="1" customWidth="1"/>
    <col min="2" max="2" width="7.1640625" bestFit="1" customWidth="1"/>
    <col min="3" max="4" width="8.1640625" bestFit="1" customWidth="1"/>
    <col min="5" max="5" width="6.6640625" customWidth="1"/>
    <col min="6" max="7" width="15.6640625" bestFit="1" customWidth="1"/>
    <col min="8" max="8" width="15.5" bestFit="1" customWidth="1"/>
    <col min="9" max="9" width="15.6640625" bestFit="1" customWidth="1"/>
    <col min="10" max="11" width="14.33203125" bestFit="1" customWidth="1"/>
    <col min="12" max="22" width="12.1640625" bestFit="1" customWidth="1"/>
  </cols>
  <sheetData>
    <row r="1" spans="1:11" x14ac:dyDescent="0.15">
      <c r="A1" s="31" t="s">
        <v>40</v>
      </c>
    </row>
    <row r="2" spans="1:11" x14ac:dyDescent="0.15">
      <c r="A2" s="24" t="s">
        <v>1</v>
      </c>
      <c r="B2" s="25" t="s">
        <v>28</v>
      </c>
    </row>
    <row r="3" spans="1:11" x14ac:dyDescent="0.15">
      <c r="A3" s="24" t="s">
        <v>0</v>
      </c>
      <c r="B3" s="28">
        <v>4</v>
      </c>
    </row>
    <row r="5" spans="1:11" x14ac:dyDescent="0.15">
      <c r="A5" s="6" t="s">
        <v>26</v>
      </c>
      <c r="B5" s="4" t="s">
        <v>29</v>
      </c>
      <c r="C5" s="19" t="s">
        <v>30</v>
      </c>
      <c r="D5" s="12" t="s">
        <v>31</v>
      </c>
      <c r="F5" s="26" t="s">
        <v>35</v>
      </c>
      <c r="G5" s="27" t="s">
        <v>34</v>
      </c>
      <c r="H5" s="27" t="s">
        <v>33</v>
      </c>
      <c r="I5" s="27" t="s">
        <v>32</v>
      </c>
      <c r="J5" s="27" t="s">
        <v>36</v>
      </c>
      <c r="K5" s="27" t="s">
        <v>37</v>
      </c>
    </row>
    <row r="6" spans="1:11" x14ac:dyDescent="0.15">
      <c r="A6" s="7" t="s">
        <v>20</v>
      </c>
      <c r="B6" s="13">
        <v>33.049381494522045</v>
      </c>
      <c r="C6" s="20">
        <v>62.438877010345415</v>
      </c>
      <c r="D6" s="14">
        <v>95.488259363174251</v>
      </c>
      <c r="F6">
        <f>AVERAGE(Sheet1!D127:D131)-MIN(Sheet1!D127:D131)</f>
        <v>10.450615882873546</v>
      </c>
      <c r="G6">
        <f>MAX(Sheet1!D127:D131)-AVERAGE(Sheet1!D127:D131)</f>
        <v>24.716845512390158</v>
      </c>
      <c r="H6">
        <f>AVERAGE(Sheet1!E127:E131)-MIN(Sheet1!E127:E131)</f>
        <v>30.844807291030921</v>
      </c>
      <c r="I6">
        <f>MAX(Sheet1!E127:E131)-AVERAGE(Sheet1!E127:E131)</f>
        <v>32.088770484924282</v>
      </c>
      <c r="J6">
        <f>AVERAGE(Sheet1!F127:F131)-MIN(Sheet1!F127:F131)</f>
        <v>10.432520198821848</v>
      </c>
      <c r="K6">
        <f>MAX(Sheet1!F127:F131)-AVERAGE(Sheet1!F127:F131)</f>
        <v>29.175896120070746</v>
      </c>
    </row>
    <row r="7" spans="1:11" x14ac:dyDescent="0.15">
      <c r="A7" s="9" t="s">
        <v>19</v>
      </c>
      <c r="B7" s="15">
        <v>24.811759996414139</v>
      </c>
      <c r="C7" s="21">
        <v>71.779825735092146</v>
      </c>
      <c r="D7" s="16">
        <v>96.591586446762037</v>
      </c>
      <c r="F7">
        <f>AVERAGE(Sheet1!D122:D126)-MIN(Sheet1!D122:D126)</f>
        <v>1.2016687870025393</v>
      </c>
      <c r="G7">
        <f>MAX(Sheet1!D122:D126)-AVERAGE(Sheet1!D122:D126)</f>
        <v>1.30668301582336</v>
      </c>
      <c r="H7">
        <f>AVERAGE(Sheet1!E122:E126)-MIN(Sheet1!E122:E126)</f>
        <v>1.1832814693451468</v>
      </c>
      <c r="I7">
        <f>MAX(Sheet1!E122:E126)-AVERAGE(Sheet1!E122:E126)</f>
        <v>0.87740201950074947</v>
      </c>
      <c r="J7">
        <f>AVERAGE(Sheet1!F122:F126)-MIN(Sheet1!F122:F126)</f>
        <v>0.48094830513004183</v>
      </c>
      <c r="K7">
        <f>MAX(Sheet1!F122:F126)-AVERAGE(Sheet1!F122:F126)</f>
        <v>0.171762132644659</v>
      </c>
    </row>
    <row r="8" spans="1:11" x14ac:dyDescent="0.15">
      <c r="A8" s="9" t="s">
        <v>22</v>
      </c>
      <c r="B8" s="15">
        <v>22.798273897170979</v>
      </c>
      <c r="C8" s="21">
        <v>70.932542467117287</v>
      </c>
      <c r="D8" s="16">
        <v>93.730817127227738</v>
      </c>
      <c r="F8">
        <f>AVERAGE(Sheet1!D137:D141)-MIN(Sheet1!D137:D141)</f>
        <v>1.7019799709319798</v>
      </c>
      <c r="G8">
        <f>MAX(Sheet1!D137:D141)-AVERAGE(Sheet1!D137:D141)</f>
        <v>3.8116055965423215</v>
      </c>
      <c r="H8">
        <f>AVERAGE(Sheet1!E137:E141)-MIN(Sheet1!E137:E141)</f>
        <v>4.2696434497833877</v>
      </c>
      <c r="I8">
        <f>MAX(Sheet1!E137:E141)-AVERAGE(Sheet1!E137:E141)</f>
        <v>3.1364885330200138</v>
      </c>
      <c r="J8">
        <f>AVERAGE(Sheet1!F137:F141)-MIN(Sheet1!F137:F141)</f>
        <v>5.9716229915618442</v>
      </c>
      <c r="K8">
        <f>MAX(Sheet1!F137:F141)-AVERAGE(Sheet1!F137:F141)</f>
        <v>1.9306201457977608</v>
      </c>
    </row>
    <row r="9" spans="1:11" x14ac:dyDescent="0.15">
      <c r="A9" s="9" t="s">
        <v>23</v>
      </c>
      <c r="B9" s="15">
        <v>22.800953435897778</v>
      </c>
      <c r="C9" s="21">
        <v>81.906569910049285</v>
      </c>
      <c r="D9" s="16">
        <v>104.70752406120297</v>
      </c>
      <c r="F9">
        <f>AVERAGE(Sheet1!D142:D146)-MIN(Sheet1!D142:D146)</f>
        <v>0.20511536598207769</v>
      </c>
      <c r="G9">
        <f>MAX(Sheet1!D142:D146)-AVERAGE(Sheet1!D142:D146)</f>
        <v>0.30619616508482039</v>
      </c>
      <c r="H9">
        <f>AVERAGE(Sheet1!E142:E146)-MIN(Sheet1!E142:E146)</f>
        <v>8.7954487323759878</v>
      </c>
      <c r="I9">
        <f>MAX(Sheet1!E142:E146)-AVERAGE(Sheet1!E142:E146)</f>
        <v>32.325566101073719</v>
      </c>
      <c r="J9">
        <f>AVERAGE(Sheet1!F142:F146)-MIN(Sheet1!F142:F146)</f>
        <v>8.9433150291442729</v>
      </c>
      <c r="K9">
        <f>MAX(Sheet1!F142:F146)-AVERAGE(Sheet1!F142:F146)</f>
        <v>32.631762266159029</v>
      </c>
    </row>
    <row r="10" spans="1:11" x14ac:dyDescent="0.15">
      <c r="A10" s="9" t="s">
        <v>21</v>
      </c>
      <c r="B10" s="15">
        <v>23.804232168197604</v>
      </c>
      <c r="C10" s="21">
        <v>61.736880922317482</v>
      </c>
      <c r="D10" s="16">
        <v>85.541113853454561</v>
      </c>
      <c r="F10">
        <f>AVERAGE(Sheet1!D132:D136)-MIN(Sheet1!D132:D136)</f>
        <v>1.201321411132799</v>
      </c>
      <c r="G10">
        <f>MAX(Sheet1!D132:D136)-AVERAGE(Sheet1!D132:D136)</f>
        <v>2.8138999462127998</v>
      </c>
      <c r="H10">
        <f>AVERAGE(Sheet1!E132:E136)-MIN(Sheet1!E132:E136)</f>
        <v>16.575257682800284</v>
      </c>
      <c r="I10">
        <f>MAX(Sheet1!E132:E136)-AVERAGE(Sheet1!E132:E136)</f>
        <v>8.4763864040374131</v>
      </c>
      <c r="J10">
        <f>AVERAGE(Sheet1!F132:F136)-MIN(Sheet1!F132:F136)</f>
        <v>16.778687238693266</v>
      </c>
      <c r="K10">
        <f>MAX(Sheet1!F132:F136)-AVERAGE(Sheet1!F132:F136)</f>
        <v>9.8703029155731343</v>
      </c>
    </row>
    <row r="11" spans="1:11" x14ac:dyDescent="0.15">
      <c r="A11" s="11" t="s">
        <v>27</v>
      </c>
      <c r="B11" s="17">
        <v>25.452920198440516</v>
      </c>
      <c r="C11" s="22">
        <v>69.75893920898433</v>
      </c>
      <c r="D11" s="18">
        <v>95.211860170364332</v>
      </c>
    </row>
    <row r="16" spans="1:11" x14ac:dyDescent="0.15">
      <c r="A16" s="31" t="s">
        <v>41</v>
      </c>
    </row>
    <row r="17" spans="1:11" x14ac:dyDescent="0.15">
      <c r="A17" s="24" t="s">
        <v>1</v>
      </c>
      <c r="B17" s="25" t="s">
        <v>28</v>
      </c>
    </row>
    <row r="18" spans="1:11" x14ac:dyDescent="0.15">
      <c r="A18" s="24" t="s">
        <v>0</v>
      </c>
      <c r="B18" s="28">
        <v>4</v>
      </c>
    </row>
    <row r="20" spans="1:11" x14ac:dyDescent="0.15">
      <c r="A20" s="6" t="s">
        <v>26</v>
      </c>
      <c r="B20" s="4" t="s">
        <v>29</v>
      </c>
      <c r="C20" s="19" t="s">
        <v>30</v>
      </c>
      <c r="D20" s="12" t="s">
        <v>31</v>
      </c>
      <c r="F20" s="26" t="s">
        <v>35</v>
      </c>
      <c r="G20" s="27" t="s">
        <v>34</v>
      </c>
      <c r="H20" s="27" t="s">
        <v>33</v>
      </c>
      <c r="I20" s="27" t="s">
        <v>32</v>
      </c>
      <c r="J20" s="27" t="s">
        <v>36</v>
      </c>
      <c r="K20" s="27" t="s">
        <v>37</v>
      </c>
    </row>
    <row r="21" spans="1:11" x14ac:dyDescent="0.15">
      <c r="A21" s="7" t="s">
        <v>20</v>
      </c>
      <c r="B21" s="13">
        <v>8.879999999999999</v>
      </c>
      <c r="C21" s="20">
        <v>18.966000000000001</v>
      </c>
      <c r="D21" s="14">
        <v>27.846000000000004</v>
      </c>
      <c r="F21">
        <f>AVERAGE(Sheet1!G127:G131)-MIN(Sheet1!G127:G131)</f>
        <v>1.589999999999999</v>
      </c>
      <c r="G21">
        <f>MAX(Sheet1!G127:G131)-AVERAGE(Sheet1!G127:G131)</f>
        <v>6.1800000000000015</v>
      </c>
      <c r="H21">
        <f>AVERAGE(Sheet1!H127:H131)-MIN(Sheet1!H127:H131)</f>
        <v>6.9660000000000029</v>
      </c>
      <c r="I21">
        <f>MAX(Sheet1!H127:H131)-AVERAGE(Sheet1!H127:H131)</f>
        <v>7.0940000000000012</v>
      </c>
      <c r="J21">
        <f>AVERAGE(Sheet1!I127:I131)-MIN(Sheet1!I127:I131)</f>
        <v>2.0160000000000053</v>
      </c>
      <c r="K21">
        <f>MAX(Sheet1!I127:I131)-AVERAGE(Sheet1!I127:I131)</f>
        <v>5.5039999999999978</v>
      </c>
    </row>
    <row r="22" spans="1:11" x14ac:dyDescent="0.15">
      <c r="A22" s="9" t="s">
        <v>19</v>
      </c>
      <c r="B22" s="15">
        <v>7.6280000000000001</v>
      </c>
      <c r="C22" s="21">
        <v>26.034000000000002</v>
      </c>
      <c r="D22" s="16">
        <v>33.661999999999999</v>
      </c>
      <c r="F22">
        <f>AVERAGE(Sheet1!G122:G126)-MIN(Sheet1!G122:G126)</f>
        <v>3.8000000000000256E-2</v>
      </c>
      <c r="G22">
        <f>MAX(Sheet1!G122:G126)-AVERAGE(Sheet1!G122:G126)</f>
        <v>2.2000000000000242E-2</v>
      </c>
      <c r="H22">
        <f>AVERAGE(Sheet1!H122:H126)-MIN(Sheet1!H122:H126)</f>
        <v>0.81400000000000361</v>
      </c>
      <c r="I22">
        <f>MAX(Sheet1!H122:H126)-AVERAGE(Sheet1!H122:H126)</f>
        <v>0.55600000000000094</v>
      </c>
      <c r="J22">
        <f>AVERAGE(Sheet1!I122:I126)-MIN(Sheet1!I122:I126)</f>
        <v>0.84199999999999875</v>
      </c>
      <c r="K22">
        <f>MAX(Sheet1!I122:I126)-AVERAGE(Sheet1!I122:I126)</f>
        <v>0.57800000000000296</v>
      </c>
    </row>
    <row r="23" spans="1:11" x14ac:dyDescent="0.15">
      <c r="A23" s="9" t="s">
        <v>22</v>
      </c>
      <c r="B23" s="15">
        <v>7.4219999999999997</v>
      </c>
      <c r="C23" s="21">
        <v>24.776</v>
      </c>
      <c r="D23" s="16">
        <v>32.198</v>
      </c>
      <c r="F23">
        <f>AVERAGE(Sheet1!G137:G141)-MIN(Sheet1!G137:G141)</f>
        <v>3.2000000000000028E-2</v>
      </c>
      <c r="G23">
        <f>MAX(Sheet1!G137:G141)-AVERAGE(Sheet1!G137:G141)</f>
        <v>2.8000000000000469E-2</v>
      </c>
      <c r="H23">
        <f>AVERAGE(Sheet1!H137:H141)-MIN(Sheet1!H137:H141)</f>
        <v>5.1960000000000015</v>
      </c>
      <c r="I23">
        <f>MAX(Sheet1!H137:H141)-AVERAGE(Sheet1!H137:H141)</f>
        <v>1.8540000000000028</v>
      </c>
      <c r="J23">
        <f>AVERAGE(Sheet1!I137:I141)-MIN(Sheet1!I137:I141)</f>
        <v>5.208000000000002</v>
      </c>
      <c r="K23">
        <f>MAX(Sheet1!I137:I141)-AVERAGE(Sheet1!I137:I141)</f>
        <v>1.8320000000000007</v>
      </c>
    </row>
    <row r="24" spans="1:11" x14ac:dyDescent="0.15">
      <c r="A24" s="9" t="s">
        <v>23</v>
      </c>
      <c r="B24" s="15">
        <v>7.26</v>
      </c>
      <c r="C24" s="21">
        <v>27.568000000000001</v>
      </c>
      <c r="D24" s="16">
        <v>34.828000000000003</v>
      </c>
      <c r="F24">
        <f>AVERAGE(Sheet1!G142:G146)-MIN(Sheet1!G142:G146)</f>
        <v>3.0000000000000249E-2</v>
      </c>
      <c r="G24">
        <f>MAX(Sheet1!G142:G146)-AVERAGE(Sheet1!G142:G146)</f>
        <v>3.9999999999999147E-2</v>
      </c>
      <c r="H24">
        <f>AVERAGE(Sheet1!H142:H146)-MIN(Sheet1!H142:H146)</f>
        <v>1.2680000000000007</v>
      </c>
      <c r="I24">
        <f>MAX(Sheet1!H142:H146)-AVERAGE(Sheet1!H142:H146)</f>
        <v>1.8919999999999959</v>
      </c>
      <c r="J24">
        <f>AVERAGE(Sheet1!I142:I146)-MIN(Sheet1!I142:I146)</f>
        <v>1.2279999999999944</v>
      </c>
      <c r="K24">
        <f>MAX(Sheet1!I142:I146)-AVERAGE(Sheet1!I142:I146)</f>
        <v>1.8620000000000019</v>
      </c>
    </row>
    <row r="25" spans="1:11" x14ac:dyDescent="0.15">
      <c r="A25" s="9" t="s">
        <v>21</v>
      </c>
      <c r="B25" s="15">
        <v>7.2859999999999996</v>
      </c>
      <c r="C25" s="21">
        <v>21.728000000000002</v>
      </c>
      <c r="D25" s="16">
        <v>29.013999999999999</v>
      </c>
      <c r="F25">
        <f>AVERAGE(Sheet1!G132:G136)-MIN(Sheet1!G132:G136)</f>
        <v>3.5999999999999588E-2</v>
      </c>
      <c r="G25">
        <f>MAX(Sheet1!G132:G136)-AVERAGE(Sheet1!G132:G136)</f>
        <v>3.4000000000000696E-2</v>
      </c>
      <c r="H25">
        <f>AVERAGE(Sheet1!H132:H136)-MIN(Sheet1!H132:H136)</f>
        <v>3.7679999999999971</v>
      </c>
      <c r="I25">
        <f>MAX(Sheet1!H132:H136)-AVERAGE(Sheet1!H132:H136)</f>
        <v>4.9319999999999986</v>
      </c>
      <c r="J25">
        <f>AVERAGE(Sheet1!I132:I136)-MIN(Sheet1!I132:I136)</f>
        <v>3.7839999999999989</v>
      </c>
      <c r="K25">
        <f>MAX(Sheet1!I132:I136)-AVERAGE(Sheet1!I132:I136)</f>
        <v>4.8959999999999972</v>
      </c>
    </row>
    <row r="26" spans="1:11" x14ac:dyDescent="0.15">
      <c r="A26" s="11" t="s">
        <v>27</v>
      </c>
      <c r="B26" s="17">
        <v>7.6952000000000007</v>
      </c>
      <c r="C26" s="22">
        <v>23.814399999999999</v>
      </c>
      <c r="D26" s="18">
        <v>31.509599999999995</v>
      </c>
    </row>
    <row r="32" spans="1:11" x14ac:dyDescent="0.15">
      <c r="A32" s="32" t="s">
        <v>42</v>
      </c>
    </row>
    <row r="33" spans="1:11" x14ac:dyDescent="0.15">
      <c r="A33" s="24" t="s">
        <v>1</v>
      </c>
      <c r="B33" s="25" t="s">
        <v>28</v>
      </c>
    </row>
    <row r="34" spans="1:11" x14ac:dyDescent="0.15">
      <c r="A34" s="24" t="s">
        <v>0</v>
      </c>
      <c r="B34" s="28">
        <v>4</v>
      </c>
    </row>
    <row r="36" spans="1:11" x14ac:dyDescent="0.15">
      <c r="A36" s="6" t="s">
        <v>26</v>
      </c>
      <c r="B36" s="4" t="s">
        <v>29</v>
      </c>
      <c r="C36" s="19" t="s">
        <v>30</v>
      </c>
      <c r="D36" s="12" t="s">
        <v>31</v>
      </c>
      <c r="F36" s="26"/>
      <c r="G36" s="27"/>
      <c r="H36" s="27"/>
      <c r="I36" s="27"/>
      <c r="J36" s="27"/>
      <c r="K36" s="27"/>
    </row>
    <row r="37" spans="1:11" x14ac:dyDescent="0.15">
      <c r="A37" s="7" t="s">
        <v>20</v>
      </c>
      <c r="B37" s="13">
        <v>0</v>
      </c>
      <c r="C37" s="20">
        <v>4</v>
      </c>
      <c r="D37" s="14">
        <v>4</v>
      </c>
    </row>
    <row r="38" spans="1:11" x14ac:dyDescent="0.15">
      <c r="A38" s="9" t="s">
        <v>19</v>
      </c>
      <c r="B38" s="15">
        <v>0</v>
      </c>
      <c r="C38" s="21">
        <v>0</v>
      </c>
      <c r="D38" s="16">
        <v>0</v>
      </c>
    </row>
    <row r="39" spans="1:11" x14ac:dyDescent="0.15">
      <c r="A39" s="9" t="s">
        <v>22</v>
      </c>
      <c r="B39" s="15">
        <v>0</v>
      </c>
      <c r="C39" s="21">
        <v>1</v>
      </c>
      <c r="D39" s="16">
        <v>1</v>
      </c>
    </row>
    <row r="40" spans="1:11" x14ac:dyDescent="0.15">
      <c r="A40" s="9" t="s">
        <v>23</v>
      </c>
      <c r="B40" s="15">
        <v>1</v>
      </c>
      <c r="C40" s="21">
        <v>2</v>
      </c>
      <c r="D40" s="16">
        <v>5</v>
      </c>
    </row>
    <row r="41" spans="1:11" x14ac:dyDescent="0.15">
      <c r="A41" s="9" t="s">
        <v>21</v>
      </c>
      <c r="B41" s="15">
        <v>0</v>
      </c>
      <c r="C41" s="21">
        <v>2</v>
      </c>
      <c r="D41" s="16">
        <v>2</v>
      </c>
    </row>
    <row r="42" spans="1:11" x14ac:dyDescent="0.15">
      <c r="A42" s="11" t="s">
        <v>27</v>
      </c>
      <c r="B42" s="17">
        <v>1</v>
      </c>
      <c r="C42" s="22">
        <v>9</v>
      </c>
      <c r="D42" s="18">
        <v>12</v>
      </c>
    </row>
    <row r="49" spans="1:11" x14ac:dyDescent="0.15">
      <c r="A49" s="32" t="s">
        <v>43</v>
      </c>
    </row>
    <row r="50" spans="1:11" x14ac:dyDescent="0.15">
      <c r="A50" s="24" t="s">
        <v>1</v>
      </c>
      <c r="B50" s="25" t="s">
        <v>28</v>
      </c>
    </row>
    <row r="51" spans="1:11" x14ac:dyDescent="0.15">
      <c r="A51" s="24" t="s">
        <v>0</v>
      </c>
      <c r="B51" s="28">
        <v>4</v>
      </c>
    </row>
    <row r="53" spans="1:11" x14ac:dyDescent="0.15">
      <c r="A53" s="6" t="s">
        <v>26</v>
      </c>
      <c r="B53" s="4" t="s">
        <v>29</v>
      </c>
      <c r="C53" s="19" t="s">
        <v>30</v>
      </c>
      <c r="D53" s="12" t="s">
        <v>31</v>
      </c>
      <c r="F53" s="26"/>
      <c r="G53" s="27"/>
      <c r="H53" s="27"/>
      <c r="I53" s="27"/>
      <c r="J53" s="27"/>
      <c r="K53" s="27"/>
    </row>
    <row r="54" spans="1:11" x14ac:dyDescent="0.15">
      <c r="A54" s="7" t="s">
        <v>20</v>
      </c>
      <c r="B54" s="13">
        <v>0</v>
      </c>
      <c r="C54" s="20">
        <v>1</v>
      </c>
      <c r="D54" s="14">
        <v>1</v>
      </c>
    </row>
    <row r="55" spans="1:11" x14ac:dyDescent="0.15">
      <c r="A55" s="9" t="s">
        <v>19</v>
      </c>
      <c r="B55" s="15">
        <v>0</v>
      </c>
      <c r="C55" s="21">
        <v>0</v>
      </c>
      <c r="D55" s="16">
        <v>0</v>
      </c>
    </row>
    <row r="56" spans="1:11" x14ac:dyDescent="0.15">
      <c r="A56" s="9" t="s">
        <v>22</v>
      </c>
      <c r="B56" s="15">
        <v>0</v>
      </c>
      <c r="C56" s="21">
        <v>0</v>
      </c>
      <c r="D56" s="16">
        <v>0</v>
      </c>
    </row>
    <row r="57" spans="1:11" x14ac:dyDescent="0.15">
      <c r="A57" s="9" t="s">
        <v>23</v>
      </c>
      <c r="B57" s="15">
        <v>0</v>
      </c>
      <c r="C57" s="21">
        <v>1</v>
      </c>
      <c r="D57" s="16">
        <v>1</v>
      </c>
    </row>
    <row r="58" spans="1:11" x14ac:dyDescent="0.15">
      <c r="A58" s="9" t="s">
        <v>21</v>
      </c>
      <c r="B58" s="15">
        <v>0</v>
      </c>
      <c r="C58" s="21">
        <v>0</v>
      </c>
      <c r="D58" s="16">
        <v>0</v>
      </c>
    </row>
    <row r="59" spans="1:11" x14ac:dyDescent="0.15">
      <c r="A59" s="11" t="s">
        <v>27</v>
      </c>
      <c r="B59" s="17">
        <v>0</v>
      </c>
      <c r="C59" s="22">
        <v>2</v>
      </c>
      <c r="D59" s="18">
        <v>2</v>
      </c>
    </row>
    <row r="65" spans="1:11" x14ac:dyDescent="0.15">
      <c r="A65" s="32" t="s">
        <v>44</v>
      </c>
    </row>
    <row r="66" spans="1:11" x14ac:dyDescent="0.15">
      <c r="A66" s="24" t="s">
        <v>1</v>
      </c>
      <c r="B66" s="25" t="s">
        <v>28</v>
      </c>
    </row>
    <row r="67" spans="1:11" x14ac:dyDescent="0.15">
      <c r="A67" s="24" t="s">
        <v>0</v>
      </c>
      <c r="B67" s="28">
        <v>4</v>
      </c>
    </row>
    <row r="69" spans="1:11" x14ac:dyDescent="0.15">
      <c r="A69" s="6" t="s">
        <v>26</v>
      </c>
      <c r="B69" s="4" t="s">
        <v>29</v>
      </c>
      <c r="C69" s="19" t="s">
        <v>30</v>
      </c>
      <c r="D69" s="12" t="s">
        <v>31</v>
      </c>
      <c r="F69" s="26"/>
      <c r="G69" s="27"/>
      <c r="H69" s="27"/>
      <c r="I69" s="27"/>
      <c r="J69" s="27"/>
      <c r="K69" s="27"/>
    </row>
    <row r="70" spans="1:11" x14ac:dyDescent="0.15">
      <c r="A70" s="7" t="s">
        <v>20</v>
      </c>
      <c r="B70" s="13">
        <v>1</v>
      </c>
      <c r="C70" s="20">
        <v>27</v>
      </c>
      <c r="D70" s="14">
        <v>28</v>
      </c>
    </row>
    <row r="71" spans="1:11" x14ac:dyDescent="0.15">
      <c r="A71" s="9" t="s">
        <v>19</v>
      </c>
      <c r="B71" s="15">
        <v>0</v>
      </c>
      <c r="C71" s="21">
        <v>17</v>
      </c>
      <c r="D71" s="16">
        <v>17</v>
      </c>
    </row>
    <row r="72" spans="1:11" x14ac:dyDescent="0.15">
      <c r="A72" s="9" t="s">
        <v>22</v>
      </c>
      <c r="B72" s="15">
        <v>0</v>
      </c>
      <c r="C72" s="21">
        <v>27</v>
      </c>
      <c r="D72" s="16">
        <v>27</v>
      </c>
    </row>
    <row r="73" spans="1:11" x14ac:dyDescent="0.15">
      <c r="A73" s="9" t="s">
        <v>23</v>
      </c>
      <c r="B73" s="15">
        <v>0</v>
      </c>
      <c r="C73" s="21">
        <v>31</v>
      </c>
      <c r="D73" s="16">
        <v>31</v>
      </c>
    </row>
    <row r="74" spans="1:11" x14ac:dyDescent="0.15">
      <c r="A74" s="9" t="s">
        <v>21</v>
      </c>
      <c r="B74" s="15">
        <v>0</v>
      </c>
      <c r="C74" s="21">
        <v>25</v>
      </c>
      <c r="D74" s="16">
        <v>25</v>
      </c>
    </row>
    <row r="75" spans="1:11" x14ac:dyDescent="0.15">
      <c r="A75" s="11" t="s">
        <v>27</v>
      </c>
      <c r="B75" s="17">
        <v>1</v>
      </c>
      <c r="C75" s="22">
        <v>127</v>
      </c>
      <c r="D75" s="18">
        <v>128</v>
      </c>
    </row>
    <row r="82" spans="1:2" x14ac:dyDescent="0.15">
      <c r="A82" s="32" t="s">
        <v>45</v>
      </c>
    </row>
    <row r="84" spans="1:2" x14ac:dyDescent="0.15">
      <c r="A84" s="24" t="s">
        <v>0</v>
      </c>
      <c r="B84" s="28">
        <v>4</v>
      </c>
    </row>
    <row r="86" spans="1:2" ht="126" x14ac:dyDescent="0.15">
      <c r="A86" s="6" t="s">
        <v>26</v>
      </c>
      <c r="B86" s="33" t="s">
        <v>39</v>
      </c>
    </row>
    <row r="87" spans="1:2" x14ac:dyDescent="0.15">
      <c r="A87" s="7" t="s">
        <v>20</v>
      </c>
      <c r="B87" s="8">
        <v>0</v>
      </c>
    </row>
    <row r="88" spans="1:2" x14ac:dyDescent="0.15">
      <c r="A88" s="23">
        <v>1</v>
      </c>
      <c r="B88" s="10">
        <v>0</v>
      </c>
    </row>
    <row r="89" spans="1:2" x14ac:dyDescent="0.15">
      <c r="A89" s="23">
        <v>2</v>
      </c>
      <c r="B89" s="10">
        <v>0</v>
      </c>
    </row>
    <row r="90" spans="1:2" x14ac:dyDescent="0.15">
      <c r="A90" s="23">
        <v>3</v>
      </c>
      <c r="B90" s="10">
        <v>0</v>
      </c>
    </row>
    <row r="91" spans="1:2" x14ac:dyDescent="0.15">
      <c r="A91" s="23">
        <v>4</v>
      </c>
      <c r="B91" s="10">
        <v>0</v>
      </c>
    </row>
    <row r="92" spans="1:2" x14ac:dyDescent="0.15">
      <c r="A92" s="23">
        <v>5</v>
      </c>
      <c r="B92" s="10">
        <v>0</v>
      </c>
    </row>
    <row r="93" spans="1:2" x14ac:dyDescent="0.15">
      <c r="A93" s="9" t="s">
        <v>19</v>
      </c>
      <c r="B93" s="10">
        <v>0</v>
      </c>
    </row>
    <row r="94" spans="1:2" x14ac:dyDescent="0.15">
      <c r="A94" s="23">
        <v>1</v>
      </c>
      <c r="B94" s="10">
        <v>0</v>
      </c>
    </row>
    <row r="95" spans="1:2" x14ac:dyDescent="0.15">
      <c r="A95" s="23">
        <v>2</v>
      </c>
      <c r="B95" s="10">
        <v>0</v>
      </c>
    </row>
    <row r="96" spans="1:2" x14ac:dyDescent="0.15">
      <c r="A96" s="23">
        <v>3</v>
      </c>
      <c r="B96" s="10">
        <v>0</v>
      </c>
    </row>
    <row r="97" spans="1:2" x14ac:dyDescent="0.15">
      <c r="A97" s="23">
        <v>4</v>
      </c>
      <c r="B97" s="10">
        <v>0</v>
      </c>
    </row>
    <row r="98" spans="1:2" x14ac:dyDescent="0.15">
      <c r="A98" s="23">
        <v>5</v>
      </c>
      <c r="B98" s="10">
        <v>0</v>
      </c>
    </row>
    <row r="99" spans="1:2" x14ac:dyDescent="0.15">
      <c r="A99" s="9" t="s">
        <v>22</v>
      </c>
      <c r="B99" s="10">
        <v>0</v>
      </c>
    </row>
    <row r="100" spans="1:2" x14ac:dyDescent="0.15">
      <c r="A100" s="23">
        <v>1</v>
      </c>
      <c r="B100" s="10">
        <v>0</v>
      </c>
    </row>
    <row r="101" spans="1:2" x14ac:dyDescent="0.15">
      <c r="A101" s="23">
        <v>2</v>
      </c>
      <c r="B101" s="10">
        <v>0</v>
      </c>
    </row>
    <row r="102" spans="1:2" x14ac:dyDescent="0.15">
      <c r="A102" s="23">
        <v>3</v>
      </c>
      <c r="B102" s="10">
        <v>0</v>
      </c>
    </row>
    <row r="103" spans="1:2" x14ac:dyDescent="0.15">
      <c r="A103" s="23">
        <v>4</v>
      </c>
      <c r="B103" s="10">
        <v>0</v>
      </c>
    </row>
    <row r="104" spans="1:2" x14ac:dyDescent="0.15">
      <c r="A104" s="23">
        <v>5</v>
      </c>
      <c r="B104" s="10">
        <v>0</v>
      </c>
    </row>
    <row r="105" spans="1:2" x14ac:dyDescent="0.15">
      <c r="A105" s="9" t="s">
        <v>23</v>
      </c>
      <c r="B105" s="10">
        <v>1</v>
      </c>
    </row>
    <row r="106" spans="1:2" x14ac:dyDescent="0.15">
      <c r="A106" s="23">
        <v>1</v>
      </c>
      <c r="B106" s="10">
        <v>0</v>
      </c>
    </row>
    <row r="107" spans="1:2" x14ac:dyDescent="0.15">
      <c r="A107" s="23">
        <v>2</v>
      </c>
      <c r="B107" s="10">
        <v>0</v>
      </c>
    </row>
    <row r="108" spans="1:2" x14ac:dyDescent="0.15">
      <c r="A108" s="23">
        <v>3</v>
      </c>
      <c r="B108" s="10">
        <v>0</v>
      </c>
    </row>
    <row r="109" spans="1:2" x14ac:dyDescent="0.15">
      <c r="A109" s="23">
        <v>4</v>
      </c>
      <c r="B109" s="10">
        <v>1</v>
      </c>
    </row>
    <row r="110" spans="1:2" x14ac:dyDescent="0.15">
      <c r="A110" s="23">
        <v>5</v>
      </c>
      <c r="B110" s="10">
        <v>0</v>
      </c>
    </row>
    <row r="111" spans="1:2" x14ac:dyDescent="0.15">
      <c r="A111" s="9" t="s">
        <v>21</v>
      </c>
      <c r="B111" s="10">
        <v>0</v>
      </c>
    </row>
    <row r="112" spans="1:2" x14ac:dyDescent="0.15">
      <c r="A112" s="23">
        <v>1</v>
      </c>
      <c r="B112" s="10">
        <v>0</v>
      </c>
    </row>
    <row r="113" spans="1:2" x14ac:dyDescent="0.15">
      <c r="A113" s="23">
        <v>2</v>
      </c>
      <c r="B113" s="10">
        <v>0</v>
      </c>
    </row>
    <row r="114" spans="1:2" x14ac:dyDescent="0.15">
      <c r="A114" s="23">
        <v>3</v>
      </c>
      <c r="B114" s="10">
        <v>0</v>
      </c>
    </row>
    <row r="115" spans="1:2" x14ac:dyDescent="0.15">
      <c r="A115" s="23">
        <v>4</v>
      </c>
      <c r="B115" s="10">
        <v>0</v>
      </c>
    </row>
    <row r="116" spans="1:2" x14ac:dyDescent="0.15">
      <c r="A116" s="23">
        <v>5</v>
      </c>
      <c r="B116" s="10">
        <v>0</v>
      </c>
    </row>
    <row r="117" spans="1:2" x14ac:dyDescent="0.15">
      <c r="A117" s="11" t="s">
        <v>27</v>
      </c>
      <c r="B117" s="5">
        <v>1</v>
      </c>
    </row>
  </sheetData>
  <pageMargins left="0.7" right="0.7" top="0.75" bottom="0.75" header="0.3" footer="0.3"/>
  <ignoredErrors>
    <ignoredError sqref="F5:K10 F21:K25" formulaRange="1"/>
  </ignoredError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486C-7086-324B-8AC7-984274E1D043}">
  <sheetPr codeName="Sheet2">
    <tabColor theme="8"/>
  </sheetPr>
  <dimension ref="A1:K117"/>
  <sheetViews>
    <sheetView topLeftCell="F69" zoomScaleNormal="100" workbookViewId="0">
      <selection activeCell="O108" sqref="O108"/>
    </sheetView>
  </sheetViews>
  <sheetFormatPr baseColWidth="10" defaultRowHeight="13" x14ac:dyDescent="0.15"/>
  <cols>
    <col min="1" max="1" width="16.1640625" bestFit="1" customWidth="1"/>
    <col min="2" max="2" width="6.5" bestFit="1" customWidth="1"/>
    <col min="3" max="3" width="6.33203125" bestFit="1" customWidth="1"/>
    <col min="4" max="4" width="5" bestFit="1" customWidth="1"/>
    <col min="5" max="5" width="6.6640625" customWidth="1"/>
    <col min="6" max="7" width="15.6640625" bestFit="1" customWidth="1"/>
    <col min="8" max="8" width="15.5" bestFit="1" customWidth="1"/>
    <col min="9" max="9" width="15.6640625" bestFit="1" customWidth="1"/>
    <col min="10" max="11" width="14.33203125" bestFit="1" customWidth="1"/>
    <col min="12" max="22" width="12.1640625" bestFit="1" customWidth="1"/>
  </cols>
  <sheetData>
    <row r="1" spans="1:11" x14ac:dyDescent="0.15">
      <c r="A1" s="31" t="s">
        <v>40</v>
      </c>
    </row>
    <row r="2" spans="1:11" x14ac:dyDescent="0.15">
      <c r="A2" s="24" t="s">
        <v>1</v>
      </c>
      <c r="B2" s="25" t="s">
        <v>28</v>
      </c>
    </row>
    <row r="3" spans="1:11" x14ac:dyDescent="0.15">
      <c r="A3" s="24" t="s">
        <v>0</v>
      </c>
      <c r="B3" s="28">
        <v>5</v>
      </c>
    </row>
    <row r="5" spans="1:11" x14ac:dyDescent="0.15">
      <c r="A5" s="6" t="s">
        <v>26</v>
      </c>
      <c r="B5" s="4" t="s">
        <v>29</v>
      </c>
      <c r="C5" s="19" t="s">
        <v>30</v>
      </c>
      <c r="D5" s="12" t="s">
        <v>31</v>
      </c>
      <c r="F5" s="26" t="s">
        <v>35</v>
      </c>
      <c r="G5" s="27" t="s">
        <v>34</v>
      </c>
      <c r="H5" s="27" t="s">
        <v>33</v>
      </c>
      <c r="I5" s="27" t="s">
        <v>32</v>
      </c>
      <c r="J5" s="27" t="s">
        <v>36</v>
      </c>
      <c r="K5" s="27" t="s">
        <v>37</v>
      </c>
    </row>
    <row r="6" spans="1:11" x14ac:dyDescent="0.15">
      <c r="A6" s="7" t="s">
        <v>20</v>
      </c>
      <c r="B6" s="13">
        <v>45.00612397193904</v>
      </c>
      <c r="C6" s="20">
        <v>23.35101399421686</v>
      </c>
      <c r="D6" s="14">
        <v>68.357139110565143</v>
      </c>
      <c r="F6">
        <f>AVERAGE(Sheet1!D157:D161)-MIN(Sheet1!D157:D161)</f>
        <v>4.3179308891296415</v>
      </c>
      <c r="G6">
        <f>MAX(Sheet1!D157:D161)-AVERAGE(Sheet1!D157:D161)</f>
        <v>8.2377481937408632</v>
      </c>
      <c r="H6">
        <f>AVERAGE(Sheet1!E157:E161)-MIN(Sheet1!E157:E161)</f>
        <v>2.240318393707259</v>
      </c>
      <c r="I6">
        <f>MAX(Sheet1!E157:E161)-AVERAGE(Sheet1!E157:E161)</f>
        <v>5.2191938400268398</v>
      </c>
      <c r="J6">
        <f>AVERAGE(Sheet1!F157:F161)-MIN(Sheet1!F157:F161)</f>
        <v>4.5526101589202455</v>
      </c>
      <c r="K6">
        <f>MAX(Sheet1!F157:F161)-AVERAGE(Sheet1!F157:F161)</f>
        <v>7.2017009258270548</v>
      </c>
    </row>
    <row r="7" spans="1:11" x14ac:dyDescent="0.15">
      <c r="A7" s="9" t="s">
        <v>19</v>
      </c>
      <c r="B7" s="15">
        <v>42.893176460266062</v>
      </c>
      <c r="C7" s="21">
        <v>45.170541715621894</v>
      </c>
      <c r="D7" s="16">
        <v>88.063718795776325</v>
      </c>
      <c r="F7">
        <f>AVERAGE(Sheet1!D152:D156)-MIN(Sheet1!D152:D156)</f>
        <v>7.7347790241241654</v>
      </c>
      <c r="G7">
        <f>MAX(Sheet1!D152:D156)-AVERAGE(Sheet1!D152:D156)</f>
        <v>6.8384738922119368</v>
      </c>
      <c r="H7">
        <f>AVERAGE(Sheet1!E152:E156)-MIN(Sheet1!E152:E156)</f>
        <v>21.2388219356537</v>
      </c>
      <c r="I7">
        <f>MAX(Sheet1!E152:E156)-AVERAGE(Sheet1!E152:E156)</f>
        <v>44.3528705120087</v>
      </c>
      <c r="J7">
        <f>AVERAGE(Sheet1!F152:F156)-MIN(Sheet1!F152:F156)</f>
        <v>18.706250190734821</v>
      </c>
      <c r="K7">
        <f>MAX(Sheet1!F152:F156)-AVERAGE(Sheet1!F152:F156)</f>
        <v>38.12151360511767</v>
      </c>
    </row>
    <row r="8" spans="1:11" x14ac:dyDescent="0.15">
      <c r="A8" s="9" t="s">
        <v>22</v>
      </c>
      <c r="B8" s="15">
        <v>38.869433879852245</v>
      </c>
      <c r="C8" s="21">
        <v>45.464210700988637</v>
      </c>
      <c r="D8" s="16">
        <v>84.333645439147872</v>
      </c>
      <c r="F8">
        <f>AVERAGE(Sheet1!D167:D171)-MIN(Sheet1!D167:D171)</f>
        <v>1.7031831741333434</v>
      </c>
      <c r="G8">
        <f>MAX(Sheet1!D167:D171)-AVERAGE(Sheet1!D167:D171)</f>
        <v>1.305273532867453</v>
      </c>
      <c r="H8">
        <f>AVERAGE(Sheet1!E167:E171)-MIN(Sheet1!E167:E171)</f>
        <v>22.923320960998439</v>
      </c>
      <c r="I8">
        <f>MAX(Sheet1!E167:E171)-AVERAGE(Sheet1!E167:E171)</f>
        <v>74.805018949508366</v>
      </c>
      <c r="J8">
        <f>AVERAGE(Sheet1!F167:F171)-MIN(Sheet1!F167:F171)</f>
        <v>23.126268720626776</v>
      </c>
      <c r="K8">
        <f>MAX(Sheet1!F167:F171)-AVERAGE(Sheet1!F167:F171)</f>
        <v>73.101836109161141</v>
      </c>
    </row>
    <row r="9" spans="1:11" x14ac:dyDescent="0.15">
      <c r="A9" s="9" t="s">
        <v>23</v>
      </c>
      <c r="B9" s="15">
        <v>48.018908214569045</v>
      </c>
      <c r="C9" s="21">
        <v>47.572941398620557</v>
      </c>
      <c r="D9" s="16">
        <v>95.59185037612913</v>
      </c>
      <c r="F9">
        <f>AVERAGE(Sheet1!D172:D176)-MIN(Sheet1!D172:D176)</f>
        <v>4.3100003719329365</v>
      </c>
      <c r="G9">
        <f>MAX(Sheet1!D172:D176)-AVERAGE(Sheet1!D172:D176)</f>
        <v>13.259258317947364</v>
      </c>
      <c r="H9">
        <f>AVERAGE(Sheet1!E172:E176)-MIN(Sheet1!E172:E176)</f>
        <v>9.0715919494628565</v>
      </c>
      <c r="I9">
        <f>MAX(Sheet1!E172:E176)-AVERAGE(Sheet1!E172:E176)</f>
        <v>15.116194629669145</v>
      </c>
      <c r="J9">
        <f>AVERAGE(Sheet1!F172:F176)-MIN(Sheet1!F172:F176)</f>
        <v>13.381592607498234</v>
      </c>
      <c r="K9">
        <f>MAX(Sheet1!F172:F176)-AVERAGE(Sheet1!F172:F176)</f>
        <v>28.375452899932867</v>
      </c>
    </row>
    <row r="10" spans="1:11" x14ac:dyDescent="0.15">
      <c r="A10" s="9" t="s">
        <v>21</v>
      </c>
      <c r="B10" s="15">
        <v>43.19176287651058</v>
      </c>
      <c r="C10" s="21">
        <v>21.545562362670843</v>
      </c>
      <c r="D10" s="16">
        <v>64.737326097488364</v>
      </c>
      <c r="F10">
        <f>AVERAGE(Sheet1!D162:D166)-MIN(Sheet1!D162:D166)</f>
        <v>1.0007955551147774</v>
      </c>
      <c r="G10">
        <f>MAX(Sheet1!D162:D166)-AVERAGE(Sheet1!D162:D166)</f>
        <v>1.0041347026825207</v>
      </c>
      <c r="H10">
        <f>AVERAGE(Sheet1!E162:E166)-MIN(Sheet1!E162:E166)</f>
        <v>0.72036204338073873</v>
      </c>
      <c r="I10">
        <f>MAX(Sheet1!E162:E166)-AVERAGE(Sheet1!E162:E166)</f>
        <v>1.1150223255157599</v>
      </c>
      <c r="J10">
        <f>AVERAGE(Sheet1!F162:F166)-MIN(Sheet1!F162:F166)</f>
        <v>1.2303838253021624</v>
      </c>
      <c r="K10">
        <f>MAX(Sheet1!F162:F166)-AVERAGE(Sheet1!F162:F166)</f>
        <v>1.1211288452148409</v>
      </c>
    </row>
    <row r="11" spans="1:11" x14ac:dyDescent="0.15">
      <c r="A11" s="11" t="s">
        <v>27</v>
      </c>
      <c r="B11" s="17">
        <v>43.595881080627386</v>
      </c>
      <c r="C11" s="22">
        <v>36.620854034423758</v>
      </c>
      <c r="D11" s="18">
        <v>80.216735963821378</v>
      </c>
    </row>
    <row r="16" spans="1:11" x14ac:dyDescent="0.15">
      <c r="A16" s="31" t="s">
        <v>41</v>
      </c>
    </row>
    <row r="17" spans="1:11" x14ac:dyDescent="0.15">
      <c r="A17" s="24" t="s">
        <v>1</v>
      </c>
      <c r="B17" s="25" t="s">
        <v>28</v>
      </c>
    </row>
    <row r="18" spans="1:11" x14ac:dyDescent="0.15">
      <c r="A18" s="24" t="s">
        <v>0</v>
      </c>
      <c r="B18" s="28">
        <v>5</v>
      </c>
    </row>
    <row r="20" spans="1:11" x14ac:dyDescent="0.15">
      <c r="A20" s="6" t="s">
        <v>26</v>
      </c>
      <c r="B20" s="4" t="s">
        <v>29</v>
      </c>
      <c r="C20" s="19" t="s">
        <v>30</v>
      </c>
      <c r="D20" s="12" t="s">
        <v>31</v>
      </c>
      <c r="F20" s="26" t="s">
        <v>35</v>
      </c>
      <c r="G20" s="27" t="s">
        <v>34</v>
      </c>
      <c r="H20" s="27" t="s">
        <v>33</v>
      </c>
      <c r="I20" s="27" t="s">
        <v>32</v>
      </c>
      <c r="J20" s="27" t="s">
        <v>36</v>
      </c>
      <c r="K20" s="27" t="s">
        <v>37</v>
      </c>
    </row>
    <row r="21" spans="1:11" x14ac:dyDescent="0.15">
      <c r="A21" s="7" t="s">
        <v>20</v>
      </c>
      <c r="B21" s="13">
        <v>13.564000000000002</v>
      </c>
      <c r="C21" s="20">
        <v>7.9959999999999996</v>
      </c>
      <c r="D21" s="14">
        <v>21.56</v>
      </c>
      <c r="F21">
        <f>AVERAGE(Sheet1!G157:G161)-MIN(Sheet1!G157:G161)</f>
        <v>1.304000000000002</v>
      </c>
      <c r="G21">
        <f>MAX(Sheet1!G157:G161)-AVERAGE(Sheet1!G157:G161)</f>
        <v>0.6059999999999981</v>
      </c>
      <c r="H21">
        <f>AVERAGE(Sheet1!H157:H161)-MIN(Sheet1!H157:H161)</f>
        <v>0.62600000000000033</v>
      </c>
      <c r="I21">
        <f>MAX(Sheet1!H157:H161)-AVERAGE(Sheet1!H157:H161)</f>
        <v>1.8240000000000007</v>
      </c>
      <c r="J21">
        <f>AVERAGE(Sheet1!I157:I161)-MIN(Sheet1!I157:I161)</f>
        <v>1.75</v>
      </c>
      <c r="K21">
        <f>MAX(Sheet1!I157:I161)-AVERAGE(Sheet1!I157:I161)</f>
        <v>1.9700000000000024</v>
      </c>
    </row>
    <row r="22" spans="1:11" x14ac:dyDescent="0.15">
      <c r="A22" s="9" t="s">
        <v>19</v>
      </c>
      <c r="B22" s="15">
        <v>13.8</v>
      </c>
      <c r="C22" s="21">
        <v>14.703999999999999</v>
      </c>
      <c r="D22" s="16">
        <v>28.503999999999998</v>
      </c>
      <c r="F22">
        <f>AVERAGE(Sheet1!G152:G156)-MIN(Sheet1!G152:G156)</f>
        <v>1.6800000000000015</v>
      </c>
      <c r="G22">
        <f>MAX(Sheet1!G152:G156)-AVERAGE(Sheet1!G152:G156)</f>
        <v>1.5399999999999991</v>
      </c>
      <c r="H22">
        <f>AVERAGE(Sheet1!H152:H156)-MIN(Sheet1!H152:H156)</f>
        <v>7.0440000000000023</v>
      </c>
      <c r="I22">
        <f>MAX(Sheet1!H152:H156)-AVERAGE(Sheet1!H152:H156)</f>
        <v>11.975999999999997</v>
      </c>
      <c r="J22">
        <f>AVERAGE(Sheet1!I152:I156)-MIN(Sheet1!I152:I156)</f>
        <v>6.3640000000000008</v>
      </c>
      <c r="K22">
        <f>MAX(Sheet1!I152:I156)-AVERAGE(Sheet1!I152:I156)</f>
        <v>10.346</v>
      </c>
    </row>
    <row r="23" spans="1:11" x14ac:dyDescent="0.15">
      <c r="A23" s="9" t="s">
        <v>22</v>
      </c>
      <c r="B23" s="15">
        <v>14.118</v>
      </c>
      <c r="C23" s="21">
        <v>15.15</v>
      </c>
      <c r="D23" s="16">
        <v>29.268000000000001</v>
      </c>
      <c r="F23">
        <f>AVERAGE(Sheet1!G167:G171)-MIN(Sheet1!G167:G171)</f>
        <v>0.20800000000000018</v>
      </c>
      <c r="G23">
        <f>MAX(Sheet1!G167:G171)-AVERAGE(Sheet1!G167:G171)</f>
        <v>0.3620000000000001</v>
      </c>
      <c r="H23">
        <f>AVERAGE(Sheet1!H167:H171)-MIN(Sheet1!H167:H171)</f>
        <v>7.6599999999999966</v>
      </c>
      <c r="I23">
        <f>MAX(Sheet1!H167:H171)-AVERAGE(Sheet1!H167:H171)</f>
        <v>25.93</v>
      </c>
      <c r="J23">
        <f>AVERAGE(Sheet1!I167:I171)-MIN(Sheet1!I167:I171)</f>
        <v>7.6980000000000004</v>
      </c>
      <c r="K23">
        <f>MAX(Sheet1!I167:I171)-AVERAGE(Sheet1!I167:I171)</f>
        <v>25.722000000000001</v>
      </c>
    </row>
    <row r="24" spans="1:11" x14ac:dyDescent="0.15">
      <c r="A24" s="9" t="s">
        <v>23</v>
      </c>
      <c r="B24" s="15">
        <v>14.62</v>
      </c>
      <c r="C24" s="21">
        <v>8.5680000000000014</v>
      </c>
      <c r="D24" s="16">
        <v>23.187999999999999</v>
      </c>
      <c r="F24">
        <f>AVERAGE(Sheet1!G172:G176)-MIN(Sheet1!G172:G176)</f>
        <v>0.16000000000000014</v>
      </c>
      <c r="G24">
        <f>MAX(Sheet1!G172:G176)-AVERAGE(Sheet1!G172:G176)</f>
        <v>0.21999999999999886</v>
      </c>
      <c r="H24">
        <f>AVERAGE(Sheet1!H172:H176)-MIN(Sheet1!H172:H176)</f>
        <v>2.8180000000000032</v>
      </c>
      <c r="I24">
        <f>MAX(Sheet1!H172:H176)-AVERAGE(Sheet1!H172:H176)</f>
        <v>3.3319999999999972</v>
      </c>
      <c r="J24">
        <f>AVERAGE(Sheet1!I172:I176)-MIN(Sheet1!I172:I176)</f>
        <v>2.6579999999999977</v>
      </c>
      <c r="K24">
        <f>MAX(Sheet1!I172:I176)-AVERAGE(Sheet1!I172:I176)</f>
        <v>3.1720000000000006</v>
      </c>
    </row>
    <row r="25" spans="1:11" x14ac:dyDescent="0.15">
      <c r="A25" s="9" t="s">
        <v>21</v>
      </c>
      <c r="B25" s="15">
        <v>14.479999999999999</v>
      </c>
      <c r="C25" s="21">
        <v>7.3520000000000012</v>
      </c>
      <c r="D25" s="16">
        <v>21.832000000000001</v>
      </c>
      <c r="F25">
        <f>AVERAGE(Sheet1!G162:G166)-MIN(Sheet1!G162:G166)</f>
        <v>0.30999999999999872</v>
      </c>
      <c r="G25">
        <f>MAX(Sheet1!G162:G166)-AVERAGE(Sheet1!G162:G166)</f>
        <v>0.42000000000000171</v>
      </c>
      <c r="H25">
        <f>AVERAGE(Sheet1!H162:H166)-MIN(Sheet1!H162:H166)</f>
        <v>9.1999999999999638E-2</v>
      </c>
      <c r="I25">
        <f>MAX(Sheet1!H162:H166)-AVERAGE(Sheet1!H162:H166)</f>
        <v>0.14800000000000235</v>
      </c>
      <c r="J25">
        <f>AVERAGE(Sheet1!I162:I166)-MIN(Sheet1!I162:I166)</f>
        <v>0.21199999999999974</v>
      </c>
      <c r="K25">
        <f>MAX(Sheet1!I162:I166)-AVERAGE(Sheet1!I162:I166)</f>
        <v>0.3279999999999994</v>
      </c>
    </row>
    <row r="26" spans="1:11" x14ac:dyDescent="0.15">
      <c r="A26" s="11" t="s">
        <v>27</v>
      </c>
      <c r="B26" s="17">
        <v>14.116400000000004</v>
      </c>
      <c r="C26" s="22">
        <v>10.754000000000001</v>
      </c>
      <c r="D26" s="18">
        <v>24.8704</v>
      </c>
    </row>
    <row r="32" spans="1:11" x14ac:dyDescent="0.15">
      <c r="A32" s="32" t="s">
        <v>42</v>
      </c>
    </row>
    <row r="33" spans="1:11" x14ac:dyDescent="0.15">
      <c r="A33" s="24" t="s">
        <v>1</v>
      </c>
      <c r="B33" s="25" t="s">
        <v>28</v>
      </c>
    </row>
    <row r="34" spans="1:11" x14ac:dyDescent="0.15">
      <c r="A34" s="24" t="s">
        <v>0</v>
      </c>
      <c r="B34" s="28">
        <v>5</v>
      </c>
    </row>
    <row r="36" spans="1:11" x14ac:dyDescent="0.15">
      <c r="A36" s="6" t="s">
        <v>26</v>
      </c>
      <c r="B36" s="4" t="s">
        <v>29</v>
      </c>
      <c r="C36" s="19" t="s">
        <v>30</v>
      </c>
      <c r="D36" s="12" t="s">
        <v>31</v>
      </c>
      <c r="F36" s="26"/>
      <c r="G36" s="27"/>
      <c r="H36" s="27"/>
      <c r="I36" s="27"/>
      <c r="J36" s="27"/>
      <c r="K36" s="27"/>
    </row>
    <row r="37" spans="1:11" x14ac:dyDescent="0.15">
      <c r="A37" s="7" t="s">
        <v>20</v>
      </c>
      <c r="B37" s="13">
        <v>1</v>
      </c>
      <c r="C37" s="20">
        <v>0</v>
      </c>
      <c r="D37" s="14">
        <v>1</v>
      </c>
    </row>
    <row r="38" spans="1:11" x14ac:dyDescent="0.15">
      <c r="A38" s="9" t="s">
        <v>19</v>
      </c>
      <c r="B38" s="15">
        <v>0</v>
      </c>
      <c r="C38" s="21">
        <v>2</v>
      </c>
      <c r="D38" s="16">
        <v>2</v>
      </c>
    </row>
    <row r="39" spans="1:11" x14ac:dyDescent="0.15">
      <c r="A39" s="9" t="s">
        <v>22</v>
      </c>
      <c r="B39" s="15">
        <v>0</v>
      </c>
      <c r="C39" s="21">
        <v>0</v>
      </c>
      <c r="D39" s="16">
        <v>0</v>
      </c>
    </row>
    <row r="40" spans="1:11" x14ac:dyDescent="0.15">
      <c r="A40" s="9" t="s">
        <v>23</v>
      </c>
      <c r="B40" s="15">
        <v>0</v>
      </c>
      <c r="C40" s="21">
        <v>3</v>
      </c>
      <c r="D40" s="16">
        <v>3</v>
      </c>
    </row>
    <row r="41" spans="1:11" x14ac:dyDescent="0.15">
      <c r="A41" s="9" t="s">
        <v>21</v>
      </c>
      <c r="B41" s="15">
        <v>0</v>
      </c>
      <c r="C41" s="21">
        <v>0</v>
      </c>
      <c r="D41" s="16">
        <v>0</v>
      </c>
    </row>
    <row r="42" spans="1:11" x14ac:dyDescent="0.15">
      <c r="A42" s="11" t="s">
        <v>27</v>
      </c>
      <c r="B42" s="17">
        <v>1</v>
      </c>
      <c r="C42" s="22">
        <v>5</v>
      </c>
      <c r="D42" s="18">
        <v>6</v>
      </c>
    </row>
    <row r="49" spans="1:11" x14ac:dyDescent="0.15">
      <c r="A49" s="32" t="s">
        <v>43</v>
      </c>
    </row>
    <row r="50" spans="1:11" x14ac:dyDescent="0.15">
      <c r="A50" s="24" t="s">
        <v>1</v>
      </c>
      <c r="B50" s="25" t="s">
        <v>28</v>
      </c>
    </row>
    <row r="51" spans="1:11" x14ac:dyDescent="0.15">
      <c r="A51" s="24" t="s">
        <v>0</v>
      </c>
      <c r="B51" s="28">
        <v>5</v>
      </c>
    </row>
    <row r="53" spans="1:11" x14ac:dyDescent="0.15">
      <c r="A53" s="6" t="s">
        <v>26</v>
      </c>
      <c r="B53" s="4" t="s">
        <v>29</v>
      </c>
      <c r="C53" s="19" t="s">
        <v>30</v>
      </c>
      <c r="D53" s="12" t="s">
        <v>31</v>
      </c>
      <c r="F53" s="26"/>
      <c r="G53" s="27"/>
      <c r="H53" s="27"/>
      <c r="I53" s="27"/>
      <c r="J53" s="27"/>
      <c r="K53" s="27"/>
    </row>
    <row r="54" spans="1:11" x14ac:dyDescent="0.15">
      <c r="A54" s="7" t="s">
        <v>20</v>
      </c>
      <c r="B54" s="13">
        <v>3</v>
      </c>
      <c r="C54" s="20">
        <v>0</v>
      </c>
      <c r="D54" s="14">
        <v>3</v>
      </c>
    </row>
    <row r="55" spans="1:11" x14ac:dyDescent="0.15">
      <c r="A55" s="9" t="s">
        <v>19</v>
      </c>
      <c r="B55" s="15">
        <v>3</v>
      </c>
      <c r="C55" s="21">
        <v>1</v>
      </c>
      <c r="D55" s="16">
        <v>4</v>
      </c>
    </row>
    <row r="56" spans="1:11" x14ac:dyDescent="0.15">
      <c r="A56" s="9" t="s">
        <v>22</v>
      </c>
      <c r="B56" s="15">
        <v>0</v>
      </c>
      <c r="C56" s="21">
        <v>2</v>
      </c>
      <c r="D56" s="16">
        <v>2</v>
      </c>
    </row>
    <row r="57" spans="1:11" x14ac:dyDescent="0.15">
      <c r="A57" s="9" t="s">
        <v>23</v>
      </c>
      <c r="B57" s="15">
        <v>5</v>
      </c>
      <c r="C57" s="21">
        <v>4</v>
      </c>
      <c r="D57" s="16">
        <v>9</v>
      </c>
    </row>
    <row r="58" spans="1:11" x14ac:dyDescent="0.15">
      <c r="A58" s="9" t="s">
        <v>21</v>
      </c>
      <c r="B58" s="15">
        <v>0</v>
      </c>
      <c r="C58" s="21">
        <v>0</v>
      </c>
      <c r="D58" s="16">
        <v>0</v>
      </c>
    </row>
    <row r="59" spans="1:11" x14ac:dyDescent="0.15">
      <c r="A59" s="11" t="s">
        <v>27</v>
      </c>
      <c r="B59" s="17">
        <v>11</v>
      </c>
      <c r="C59" s="22">
        <v>7</v>
      </c>
      <c r="D59" s="18">
        <v>18</v>
      </c>
    </row>
    <row r="65" spans="1:11" x14ac:dyDescent="0.15">
      <c r="A65" s="32" t="s">
        <v>44</v>
      </c>
    </row>
    <row r="66" spans="1:11" x14ac:dyDescent="0.15">
      <c r="A66" s="24" t="s">
        <v>1</v>
      </c>
      <c r="B66" s="25" t="s">
        <v>28</v>
      </c>
    </row>
    <row r="67" spans="1:11" x14ac:dyDescent="0.15">
      <c r="A67" s="24" t="s">
        <v>0</v>
      </c>
      <c r="B67" s="28">
        <v>5</v>
      </c>
    </row>
    <row r="69" spans="1:11" x14ac:dyDescent="0.15">
      <c r="A69" s="6" t="s">
        <v>26</v>
      </c>
      <c r="B69" s="4" t="s">
        <v>29</v>
      </c>
      <c r="C69" s="19" t="s">
        <v>30</v>
      </c>
      <c r="D69" s="12" t="s">
        <v>31</v>
      </c>
      <c r="F69" s="26"/>
      <c r="G69" s="27"/>
      <c r="H69" s="27"/>
      <c r="I69" s="27"/>
      <c r="J69" s="27"/>
      <c r="K69" s="27"/>
    </row>
    <row r="70" spans="1:11" x14ac:dyDescent="0.15">
      <c r="A70" s="7" t="s">
        <v>20</v>
      </c>
      <c r="B70" s="13">
        <v>7</v>
      </c>
      <c r="C70" s="20">
        <v>5</v>
      </c>
      <c r="D70" s="14">
        <v>12</v>
      </c>
    </row>
    <row r="71" spans="1:11" x14ac:dyDescent="0.15">
      <c r="A71" s="9" t="s">
        <v>19</v>
      </c>
      <c r="B71" s="15">
        <v>1</v>
      </c>
      <c r="C71" s="21">
        <v>11</v>
      </c>
      <c r="D71" s="16">
        <v>12</v>
      </c>
    </row>
    <row r="72" spans="1:11" x14ac:dyDescent="0.15">
      <c r="A72" s="9" t="s">
        <v>22</v>
      </c>
      <c r="B72" s="15">
        <v>2</v>
      </c>
      <c r="C72" s="21">
        <v>17</v>
      </c>
      <c r="D72" s="16">
        <v>19</v>
      </c>
    </row>
    <row r="73" spans="1:11" x14ac:dyDescent="0.15">
      <c r="A73" s="9" t="s">
        <v>23</v>
      </c>
      <c r="B73" s="15">
        <v>12</v>
      </c>
      <c r="C73" s="21">
        <v>81</v>
      </c>
      <c r="D73" s="16">
        <v>93</v>
      </c>
    </row>
    <row r="74" spans="1:11" x14ac:dyDescent="0.15">
      <c r="A74" s="9" t="s">
        <v>21</v>
      </c>
      <c r="B74" s="15">
        <v>1</v>
      </c>
      <c r="C74" s="21">
        <v>5</v>
      </c>
      <c r="D74" s="16">
        <v>6</v>
      </c>
    </row>
    <row r="75" spans="1:11" x14ac:dyDescent="0.15">
      <c r="A75" s="11" t="s">
        <v>27</v>
      </c>
      <c r="B75" s="17">
        <v>23</v>
      </c>
      <c r="C75" s="22">
        <v>119</v>
      </c>
      <c r="D75" s="18">
        <v>142</v>
      </c>
    </row>
    <row r="82" spans="1:2" x14ac:dyDescent="0.15">
      <c r="A82" s="32" t="s">
        <v>45</v>
      </c>
    </row>
    <row r="84" spans="1:2" x14ac:dyDescent="0.15">
      <c r="A84" s="24" t="s">
        <v>0</v>
      </c>
      <c r="B84" s="28">
        <v>5</v>
      </c>
    </row>
    <row r="86" spans="1:2" ht="280" x14ac:dyDescent="0.15">
      <c r="A86" s="6" t="s">
        <v>26</v>
      </c>
      <c r="B86" s="33" t="s">
        <v>39</v>
      </c>
    </row>
    <row r="87" spans="1:2" x14ac:dyDescent="0.15">
      <c r="A87" s="7" t="s">
        <v>20</v>
      </c>
      <c r="B87" s="8">
        <v>0</v>
      </c>
    </row>
    <row r="88" spans="1:2" x14ac:dyDescent="0.15">
      <c r="A88" s="23">
        <v>1</v>
      </c>
      <c r="B88" s="10">
        <v>0</v>
      </c>
    </row>
    <row r="89" spans="1:2" x14ac:dyDescent="0.15">
      <c r="A89" s="23">
        <v>2</v>
      </c>
      <c r="B89" s="10">
        <v>0</v>
      </c>
    </row>
    <row r="90" spans="1:2" x14ac:dyDescent="0.15">
      <c r="A90" s="23">
        <v>3</v>
      </c>
      <c r="B90" s="10">
        <v>0</v>
      </c>
    </row>
    <row r="91" spans="1:2" x14ac:dyDescent="0.15">
      <c r="A91" s="23">
        <v>4</v>
      </c>
      <c r="B91" s="10">
        <v>0</v>
      </c>
    </row>
    <row r="92" spans="1:2" x14ac:dyDescent="0.15">
      <c r="A92" s="23">
        <v>5</v>
      </c>
      <c r="B92" s="10">
        <v>0</v>
      </c>
    </row>
    <row r="93" spans="1:2" x14ac:dyDescent="0.15">
      <c r="A93" s="9" t="s">
        <v>19</v>
      </c>
      <c r="B93" s="10">
        <v>3</v>
      </c>
    </row>
    <row r="94" spans="1:2" x14ac:dyDescent="0.15">
      <c r="A94" s="23">
        <v>1</v>
      </c>
      <c r="B94" s="10">
        <v>0</v>
      </c>
    </row>
    <row r="95" spans="1:2" x14ac:dyDescent="0.15">
      <c r="A95" s="23">
        <v>2</v>
      </c>
      <c r="B95" s="10">
        <v>0</v>
      </c>
    </row>
    <row r="96" spans="1:2" x14ac:dyDescent="0.15">
      <c r="A96" s="23">
        <v>3</v>
      </c>
      <c r="B96" s="10">
        <v>0</v>
      </c>
    </row>
    <row r="97" spans="1:2" x14ac:dyDescent="0.15">
      <c r="A97" s="23">
        <v>4</v>
      </c>
      <c r="B97" s="10">
        <v>0</v>
      </c>
    </row>
    <row r="98" spans="1:2" x14ac:dyDescent="0.15">
      <c r="A98" s="23">
        <v>5</v>
      </c>
      <c r="B98" s="10">
        <v>3</v>
      </c>
    </row>
    <row r="99" spans="1:2" x14ac:dyDescent="0.15">
      <c r="A99" s="9" t="s">
        <v>22</v>
      </c>
      <c r="B99" s="10">
        <v>2</v>
      </c>
    </row>
    <row r="100" spans="1:2" x14ac:dyDescent="0.15">
      <c r="A100" s="23">
        <v>1</v>
      </c>
      <c r="B100" s="10">
        <v>0</v>
      </c>
    </row>
    <row r="101" spans="1:2" x14ac:dyDescent="0.15">
      <c r="A101" s="23">
        <v>2</v>
      </c>
      <c r="B101" s="10">
        <v>0</v>
      </c>
    </row>
    <row r="102" spans="1:2" x14ac:dyDescent="0.15">
      <c r="A102" s="23">
        <v>3</v>
      </c>
      <c r="B102" s="10">
        <v>2</v>
      </c>
    </row>
    <row r="103" spans="1:2" x14ac:dyDescent="0.15">
      <c r="A103" s="23">
        <v>4</v>
      </c>
      <c r="B103" s="10">
        <v>0</v>
      </c>
    </row>
    <row r="104" spans="1:2" x14ac:dyDescent="0.15">
      <c r="A104" s="23">
        <v>5</v>
      </c>
      <c r="B104" s="10">
        <v>0</v>
      </c>
    </row>
    <row r="105" spans="1:2" x14ac:dyDescent="0.15">
      <c r="A105" s="9" t="s">
        <v>23</v>
      </c>
      <c r="B105" s="10">
        <v>9</v>
      </c>
    </row>
    <row r="106" spans="1:2" x14ac:dyDescent="0.15">
      <c r="A106" s="23">
        <v>1</v>
      </c>
      <c r="B106" s="10">
        <v>3</v>
      </c>
    </row>
    <row r="107" spans="1:2" x14ac:dyDescent="0.15">
      <c r="A107" s="23">
        <v>2</v>
      </c>
      <c r="B107" s="10">
        <v>3</v>
      </c>
    </row>
    <row r="108" spans="1:2" x14ac:dyDescent="0.15">
      <c r="A108" s="23">
        <v>3</v>
      </c>
      <c r="B108" s="10">
        <v>0</v>
      </c>
    </row>
    <row r="109" spans="1:2" x14ac:dyDescent="0.15">
      <c r="A109" s="23">
        <v>4</v>
      </c>
      <c r="B109" s="10">
        <v>0</v>
      </c>
    </row>
    <row r="110" spans="1:2" x14ac:dyDescent="0.15">
      <c r="A110" s="23">
        <v>5</v>
      </c>
      <c r="B110" s="10">
        <v>3</v>
      </c>
    </row>
    <row r="111" spans="1:2" x14ac:dyDescent="0.15">
      <c r="A111" s="9" t="s">
        <v>21</v>
      </c>
      <c r="B111" s="10">
        <v>0</v>
      </c>
    </row>
    <row r="112" spans="1:2" x14ac:dyDescent="0.15">
      <c r="A112" s="23">
        <v>1</v>
      </c>
      <c r="B112" s="10">
        <v>0</v>
      </c>
    </row>
    <row r="113" spans="1:2" x14ac:dyDescent="0.15">
      <c r="A113" s="23">
        <v>2</v>
      </c>
      <c r="B113" s="10">
        <v>0</v>
      </c>
    </row>
    <row r="114" spans="1:2" x14ac:dyDescent="0.15">
      <c r="A114" s="23">
        <v>3</v>
      </c>
      <c r="B114" s="10">
        <v>0</v>
      </c>
    </row>
    <row r="115" spans="1:2" x14ac:dyDescent="0.15">
      <c r="A115" s="23">
        <v>4</v>
      </c>
      <c r="B115" s="10">
        <v>0</v>
      </c>
    </row>
    <row r="116" spans="1:2" x14ac:dyDescent="0.15">
      <c r="A116" s="23">
        <v>5</v>
      </c>
      <c r="B116" s="10">
        <v>0</v>
      </c>
    </row>
    <row r="117" spans="1:2" x14ac:dyDescent="0.15">
      <c r="A117" s="11" t="s">
        <v>27</v>
      </c>
      <c r="B117" s="5">
        <v>14</v>
      </c>
    </row>
  </sheetData>
  <pageMargins left="0.7" right="0.7" top="0.75" bottom="0.75" header="0.3" footer="0.3"/>
  <ignoredErrors>
    <ignoredError sqref="F6:K10 F21:K21 F18:K20 F22:K25" formulaRange="1"/>
  </ignoredError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9F6-CB18-6844-B21D-D62BBAB5C668}">
  <dimension ref="A1:S31"/>
  <sheetViews>
    <sheetView workbookViewId="0">
      <selection sqref="A1:S31"/>
    </sheetView>
  </sheetViews>
  <sheetFormatPr baseColWidth="10" defaultRowHeight="13" x14ac:dyDescent="0.15"/>
  <cols>
    <col min="4" max="4" width="18.33203125" customWidth="1"/>
    <col min="5" max="5" width="18.1640625" customWidth="1"/>
    <col min="9" max="9" width="21.6640625" customWidth="1"/>
  </cols>
  <sheetData>
    <row r="1" spans="1: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15">
      <c r="A2">
        <v>5</v>
      </c>
      <c r="B2">
        <v>5</v>
      </c>
      <c r="C2" t="s">
        <v>23</v>
      </c>
      <c r="D2">
        <v>61.278166532516401</v>
      </c>
      <c r="E2">
        <v>62.689136028289703</v>
      </c>
      <c r="F2">
        <v>123.967303276062</v>
      </c>
      <c r="G2">
        <v>14.84</v>
      </c>
      <c r="H2">
        <v>11.100000000000001</v>
      </c>
      <c r="I2">
        <v>25.94</v>
      </c>
      <c r="J2">
        <v>0</v>
      </c>
      <c r="K2">
        <v>1</v>
      </c>
      <c r="L2">
        <v>1</v>
      </c>
      <c r="M2">
        <v>1</v>
      </c>
      <c r="N2">
        <v>1</v>
      </c>
      <c r="O2">
        <v>2</v>
      </c>
      <c r="P2">
        <v>9</v>
      </c>
      <c r="Q2">
        <v>21</v>
      </c>
      <c r="R2">
        <v>30</v>
      </c>
      <c r="S2">
        <v>3</v>
      </c>
    </row>
    <row r="3" spans="1:19" x14ac:dyDescent="0.15">
      <c r="A3">
        <v>5</v>
      </c>
      <c r="B3">
        <v>4</v>
      </c>
      <c r="C3" t="s">
        <v>23</v>
      </c>
      <c r="D3">
        <v>45.204034328460601</v>
      </c>
      <c r="E3">
        <v>42.755488634109497</v>
      </c>
      <c r="F3">
        <v>87.959523916244507</v>
      </c>
      <c r="G3">
        <v>14.52</v>
      </c>
      <c r="H3">
        <v>8.0300000000000011</v>
      </c>
      <c r="I3">
        <v>22.55</v>
      </c>
      <c r="J3">
        <v>0</v>
      </c>
      <c r="K3">
        <v>0</v>
      </c>
      <c r="L3">
        <v>0</v>
      </c>
      <c r="M3">
        <v>1</v>
      </c>
      <c r="N3">
        <v>1</v>
      </c>
      <c r="O3">
        <v>2</v>
      </c>
      <c r="P3">
        <v>1</v>
      </c>
      <c r="Q3">
        <v>11</v>
      </c>
      <c r="R3">
        <v>12</v>
      </c>
      <c r="S3">
        <v>0</v>
      </c>
    </row>
    <row r="4" spans="1:19" x14ac:dyDescent="0.15">
      <c r="A4">
        <v>5</v>
      </c>
      <c r="B4">
        <v>3</v>
      </c>
      <c r="C4" t="s">
        <v>23</v>
      </c>
      <c r="D4">
        <v>44.193454504012998</v>
      </c>
      <c r="E4">
        <v>54.7685286998748</v>
      </c>
      <c r="F4">
        <v>98.961984395980807</v>
      </c>
      <c r="G4">
        <v>14.46</v>
      </c>
      <c r="H4">
        <v>11.899999999999999</v>
      </c>
      <c r="I4">
        <v>26.36</v>
      </c>
      <c r="J4">
        <v>0</v>
      </c>
      <c r="K4">
        <v>1</v>
      </c>
      <c r="L4">
        <v>1</v>
      </c>
      <c r="M4">
        <v>1</v>
      </c>
      <c r="N4">
        <v>1</v>
      </c>
      <c r="O4">
        <v>2</v>
      </c>
      <c r="P4">
        <v>1</v>
      </c>
      <c r="Q4">
        <v>15</v>
      </c>
      <c r="R4">
        <v>16</v>
      </c>
      <c r="S4">
        <v>0</v>
      </c>
    </row>
    <row r="5" spans="1:19" x14ac:dyDescent="0.15">
      <c r="A5">
        <v>5</v>
      </c>
      <c r="B5">
        <v>2</v>
      </c>
      <c r="C5" t="s">
        <v>23</v>
      </c>
      <c r="D5">
        <v>45.709977865219102</v>
      </c>
      <c r="E5">
        <v>39.1502041816711</v>
      </c>
      <c r="F5">
        <v>84.860182523727403</v>
      </c>
      <c r="G5">
        <v>14.47</v>
      </c>
      <c r="H5">
        <v>6.0600000000000005</v>
      </c>
      <c r="I5">
        <v>20.53</v>
      </c>
      <c r="J5">
        <v>0</v>
      </c>
      <c r="K5">
        <v>1</v>
      </c>
      <c r="L5">
        <v>1</v>
      </c>
      <c r="M5">
        <v>2</v>
      </c>
      <c r="N5">
        <v>0</v>
      </c>
      <c r="O5">
        <v>2</v>
      </c>
      <c r="P5">
        <v>1</v>
      </c>
      <c r="Q5">
        <v>19</v>
      </c>
      <c r="R5">
        <v>20</v>
      </c>
      <c r="S5">
        <v>3</v>
      </c>
    </row>
    <row r="6" spans="1:19" x14ac:dyDescent="0.15">
      <c r="A6">
        <v>5</v>
      </c>
      <c r="B6">
        <v>1</v>
      </c>
      <c r="C6" t="s">
        <v>23</v>
      </c>
      <c r="D6">
        <v>43.708907842636101</v>
      </c>
      <c r="E6">
        <v>38.501349449157701</v>
      </c>
      <c r="F6">
        <v>82.210257768630896</v>
      </c>
      <c r="G6">
        <v>14.81</v>
      </c>
      <c r="H6">
        <v>5.7499999999999982</v>
      </c>
      <c r="I6">
        <v>20.56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0</v>
      </c>
      <c r="Q6">
        <v>15</v>
      </c>
      <c r="R6">
        <v>15</v>
      </c>
      <c r="S6">
        <v>3</v>
      </c>
    </row>
    <row r="7" spans="1:19" x14ac:dyDescent="0.15">
      <c r="A7">
        <v>4</v>
      </c>
      <c r="B7">
        <v>5</v>
      </c>
      <c r="C7" t="s">
        <v>23</v>
      </c>
      <c r="D7">
        <v>22.602804899215698</v>
      </c>
      <c r="E7">
        <v>73.161403179168701</v>
      </c>
      <c r="F7">
        <v>95.764209032058702</v>
      </c>
      <c r="G7">
        <v>7.24</v>
      </c>
      <c r="H7">
        <v>27.46</v>
      </c>
      <c r="I7">
        <v>34.700000000000003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4</v>
      </c>
      <c r="R7">
        <v>4</v>
      </c>
      <c r="S7">
        <v>0</v>
      </c>
    </row>
    <row r="8" spans="1:19" x14ac:dyDescent="0.15">
      <c r="A8">
        <v>4</v>
      </c>
      <c r="B8">
        <v>4</v>
      </c>
      <c r="C8" t="s">
        <v>23</v>
      </c>
      <c r="D8">
        <v>23.107149600982599</v>
      </c>
      <c r="E8">
        <v>114.232136011123</v>
      </c>
      <c r="F8">
        <v>137.339286327362</v>
      </c>
      <c r="G8">
        <v>7.23</v>
      </c>
      <c r="H8">
        <v>29.459999999999997</v>
      </c>
      <c r="I8">
        <v>36.69</v>
      </c>
      <c r="J8">
        <v>0</v>
      </c>
      <c r="K8">
        <v>1</v>
      </c>
      <c r="L8">
        <v>3</v>
      </c>
      <c r="M8">
        <v>0</v>
      </c>
      <c r="N8">
        <v>1</v>
      </c>
      <c r="O8">
        <v>1</v>
      </c>
      <c r="P8">
        <v>0</v>
      </c>
      <c r="Q8">
        <v>16</v>
      </c>
      <c r="R8">
        <v>16</v>
      </c>
      <c r="S8">
        <v>1</v>
      </c>
    </row>
    <row r="9" spans="1:19" x14ac:dyDescent="0.15">
      <c r="A9">
        <v>4</v>
      </c>
      <c r="B9">
        <v>3</v>
      </c>
      <c r="C9" t="s">
        <v>23</v>
      </c>
      <c r="D9">
        <v>23.101005792617698</v>
      </c>
      <c r="E9">
        <v>73.111121177673297</v>
      </c>
      <c r="F9">
        <v>96.212127447128296</v>
      </c>
      <c r="G9">
        <v>7.3</v>
      </c>
      <c r="H9">
        <v>26.3</v>
      </c>
      <c r="I9">
        <v>33.6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3</v>
      </c>
      <c r="R9">
        <v>3</v>
      </c>
      <c r="S9">
        <v>0</v>
      </c>
    </row>
    <row r="10" spans="1:19" x14ac:dyDescent="0.15">
      <c r="A10">
        <v>4</v>
      </c>
      <c r="B10">
        <v>2</v>
      </c>
      <c r="C10" t="s">
        <v>23</v>
      </c>
      <c r="D10">
        <v>22.597968816757199</v>
      </c>
      <c r="E10">
        <v>74.862617254257202</v>
      </c>
      <c r="F10">
        <v>97.460586786270099</v>
      </c>
      <c r="G10">
        <v>7.24</v>
      </c>
      <c r="H10">
        <v>27.53</v>
      </c>
      <c r="I10">
        <v>34.770000000000003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4</v>
      </c>
      <c r="R10">
        <v>4</v>
      </c>
      <c r="S10">
        <v>0</v>
      </c>
    </row>
    <row r="11" spans="1:19" x14ac:dyDescent="0.15">
      <c r="A11">
        <v>4</v>
      </c>
      <c r="B11">
        <v>1</v>
      </c>
      <c r="C11" t="s">
        <v>23</v>
      </c>
      <c r="D11">
        <v>22.5958380699157</v>
      </c>
      <c r="E11">
        <v>74.165571928024207</v>
      </c>
      <c r="F11">
        <v>96.761410713195801</v>
      </c>
      <c r="G11">
        <v>7.29</v>
      </c>
      <c r="H11">
        <v>27.090000000000003</v>
      </c>
      <c r="I11">
        <v>34.380000000000003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</v>
      </c>
      <c r="R11">
        <v>4</v>
      </c>
      <c r="S11">
        <v>0</v>
      </c>
    </row>
    <row r="12" spans="1:19" x14ac:dyDescent="0.15">
      <c r="A12">
        <v>3</v>
      </c>
      <c r="B12">
        <v>5</v>
      </c>
      <c r="C12" t="s">
        <v>23</v>
      </c>
      <c r="D12">
        <v>22.6028599739074</v>
      </c>
      <c r="E12">
        <v>45.552932262420597</v>
      </c>
      <c r="F12">
        <v>68.155792951583805</v>
      </c>
      <c r="G12">
        <v>7.22</v>
      </c>
      <c r="H12">
        <v>19.23</v>
      </c>
      <c r="I12">
        <v>26.45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15">
      <c r="A13">
        <v>3</v>
      </c>
      <c r="B13">
        <v>4</v>
      </c>
      <c r="C13" t="s">
        <v>23</v>
      </c>
      <c r="D13">
        <v>27.6244246959686</v>
      </c>
      <c r="E13">
        <v>47.181132316589299</v>
      </c>
      <c r="F13">
        <v>74.8055579662323</v>
      </c>
      <c r="G13">
        <v>7.3</v>
      </c>
      <c r="H13">
        <v>19.149999999999999</v>
      </c>
      <c r="I13">
        <v>26.45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15">
      <c r="A14">
        <v>3</v>
      </c>
      <c r="B14">
        <v>3</v>
      </c>
      <c r="C14" t="s">
        <v>23</v>
      </c>
      <c r="D14">
        <v>23.1033728122711</v>
      </c>
      <c r="E14">
        <v>46.901725530624297</v>
      </c>
      <c r="F14">
        <v>70.005099058151202</v>
      </c>
      <c r="G14">
        <v>7.32</v>
      </c>
      <c r="H14">
        <v>19.239999999999998</v>
      </c>
      <c r="I14">
        <v>26.56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15">
      <c r="A15">
        <v>3</v>
      </c>
      <c r="B15">
        <v>2</v>
      </c>
      <c r="C15" t="s">
        <v>23</v>
      </c>
      <c r="D15">
        <v>23.602498054504299</v>
      </c>
      <c r="E15">
        <v>46.209548473358097</v>
      </c>
      <c r="F15">
        <v>69.812047243118201</v>
      </c>
      <c r="G15">
        <v>7.27</v>
      </c>
      <c r="H15">
        <v>19.2</v>
      </c>
      <c r="I15">
        <v>26.47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15">
      <c r="A16">
        <v>3</v>
      </c>
      <c r="B16">
        <v>1</v>
      </c>
      <c r="C16" t="s">
        <v>23</v>
      </c>
      <c r="D16">
        <v>23.602992773055998</v>
      </c>
      <c r="E16">
        <v>47.956825017928999</v>
      </c>
      <c r="F16">
        <v>71.559818267822195</v>
      </c>
      <c r="G16">
        <v>7.27</v>
      </c>
      <c r="H16">
        <v>19.46</v>
      </c>
      <c r="I16">
        <v>26.73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15">
      <c r="A17">
        <v>2</v>
      </c>
      <c r="B17">
        <v>5</v>
      </c>
      <c r="C17" t="s">
        <v>23</v>
      </c>
      <c r="D17">
        <v>43.6976253986358</v>
      </c>
      <c r="E17">
        <v>45.510134696960399</v>
      </c>
      <c r="F17">
        <v>89.207761287689195</v>
      </c>
      <c r="G17">
        <v>10.36</v>
      </c>
      <c r="H17">
        <v>18.43</v>
      </c>
      <c r="I17">
        <v>28.79</v>
      </c>
      <c r="J17">
        <v>1</v>
      </c>
      <c r="K17">
        <v>0</v>
      </c>
      <c r="L17">
        <v>1</v>
      </c>
      <c r="M17">
        <v>1</v>
      </c>
      <c r="N17">
        <v>0</v>
      </c>
      <c r="O17">
        <v>1</v>
      </c>
      <c r="P17">
        <v>4</v>
      </c>
      <c r="Q17">
        <v>0</v>
      </c>
      <c r="R17">
        <v>4</v>
      </c>
      <c r="S17">
        <v>0</v>
      </c>
    </row>
    <row r="18" spans="1:19" x14ac:dyDescent="0.15">
      <c r="A18">
        <v>2</v>
      </c>
      <c r="B18">
        <v>4</v>
      </c>
      <c r="C18" t="s">
        <v>23</v>
      </c>
      <c r="D18">
        <v>33.143364906311</v>
      </c>
      <c r="E18">
        <v>29.6615006923675</v>
      </c>
      <c r="F18">
        <v>62.804866075515697</v>
      </c>
      <c r="G18">
        <v>10.32</v>
      </c>
      <c r="H18">
        <v>11.16</v>
      </c>
      <c r="I18">
        <v>21.48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</row>
    <row r="19" spans="1:19" x14ac:dyDescent="0.15">
      <c r="A19">
        <v>2</v>
      </c>
      <c r="B19">
        <v>3</v>
      </c>
      <c r="C19" t="s">
        <v>23</v>
      </c>
      <c r="D19">
        <v>40.679097414016702</v>
      </c>
      <c r="E19">
        <v>49.182049036026001</v>
      </c>
      <c r="F19">
        <v>89.861147165298405</v>
      </c>
      <c r="G19">
        <v>10.31</v>
      </c>
      <c r="H19">
        <v>10.94</v>
      </c>
      <c r="I19">
        <v>21.25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1</v>
      </c>
      <c r="Q19">
        <v>16</v>
      </c>
      <c r="R19">
        <v>17</v>
      </c>
      <c r="S19">
        <v>1</v>
      </c>
    </row>
    <row r="20" spans="1:19" x14ac:dyDescent="0.15">
      <c r="A20">
        <v>2</v>
      </c>
      <c r="B20">
        <v>2</v>
      </c>
      <c r="C20" t="s">
        <v>23</v>
      </c>
      <c r="D20">
        <v>33.653842210769596</v>
      </c>
      <c r="E20">
        <v>30.8048655986785</v>
      </c>
      <c r="F20">
        <v>64.458708524703894</v>
      </c>
      <c r="G20">
        <v>10.33</v>
      </c>
      <c r="H20">
        <v>11.31</v>
      </c>
      <c r="I20">
        <v>21.64</v>
      </c>
      <c r="J20">
        <v>0</v>
      </c>
      <c r="K20">
        <v>1</v>
      </c>
      <c r="L20">
        <v>1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</row>
    <row r="21" spans="1:19" x14ac:dyDescent="0.15">
      <c r="A21">
        <v>2</v>
      </c>
      <c r="B21">
        <v>1</v>
      </c>
      <c r="C21" t="s">
        <v>23</v>
      </c>
      <c r="D21">
        <v>34.653249025344799</v>
      </c>
      <c r="E21">
        <v>29.104351043701101</v>
      </c>
      <c r="F21">
        <v>63.757600784301701</v>
      </c>
      <c r="G21">
        <v>10.46</v>
      </c>
      <c r="H21">
        <v>10.89</v>
      </c>
      <c r="I21">
        <v>21.35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15">
      <c r="A22">
        <v>0</v>
      </c>
      <c r="B22">
        <v>1</v>
      </c>
      <c r="C22" t="s">
        <v>23</v>
      </c>
      <c r="D22">
        <v>23.603679656982401</v>
      </c>
      <c r="E22">
        <v>20.402485847473098</v>
      </c>
      <c r="F22">
        <v>44.006166219711297</v>
      </c>
      <c r="G22">
        <v>7.32</v>
      </c>
      <c r="H22">
        <v>7.25</v>
      </c>
      <c r="I22">
        <v>14.57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15">
      <c r="A23">
        <v>0</v>
      </c>
      <c r="B23">
        <v>2</v>
      </c>
      <c r="C23" t="s">
        <v>23</v>
      </c>
      <c r="D23">
        <v>24.6106808185577</v>
      </c>
      <c r="E23">
        <v>44.897233247756901</v>
      </c>
      <c r="F23">
        <v>69.507914543151799</v>
      </c>
      <c r="G23">
        <v>7.28</v>
      </c>
      <c r="H23">
        <v>7.94</v>
      </c>
      <c r="I23">
        <v>15.22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0</v>
      </c>
      <c r="Q23">
        <v>15</v>
      </c>
      <c r="R23">
        <v>15</v>
      </c>
      <c r="S23">
        <v>0</v>
      </c>
    </row>
    <row r="24" spans="1:19" x14ac:dyDescent="0.15">
      <c r="A24">
        <v>0</v>
      </c>
      <c r="B24">
        <v>3</v>
      </c>
      <c r="C24" t="s">
        <v>23</v>
      </c>
      <c r="D24">
        <v>25.609142303466701</v>
      </c>
      <c r="E24">
        <v>40.8991441726684</v>
      </c>
      <c r="F24">
        <v>66.508287191390906</v>
      </c>
      <c r="G24">
        <v>7.29</v>
      </c>
      <c r="H24">
        <v>8.02</v>
      </c>
      <c r="I24">
        <v>15.31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12</v>
      </c>
      <c r="R24">
        <v>12</v>
      </c>
      <c r="S24">
        <v>0</v>
      </c>
    </row>
    <row r="25" spans="1:19" x14ac:dyDescent="0.15">
      <c r="A25">
        <v>0</v>
      </c>
      <c r="B25">
        <v>4</v>
      </c>
      <c r="C25" t="s">
        <v>23</v>
      </c>
      <c r="D25">
        <v>24.1010835170745</v>
      </c>
      <c r="E25">
        <v>21.9045987129211</v>
      </c>
      <c r="F25">
        <v>46.0056827068328</v>
      </c>
      <c r="G25">
        <v>7.25</v>
      </c>
      <c r="H25">
        <v>7.42</v>
      </c>
      <c r="I25">
        <v>14.67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R25">
        <v>3</v>
      </c>
      <c r="S25">
        <v>0</v>
      </c>
    </row>
    <row r="26" spans="1:19" x14ac:dyDescent="0.15">
      <c r="A26">
        <v>0</v>
      </c>
      <c r="B26">
        <v>5</v>
      </c>
      <c r="C26" t="s">
        <v>23</v>
      </c>
      <c r="D26">
        <v>25.1087002754211</v>
      </c>
      <c r="E26">
        <v>20.947131633758499</v>
      </c>
      <c r="F26">
        <v>46.055833101272498</v>
      </c>
      <c r="G26">
        <v>7.31</v>
      </c>
      <c r="H26">
        <v>7.47</v>
      </c>
      <c r="I26">
        <v>14.78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  <c r="Q26">
        <v>0</v>
      </c>
      <c r="R26">
        <v>1</v>
      </c>
      <c r="S26">
        <v>0</v>
      </c>
    </row>
    <row r="27" spans="1:19" x14ac:dyDescent="0.15">
      <c r="A27">
        <v>1</v>
      </c>
      <c r="B27">
        <v>5</v>
      </c>
      <c r="C27" t="s">
        <v>23</v>
      </c>
      <c r="D27">
        <v>30.13374710083</v>
      </c>
      <c r="E27">
        <v>24.176268577575598</v>
      </c>
      <c r="F27">
        <v>54.3100168704986</v>
      </c>
      <c r="G27">
        <v>10.37</v>
      </c>
      <c r="H27">
        <v>9.26</v>
      </c>
      <c r="I27">
        <v>19.63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15">
      <c r="A28">
        <v>1</v>
      </c>
      <c r="B28">
        <v>4</v>
      </c>
      <c r="C28" t="s">
        <v>23</v>
      </c>
      <c r="D28">
        <v>31.137448787689198</v>
      </c>
      <c r="E28">
        <v>25.668330430984401</v>
      </c>
      <c r="F28">
        <v>56.805780649185103</v>
      </c>
      <c r="G28">
        <v>10.35</v>
      </c>
      <c r="H28">
        <v>9.4</v>
      </c>
      <c r="I28">
        <v>19.75</v>
      </c>
      <c r="J28">
        <v>0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15">
      <c r="A29">
        <v>1</v>
      </c>
      <c r="B29">
        <v>3</v>
      </c>
      <c r="C29" t="s">
        <v>23</v>
      </c>
      <c r="D29">
        <v>31.147208213806099</v>
      </c>
      <c r="E29">
        <v>24.558722496032701</v>
      </c>
      <c r="F29">
        <v>55.705931186675997</v>
      </c>
      <c r="G29">
        <v>10.33</v>
      </c>
      <c r="H29">
        <v>9.3199999999999985</v>
      </c>
      <c r="I29">
        <v>19.649999999999999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15">
      <c r="A30">
        <v>1</v>
      </c>
      <c r="B30">
        <v>2</v>
      </c>
      <c r="C30" t="s">
        <v>23</v>
      </c>
      <c r="D30">
        <v>32.644786119461003</v>
      </c>
      <c r="E30">
        <v>27.311851501464801</v>
      </c>
      <c r="F30">
        <v>59.956638336181598</v>
      </c>
      <c r="G30">
        <v>10.220000000000001</v>
      </c>
      <c r="H30">
        <v>9.2999999999999989</v>
      </c>
      <c r="I30">
        <v>19.52</v>
      </c>
      <c r="J30">
        <v>1</v>
      </c>
      <c r="K30">
        <v>0</v>
      </c>
      <c r="L30">
        <v>1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</row>
    <row r="31" spans="1:19" x14ac:dyDescent="0.15">
      <c r="A31">
        <v>1</v>
      </c>
      <c r="B31">
        <v>1</v>
      </c>
      <c r="C31" t="s">
        <v>23</v>
      </c>
      <c r="D31">
        <v>30.130153894424399</v>
      </c>
      <c r="E31">
        <v>24.629970550537099</v>
      </c>
      <c r="F31">
        <v>54.760124921798699</v>
      </c>
      <c r="G31">
        <v>10.31</v>
      </c>
      <c r="H31">
        <v>9.42</v>
      </c>
      <c r="I31">
        <v>19.73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9032-3650-5C44-876E-94C5860B1997}">
  <sheetPr codeName="Sheet8">
    <tabColor theme="9"/>
  </sheetPr>
  <dimension ref="A1:K117"/>
  <sheetViews>
    <sheetView topLeftCell="C86" zoomScaleNormal="100" workbookViewId="0">
      <selection activeCell="D73" sqref="D73"/>
    </sheetView>
  </sheetViews>
  <sheetFormatPr baseColWidth="10" defaultRowHeight="13" x14ac:dyDescent="0.15"/>
  <cols>
    <col min="1" max="1" width="14.33203125" bestFit="1" customWidth="1"/>
    <col min="2" max="2" width="15.1640625" bestFit="1" customWidth="1"/>
    <col min="3" max="4" width="12.1640625" bestFit="1" customWidth="1"/>
    <col min="5" max="5" width="2.1640625" bestFit="1" customWidth="1"/>
    <col min="6" max="8" width="15.83203125" bestFit="1" customWidth="1"/>
    <col min="9" max="9" width="15.6640625" bestFit="1" customWidth="1"/>
    <col min="10" max="11" width="14.33203125" bestFit="1" customWidth="1"/>
    <col min="12" max="22" width="12.1640625" bestFit="1" customWidth="1"/>
  </cols>
  <sheetData>
    <row r="1" spans="1:11" x14ac:dyDescent="0.15">
      <c r="A1" s="31" t="s">
        <v>40</v>
      </c>
    </row>
    <row r="2" spans="1:11" x14ac:dyDescent="0.15">
      <c r="A2" s="24" t="s">
        <v>1</v>
      </c>
      <c r="B2" s="25" t="s">
        <v>28</v>
      </c>
    </row>
    <row r="3" spans="1:11" x14ac:dyDescent="0.15">
      <c r="A3" s="24" t="s">
        <v>0</v>
      </c>
      <c r="B3" s="25" t="s">
        <v>28</v>
      </c>
    </row>
    <row r="5" spans="1:11" x14ac:dyDescent="0.15">
      <c r="A5" s="6" t="s">
        <v>26</v>
      </c>
      <c r="B5" s="4" t="s">
        <v>29</v>
      </c>
      <c r="C5" s="19" t="s">
        <v>30</v>
      </c>
      <c r="D5" s="12" t="s">
        <v>31</v>
      </c>
      <c r="F5" s="26" t="s">
        <v>35</v>
      </c>
      <c r="G5" s="27" t="s">
        <v>34</v>
      </c>
      <c r="H5" s="27" t="s">
        <v>33</v>
      </c>
      <c r="I5" s="27" t="s">
        <v>32</v>
      </c>
      <c r="J5" s="27" t="s">
        <v>36</v>
      </c>
      <c r="K5" s="27" t="s">
        <v>37</v>
      </c>
    </row>
    <row r="6" spans="1:11" x14ac:dyDescent="0.15">
      <c r="A6" s="7" t="s">
        <v>20</v>
      </c>
      <c r="B6" s="13">
        <v>33.71806854406988</v>
      </c>
      <c r="C6" s="20">
        <v>36.441327826182004</v>
      </c>
      <c r="D6" s="14">
        <v>70.159397308031672</v>
      </c>
      <c r="F6">
        <f>AVERAGE(Sheet1!D7:D11,Sheet1!D37:D41,Sheet1!D67:D71,Sheet1!D97:D101,Sheet1!D127:D131,Sheet1!D157:D161)-MIN(Sheet1!D7:D11,Sheet1!D37:D41,Sheet1!D67:D71,Sheet1!D97:D101,Sheet1!D127:D131,Sheet1!D157:D161)</f>
        <v>11.11930293242138</v>
      </c>
      <c r="G6">
        <f>MAX(Sheet1!D7:D11,Sheet1!D37:D41,Sheet1!D67:D71,Sheet1!D97:D101,Sheet1!D127:D131,Sheet1!D157:D161)-AVERAGE(Sheet1!D7:D11,Sheet1!D37:D41,Sheet1!D67:D71,Sheet1!D97:D101,Sheet1!D127:D131,Sheet1!D157:D161)</f>
        <v>24.048158462842324</v>
      </c>
      <c r="H6">
        <f>AVERAGE(Sheet1!E7:E11,Sheet1!E37:E41,Sheet1!E67:E71,Sheet1!E97:E101,Sheet1!E127:E131,Sheet1!E157:E161)-MIN(Sheet1!E7:E11,Sheet1!E37:E41,Sheet1!E67:E71,Sheet1!E97:E101,Sheet1!E127:E131,Sheet1!E157:E161)</f>
        <v>15.33063222567241</v>
      </c>
      <c r="I6">
        <f>MAX(Sheet1!E7:E11,Sheet1!E37:E41,Sheet1!E67:E71,Sheet1!E97:E101,Sheet1!E127:E131,Sheet1!E157:E161)-AVERAGE(Sheet1!E7:E11,Sheet1!E37:E41,Sheet1!E67:E71,Sheet1!E97:E101,Sheet1!E127:E131,Sheet1!E157:E161)</f>
        <v>58.086319669087693</v>
      </c>
      <c r="J6">
        <f>AVERAGE(Sheet1!F7:F11,Sheet1!F37:F41,Sheet1!F67:F71,Sheet1!F97:F101,Sheet1!F127:F131,Sheet1!F157:F161)-MIN(Sheet1!F7:F11,Sheet1!F37:F41,Sheet1!F67:F71,Sheet1!F97:F101,Sheet1!F127:F131,Sheet1!F157:F161)</f>
        <v>22.553273145357757</v>
      </c>
      <c r="K6">
        <f>MAX(Sheet1!F7:F11,Sheet1!F37:F41,Sheet1!F67:F71,Sheet1!F97:F101,Sheet1!F127:F131,Sheet1!F157:F161)-AVERAGE(Sheet1!F7:F11,Sheet1!F37:F41,Sheet1!F67:F71,Sheet1!F97:F101,Sheet1!F127:F131,Sheet1!F157:F161)</f>
        <v>54.50475817521334</v>
      </c>
    </row>
    <row r="7" spans="1:11" x14ac:dyDescent="0.15">
      <c r="A7" s="9" t="s">
        <v>19</v>
      </c>
      <c r="B7" s="15">
        <v>32.194539586702916</v>
      </c>
      <c r="C7" s="21">
        <v>42.77639433542884</v>
      </c>
      <c r="D7" s="16">
        <v>74.970934677123992</v>
      </c>
      <c r="F7">
        <f>AVERAGE(Sheet1!D2:D6,Sheet1!D32:D36,Sheet1!D62:D66,Sheet1!D92:D96,Sheet1!D122:D126,Sheet1!D152:D156)-MIN(Sheet1!D2:D6,Sheet1!D32:D36,Sheet1!D62:D66,Sheet1!D92:D96,Sheet1!D122:D126,Sheet1!D152:D156)</f>
        <v>8.5874119202296164</v>
      </c>
      <c r="G7">
        <f>MAX(Sheet1!D2:D6,Sheet1!D32:D36,Sheet1!D62:D66,Sheet1!D92:D96,Sheet1!D122:D126,Sheet1!D152:D156)-AVERAGE(Sheet1!D2:D6,Sheet1!D32:D36,Sheet1!D62:D66,Sheet1!D92:D96,Sheet1!D122:D126,Sheet1!D152:D156)</f>
        <v>17.537110765775083</v>
      </c>
      <c r="H7">
        <f>AVERAGE(Sheet1!E2:E6,Sheet1!E32:E36,Sheet1!E62:E66,Sheet1!E92:E96,Sheet1!E122:E126,Sheet1!E152:E156)-MIN(Sheet1!E2:E6,Sheet1!E32:E36,Sheet1!E62:E66,Sheet1!E92:E96,Sheet1!E122:E126,Sheet1!E152:E156)</f>
        <v>19.98466893831894</v>
      </c>
      <c r="I7">
        <f>MAX(Sheet1!E2:E6,Sheet1!E32:E36,Sheet1!E62:E66,Sheet1!E92:E96,Sheet1!E122:E126,Sheet1!E152:E156)-AVERAGE(Sheet1!E2:E6,Sheet1!E32:E36,Sheet1!E62:E66,Sheet1!E92:E96,Sheet1!E122:E126,Sheet1!E152:E156)</f>
        <v>46.747017892201761</v>
      </c>
      <c r="J7">
        <f>AVERAGE(Sheet1!F2:F6,Sheet1!F32:F36,Sheet1!F62:F66,Sheet1!F92:F96,Sheet1!F122:F126,Sheet1!F152:F156)-MIN(Sheet1!F2:F6,Sheet1!F32:F36,Sheet1!F62:F66,Sheet1!F92:F96,Sheet1!F122:F126,Sheet1!F152:F156)</f>
        <v>27.614646482467705</v>
      </c>
      <c r="K7">
        <f>MAX(Sheet1!F2:F6,Sheet1!F32:F36,Sheet1!F62:F66,Sheet1!F92:F96,Sheet1!F122:F126,Sheet1!F152:F156)-AVERAGE(Sheet1!F2:F6,Sheet1!F32:F36,Sheet1!F62:F66,Sheet1!F92:F96,Sheet1!F122:F126,Sheet1!F152:F156)</f>
        <v>51.214297723769988</v>
      </c>
    </row>
    <row r="8" spans="1:11" x14ac:dyDescent="0.15">
      <c r="A8" s="9" t="s">
        <v>22</v>
      </c>
      <c r="B8" s="15">
        <v>28.258237846692356</v>
      </c>
      <c r="C8" s="21">
        <v>41.75898213386531</v>
      </c>
      <c r="D8" s="16">
        <v>70.017220807075475</v>
      </c>
      <c r="F8">
        <f>AVERAGE(Sheet1!D17:D21,Sheet1!D47:D51,Sheet1!D77:D81,Sheet1!D107:D111,Sheet1!D137:D141,Sheet1!D167:D171)-MIN(Sheet1!D17:D21,Sheet1!D47:D51,Sheet1!D77:D81,Sheet1!D107:D111,Sheet1!D137:D141,Sheet1!D167:D171)</f>
        <v>7.1658141692479553</v>
      </c>
      <c r="G8">
        <f>MAX(Sheet1!D17:D21,Sheet1!D47:D51,Sheet1!D77:D81,Sheet1!D107:D111,Sheet1!D137:D141,Sheet1!D167:D171)-AVERAGE(Sheet1!D17:D21,Sheet1!D47:D51,Sheet1!D77:D81,Sheet1!D107:D111,Sheet1!D137:D141,Sheet1!D167:D171)</f>
        <v>11.916469566027342</v>
      </c>
      <c r="H8">
        <f>AVERAGE(Sheet1!E17:E21,Sheet1!E47:E51,Sheet1!E77:E81,Sheet1!E107:E111,Sheet1!E137:E141,Sheet1!E167:E171)-MIN(Sheet1!E17:E21,Sheet1!E47:E51,Sheet1!E77:E81,Sheet1!E107:E111,Sheet1!E137:E141,Sheet1!E167:E171)</f>
        <v>19.748530340194701</v>
      </c>
      <c r="I8">
        <f>MAX(Sheet1!E17:E21,Sheet1!E47:E51,Sheet1!E77:E81,Sheet1!E107:E111,Sheet1!E137:E141,Sheet1!E167:E171)-AVERAGE(Sheet1!E17:E21,Sheet1!E47:E51,Sheet1!E77:E81,Sheet1!E107:E111,Sheet1!E137:E141,Sheet1!E167:E171)</f>
        <v>78.510247516631694</v>
      </c>
      <c r="J8">
        <f>AVERAGE(Sheet1!F17:F21,Sheet1!F47:F51,Sheet1!F77:F81,Sheet1!F107:F111,Sheet1!F137:F141,Sheet1!F167:F171)-MIN(Sheet1!F17:F21,Sheet1!F47:F51,Sheet1!F77:F81,Sheet1!F107:F111,Sheet1!F137:F141,Sheet1!F167:F171)</f>
        <v>26.413923811912575</v>
      </c>
      <c r="K8">
        <f>MAX(Sheet1!F17:F21,Sheet1!F47:F51,Sheet1!F77:F81,Sheet1!F107:F111,Sheet1!F137:F141,Sheet1!F167:F171)-AVERAGE(Sheet1!F17:F21,Sheet1!F47:F51,Sheet1!F77:F81,Sheet1!F107:F111,Sheet1!F137:F141,Sheet1!F167:F171)</f>
        <v>87.418260741233539</v>
      </c>
    </row>
    <row r="9" spans="1:11" x14ac:dyDescent="0.15">
      <c r="A9" s="9" t="s">
        <v>23</v>
      </c>
      <c r="B9" s="15">
        <v>31.289642206827747</v>
      </c>
      <c r="C9" s="21">
        <v>44.695278612772555</v>
      </c>
      <c r="D9" s="16">
        <v>75.984921574592562</v>
      </c>
      <c r="F9">
        <f>AVERAGE(Sheet1!D22:D26,Sheet1!D52:D56,Sheet1!D82:D86,Sheet1!D112:D116,Sheet1!D142:D146,Sheet1!D172:D176)-MIN(Sheet1!D22:D26,Sheet1!D52:D56,Sheet1!D82:D86,Sheet1!D112:D116,Sheet1!D142:D146,Sheet1!D172:D176)</f>
        <v>8.6938041369120427</v>
      </c>
      <c r="G9">
        <f>MAX(Sheet1!D22:D26,Sheet1!D52:D56,Sheet1!D82:D86,Sheet1!D112:D116,Sheet1!D142:D146,Sheet1!D172:D176)-AVERAGE(Sheet1!D22:D26,Sheet1!D52:D56,Sheet1!D82:D86,Sheet1!D112:D116,Sheet1!D142:D146,Sheet1!D172:D176)</f>
        <v>29.988524325688658</v>
      </c>
      <c r="H9">
        <f>AVERAGE(Sheet1!E22:E26,Sheet1!E52:E56,Sheet1!E82:E86,Sheet1!E112:E116,Sheet1!E142:E146,Sheet1!E172:E176)-MIN(Sheet1!E22:E26,Sheet1!E52:E56,Sheet1!E82:E86,Sheet1!E112:E116,Sheet1!E142:E146,Sheet1!E172:E176)</f>
        <v>24.292792765299463</v>
      </c>
      <c r="I9">
        <f>MAX(Sheet1!E22:E26,Sheet1!E52:E56,Sheet1!E82:E86,Sheet1!E112:E116,Sheet1!E142:E146,Sheet1!E172:E176)-AVERAGE(Sheet1!E22:E26,Sheet1!E52:E56,Sheet1!E82:E86,Sheet1!E112:E116,Sheet1!E142:E146,Sheet1!E172:E176)</f>
        <v>69.536857398350435</v>
      </c>
      <c r="J9">
        <f>AVERAGE(Sheet1!F22:F26,Sheet1!F52:F56,Sheet1!F82:F86,Sheet1!F112:F116,Sheet1!F142:F146,Sheet1!F172:F176)-MIN(Sheet1!F22:F26,Sheet1!F52:F56,Sheet1!F82:F86,Sheet1!F112:F116,Sheet1!F142:F146,Sheet1!F172:F176)</f>
        <v>31.978755354881251</v>
      </c>
      <c r="K9">
        <f>MAX(Sheet1!F22:F26,Sheet1!F52:F56,Sheet1!F82:F86,Sheet1!F112:F116,Sheet1!F142:F146,Sheet1!F172:F176)-AVERAGE(Sheet1!F22:F26,Sheet1!F52:F56,Sheet1!F82:F86,Sheet1!F112:F116,Sheet1!F142:F146,Sheet1!F172:F176)</f>
        <v>61.354364752769456</v>
      </c>
    </row>
    <row r="10" spans="1:11" x14ac:dyDescent="0.15">
      <c r="A10" s="9" t="s">
        <v>21</v>
      </c>
      <c r="B10" s="15">
        <v>30.384971539179453</v>
      </c>
      <c r="C10" s="21">
        <v>36.144485410054479</v>
      </c>
      <c r="D10" s="16">
        <v>66.529457775751723</v>
      </c>
      <c r="F10">
        <f>AVERAGE(Sheet1!D12:D16,Sheet1!D42:D46,Sheet1!D72:D76,Sheet1!D102:D106,Sheet1!D132:D136,Sheet1!D162:D166)-MIN(Sheet1!D12:D16,Sheet1!D42:D46,Sheet1!D72:D76,Sheet1!D102:D106,Sheet1!D132:D136,Sheet1!D162:D166)</f>
        <v>7.7859138647715547</v>
      </c>
      <c r="G10">
        <f>MAX(Sheet1!D12:D16,Sheet1!D42:D46,Sheet1!D72:D76,Sheet1!D102:D106,Sheet1!D132:D136,Sheet1!D162:D166)-AVERAGE(Sheet1!D12:D16,Sheet1!D42:D46,Sheet1!D72:D76,Sheet1!D102:D106,Sheet1!D132:D136,Sheet1!D162:D166)</f>
        <v>13.810926040013648</v>
      </c>
      <c r="H10">
        <f>AVERAGE(Sheet1!E12:E16,Sheet1!E42:E46,Sheet1!E72:E76,Sheet1!E102:E106,Sheet1!E132:E136,Sheet1!E162:E166)-MIN(Sheet1!E12:E16,Sheet1!E42:E46,Sheet1!E72:E76,Sheet1!E102:E106,Sheet1!E132:E136,Sheet1!E162:E166)</f>
        <v>15.319285090764385</v>
      </c>
      <c r="I10">
        <f>MAX(Sheet1!E12:E16,Sheet1!E42:E46,Sheet1!E72:E76,Sheet1!E102:E106,Sheet1!E132:E136,Sheet1!E162:E166)-AVERAGE(Sheet1!E12:E16,Sheet1!E42:E46,Sheet1!E72:E76,Sheet1!E102:E106,Sheet1!E132:E136,Sheet1!E162:E166)</f>
        <v>34.068781916300409</v>
      </c>
      <c r="J10">
        <f>AVERAGE(Sheet1!F12:F16,Sheet1!F42:F46,Sheet1!F72:F76,Sheet1!F102:F106,Sheet1!F132:F136,Sheet1!F162:F166)-MIN(Sheet1!F12:F16,Sheet1!F42:F46,Sheet1!F72:F76,Sheet1!F102:F106,Sheet1!F132:F136,Sheet1!F162:F166)</f>
        <v>21.526030508677223</v>
      </c>
      <c r="K10">
        <f>MAX(Sheet1!F12:F16,Sheet1!F42:F46,Sheet1!F72:F76,Sheet1!F102:F106,Sheet1!F132:F136,Sheet1!F162:F166)-AVERAGE(Sheet1!F12:F16,Sheet1!F42:F46,Sheet1!F72:F76,Sheet1!F102:F106,Sheet1!F132:F136,Sheet1!F162:F166)</f>
        <v>28.881958993275973</v>
      </c>
    </row>
    <row r="11" spans="1:11" x14ac:dyDescent="0.15">
      <c r="A11" s="11" t="s">
        <v>27</v>
      </c>
      <c r="B11" s="17">
        <v>31.169091944694507</v>
      </c>
      <c r="C11" s="22">
        <v>40.36329366366067</v>
      </c>
      <c r="D11" s="18">
        <v>71.53238642851511</v>
      </c>
    </row>
    <row r="16" spans="1:11" x14ac:dyDescent="0.15">
      <c r="A16" s="31" t="s">
        <v>41</v>
      </c>
    </row>
    <row r="17" spans="1:11" x14ac:dyDescent="0.15">
      <c r="A17" s="24" t="s">
        <v>1</v>
      </c>
      <c r="B17" s="25" t="s">
        <v>28</v>
      </c>
    </row>
    <row r="18" spans="1:11" x14ac:dyDescent="0.15">
      <c r="A18" s="24" t="s">
        <v>0</v>
      </c>
      <c r="B18" s="25" t="s">
        <v>38</v>
      </c>
    </row>
    <row r="20" spans="1:11" x14ac:dyDescent="0.15">
      <c r="A20" s="6" t="s">
        <v>26</v>
      </c>
      <c r="B20" s="4" t="s">
        <v>29</v>
      </c>
      <c r="C20" s="19" t="s">
        <v>30</v>
      </c>
      <c r="D20" s="12" t="s">
        <v>31</v>
      </c>
      <c r="F20" s="26" t="s">
        <v>35</v>
      </c>
      <c r="G20" s="27" t="s">
        <v>34</v>
      </c>
      <c r="H20" s="27" t="s">
        <v>33</v>
      </c>
      <c r="I20" s="27" t="s">
        <v>32</v>
      </c>
      <c r="J20" s="27" t="s">
        <v>36</v>
      </c>
      <c r="K20" s="27" t="s">
        <v>37</v>
      </c>
    </row>
    <row r="21" spans="1:11" x14ac:dyDescent="0.15">
      <c r="A21" s="7" t="s">
        <v>20</v>
      </c>
      <c r="B21" s="13">
        <v>9.8313333333333333</v>
      </c>
      <c r="C21" s="20">
        <v>12.379666666666663</v>
      </c>
      <c r="D21" s="14">
        <v>22.211000000000002</v>
      </c>
      <c r="F21">
        <f>AVERAGE(Sheet1!G7:G11,Sheet1!G37:G41,Sheet1!G67:G71,Sheet1!G97:G101,Sheet1!G127:G131,Sheet1!G157:G161)-MIN(Sheet1!G7:G11,Sheet1!G37:G41,Sheet1!G67:G71,Sheet1!G97:G101,Sheet1!G127:G131,Sheet1!G157:G161)</f>
        <v>2.5513333333333348</v>
      </c>
      <c r="G21">
        <f>MAX(Sheet1!G7:G11,Sheet1!G37:G41,Sheet1!G67:G71,Sheet1!G97:G101,Sheet1!G127:G131,Sheet1!G157:G161)-AVERAGE(Sheet1!G7:G11,Sheet1!G37:G41,Sheet1!G67:G71,Sheet1!G97:G101,Sheet1!G127:G131,Sheet1!G157:G161)</f>
        <v>5.2286666666666655</v>
      </c>
      <c r="H21">
        <f>AVERAGE(Sheet1!H7:H11,Sheet1!H37:H41,Sheet1!H67:H71,Sheet1!H97:H101,Sheet1!H127:H131,Sheet1!H157:H161)-MIN(Sheet1!H7:H11,Sheet1!H37:H41,Sheet1!H67:H71,Sheet1!H97:H101,Sheet1!H127:H131,Sheet1!H157:H161)</f>
        <v>5.0096666666666678</v>
      </c>
      <c r="I21">
        <f>MAX(Sheet1!H7:H11,Sheet1!H37:H41,Sheet1!H67:H71,Sheet1!H97:H101,Sheet1!H127:H131,Sheet1!H157:H161)-AVERAGE(Sheet1!H7:H11,Sheet1!H37:H41,Sheet1!H67:H71,Sheet1!H97:H101,Sheet1!H127:H131,Sheet1!H157:H161)</f>
        <v>13.680333333333335</v>
      </c>
      <c r="J21">
        <f>AVERAGE(Sheet1!I7:I11,Sheet1!I37:I41,Sheet1!I67:I71,Sheet1!I97:I101,Sheet1!I127:I131,Sheet1!I157:I161)-MIN(Sheet1!I7:I11,Sheet1!I37:I41,Sheet1!I67:I71,Sheet1!I97:I101,Sheet1!I127:I131,Sheet1!I157:I161)</f>
        <v>7.0710000000000015</v>
      </c>
      <c r="K21">
        <f>MAX(Sheet1!I7:I11,Sheet1!I37:I41,Sheet1!I67:I71,Sheet1!I97:I101,Sheet1!I127:I131,Sheet1!I157:I161)-AVERAGE(Sheet1!I7:I11,Sheet1!I37:I41,Sheet1!I67:I71,Sheet1!I97:I101,Sheet1!I127:I131,Sheet1!I157:I161)</f>
        <v>11.138999999999999</v>
      </c>
    </row>
    <row r="22" spans="1:11" x14ac:dyDescent="0.15">
      <c r="A22" s="9" t="s">
        <v>19</v>
      </c>
      <c r="B22" s="15">
        <v>9.9483333333333324</v>
      </c>
      <c r="C22" s="21">
        <v>14.84166666666667</v>
      </c>
      <c r="D22" s="16">
        <v>24.790000000000003</v>
      </c>
      <c r="F22">
        <f>AVERAGE(Sheet1!G2:G6,Sheet1!G32:G36,Sheet1!G62:G66,Sheet1!G92:G96,Sheet1!G122:G126,Sheet1!G152:G156)-MIN(Sheet1!G2:G6,Sheet1!G32:G36,Sheet1!G62:G66,Sheet1!G92:G96,Sheet1!G122:G126,Sheet1!G152:G156)</f>
        <v>2.3883333333333345</v>
      </c>
      <c r="G22">
        <f>MAX(Sheet1!G2:G6,Sheet1!G32:G36,Sheet1!G62:G66,Sheet1!G92:G96,Sheet1!G122:G126,Sheet1!G152:G156)-AVERAGE(Sheet1!G2:G6,Sheet1!G32:G36,Sheet1!G62:G66,Sheet1!G92:G96,Sheet1!G122:G126,Sheet1!G152:G156)</f>
        <v>5.3916666666666657</v>
      </c>
      <c r="H22">
        <f>AVERAGE(Sheet1!H2:H6,Sheet1!H32:H36,Sheet1!H62:H66,Sheet1!H92:H96,Sheet1!H122:H126,Sheet1!H152:H156)-MIN(Sheet1!H2:H6,Sheet1!H32:H36,Sheet1!H62:H66,Sheet1!H92:H96,Sheet1!H122:H126,Sheet1!H152:H156)</f>
        <v>7.2416666666666698</v>
      </c>
      <c r="I22">
        <f>MAX(Sheet1!H2:H6,Sheet1!H32:H36,Sheet1!H62:H66,Sheet1!H92:H96,Sheet1!H122:H126,Sheet1!H152:H156)-AVERAGE(Sheet1!H2:H6,Sheet1!H32:H36,Sheet1!H62:H66,Sheet1!H92:H96,Sheet1!H122:H126,Sheet1!H152:H156)</f>
        <v>11.838333333333329</v>
      </c>
      <c r="J22">
        <f>AVERAGE(Sheet1!I2:I6,Sheet1!I32:I36,Sheet1!I62:I66,Sheet1!I92:I96,Sheet1!I122:I126,Sheet1!I152:I156)-MIN(Sheet1!I2:I6,Sheet1!I32:I36,Sheet1!I62:I66,Sheet1!I92:I96,Sheet1!I122:I126,Sheet1!I152:I156)</f>
        <v>9.6300000000000026</v>
      </c>
      <c r="K22">
        <f>MAX(Sheet1!I2:I6,Sheet1!I32:I36,Sheet1!I62:I66,Sheet1!I92:I96,Sheet1!I122:I126,Sheet1!I152:I156)-AVERAGE(Sheet1!I2:I6,Sheet1!I32:I36,Sheet1!I62:I66,Sheet1!I92:I96,Sheet1!I122:I126,Sheet1!I152:I156)</f>
        <v>14.059999999999999</v>
      </c>
    </row>
    <row r="23" spans="1:11" x14ac:dyDescent="0.15">
      <c r="A23" s="9" t="s">
        <v>22</v>
      </c>
      <c r="B23" s="15">
        <v>9.5860000000000021</v>
      </c>
      <c r="C23" s="21">
        <v>14.504333333333332</v>
      </c>
      <c r="D23" s="16">
        <v>24.09033333333333</v>
      </c>
      <c r="F23">
        <f>AVERAGE(Sheet1!G17:G21,Sheet1!G47:G51,Sheet1!G77:G81,Sheet1!G107:G111,Sheet1!G137:G141,Sheet1!G167:G171)-MIN(Sheet1!G17:G21,Sheet1!G47:G51,Sheet1!G77:G81,Sheet1!G107:G111,Sheet1!G137:G141,Sheet1!G167:G171)</f>
        <v>2.2760000000000007</v>
      </c>
      <c r="G23">
        <f>MAX(Sheet1!G17:G21,Sheet1!G47:G51,Sheet1!G77:G81,Sheet1!G107:G111,Sheet1!G137:G141,Sheet1!G167:G171)-AVERAGE(Sheet1!G17:G21,Sheet1!G47:G51,Sheet1!G77:G81,Sheet1!G107:G111,Sheet1!G137:G141,Sheet1!G167:G171)</f>
        <v>4.8940000000000001</v>
      </c>
      <c r="H23">
        <f>AVERAGE(Sheet1!H17:H21,Sheet1!H47:H51,Sheet1!H77:H81,Sheet1!H107:H111,Sheet1!H137:H141,Sheet1!H167:H171)-MIN(Sheet1!H17:H21,Sheet1!H47:H51,Sheet1!H77:H81,Sheet1!H107:H111,Sheet1!H137:H141,Sheet1!H167:H171)</f>
        <v>7.0143333333333313</v>
      </c>
      <c r="I23">
        <f>MAX(Sheet1!H17:H21,Sheet1!H47:H51,Sheet1!H77:H81,Sheet1!H107:H111,Sheet1!H137:H141,Sheet1!H167:H171)-AVERAGE(Sheet1!H17:H21,Sheet1!H47:H51,Sheet1!H77:H81,Sheet1!H107:H111,Sheet1!H137:H141,Sheet1!H167:H171)</f>
        <v>26.575666666666667</v>
      </c>
      <c r="J23">
        <f>AVERAGE(Sheet1!I17:I21,Sheet1!I47:I51,Sheet1!I77:I81,Sheet1!I107:I111,Sheet1!I137:I141,Sheet1!I167:I171)-MIN(Sheet1!I17:I21,Sheet1!I47:I51,Sheet1!I77:I81,Sheet1!I107:I111,Sheet1!I137:I141,Sheet1!I167:I171)</f>
        <v>9.0703333333333376</v>
      </c>
      <c r="K23">
        <f>MAX(Sheet1!I17:I21,Sheet1!I47:I51,Sheet1!I77:I81,Sheet1!I107:I111,Sheet1!I137:I141,Sheet1!I167:I171)-AVERAGE(Sheet1!I17:I21,Sheet1!I47:I51,Sheet1!I77:I81,Sheet1!I107:I111,Sheet1!I137:I141,Sheet1!I167:I171)</f>
        <v>30.899666666666665</v>
      </c>
    </row>
    <row r="24" spans="1:11" x14ac:dyDescent="0.15">
      <c r="A24" s="9" t="s">
        <v>23</v>
      </c>
      <c r="B24" s="15">
        <v>9.5196666666666694</v>
      </c>
      <c r="C24" s="21">
        <v>14.149666666666665</v>
      </c>
      <c r="D24" s="16">
        <v>23.669333333333338</v>
      </c>
      <c r="F24">
        <f>AVERAGE(Sheet1!G22:G26,Sheet1!G52:G56,Sheet1!G82:G86,Sheet1!G112:G116,Sheet1!G142:G146,Sheet1!G172:G176)-MIN(Sheet1!G22:G26,Sheet1!G52:G56,Sheet1!G82:G86,Sheet1!G112:G116,Sheet1!G142:G146,Sheet1!G172:G176)</f>
        <v>2.2996666666666661</v>
      </c>
      <c r="G24">
        <f>MAX(Sheet1!G22:G26,Sheet1!G52:G56,Sheet1!G82:G86,Sheet1!G112:G116,Sheet1!G142:G146,Sheet1!G172:G176)-AVERAGE(Sheet1!G22:G26,Sheet1!G52:G56,Sheet1!G82:G86,Sheet1!G112:G116,Sheet1!G142:G146,Sheet1!G172:G176)</f>
        <v>5.320333333333334</v>
      </c>
      <c r="H24">
        <f>AVERAGE(Sheet1!H22:H26,Sheet1!H52:H56,Sheet1!H82:H86,Sheet1!H112:H116,Sheet1!H142:H146,Sheet1!H172:H176)-MIN(Sheet1!H22:H26,Sheet1!H52:H56,Sheet1!H82:H86,Sheet1!H112:H116,Sheet1!H142:H146,Sheet1!H172:H176)</f>
        <v>8.3996666666666684</v>
      </c>
      <c r="I24">
        <f>MAX(Sheet1!H22:H26,Sheet1!H52:H56,Sheet1!H82:H86,Sheet1!H112:H116,Sheet1!H142:H146,Sheet1!H172:H176)-AVERAGE(Sheet1!H22:H26,Sheet1!H52:H56,Sheet1!H82:H86,Sheet1!H112:H116,Sheet1!H142:H146,Sheet1!H172:H176)</f>
        <v>15.310333333333331</v>
      </c>
      <c r="J24">
        <f>AVERAGE(Sheet1!I22:I26,Sheet1!I52:I56,Sheet1!I82:I86,Sheet1!I112:I116,Sheet1!I142:I146,Sheet1!I172:I176)-MIN(Sheet1!I22:I26,Sheet1!I52:I56,Sheet1!I82:I86,Sheet1!I112:I116,Sheet1!I142:I146,Sheet1!I172:I176)</f>
        <v>9.0993333333333339</v>
      </c>
      <c r="K24">
        <f>MAX(Sheet1!I22:I26,Sheet1!I52:I56,Sheet1!I82:I86,Sheet1!I112:I116,Sheet1!I142:I146,Sheet1!I172:I176)-AVERAGE(Sheet1!I22:I26,Sheet1!I52:I56,Sheet1!I82:I86,Sheet1!I112:I116,Sheet1!I142:I146,Sheet1!I172:I176)</f>
        <v>13.020666666666664</v>
      </c>
    </row>
    <row r="25" spans="1:11" x14ac:dyDescent="0.15">
      <c r="A25" s="9" t="s">
        <v>21</v>
      </c>
      <c r="B25" s="15">
        <v>9.6153333333333322</v>
      </c>
      <c r="C25" s="21">
        <v>12.607333333333333</v>
      </c>
      <c r="D25" s="16">
        <v>22.222666666666665</v>
      </c>
      <c r="F25">
        <f>AVERAGE(Sheet1!G12:G16,Sheet1!G42:G46,Sheet1!G72:G76,Sheet1!G102:G106,Sheet1!G132:G136,Sheet1!G162:G166)-MIN(Sheet1!G12:G16,Sheet1!G42:G46,Sheet1!G72:G76,Sheet1!G102:G106,Sheet1!G132:G136,Sheet1!G162:G166)</f>
        <v>2.3653333333333322</v>
      </c>
      <c r="G25">
        <f>MAX(Sheet1!G12:G16,Sheet1!G42:G46,Sheet1!G72:G76,Sheet1!G102:G106,Sheet1!G132:G136,Sheet1!G162:G166)-AVERAGE(Sheet1!G12:G16,Sheet1!G42:G46,Sheet1!G72:G76,Sheet1!G102:G106,Sheet1!G132:G136,Sheet1!G162:G166)</f>
        <v>5.2846666666666682</v>
      </c>
      <c r="H25">
        <f>AVERAGE(Sheet1!H12:H16,Sheet1!H42:H46,Sheet1!H72:H76,Sheet1!H102:H106,Sheet1!H132:H136,Sheet1!H162:H166)-MIN(Sheet1!H12:H16,Sheet1!H42:H46,Sheet1!H72:H76,Sheet1!H102:H106,Sheet1!H132:H136,Sheet1!H162:H166)</f>
        <v>5.3473333333333333</v>
      </c>
      <c r="I25">
        <f>MAX(Sheet1!H12:H16,Sheet1!H42:H46,Sheet1!H72:H76,Sheet1!H102:H106,Sheet1!H132:H136,Sheet1!H162:H166)-AVERAGE(Sheet1!H12:H16,Sheet1!H42:H46,Sheet1!H72:H76,Sheet1!H102:H106,Sheet1!H132:H136,Sheet1!H162:H166)</f>
        <v>14.052666666666664</v>
      </c>
      <c r="J25">
        <f>AVERAGE(Sheet1!I12:I16,Sheet1!I42:I46,Sheet1!I72:I76,Sheet1!I102:I106,Sheet1!I132:I136,Sheet1!I162:I166)-MIN(Sheet1!I12:I16,Sheet1!I42:I46,Sheet1!I72:I76,Sheet1!I102:I106,Sheet1!I132:I136,Sheet1!I162:I166)</f>
        <v>7.3626666666666658</v>
      </c>
      <c r="K25">
        <f>MAX(Sheet1!I12:I16,Sheet1!I42:I46,Sheet1!I72:I76,Sheet1!I102:I106,Sheet1!I132:I136,Sheet1!I162:I166)-AVERAGE(Sheet1!I12:I16,Sheet1!I42:I46,Sheet1!I72:I76,Sheet1!I102:I106,Sheet1!I132:I136,Sheet1!I162:I166)</f>
        <v>11.687333333333331</v>
      </c>
    </row>
    <row r="26" spans="1:11" x14ac:dyDescent="0.15">
      <c r="A26" s="11" t="s">
        <v>27</v>
      </c>
      <c r="B26" s="17">
        <v>9.7001333333333282</v>
      </c>
      <c r="C26" s="22">
        <v>13.69653333333334</v>
      </c>
      <c r="D26" s="18">
        <v>23.396666666666672</v>
      </c>
    </row>
    <row r="32" spans="1:11" x14ac:dyDescent="0.15">
      <c r="A32" s="32" t="s">
        <v>42</v>
      </c>
    </row>
    <row r="33" spans="1:11" x14ac:dyDescent="0.15">
      <c r="A33" s="24" t="s">
        <v>1</v>
      </c>
      <c r="B33" s="25" t="s">
        <v>28</v>
      </c>
    </row>
    <row r="34" spans="1:11" x14ac:dyDescent="0.15">
      <c r="A34" s="24" t="s">
        <v>0</v>
      </c>
      <c r="B34" s="25" t="s">
        <v>38</v>
      </c>
    </row>
    <row r="36" spans="1:11" x14ac:dyDescent="0.15">
      <c r="A36" s="6" t="s">
        <v>26</v>
      </c>
      <c r="B36" s="4" t="s">
        <v>29</v>
      </c>
      <c r="C36" s="19" t="s">
        <v>30</v>
      </c>
      <c r="D36" s="12" t="s">
        <v>31</v>
      </c>
      <c r="F36" s="26"/>
      <c r="G36" s="27"/>
      <c r="H36" s="27"/>
      <c r="I36" s="27"/>
      <c r="J36" s="27"/>
      <c r="K36" s="27"/>
    </row>
    <row r="37" spans="1:11" x14ac:dyDescent="0.15">
      <c r="A37" s="7" t="s">
        <v>20</v>
      </c>
      <c r="B37" s="13">
        <v>1</v>
      </c>
      <c r="C37" s="20">
        <v>4</v>
      </c>
      <c r="D37" s="14">
        <v>5</v>
      </c>
    </row>
    <row r="38" spans="1:11" x14ac:dyDescent="0.15">
      <c r="A38" s="9" t="s">
        <v>19</v>
      </c>
      <c r="B38" s="15">
        <v>0</v>
      </c>
      <c r="C38" s="21">
        <v>2</v>
      </c>
      <c r="D38" s="16">
        <v>2</v>
      </c>
    </row>
    <row r="39" spans="1:11" x14ac:dyDescent="0.15">
      <c r="A39" s="9" t="s">
        <v>22</v>
      </c>
      <c r="B39" s="15">
        <v>0</v>
      </c>
      <c r="C39" s="21">
        <v>1</v>
      </c>
      <c r="D39" s="16">
        <v>1</v>
      </c>
    </row>
    <row r="40" spans="1:11" x14ac:dyDescent="0.15">
      <c r="A40" s="9" t="s">
        <v>23</v>
      </c>
      <c r="B40" s="15">
        <v>4</v>
      </c>
      <c r="C40" s="21">
        <v>8</v>
      </c>
      <c r="D40" s="16">
        <v>14</v>
      </c>
    </row>
    <row r="41" spans="1:11" x14ac:dyDescent="0.15">
      <c r="A41" s="9" t="s">
        <v>21</v>
      </c>
      <c r="B41" s="15">
        <v>0</v>
      </c>
      <c r="C41" s="21">
        <v>2</v>
      </c>
      <c r="D41" s="16">
        <v>2</v>
      </c>
    </row>
    <row r="42" spans="1:11" x14ac:dyDescent="0.15">
      <c r="A42" s="11" t="s">
        <v>27</v>
      </c>
      <c r="B42" s="17">
        <v>5</v>
      </c>
      <c r="C42" s="22">
        <v>17</v>
      </c>
      <c r="D42" s="18">
        <v>24</v>
      </c>
    </row>
    <row r="49" spans="1:11" x14ac:dyDescent="0.15">
      <c r="A49" s="32" t="s">
        <v>43</v>
      </c>
    </row>
    <row r="50" spans="1:11" x14ac:dyDescent="0.15">
      <c r="A50" s="24" t="s">
        <v>1</v>
      </c>
      <c r="B50" s="25" t="s">
        <v>28</v>
      </c>
    </row>
    <row r="51" spans="1:11" x14ac:dyDescent="0.15">
      <c r="A51" s="24" t="s">
        <v>0</v>
      </c>
      <c r="B51" s="25" t="s">
        <v>38</v>
      </c>
    </row>
    <row r="53" spans="1:11" x14ac:dyDescent="0.15">
      <c r="A53" s="6" t="s">
        <v>26</v>
      </c>
      <c r="B53" s="4" t="s">
        <v>29</v>
      </c>
      <c r="C53" s="19" t="s">
        <v>30</v>
      </c>
      <c r="D53" s="12" t="s">
        <v>31</v>
      </c>
      <c r="F53" s="26"/>
      <c r="G53" s="27"/>
      <c r="H53" s="27"/>
      <c r="I53" s="27"/>
      <c r="J53" s="27"/>
      <c r="K53" s="27"/>
    </row>
    <row r="54" spans="1:11" x14ac:dyDescent="0.15">
      <c r="A54" s="7" t="s">
        <v>20</v>
      </c>
      <c r="B54" s="13">
        <v>10</v>
      </c>
      <c r="C54" s="20">
        <v>2</v>
      </c>
      <c r="D54" s="14">
        <v>12</v>
      </c>
    </row>
    <row r="55" spans="1:11" x14ac:dyDescent="0.15">
      <c r="A55" s="9" t="s">
        <v>19</v>
      </c>
      <c r="B55" s="15">
        <v>11</v>
      </c>
      <c r="C55" s="21">
        <v>3</v>
      </c>
      <c r="D55" s="16">
        <v>14</v>
      </c>
    </row>
    <row r="56" spans="1:11" x14ac:dyDescent="0.15">
      <c r="A56" s="9" t="s">
        <v>22</v>
      </c>
      <c r="B56" s="15">
        <v>0</v>
      </c>
      <c r="C56" s="21">
        <v>9</v>
      </c>
      <c r="D56" s="16">
        <v>9</v>
      </c>
    </row>
    <row r="57" spans="1:11" x14ac:dyDescent="0.15">
      <c r="A57" s="9" t="s">
        <v>23</v>
      </c>
      <c r="B57" s="15">
        <v>7</v>
      </c>
      <c r="C57" s="21">
        <v>9</v>
      </c>
      <c r="D57" s="16">
        <v>16</v>
      </c>
    </row>
    <row r="58" spans="1:11" x14ac:dyDescent="0.15">
      <c r="A58" s="9" t="s">
        <v>21</v>
      </c>
      <c r="B58" s="15">
        <v>1</v>
      </c>
      <c r="C58" s="21">
        <v>0</v>
      </c>
      <c r="D58" s="16">
        <v>1</v>
      </c>
    </row>
    <row r="59" spans="1:11" x14ac:dyDescent="0.15">
      <c r="A59" s="11" t="s">
        <v>27</v>
      </c>
      <c r="B59" s="17">
        <v>29</v>
      </c>
      <c r="C59" s="22">
        <v>23</v>
      </c>
      <c r="D59" s="18">
        <v>52</v>
      </c>
    </row>
    <row r="65" spans="1:11" x14ac:dyDescent="0.15">
      <c r="A65" s="32" t="s">
        <v>44</v>
      </c>
    </row>
    <row r="66" spans="1:11" x14ac:dyDescent="0.15">
      <c r="A66" s="24" t="s">
        <v>1</v>
      </c>
      <c r="B66" s="25" t="s">
        <v>28</v>
      </c>
    </row>
    <row r="67" spans="1:11" x14ac:dyDescent="0.15">
      <c r="A67" s="24" t="s">
        <v>0</v>
      </c>
      <c r="B67" s="25" t="s">
        <v>38</v>
      </c>
    </row>
    <row r="69" spans="1:11" x14ac:dyDescent="0.15">
      <c r="A69" s="6" t="s">
        <v>26</v>
      </c>
      <c r="B69" s="4" t="s">
        <v>29</v>
      </c>
      <c r="C69" s="19" t="s">
        <v>30</v>
      </c>
      <c r="D69" s="12" t="s">
        <v>31</v>
      </c>
      <c r="F69" s="26"/>
      <c r="G69" s="27"/>
      <c r="H69" s="27"/>
      <c r="I69" s="27"/>
      <c r="J69" s="27"/>
      <c r="K69" s="27"/>
    </row>
    <row r="70" spans="1:11" x14ac:dyDescent="0.15">
      <c r="A70" s="7" t="s">
        <v>20</v>
      </c>
      <c r="B70" s="13">
        <v>32</v>
      </c>
      <c r="C70" s="20">
        <v>38</v>
      </c>
      <c r="D70" s="14">
        <v>70</v>
      </c>
    </row>
    <row r="71" spans="1:11" x14ac:dyDescent="0.15">
      <c r="A71" s="9" t="s">
        <v>19</v>
      </c>
      <c r="B71" s="15">
        <v>1</v>
      </c>
      <c r="C71" s="21">
        <v>28</v>
      </c>
      <c r="D71" s="16">
        <v>29</v>
      </c>
    </row>
    <row r="72" spans="1:11" x14ac:dyDescent="0.15">
      <c r="A72" s="9" t="s">
        <v>22</v>
      </c>
      <c r="B72" s="15">
        <v>2</v>
      </c>
      <c r="C72" s="21">
        <v>44</v>
      </c>
      <c r="D72" s="16">
        <v>46</v>
      </c>
    </row>
    <row r="73" spans="1:11" x14ac:dyDescent="0.15">
      <c r="A73" s="9" t="s">
        <v>23</v>
      </c>
      <c r="B73" s="15">
        <v>18</v>
      </c>
      <c r="C73" s="21">
        <v>158</v>
      </c>
      <c r="D73" s="16">
        <v>176</v>
      </c>
    </row>
    <row r="74" spans="1:11" x14ac:dyDescent="0.15">
      <c r="A74" s="9" t="s">
        <v>21</v>
      </c>
      <c r="B74" s="15">
        <v>1</v>
      </c>
      <c r="C74" s="21">
        <v>39</v>
      </c>
      <c r="D74" s="16">
        <v>40</v>
      </c>
    </row>
    <row r="75" spans="1:11" x14ac:dyDescent="0.15">
      <c r="A75" s="11" t="s">
        <v>27</v>
      </c>
      <c r="B75" s="17">
        <v>54</v>
      </c>
      <c r="C75" s="22">
        <v>307</v>
      </c>
      <c r="D75" s="18">
        <v>361</v>
      </c>
    </row>
    <row r="82" spans="1:2" x14ac:dyDescent="0.15">
      <c r="A82" s="32" t="s">
        <v>45</v>
      </c>
    </row>
    <row r="84" spans="1:2" x14ac:dyDescent="0.15">
      <c r="A84" s="24" t="s">
        <v>0</v>
      </c>
      <c r="B84" s="28">
        <v>5</v>
      </c>
    </row>
    <row r="86" spans="1:2" ht="126" x14ac:dyDescent="0.15">
      <c r="A86" s="6" t="s">
        <v>26</v>
      </c>
      <c r="B86" s="33" t="s">
        <v>39</v>
      </c>
    </row>
    <row r="87" spans="1:2" x14ac:dyDescent="0.15">
      <c r="A87" s="7" t="s">
        <v>20</v>
      </c>
      <c r="B87" s="8">
        <v>0</v>
      </c>
    </row>
    <row r="88" spans="1:2" x14ac:dyDescent="0.15">
      <c r="A88" s="23">
        <v>1</v>
      </c>
      <c r="B88" s="10">
        <v>0</v>
      </c>
    </row>
    <row r="89" spans="1:2" x14ac:dyDescent="0.15">
      <c r="A89" s="23">
        <v>2</v>
      </c>
      <c r="B89" s="10">
        <v>0</v>
      </c>
    </row>
    <row r="90" spans="1:2" x14ac:dyDescent="0.15">
      <c r="A90" s="23">
        <v>3</v>
      </c>
      <c r="B90" s="10">
        <v>0</v>
      </c>
    </row>
    <row r="91" spans="1:2" x14ac:dyDescent="0.15">
      <c r="A91" s="23">
        <v>4</v>
      </c>
      <c r="B91" s="10">
        <v>0</v>
      </c>
    </row>
    <row r="92" spans="1:2" x14ac:dyDescent="0.15">
      <c r="A92" s="23">
        <v>5</v>
      </c>
      <c r="B92" s="10">
        <v>0</v>
      </c>
    </row>
    <row r="93" spans="1:2" x14ac:dyDescent="0.15">
      <c r="A93" s="9" t="s">
        <v>19</v>
      </c>
      <c r="B93" s="10">
        <v>3</v>
      </c>
    </row>
    <row r="94" spans="1:2" x14ac:dyDescent="0.15">
      <c r="A94" s="23">
        <v>1</v>
      </c>
      <c r="B94" s="10">
        <v>0</v>
      </c>
    </row>
    <row r="95" spans="1:2" x14ac:dyDescent="0.15">
      <c r="A95" s="23">
        <v>2</v>
      </c>
      <c r="B95" s="10">
        <v>0</v>
      </c>
    </row>
    <row r="96" spans="1:2" x14ac:dyDescent="0.15">
      <c r="A96" s="23">
        <v>3</v>
      </c>
      <c r="B96" s="10">
        <v>0</v>
      </c>
    </row>
    <row r="97" spans="1:2" x14ac:dyDescent="0.15">
      <c r="A97" s="23">
        <v>4</v>
      </c>
      <c r="B97" s="10">
        <v>0</v>
      </c>
    </row>
    <row r="98" spans="1:2" x14ac:dyDescent="0.15">
      <c r="A98" s="23">
        <v>5</v>
      </c>
      <c r="B98" s="10">
        <v>3</v>
      </c>
    </row>
    <row r="99" spans="1:2" x14ac:dyDescent="0.15">
      <c r="A99" s="9" t="s">
        <v>22</v>
      </c>
      <c r="B99" s="10">
        <v>2</v>
      </c>
    </row>
    <row r="100" spans="1:2" x14ac:dyDescent="0.15">
      <c r="A100" s="23">
        <v>1</v>
      </c>
      <c r="B100" s="10">
        <v>0</v>
      </c>
    </row>
    <row r="101" spans="1:2" x14ac:dyDescent="0.15">
      <c r="A101" s="23">
        <v>2</v>
      </c>
      <c r="B101" s="10">
        <v>0</v>
      </c>
    </row>
    <row r="102" spans="1:2" x14ac:dyDescent="0.15">
      <c r="A102" s="23">
        <v>3</v>
      </c>
      <c r="B102" s="10">
        <v>2</v>
      </c>
    </row>
    <row r="103" spans="1:2" x14ac:dyDescent="0.15">
      <c r="A103" s="23">
        <v>4</v>
      </c>
      <c r="B103" s="10">
        <v>0</v>
      </c>
    </row>
    <row r="104" spans="1:2" x14ac:dyDescent="0.15">
      <c r="A104" s="23">
        <v>5</v>
      </c>
      <c r="B104" s="10">
        <v>0</v>
      </c>
    </row>
    <row r="105" spans="1:2" x14ac:dyDescent="0.15">
      <c r="A105" s="9" t="s">
        <v>23</v>
      </c>
      <c r="B105" s="10">
        <v>9</v>
      </c>
    </row>
    <row r="106" spans="1:2" x14ac:dyDescent="0.15">
      <c r="A106" s="23">
        <v>1</v>
      </c>
      <c r="B106" s="10">
        <v>3</v>
      </c>
    </row>
    <row r="107" spans="1:2" x14ac:dyDescent="0.15">
      <c r="A107" s="23">
        <v>2</v>
      </c>
      <c r="B107" s="10">
        <v>3</v>
      </c>
    </row>
    <row r="108" spans="1:2" x14ac:dyDescent="0.15">
      <c r="A108" s="23">
        <v>3</v>
      </c>
      <c r="B108" s="10">
        <v>0</v>
      </c>
    </row>
    <row r="109" spans="1:2" x14ac:dyDescent="0.15">
      <c r="A109" s="23">
        <v>4</v>
      </c>
      <c r="B109" s="10">
        <v>0</v>
      </c>
    </row>
    <row r="110" spans="1:2" x14ac:dyDescent="0.15">
      <c r="A110" s="23">
        <v>5</v>
      </c>
      <c r="B110" s="10">
        <v>3</v>
      </c>
    </row>
    <row r="111" spans="1:2" x14ac:dyDescent="0.15">
      <c r="A111" s="9" t="s">
        <v>21</v>
      </c>
      <c r="B111" s="10">
        <v>0</v>
      </c>
    </row>
    <row r="112" spans="1:2" x14ac:dyDescent="0.15">
      <c r="A112" s="23">
        <v>1</v>
      </c>
      <c r="B112" s="10">
        <v>0</v>
      </c>
    </row>
    <row r="113" spans="1:2" x14ac:dyDescent="0.15">
      <c r="A113" s="23">
        <v>2</v>
      </c>
      <c r="B113" s="10">
        <v>0</v>
      </c>
    </row>
    <row r="114" spans="1:2" x14ac:dyDescent="0.15">
      <c r="A114" s="23">
        <v>3</v>
      </c>
      <c r="B114" s="10">
        <v>0</v>
      </c>
    </row>
    <row r="115" spans="1:2" x14ac:dyDescent="0.15">
      <c r="A115" s="23">
        <v>4</v>
      </c>
      <c r="B115" s="10">
        <v>0</v>
      </c>
    </row>
    <row r="116" spans="1:2" x14ac:dyDescent="0.15">
      <c r="A116" s="23">
        <v>5</v>
      </c>
      <c r="B116" s="10">
        <v>0</v>
      </c>
    </row>
    <row r="117" spans="1:2" x14ac:dyDescent="0.15">
      <c r="A117" s="11" t="s">
        <v>27</v>
      </c>
      <c r="B117" s="5">
        <v>14</v>
      </c>
    </row>
  </sheetData>
  <pageMargins left="0.7" right="0.7" top="0.75" bottom="0.75" header="0.3" footer="0.3"/>
  <ignoredErrors>
    <ignoredError sqref="F6:K10 F21:K25" formulaRange="1"/>
  </ignoredError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outlinePr summaryBelow="0" summaryRight="0"/>
  </sheetPr>
  <dimension ref="A1:S181"/>
  <sheetViews>
    <sheetView topLeftCell="G1" workbookViewId="0">
      <pane ySplit="1" topLeftCell="A140" activePane="bottomLeft" state="frozen"/>
      <selection pane="bottomLeft" activeCell="R156" sqref="R156"/>
    </sheetView>
  </sheetViews>
  <sheetFormatPr baseColWidth="10" defaultColWidth="12.6640625" defaultRowHeight="15.75" customHeight="1" x14ac:dyDescent="0.15"/>
  <cols>
    <col min="1" max="1" width="8" bestFit="1" customWidth="1"/>
    <col min="2" max="2" width="4.33203125" bestFit="1" customWidth="1"/>
    <col min="3" max="3" width="14.83203125" bestFit="1" customWidth="1"/>
    <col min="4" max="4" width="16" bestFit="1" customWidth="1"/>
    <col min="5" max="5" width="15.83203125" bestFit="1" customWidth="1"/>
    <col min="6" max="6" width="12.1640625" bestFit="1" customWidth="1"/>
    <col min="7" max="7" width="20" bestFit="1" customWidth="1"/>
    <col min="8" max="8" width="17" bestFit="1" customWidth="1"/>
    <col min="9" max="9" width="19.5" bestFit="1" customWidth="1"/>
    <col min="10" max="12" width="8.1640625" customWidth="1"/>
    <col min="13" max="13" width="12" customWidth="1"/>
    <col min="14" max="14" width="11.33203125" customWidth="1"/>
    <col min="15" max="15" width="17.33203125" customWidth="1"/>
    <col min="16" max="17" width="9.33203125" customWidth="1"/>
    <col min="18" max="18" width="9.83203125" customWidth="1"/>
    <col min="19" max="19" width="25.6640625" customWidth="1"/>
  </cols>
  <sheetData>
    <row r="1" spans="1:19" ht="5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9" t="s">
        <v>5</v>
      </c>
      <c r="G1" s="29" t="s">
        <v>6</v>
      </c>
      <c r="H1" s="29" t="s">
        <v>7</v>
      </c>
      <c r="I1" s="1" t="s">
        <v>8</v>
      </c>
      <c r="J1" s="29" t="s">
        <v>9</v>
      </c>
      <c r="K1" s="29" t="s">
        <v>10</v>
      </c>
      <c r="L1" s="29" t="s">
        <v>11</v>
      </c>
      <c r="M1" s="29" t="s">
        <v>12</v>
      </c>
      <c r="N1" s="29" t="s">
        <v>13</v>
      </c>
      <c r="O1" s="29" t="s">
        <v>14</v>
      </c>
      <c r="P1" s="29" t="s">
        <v>15</v>
      </c>
      <c r="Q1" s="29" t="s">
        <v>16</v>
      </c>
      <c r="R1" s="30" t="s">
        <v>17</v>
      </c>
      <c r="S1" s="30" t="s">
        <v>18</v>
      </c>
    </row>
    <row r="2" spans="1:19" ht="15.75" customHeight="1" x14ac:dyDescent="0.15">
      <c r="A2" s="2">
        <v>0</v>
      </c>
      <c r="B2" s="2">
        <v>1</v>
      </c>
      <c r="C2" s="2" t="s">
        <v>19</v>
      </c>
      <c r="D2" s="2">
        <v>24.6063165664672</v>
      </c>
      <c r="E2" s="2">
        <v>22.999234437942501</v>
      </c>
      <c r="F2" s="2">
        <v>47.605551719665499</v>
      </c>
      <c r="G2" s="2">
        <v>7.64</v>
      </c>
      <c r="H2" s="2">
        <f t="shared" ref="H2:H181" si="0">I2-G2</f>
        <v>7.6700000000000008</v>
      </c>
      <c r="I2" s="2">
        <v>15.31</v>
      </c>
      <c r="J2" s="2">
        <v>0</v>
      </c>
      <c r="K2" s="2">
        <v>0</v>
      </c>
      <c r="L2" s="2">
        <f t="shared" ref="L2:L144" si="1">SUM(J2:K2)</f>
        <v>0</v>
      </c>
      <c r="M2" s="2">
        <v>0</v>
      </c>
      <c r="N2" s="2">
        <v>0</v>
      </c>
      <c r="O2" s="3">
        <f t="shared" ref="O2:O181" si="2">M2+N2</f>
        <v>0</v>
      </c>
      <c r="P2" s="2">
        <v>0</v>
      </c>
      <c r="Q2" s="2">
        <v>0</v>
      </c>
      <c r="R2" s="2">
        <f t="shared" ref="R2:R155" si="3">P2+Q2</f>
        <v>0</v>
      </c>
      <c r="S2" s="2">
        <v>0</v>
      </c>
    </row>
    <row r="3" spans="1:19" ht="15.75" customHeight="1" x14ac:dyDescent="0.15">
      <c r="A3" s="3">
        <v>0</v>
      </c>
      <c r="B3" s="3">
        <v>2</v>
      </c>
      <c r="C3" s="3" t="s">
        <v>19</v>
      </c>
      <c r="D3" s="3">
        <v>25.614241361617999</v>
      </c>
      <c r="E3" s="2">
        <v>22.7917253971099</v>
      </c>
      <c r="F3" s="3">
        <v>48.405967712402301</v>
      </c>
      <c r="G3" s="3">
        <v>7.56</v>
      </c>
      <c r="H3" s="2">
        <f t="shared" si="0"/>
        <v>7.6000000000000005</v>
      </c>
      <c r="I3" s="3">
        <v>15.16</v>
      </c>
      <c r="J3" s="3">
        <v>0</v>
      </c>
      <c r="K3" s="3">
        <v>0</v>
      </c>
      <c r="L3" s="3">
        <f t="shared" si="1"/>
        <v>0</v>
      </c>
      <c r="M3" s="3">
        <v>0</v>
      </c>
      <c r="N3" s="3">
        <v>0</v>
      </c>
      <c r="O3" s="3">
        <f t="shared" si="2"/>
        <v>0</v>
      </c>
      <c r="P3" s="3">
        <v>0</v>
      </c>
      <c r="Q3" s="3">
        <v>0</v>
      </c>
      <c r="R3" s="2">
        <f t="shared" si="3"/>
        <v>0</v>
      </c>
      <c r="S3" s="3">
        <v>0</v>
      </c>
    </row>
    <row r="4" spans="1:19" ht="15.75" customHeight="1" x14ac:dyDescent="0.15">
      <c r="A4" s="2">
        <v>0</v>
      </c>
      <c r="B4" s="2">
        <v>3</v>
      </c>
      <c r="C4" s="2" t="s">
        <v>19</v>
      </c>
      <c r="D4" s="2">
        <v>23.6071276664733</v>
      </c>
      <c r="E4" s="2">
        <v>23.7491598129272</v>
      </c>
      <c r="F4" s="2">
        <v>47.356288194656301</v>
      </c>
      <c r="G4" s="2">
        <v>7.58</v>
      </c>
      <c r="H4" s="2">
        <f t="shared" si="0"/>
        <v>7.7200000000000006</v>
      </c>
      <c r="I4" s="2">
        <v>15.3</v>
      </c>
      <c r="J4" s="2">
        <v>0</v>
      </c>
      <c r="K4" s="2">
        <v>0</v>
      </c>
      <c r="L4" s="2">
        <f t="shared" si="1"/>
        <v>0</v>
      </c>
      <c r="M4" s="2">
        <v>0</v>
      </c>
      <c r="N4" s="2">
        <v>0</v>
      </c>
      <c r="O4" s="3">
        <f t="shared" si="2"/>
        <v>0</v>
      </c>
      <c r="P4" s="2">
        <v>0</v>
      </c>
      <c r="Q4" s="2">
        <v>0</v>
      </c>
      <c r="R4" s="2">
        <f t="shared" si="3"/>
        <v>0</v>
      </c>
      <c r="S4" s="2">
        <v>0</v>
      </c>
    </row>
    <row r="5" spans="1:19" ht="15.75" customHeight="1" x14ac:dyDescent="0.15">
      <c r="A5" s="3">
        <v>0</v>
      </c>
      <c r="B5" s="3">
        <v>4</v>
      </c>
      <c r="C5" s="3" t="s">
        <v>19</v>
      </c>
      <c r="D5" s="3">
        <v>26.111929416656402</v>
      </c>
      <c r="E5" s="2">
        <v>23.394284486770601</v>
      </c>
      <c r="F5" s="3">
        <v>49.506214618682797</v>
      </c>
      <c r="G5" s="3">
        <v>7.71</v>
      </c>
      <c r="H5" s="2">
        <f t="shared" si="0"/>
        <v>7.6599999999999993</v>
      </c>
      <c r="I5" s="3">
        <v>15.37</v>
      </c>
      <c r="J5" s="3">
        <v>0</v>
      </c>
      <c r="K5" s="3">
        <v>0</v>
      </c>
      <c r="L5" s="3">
        <f t="shared" si="1"/>
        <v>0</v>
      </c>
      <c r="M5" s="3">
        <v>0</v>
      </c>
      <c r="N5" s="3">
        <v>0</v>
      </c>
      <c r="O5" s="3">
        <f t="shared" si="2"/>
        <v>0</v>
      </c>
      <c r="P5" s="3">
        <v>0</v>
      </c>
      <c r="Q5" s="3">
        <v>0</v>
      </c>
      <c r="R5" s="2">
        <f t="shared" si="3"/>
        <v>0</v>
      </c>
      <c r="S5" s="3">
        <v>0</v>
      </c>
    </row>
    <row r="6" spans="1:19" ht="15.75" customHeight="1" x14ac:dyDescent="0.15">
      <c r="A6" s="2">
        <v>0</v>
      </c>
      <c r="B6" s="2">
        <v>5</v>
      </c>
      <c r="C6" s="2" t="s">
        <v>19</v>
      </c>
      <c r="D6" s="2">
        <v>26.619264602661101</v>
      </c>
      <c r="E6" s="2">
        <v>22.833421230316102</v>
      </c>
      <c r="F6" s="2">
        <v>49.452686786651597</v>
      </c>
      <c r="G6" s="2">
        <v>7.63</v>
      </c>
      <c r="H6" s="2">
        <f t="shared" si="0"/>
        <v>7.6000000000000005</v>
      </c>
      <c r="I6" s="2">
        <v>15.23</v>
      </c>
      <c r="J6" s="2">
        <v>0</v>
      </c>
      <c r="K6" s="2">
        <v>0</v>
      </c>
      <c r="L6" s="2">
        <f t="shared" si="1"/>
        <v>0</v>
      </c>
      <c r="M6" s="2">
        <v>0</v>
      </c>
      <c r="N6" s="2">
        <v>0</v>
      </c>
      <c r="O6" s="3">
        <f t="shared" si="2"/>
        <v>0</v>
      </c>
      <c r="P6" s="2">
        <v>0</v>
      </c>
      <c r="Q6" s="2">
        <v>0</v>
      </c>
      <c r="R6" s="2">
        <f t="shared" si="3"/>
        <v>0</v>
      </c>
      <c r="S6" s="2">
        <v>0</v>
      </c>
    </row>
    <row r="7" spans="1:19" ht="15.75" customHeight="1" x14ac:dyDescent="0.15">
      <c r="A7" s="3">
        <v>0</v>
      </c>
      <c r="B7" s="3">
        <v>1</v>
      </c>
      <c r="C7" s="3" t="s">
        <v>20</v>
      </c>
      <c r="D7" s="3">
        <v>25.110418081283498</v>
      </c>
      <c r="E7" s="2">
        <v>22.495705127716001</v>
      </c>
      <c r="F7" s="3">
        <v>47.6061241626739</v>
      </c>
      <c r="G7" s="3">
        <v>7.7</v>
      </c>
      <c r="H7" s="2">
        <f t="shared" si="0"/>
        <v>7.54</v>
      </c>
      <c r="I7" s="3">
        <v>15.24</v>
      </c>
      <c r="J7" s="3">
        <v>0</v>
      </c>
      <c r="K7" s="3">
        <v>0</v>
      </c>
      <c r="L7" s="3">
        <f t="shared" si="1"/>
        <v>0</v>
      </c>
      <c r="M7" s="3">
        <v>0</v>
      </c>
      <c r="N7" s="3">
        <v>0</v>
      </c>
      <c r="O7" s="3">
        <f t="shared" si="2"/>
        <v>0</v>
      </c>
      <c r="P7" s="3">
        <v>0</v>
      </c>
      <c r="Q7" s="3">
        <v>0</v>
      </c>
      <c r="R7" s="2">
        <f t="shared" si="3"/>
        <v>0</v>
      </c>
      <c r="S7" s="3">
        <v>0</v>
      </c>
    </row>
    <row r="8" spans="1:19" ht="15.75" customHeight="1" x14ac:dyDescent="0.15">
      <c r="A8" s="2">
        <v>0</v>
      </c>
      <c r="B8" s="2">
        <v>2</v>
      </c>
      <c r="C8" s="2" t="s">
        <v>20</v>
      </c>
      <c r="D8" s="2">
        <v>26.122500419616699</v>
      </c>
      <c r="E8" s="2">
        <v>24.484378576278601</v>
      </c>
      <c r="F8" s="2">
        <v>50.606879949569702</v>
      </c>
      <c r="G8" s="2">
        <v>7.65</v>
      </c>
      <c r="H8" s="2">
        <f t="shared" si="0"/>
        <v>7.7899999999999991</v>
      </c>
      <c r="I8" s="2">
        <v>15.44</v>
      </c>
      <c r="J8" s="2">
        <v>0</v>
      </c>
      <c r="K8" s="2">
        <v>0</v>
      </c>
      <c r="L8" s="2">
        <f t="shared" si="1"/>
        <v>0</v>
      </c>
      <c r="M8" s="2">
        <v>0</v>
      </c>
      <c r="N8" s="2">
        <v>0</v>
      </c>
      <c r="O8" s="3">
        <f t="shared" si="2"/>
        <v>0</v>
      </c>
      <c r="P8" s="2">
        <v>0</v>
      </c>
      <c r="Q8" s="2">
        <v>1</v>
      </c>
      <c r="R8" s="2">
        <f t="shared" si="3"/>
        <v>1</v>
      </c>
      <c r="S8" s="2">
        <v>0</v>
      </c>
    </row>
    <row r="9" spans="1:19" ht="15.75" customHeight="1" x14ac:dyDescent="0.15">
      <c r="A9" s="3">
        <v>0</v>
      </c>
      <c r="B9" s="3">
        <v>3</v>
      </c>
      <c r="C9" s="3" t="s">
        <v>20</v>
      </c>
      <c r="D9" s="3">
        <v>25.6060163974761</v>
      </c>
      <c r="E9" s="2">
        <v>29.2003479003906</v>
      </c>
      <c r="F9" s="3">
        <v>54.806365966796797</v>
      </c>
      <c r="G9" s="3">
        <v>7.55</v>
      </c>
      <c r="H9" s="2">
        <f t="shared" si="0"/>
        <v>8.4200000000000017</v>
      </c>
      <c r="I9" s="3">
        <v>15.97</v>
      </c>
      <c r="J9" s="3">
        <v>0</v>
      </c>
      <c r="K9" s="3">
        <v>0</v>
      </c>
      <c r="L9" s="3">
        <f t="shared" si="1"/>
        <v>0</v>
      </c>
      <c r="M9" s="3">
        <v>0</v>
      </c>
      <c r="N9" s="3">
        <v>0</v>
      </c>
      <c r="O9" s="3">
        <f t="shared" si="2"/>
        <v>0</v>
      </c>
      <c r="P9" s="3">
        <v>5</v>
      </c>
      <c r="Q9" s="3">
        <v>0</v>
      </c>
      <c r="R9" s="2">
        <f t="shared" si="3"/>
        <v>5</v>
      </c>
      <c r="S9" s="3">
        <v>0</v>
      </c>
    </row>
    <row r="10" spans="1:19" ht="15.75" customHeight="1" x14ac:dyDescent="0.15">
      <c r="A10" s="2">
        <v>0</v>
      </c>
      <c r="B10" s="2">
        <v>4</v>
      </c>
      <c r="C10" s="2" t="s">
        <v>20</v>
      </c>
      <c r="D10" s="2">
        <v>25.109825849532999</v>
      </c>
      <c r="E10" s="2">
        <v>22.6972913742065</v>
      </c>
      <c r="F10" s="2">
        <v>47.807118177413898</v>
      </c>
      <c r="G10" s="2">
        <v>7.67</v>
      </c>
      <c r="H10" s="2">
        <f t="shared" si="0"/>
        <v>7.4700000000000006</v>
      </c>
      <c r="I10" s="2">
        <v>15.14</v>
      </c>
      <c r="J10" s="2">
        <v>0</v>
      </c>
      <c r="K10" s="2">
        <v>0</v>
      </c>
      <c r="L10" s="2">
        <f t="shared" si="1"/>
        <v>0</v>
      </c>
      <c r="M10" s="2">
        <v>0</v>
      </c>
      <c r="N10" s="2">
        <v>0</v>
      </c>
      <c r="O10" s="3">
        <f t="shared" si="2"/>
        <v>0</v>
      </c>
      <c r="P10" s="2">
        <v>0</v>
      </c>
      <c r="Q10" s="2">
        <v>0</v>
      </c>
      <c r="R10" s="2">
        <f t="shared" si="3"/>
        <v>0</v>
      </c>
      <c r="S10" s="2">
        <v>0</v>
      </c>
    </row>
    <row r="11" spans="1:19" ht="15.75" customHeight="1" x14ac:dyDescent="0.15">
      <c r="A11" s="3">
        <v>0</v>
      </c>
      <c r="B11" s="3">
        <v>5</v>
      </c>
      <c r="C11" s="3" t="s">
        <v>20</v>
      </c>
      <c r="D11" s="3">
        <v>24.6069767475128</v>
      </c>
      <c r="E11" s="2">
        <v>24.996083259582502</v>
      </c>
      <c r="F11" s="3">
        <v>49.603060960769596</v>
      </c>
      <c r="G11" s="3">
        <v>7.57</v>
      </c>
      <c r="H11" s="2">
        <f t="shared" si="0"/>
        <v>7.8599999999999994</v>
      </c>
      <c r="I11" s="3">
        <v>15.43</v>
      </c>
      <c r="J11" s="3">
        <v>0</v>
      </c>
      <c r="K11" s="3">
        <v>0</v>
      </c>
      <c r="L11" s="3">
        <f t="shared" si="1"/>
        <v>0</v>
      </c>
      <c r="M11" s="3">
        <v>0</v>
      </c>
      <c r="N11" s="3">
        <v>0</v>
      </c>
      <c r="O11" s="3">
        <f t="shared" si="2"/>
        <v>0</v>
      </c>
      <c r="P11" s="3">
        <v>0</v>
      </c>
      <c r="Q11" s="3">
        <v>5</v>
      </c>
      <c r="R11" s="2">
        <f t="shared" si="3"/>
        <v>5</v>
      </c>
      <c r="S11" s="3">
        <v>0</v>
      </c>
    </row>
    <row r="12" spans="1:19" ht="15.75" customHeight="1" x14ac:dyDescent="0.15">
      <c r="A12" s="2">
        <v>0</v>
      </c>
      <c r="B12" s="2">
        <v>1</v>
      </c>
      <c r="C12" s="2" t="s">
        <v>21</v>
      </c>
      <c r="D12" s="2">
        <v>25.110447168350198</v>
      </c>
      <c r="E12" s="2">
        <v>22.3929986953735</v>
      </c>
      <c r="F12" s="2">
        <v>47.503446817398</v>
      </c>
      <c r="G12" s="2">
        <v>7.46</v>
      </c>
      <c r="H12" s="2">
        <f t="shared" si="0"/>
        <v>7.3999999999999995</v>
      </c>
      <c r="I12" s="2">
        <v>14.86</v>
      </c>
      <c r="J12" s="2">
        <v>0</v>
      </c>
      <c r="K12" s="2">
        <v>0</v>
      </c>
      <c r="L12" s="3">
        <f t="shared" si="1"/>
        <v>0</v>
      </c>
      <c r="M12" s="2">
        <v>0</v>
      </c>
      <c r="N12" s="2">
        <v>0</v>
      </c>
      <c r="O12" s="3">
        <f t="shared" si="2"/>
        <v>0</v>
      </c>
      <c r="P12" s="2">
        <v>0</v>
      </c>
      <c r="Q12" s="2">
        <v>0</v>
      </c>
      <c r="R12" s="2">
        <f t="shared" si="3"/>
        <v>0</v>
      </c>
      <c r="S12" s="2">
        <v>0</v>
      </c>
    </row>
    <row r="13" spans="1:19" ht="15.75" customHeight="1" x14ac:dyDescent="0.15">
      <c r="A13" s="3">
        <v>0</v>
      </c>
      <c r="B13" s="3">
        <v>2</v>
      </c>
      <c r="C13" s="3" t="s">
        <v>21</v>
      </c>
      <c r="D13" s="3">
        <v>24.1063184738159</v>
      </c>
      <c r="E13" s="2">
        <v>21.098429203033401</v>
      </c>
      <c r="F13" s="3">
        <v>45.204748868942197</v>
      </c>
      <c r="G13" s="3">
        <v>7.37</v>
      </c>
      <c r="H13" s="2">
        <f t="shared" si="0"/>
        <v>7.5100000000000007</v>
      </c>
      <c r="I13" s="3">
        <v>14.88</v>
      </c>
      <c r="J13" s="3">
        <v>0</v>
      </c>
      <c r="K13" s="3">
        <v>0</v>
      </c>
      <c r="L13" s="3">
        <f t="shared" si="1"/>
        <v>0</v>
      </c>
      <c r="M13" s="3">
        <v>0</v>
      </c>
      <c r="N13" s="3">
        <v>0</v>
      </c>
      <c r="O13" s="3">
        <f t="shared" si="2"/>
        <v>0</v>
      </c>
      <c r="P13" s="3">
        <v>0</v>
      </c>
      <c r="Q13" s="3">
        <v>0</v>
      </c>
      <c r="R13" s="2">
        <f t="shared" si="3"/>
        <v>0</v>
      </c>
      <c r="S13" s="3">
        <v>0</v>
      </c>
    </row>
    <row r="14" spans="1:19" ht="15.75" customHeight="1" x14ac:dyDescent="0.15">
      <c r="A14" s="2">
        <v>0</v>
      </c>
      <c r="B14" s="2">
        <v>3</v>
      </c>
      <c r="C14" s="2" t="s">
        <v>21</v>
      </c>
      <c r="D14" s="2">
        <v>23.6042494773864</v>
      </c>
      <c r="E14" s="2">
        <v>21.901560783386198</v>
      </c>
      <c r="F14" s="2">
        <v>45.505811691284102</v>
      </c>
      <c r="G14" s="2">
        <v>7.57</v>
      </c>
      <c r="H14" s="2">
        <f t="shared" si="0"/>
        <v>7.49</v>
      </c>
      <c r="I14" s="2">
        <v>15.06</v>
      </c>
      <c r="J14" s="2">
        <v>0</v>
      </c>
      <c r="K14" s="2">
        <v>0</v>
      </c>
      <c r="L14" s="3">
        <f t="shared" si="1"/>
        <v>0</v>
      </c>
      <c r="M14" s="2">
        <v>0</v>
      </c>
      <c r="N14" s="2">
        <v>0</v>
      </c>
      <c r="O14" s="3">
        <f t="shared" si="2"/>
        <v>0</v>
      </c>
      <c r="P14" s="2">
        <v>0</v>
      </c>
      <c r="Q14" s="2">
        <v>0</v>
      </c>
      <c r="R14" s="2">
        <f t="shared" si="3"/>
        <v>0</v>
      </c>
      <c r="S14" s="2">
        <v>0</v>
      </c>
    </row>
    <row r="15" spans="1:19" ht="15.75" customHeight="1" x14ac:dyDescent="0.15">
      <c r="A15" s="3">
        <v>0</v>
      </c>
      <c r="B15" s="3">
        <v>4</v>
      </c>
      <c r="C15" s="3" t="s">
        <v>21</v>
      </c>
      <c r="D15" s="3">
        <v>23.599524497985801</v>
      </c>
      <c r="E15" s="2">
        <v>21.403902292251502</v>
      </c>
      <c r="F15" s="3">
        <v>45.0034272670745</v>
      </c>
      <c r="G15" s="3">
        <v>7.51</v>
      </c>
      <c r="H15" s="2">
        <f t="shared" si="0"/>
        <v>7.3800000000000008</v>
      </c>
      <c r="I15" s="3">
        <v>14.89</v>
      </c>
      <c r="J15" s="3">
        <v>0</v>
      </c>
      <c r="K15" s="3">
        <v>0</v>
      </c>
      <c r="L15" s="3">
        <f t="shared" si="1"/>
        <v>0</v>
      </c>
      <c r="M15" s="3">
        <v>0</v>
      </c>
      <c r="N15" s="3">
        <v>0</v>
      </c>
      <c r="O15" s="3">
        <f t="shared" si="2"/>
        <v>0</v>
      </c>
      <c r="P15" s="3">
        <v>0</v>
      </c>
      <c r="Q15" s="3">
        <v>0</v>
      </c>
      <c r="R15" s="2">
        <f t="shared" si="3"/>
        <v>0</v>
      </c>
      <c r="S15" s="3">
        <v>0</v>
      </c>
    </row>
    <row r="16" spans="1:19" ht="15.75" customHeight="1" x14ac:dyDescent="0.15">
      <c r="A16" s="2">
        <v>0</v>
      </c>
      <c r="B16" s="2">
        <v>5</v>
      </c>
      <c r="C16" s="2" t="s">
        <v>21</v>
      </c>
      <c r="D16" s="2">
        <v>23.1049642562866</v>
      </c>
      <c r="E16" s="2">
        <v>22.1013534069061</v>
      </c>
      <c r="F16" s="2">
        <v>45.206318378448401</v>
      </c>
      <c r="G16" s="2">
        <v>7.44</v>
      </c>
      <c r="H16" s="2">
        <f t="shared" si="0"/>
        <v>7.5699999999999994</v>
      </c>
      <c r="I16" s="2">
        <v>15.01</v>
      </c>
      <c r="J16" s="2">
        <v>0</v>
      </c>
      <c r="K16" s="2">
        <v>0</v>
      </c>
      <c r="L16" s="3">
        <f t="shared" si="1"/>
        <v>0</v>
      </c>
      <c r="M16" s="2">
        <v>0</v>
      </c>
      <c r="N16" s="2">
        <v>0</v>
      </c>
      <c r="O16" s="3">
        <f t="shared" si="2"/>
        <v>0</v>
      </c>
      <c r="P16" s="2">
        <v>0</v>
      </c>
      <c r="Q16" s="2">
        <v>0</v>
      </c>
      <c r="R16" s="2">
        <f t="shared" si="3"/>
        <v>0</v>
      </c>
      <c r="S16" s="2">
        <v>0</v>
      </c>
    </row>
    <row r="17" spans="1:19" ht="15.75" customHeight="1" x14ac:dyDescent="0.15">
      <c r="A17" s="3">
        <v>0</v>
      </c>
      <c r="B17" s="3">
        <v>1</v>
      </c>
      <c r="C17" s="3" t="s">
        <v>22</v>
      </c>
      <c r="D17" s="3">
        <v>23.098296642303399</v>
      </c>
      <c r="E17" s="2">
        <v>26.5577712059021</v>
      </c>
      <c r="F17" s="3">
        <v>49.656069040298398</v>
      </c>
      <c r="G17" s="3">
        <v>7.42</v>
      </c>
      <c r="H17" s="2">
        <f t="shared" si="0"/>
        <v>7.68</v>
      </c>
      <c r="I17" s="3">
        <v>15.1</v>
      </c>
      <c r="J17" s="3">
        <v>0</v>
      </c>
      <c r="K17" s="3">
        <v>0</v>
      </c>
      <c r="L17" s="3">
        <f t="shared" si="1"/>
        <v>0</v>
      </c>
      <c r="M17" s="3">
        <v>0</v>
      </c>
      <c r="N17" s="3">
        <v>0</v>
      </c>
      <c r="O17" s="3">
        <f t="shared" si="2"/>
        <v>0</v>
      </c>
      <c r="P17" s="3">
        <v>0</v>
      </c>
      <c r="Q17" s="3">
        <v>0</v>
      </c>
      <c r="R17" s="2">
        <f t="shared" si="3"/>
        <v>0</v>
      </c>
      <c r="S17" s="3">
        <v>0</v>
      </c>
    </row>
    <row r="18" spans="1:19" ht="15.75" customHeight="1" x14ac:dyDescent="0.15">
      <c r="A18" s="2">
        <v>0</v>
      </c>
      <c r="B18" s="2">
        <v>2</v>
      </c>
      <c r="C18" s="2" t="s">
        <v>22</v>
      </c>
      <c r="D18" s="2">
        <v>21.592844724655102</v>
      </c>
      <c r="E18" s="2">
        <v>22.010451793670601</v>
      </c>
      <c r="F18" s="2">
        <v>43.6032969951629</v>
      </c>
      <c r="G18" s="2">
        <v>7.48</v>
      </c>
      <c r="H18" s="2">
        <f t="shared" si="0"/>
        <v>7.6</v>
      </c>
      <c r="I18" s="2">
        <v>15.08</v>
      </c>
      <c r="J18" s="2">
        <v>0</v>
      </c>
      <c r="K18" s="2">
        <v>0</v>
      </c>
      <c r="L18" s="3">
        <f t="shared" si="1"/>
        <v>0</v>
      </c>
      <c r="M18" s="2">
        <v>0</v>
      </c>
      <c r="N18" s="2">
        <v>0</v>
      </c>
      <c r="O18" s="3">
        <f t="shared" si="2"/>
        <v>0</v>
      </c>
      <c r="P18" s="2">
        <v>0</v>
      </c>
      <c r="Q18" s="2">
        <v>0</v>
      </c>
      <c r="R18" s="2">
        <f t="shared" si="3"/>
        <v>0</v>
      </c>
      <c r="S18" s="2">
        <v>0</v>
      </c>
    </row>
    <row r="19" spans="1:19" ht="15.75" customHeight="1" x14ac:dyDescent="0.15">
      <c r="A19" s="3">
        <v>0</v>
      </c>
      <c r="B19" s="3">
        <v>3</v>
      </c>
      <c r="C19" s="3" t="s">
        <v>22</v>
      </c>
      <c r="D19" s="3">
        <v>23.106124639511101</v>
      </c>
      <c r="E19" s="2">
        <v>23.047280073165801</v>
      </c>
      <c r="F19" s="3">
        <v>46.153405427932697</v>
      </c>
      <c r="G19" s="3">
        <v>7.46</v>
      </c>
      <c r="H19" s="2">
        <f t="shared" si="0"/>
        <v>7.56</v>
      </c>
      <c r="I19" s="3">
        <v>15.02</v>
      </c>
      <c r="J19" s="3">
        <v>0</v>
      </c>
      <c r="K19" s="3">
        <v>0</v>
      </c>
      <c r="L19" s="3">
        <f t="shared" si="1"/>
        <v>0</v>
      </c>
      <c r="M19" s="3">
        <v>0</v>
      </c>
      <c r="N19" s="3">
        <v>0</v>
      </c>
      <c r="O19" s="3">
        <f t="shared" si="2"/>
        <v>0</v>
      </c>
      <c r="P19" s="3">
        <v>0</v>
      </c>
      <c r="Q19" s="3">
        <v>0</v>
      </c>
      <c r="R19" s="2">
        <f t="shared" si="3"/>
        <v>0</v>
      </c>
      <c r="S19" s="3">
        <v>0</v>
      </c>
    </row>
    <row r="20" spans="1:19" ht="15.75" customHeight="1" x14ac:dyDescent="0.15">
      <c r="A20" s="2">
        <v>0</v>
      </c>
      <c r="B20" s="2">
        <v>4</v>
      </c>
      <c r="C20" s="2" t="s">
        <v>22</v>
      </c>
      <c r="D20" s="2">
        <v>24.105209350585898</v>
      </c>
      <c r="E20" s="2">
        <v>22.851022005081099</v>
      </c>
      <c r="F20" s="2">
        <v>46.956231832504201</v>
      </c>
      <c r="G20" s="2">
        <v>7.5</v>
      </c>
      <c r="H20" s="2">
        <f t="shared" si="0"/>
        <v>7.68</v>
      </c>
      <c r="I20" s="2">
        <v>15.18</v>
      </c>
      <c r="J20" s="2">
        <v>0</v>
      </c>
      <c r="K20" s="2">
        <v>0</v>
      </c>
      <c r="L20" s="3">
        <f t="shared" si="1"/>
        <v>0</v>
      </c>
      <c r="M20" s="2">
        <v>0</v>
      </c>
      <c r="N20" s="2">
        <v>0</v>
      </c>
      <c r="O20" s="3">
        <f t="shared" si="2"/>
        <v>0</v>
      </c>
      <c r="P20" s="2">
        <v>0</v>
      </c>
      <c r="Q20" s="2">
        <v>0</v>
      </c>
      <c r="R20" s="2">
        <f t="shared" si="3"/>
        <v>0</v>
      </c>
      <c r="S20" s="2">
        <v>0</v>
      </c>
    </row>
    <row r="21" spans="1:19" ht="15.75" customHeight="1" x14ac:dyDescent="0.15">
      <c r="A21" s="3">
        <v>0</v>
      </c>
      <c r="B21" s="3">
        <v>5</v>
      </c>
      <c r="C21" s="3" t="s">
        <v>22</v>
      </c>
      <c r="D21" s="3">
        <v>22.097523450851401</v>
      </c>
      <c r="E21" s="2">
        <v>22.2578430175781</v>
      </c>
      <c r="F21" s="3">
        <v>44.355367183685303</v>
      </c>
      <c r="G21" s="3">
        <v>7.47</v>
      </c>
      <c r="H21" s="2">
        <f t="shared" si="0"/>
        <v>7.6000000000000005</v>
      </c>
      <c r="I21" s="3">
        <v>15.07</v>
      </c>
      <c r="J21" s="3">
        <v>0</v>
      </c>
      <c r="K21" s="3">
        <v>0</v>
      </c>
      <c r="L21" s="3">
        <f t="shared" si="1"/>
        <v>0</v>
      </c>
      <c r="M21" s="3">
        <v>0</v>
      </c>
      <c r="N21" s="3">
        <v>0</v>
      </c>
      <c r="O21" s="3">
        <f t="shared" si="2"/>
        <v>0</v>
      </c>
      <c r="P21" s="3">
        <v>0</v>
      </c>
      <c r="Q21" s="3">
        <v>0</v>
      </c>
      <c r="R21" s="2">
        <f t="shared" si="3"/>
        <v>0</v>
      </c>
      <c r="S21" s="3">
        <v>0</v>
      </c>
    </row>
    <row r="22" spans="1:19" ht="15.75" customHeight="1" x14ac:dyDescent="0.15">
      <c r="A22" s="2">
        <v>0</v>
      </c>
      <c r="B22" s="2">
        <v>1</v>
      </c>
      <c r="C22" s="2" t="s">
        <v>23</v>
      </c>
      <c r="D22" s="2">
        <v>23.603679656982401</v>
      </c>
      <c r="E22" s="2">
        <v>20.402485847473098</v>
      </c>
      <c r="F22" s="2">
        <v>44.006166219711297</v>
      </c>
      <c r="G22" s="2">
        <v>7.32</v>
      </c>
      <c r="H22" s="2">
        <f t="shared" si="0"/>
        <v>7.25</v>
      </c>
      <c r="I22" s="2">
        <v>14.57</v>
      </c>
      <c r="J22" s="2">
        <v>0</v>
      </c>
      <c r="K22" s="2">
        <v>0</v>
      </c>
      <c r="L22" s="3">
        <f t="shared" si="1"/>
        <v>0</v>
      </c>
      <c r="M22" s="2">
        <v>0</v>
      </c>
      <c r="N22" s="2">
        <v>0</v>
      </c>
      <c r="O22" s="3">
        <f t="shared" si="2"/>
        <v>0</v>
      </c>
      <c r="P22" s="2">
        <v>0</v>
      </c>
      <c r="Q22" s="2">
        <v>0</v>
      </c>
      <c r="R22" s="2">
        <f t="shared" si="3"/>
        <v>0</v>
      </c>
      <c r="S22" s="2">
        <v>0</v>
      </c>
    </row>
    <row r="23" spans="1:19" ht="15.75" customHeight="1" x14ac:dyDescent="0.15">
      <c r="A23" s="3">
        <v>0</v>
      </c>
      <c r="B23" s="3">
        <v>2</v>
      </c>
      <c r="C23" s="3" t="s">
        <v>23</v>
      </c>
      <c r="D23" s="3">
        <v>24.6106808185577</v>
      </c>
      <c r="E23" s="2">
        <v>44.897233247756901</v>
      </c>
      <c r="F23" s="3">
        <v>69.507914543151799</v>
      </c>
      <c r="G23" s="3">
        <v>7.28</v>
      </c>
      <c r="H23" s="2">
        <f t="shared" si="0"/>
        <v>7.94</v>
      </c>
      <c r="I23" s="3">
        <v>15.22</v>
      </c>
      <c r="J23" s="3">
        <v>0</v>
      </c>
      <c r="K23" s="3">
        <v>0</v>
      </c>
      <c r="L23" s="3">
        <f t="shared" si="1"/>
        <v>0</v>
      </c>
      <c r="M23" s="3">
        <v>0</v>
      </c>
      <c r="N23" s="3">
        <v>1</v>
      </c>
      <c r="O23" s="3">
        <f t="shared" si="2"/>
        <v>1</v>
      </c>
      <c r="P23" s="3">
        <v>0</v>
      </c>
      <c r="Q23" s="3">
        <v>15</v>
      </c>
      <c r="R23" s="2">
        <f t="shared" si="3"/>
        <v>15</v>
      </c>
      <c r="S23" s="3">
        <v>0</v>
      </c>
    </row>
    <row r="24" spans="1:19" ht="15.75" customHeight="1" x14ac:dyDescent="0.15">
      <c r="A24" s="2">
        <v>0</v>
      </c>
      <c r="B24" s="2">
        <v>3</v>
      </c>
      <c r="C24" s="2" t="s">
        <v>23</v>
      </c>
      <c r="D24" s="2">
        <v>25.609142303466701</v>
      </c>
      <c r="E24" s="2">
        <v>40.8991441726684</v>
      </c>
      <c r="F24" s="2">
        <v>66.508287191390906</v>
      </c>
      <c r="G24" s="2">
        <v>7.29</v>
      </c>
      <c r="H24" s="2">
        <f t="shared" si="0"/>
        <v>8.02</v>
      </c>
      <c r="I24" s="2">
        <v>15.31</v>
      </c>
      <c r="J24" s="2">
        <v>0</v>
      </c>
      <c r="K24" s="2">
        <v>0</v>
      </c>
      <c r="L24" s="3">
        <f t="shared" si="1"/>
        <v>0</v>
      </c>
      <c r="M24" s="2">
        <v>0</v>
      </c>
      <c r="N24" s="2">
        <v>1</v>
      </c>
      <c r="O24" s="3">
        <f t="shared" si="2"/>
        <v>1</v>
      </c>
      <c r="P24" s="2">
        <v>0</v>
      </c>
      <c r="Q24" s="2">
        <v>12</v>
      </c>
      <c r="R24" s="2">
        <f t="shared" si="3"/>
        <v>12</v>
      </c>
      <c r="S24" s="2">
        <v>0</v>
      </c>
    </row>
    <row r="25" spans="1:19" ht="15.75" customHeight="1" x14ac:dyDescent="0.15">
      <c r="A25" s="3">
        <v>0</v>
      </c>
      <c r="B25" s="3">
        <v>4</v>
      </c>
      <c r="C25" s="3" t="s">
        <v>23</v>
      </c>
      <c r="D25" s="3">
        <v>24.1010835170745</v>
      </c>
      <c r="E25" s="2">
        <v>21.9045987129211</v>
      </c>
      <c r="F25" s="3">
        <v>46.0056827068328</v>
      </c>
      <c r="G25" s="3">
        <v>7.25</v>
      </c>
      <c r="H25" s="2">
        <f t="shared" si="0"/>
        <v>7.42</v>
      </c>
      <c r="I25" s="3">
        <v>14.67</v>
      </c>
      <c r="J25" s="3">
        <v>0</v>
      </c>
      <c r="K25" s="3">
        <v>0</v>
      </c>
      <c r="L25" s="3">
        <f t="shared" si="1"/>
        <v>0</v>
      </c>
      <c r="M25" s="3">
        <v>0</v>
      </c>
      <c r="N25" s="3">
        <v>0</v>
      </c>
      <c r="O25" s="3">
        <f t="shared" si="2"/>
        <v>0</v>
      </c>
      <c r="P25" s="3">
        <v>0</v>
      </c>
      <c r="Q25" s="3">
        <v>3</v>
      </c>
      <c r="R25" s="2">
        <f t="shared" si="3"/>
        <v>3</v>
      </c>
      <c r="S25" s="3">
        <v>0</v>
      </c>
    </row>
    <row r="26" spans="1:19" ht="15.75" customHeight="1" x14ac:dyDescent="0.15">
      <c r="A26" s="2">
        <v>0</v>
      </c>
      <c r="B26" s="2">
        <v>5</v>
      </c>
      <c r="C26" s="2" t="s">
        <v>23</v>
      </c>
      <c r="D26" s="2">
        <v>25.1087002754211</v>
      </c>
      <c r="E26" s="2">
        <v>20.947131633758499</v>
      </c>
      <c r="F26" s="2">
        <v>46.055833101272498</v>
      </c>
      <c r="G26" s="2">
        <v>7.31</v>
      </c>
      <c r="H26" s="2">
        <f t="shared" si="0"/>
        <v>7.47</v>
      </c>
      <c r="I26" s="2">
        <v>14.78</v>
      </c>
      <c r="J26" s="2">
        <v>1</v>
      </c>
      <c r="K26" s="2">
        <v>0</v>
      </c>
      <c r="L26" s="3">
        <f t="shared" si="1"/>
        <v>1</v>
      </c>
      <c r="M26" s="2">
        <v>0</v>
      </c>
      <c r="N26" s="2">
        <v>0</v>
      </c>
      <c r="O26" s="3">
        <f t="shared" si="2"/>
        <v>0</v>
      </c>
      <c r="P26" s="2">
        <v>1</v>
      </c>
      <c r="Q26" s="2">
        <v>0</v>
      </c>
      <c r="R26" s="2">
        <f t="shared" si="3"/>
        <v>1</v>
      </c>
      <c r="S26" s="2">
        <v>0</v>
      </c>
    </row>
    <row r="27" spans="1:19" ht="15.75" customHeight="1" x14ac:dyDescent="0.15">
      <c r="A27" s="3">
        <v>0</v>
      </c>
      <c r="B27" s="3">
        <v>1</v>
      </c>
      <c r="C27" s="3" t="s">
        <v>24</v>
      </c>
      <c r="D27" s="3"/>
      <c r="E27" s="2"/>
      <c r="F27" s="3"/>
      <c r="G27" s="3"/>
      <c r="H27" s="2">
        <f t="shared" si="0"/>
        <v>0</v>
      </c>
      <c r="I27" s="3"/>
      <c r="J27" s="3"/>
      <c r="K27" s="3"/>
      <c r="L27" s="3">
        <f t="shared" si="1"/>
        <v>0</v>
      </c>
      <c r="M27" s="3"/>
      <c r="N27" s="3"/>
      <c r="O27" s="3">
        <f t="shared" si="2"/>
        <v>0</v>
      </c>
      <c r="P27" s="3"/>
      <c r="Q27" s="3"/>
      <c r="R27" s="2">
        <f t="shared" si="3"/>
        <v>0</v>
      </c>
      <c r="S27" s="3"/>
    </row>
    <row r="28" spans="1:19" ht="15.75" customHeight="1" x14ac:dyDescent="0.15">
      <c r="A28" s="2">
        <v>0</v>
      </c>
      <c r="B28" s="2">
        <v>2</v>
      </c>
      <c r="C28" s="2" t="s">
        <v>24</v>
      </c>
      <c r="D28" s="2"/>
      <c r="E28" s="2"/>
      <c r="F28" s="2"/>
      <c r="G28" s="2"/>
      <c r="H28" s="2">
        <f t="shared" si="0"/>
        <v>0</v>
      </c>
      <c r="I28" s="2"/>
      <c r="J28" s="2"/>
      <c r="K28" s="2"/>
      <c r="L28" s="3">
        <f t="shared" si="1"/>
        <v>0</v>
      </c>
      <c r="M28" s="2"/>
      <c r="N28" s="2"/>
      <c r="O28" s="3">
        <f t="shared" si="2"/>
        <v>0</v>
      </c>
      <c r="P28" s="2"/>
      <c r="Q28" s="2"/>
      <c r="R28" s="2">
        <f t="shared" si="3"/>
        <v>0</v>
      </c>
      <c r="S28" s="2"/>
    </row>
    <row r="29" spans="1:19" ht="15.75" customHeight="1" x14ac:dyDescent="0.15">
      <c r="A29" s="3">
        <v>0</v>
      </c>
      <c r="B29" s="3">
        <v>3</v>
      </c>
      <c r="C29" s="3" t="s">
        <v>25</v>
      </c>
      <c r="D29" s="3"/>
      <c r="E29" s="2"/>
      <c r="F29" s="3"/>
      <c r="G29" s="3"/>
      <c r="H29" s="2">
        <f t="shared" si="0"/>
        <v>0</v>
      </c>
      <c r="I29" s="3"/>
      <c r="J29" s="3"/>
      <c r="K29" s="3"/>
      <c r="L29" s="3">
        <f t="shared" si="1"/>
        <v>0</v>
      </c>
      <c r="M29" s="3"/>
      <c r="N29" s="3"/>
      <c r="O29" s="3">
        <f t="shared" si="2"/>
        <v>0</v>
      </c>
      <c r="P29" s="3"/>
      <c r="Q29" s="3"/>
      <c r="R29" s="2">
        <f t="shared" si="3"/>
        <v>0</v>
      </c>
      <c r="S29" s="3"/>
    </row>
    <row r="30" spans="1:19" ht="15.75" customHeight="1" x14ac:dyDescent="0.15">
      <c r="A30" s="2">
        <v>0</v>
      </c>
      <c r="B30" s="2">
        <v>4</v>
      </c>
      <c r="C30" s="2" t="s">
        <v>25</v>
      </c>
      <c r="D30" s="2"/>
      <c r="E30" s="2"/>
      <c r="F30" s="2"/>
      <c r="G30" s="2"/>
      <c r="H30" s="2">
        <f t="shared" si="0"/>
        <v>0</v>
      </c>
      <c r="I30" s="2"/>
      <c r="J30" s="2"/>
      <c r="K30" s="2"/>
      <c r="L30" s="3">
        <f t="shared" si="1"/>
        <v>0</v>
      </c>
      <c r="M30" s="2"/>
      <c r="N30" s="2"/>
      <c r="O30" s="3">
        <f t="shared" si="2"/>
        <v>0</v>
      </c>
      <c r="P30" s="2"/>
      <c r="Q30" s="2"/>
      <c r="R30" s="2">
        <f t="shared" si="3"/>
        <v>0</v>
      </c>
      <c r="S30" s="2"/>
    </row>
    <row r="31" spans="1:19" ht="15.75" customHeight="1" x14ac:dyDescent="0.15">
      <c r="A31" s="3">
        <v>0</v>
      </c>
      <c r="B31" s="3">
        <v>5</v>
      </c>
      <c r="C31" s="3" t="s">
        <v>25</v>
      </c>
      <c r="D31" s="3"/>
      <c r="E31" s="2"/>
      <c r="F31" s="3"/>
      <c r="G31" s="3"/>
      <c r="H31" s="2">
        <f t="shared" si="0"/>
        <v>0</v>
      </c>
      <c r="I31" s="3"/>
      <c r="J31" s="3"/>
      <c r="K31" s="3"/>
      <c r="L31" s="3">
        <f t="shared" si="1"/>
        <v>0</v>
      </c>
      <c r="M31" s="3"/>
      <c r="N31" s="3"/>
      <c r="O31" s="3">
        <f t="shared" si="2"/>
        <v>0</v>
      </c>
      <c r="P31" s="3"/>
      <c r="Q31" s="3"/>
      <c r="R31" s="2">
        <f t="shared" si="3"/>
        <v>0</v>
      </c>
      <c r="S31" s="3"/>
    </row>
    <row r="32" spans="1:19" ht="15.75" customHeight="1" x14ac:dyDescent="0.15">
      <c r="A32" s="2">
        <v>1</v>
      </c>
      <c r="B32" s="2">
        <v>1</v>
      </c>
      <c r="C32" s="2" t="s">
        <v>19</v>
      </c>
      <c r="D32" s="2">
        <v>36.159673929214399</v>
      </c>
      <c r="E32" s="2">
        <v>32.650976419448803</v>
      </c>
      <c r="F32" s="2">
        <v>68.810650825500403</v>
      </c>
      <c r="G32" s="2">
        <v>10.8</v>
      </c>
      <c r="H32" s="2">
        <f t="shared" si="0"/>
        <v>9.66</v>
      </c>
      <c r="I32" s="2">
        <v>20.46</v>
      </c>
      <c r="J32" s="2">
        <v>0</v>
      </c>
      <c r="K32" s="2">
        <v>0</v>
      </c>
      <c r="L32" s="3">
        <f t="shared" si="1"/>
        <v>0</v>
      </c>
      <c r="M32" s="2">
        <v>1</v>
      </c>
      <c r="N32" s="2">
        <v>0</v>
      </c>
      <c r="O32" s="3">
        <f t="shared" si="2"/>
        <v>1</v>
      </c>
      <c r="P32" s="2">
        <v>0</v>
      </c>
      <c r="Q32" s="2">
        <v>0</v>
      </c>
      <c r="R32" s="2">
        <f t="shared" si="3"/>
        <v>0</v>
      </c>
      <c r="S32" s="2">
        <v>0</v>
      </c>
    </row>
    <row r="33" spans="1:19" ht="15.75" customHeight="1" x14ac:dyDescent="0.15">
      <c r="A33" s="3">
        <v>1</v>
      </c>
      <c r="B33" s="3">
        <v>2</v>
      </c>
      <c r="C33" s="3" t="s">
        <v>19</v>
      </c>
      <c r="D33" s="3">
        <v>35.6641778945922</v>
      </c>
      <c r="E33" s="2">
        <v>27.190001010894701</v>
      </c>
      <c r="F33" s="3">
        <v>62.854179859161299</v>
      </c>
      <c r="G33" s="3">
        <v>11.23</v>
      </c>
      <c r="H33" s="2">
        <f t="shared" si="0"/>
        <v>9.7399999999999984</v>
      </c>
      <c r="I33" s="3">
        <v>20.97</v>
      </c>
      <c r="J33" s="3">
        <v>0</v>
      </c>
      <c r="K33" s="3">
        <v>0</v>
      </c>
      <c r="L33" s="3">
        <f t="shared" si="1"/>
        <v>0</v>
      </c>
      <c r="M33" s="3">
        <v>0</v>
      </c>
      <c r="N33" s="3">
        <v>0</v>
      </c>
      <c r="O33" s="3">
        <f t="shared" si="2"/>
        <v>0</v>
      </c>
      <c r="P33" s="3">
        <v>0</v>
      </c>
      <c r="Q33" s="3">
        <v>0</v>
      </c>
      <c r="R33" s="2">
        <f t="shared" si="3"/>
        <v>0</v>
      </c>
      <c r="S33" s="3">
        <v>0</v>
      </c>
    </row>
    <row r="34" spans="1:19" ht="15.75" customHeight="1" x14ac:dyDescent="0.15">
      <c r="A34" s="2">
        <v>1</v>
      </c>
      <c r="B34" s="2">
        <v>3</v>
      </c>
      <c r="C34" s="2" t="s">
        <v>19</v>
      </c>
      <c r="D34" s="2">
        <v>36.664378643035803</v>
      </c>
      <c r="E34" s="2">
        <v>26.89502120018</v>
      </c>
      <c r="F34" s="2">
        <v>63.559400796890202</v>
      </c>
      <c r="G34" s="2">
        <v>12</v>
      </c>
      <c r="H34" s="2">
        <f t="shared" si="0"/>
        <v>9.6000000000000014</v>
      </c>
      <c r="I34" s="2">
        <v>21.6</v>
      </c>
      <c r="J34" s="2">
        <v>0</v>
      </c>
      <c r="K34" s="2">
        <v>0</v>
      </c>
      <c r="L34" s="3">
        <f t="shared" si="1"/>
        <v>0</v>
      </c>
      <c r="M34" s="2">
        <v>3</v>
      </c>
      <c r="N34" s="2">
        <v>0</v>
      </c>
      <c r="O34" s="3">
        <f t="shared" si="2"/>
        <v>3</v>
      </c>
      <c r="P34" s="2">
        <v>0</v>
      </c>
      <c r="Q34" s="2">
        <v>0</v>
      </c>
      <c r="R34" s="2">
        <f t="shared" si="3"/>
        <v>0</v>
      </c>
      <c r="S34" s="2">
        <v>0</v>
      </c>
    </row>
    <row r="35" spans="1:19" ht="15.75" customHeight="1" x14ac:dyDescent="0.15">
      <c r="A35" s="3">
        <v>1</v>
      </c>
      <c r="B35" s="3">
        <v>4</v>
      </c>
      <c r="C35" s="3" t="s">
        <v>19</v>
      </c>
      <c r="D35" s="3">
        <v>39.681214809417703</v>
      </c>
      <c r="E35" s="2">
        <v>33.127099514007497</v>
      </c>
      <c r="F35" s="3">
        <v>72.808315038681002</v>
      </c>
      <c r="G35" s="3">
        <v>10.75</v>
      </c>
      <c r="H35" s="2">
        <f t="shared" si="0"/>
        <v>9.8099999999999987</v>
      </c>
      <c r="I35" s="3">
        <v>20.56</v>
      </c>
      <c r="J35" s="3">
        <v>0</v>
      </c>
      <c r="K35" s="3">
        <v>0</v>
      </c>
      <c r="L35" s="3">
        <f t="shared" si="1"/>
        <v>0</v>
      </c>
      <c r="M35" s="3">
        <v>1</v>
      </c>
      <c r="N35" s="3">
        <v>0</v>
      </c>
      <c r="O35" s="3">
        <f t="shared" si="2"/>
        <v>1</v>
      </c>
      <c r="P35" s="3">
        <v>0</v>
      </c>
      <c r="Q35" s="3">
        <v>0</v>
      </c>
      <c r="R35" s="2">
        <f t="shared" si="3"/>
        <v>0</v>
      </c>
      <c r="S35" s="3">
        <v>0</v>
      </c>
    </row>
    <row r="36" spans="1:19" ht="15.75" customHeight="1" x14ac:dyDescent="0.15">
      <c r="A36" s="2">
        <v>1</v>
      </c>
      <c r="B36" s="2">
        <v>5</v>
      </c>
      <c r="C36" s="2" t="s">
        <v>19</v>
      </c>
      <c r="D36" s="2">
        <v>38.671019792556699</v>
      </c>
      <c r="E36" s="2">
        <v>38.434202671050997</v>
      </c>
      <c r="F36" s="2">
        <v>77.105223178863497</v>
      </c>
      <c r="G36" s="2">
        <v>11.59</v>
      </c>
      <c r="H36" s="2">
        <f t="shared" si="0"/>
        <v>9.84</v>
      </c>
      <c r="I36" s="2">
        <v>21.43</v>
      </c>
      <c r="J36" s="2">
        <v>0</v>
      </c>
      <c r="K36" s="2">
        <v>0</v>
      </c>
      <c r="L36" s="3">
        <f t="shared" si="1"/>
        <v>0</v>
      </c>
      <c r="M36" s="2">
        <v>1</v>
      </c>
      <c r="N36" s="2">
        <v>0</v>
      </c>
      <c r="O36" s="3">
        <f t="shared" si="2"/>
        <v>1</v>
      </c>
      <c r="P36" s="2">
        <v>0</v>
      </c>
      <c r="Q36" s="2">
        <v>0</v>
      </c>
      <c r="R36" s="2">
        <f t="shared" si="3"/>
        <v>0</v>
      </c>
      <c r="S36" s="2">
        <v>0</v>
      </c>
    </row>
    <row r="37" spans="1:19" ht="15.75" customHeight="1" x14ac:dyDescent="0.15">
      <c r="A37" s="2">
        <v>1</v>
      </c>
      <c r="B37" s="2">
        <v>1</v>
      </c>
      <c r="C37" s="3" t="s">
        <v>20</v>
      </c>
      <c r="D37" s="2">
        <v>32.644535779953003</v>
      </c>
      <c r="E37" s="2">
        <v>30.9139723777771</v>
      </c>
      <c r="F37" s="2">
        <v>63.558508634567197</v>
      </c>
      <c r="G37" s="2">
        <v>10.72</v>
      </c>
      <c r="H37" s="2">
        <f t="shared" si="0"/>
        <v>9.8199999999999985</v>
      </c>
      <c r="I37" s="2">
        <v>20.54</v>
      </c>
      <c r="J37" s="2">
        <v>0</v>
      </c>
      <c r="K37" s="2">
        <v>0</v>
      </c>
      <c r="L37" s="3">
        <f t="shared" si="1"/>
        <v>0</v>
      </c>
      <c r="M37" s="2">
        <v>0</v>
      </c>
      <c r="N37" s="2">
        <v>0</v>
      </c>
      <c r="O37" s="3">
        <f t="shared" si="2"/>
        <v>0</v>
      </c>
      <c r="P37" s="2">
        <v>4</v>
      </c>
      <c r="Q37" s="2">
        <v>0</v>
      </c>
      <c r="R37" s="2">
        <f t="shared" si="3"/>
        <v>4</v>
      </c>
      <c r="S37" s="2">
        <v>0</v>
      </c>
    </row>
    <row r="38" spans="1:19" ht="15.75" customHeight="1" x14ac:dyDescent="0.15">
      <c r="A38" s="2">
        <v>1</v>
      </c>
      <c r="B38" s="2">
        <v>2</v>
      </c>
      <c r="C38" s="2" t="s">
        <v>20</v>
      </c>
      <c r="D38" s="2">
        <v>49.221717834472599</v>
      </c>
      <c r="E38" s="2">
        <v>26.3840491771698</v>
      </c>
      <c r="F38" s="2">
        <v>75.605767965316701</v>
      </c>
      <c r="G38" s="2">
        <v>11.41</v>
      </c>
      <c r="H38" s="2">
        <f t="shared" si="0"/>
        <v>9.5599999999999987</v>
      </c>
      <c r="I38" s="2">
        <v>20.97</v>
      </c>
      <c r="J38" s="2">
        <v>0</v>
      </c>
      <c r="K38" s="2">
        <v>0</v>
      </c>
      <c r="L38" s="3">
        <f t="shared" si="1"/>
        <v>0</v>
      </c>
      <c r="M38" s="2">
        <v>4</v>
      </c>
      <c r="N38" s="2">
        <v>0</v>
      </c>
      <c r="O38" s="3">
        <f t="shared" si="2"/>
        <v>4</v>
      </c>
      <c r="P38" s="2">
        <v>8</v>
      </c>
      <c r="Q38" s="2">
        <v>0</v>
      </c>
      <c r="R38" s="2">
        <f t="shared" si="3"/>
        <v>8</v>
      </c>
      <c r="S38" s="2">
        <v>0</v>
      </c>
    </row>
    <row r="39" spans="1:19" ht="15.75" customHeight="1" x14ac:dyDescent="0.15">
      <c r="A39" s="2">
        <v>1</v>
      </c>
      <c r="B39" s="2">
        <v>3</v>
      </c>
      <c r="C39" s="3" t="s">
        <v>20</v>
      </c>
      <c r="D39" s="2">
        <v>36.167542219161902</v>
      </c>
      <c r="E39" s="2">
        <v>29.5409462451934</v>
      </c>
      <c r="F39" s="2">
        <v>65.708489179611206</v>
      </c>
      <c r="G39" s="2">
        <v>11.4</v>
      </c>
      <c r="H39" s="2">
        <f t="shared" si="0"/>
        <v>9.69</v>
      </c>
      <c r="I39" s="2">
        <v>21.09</v>
      </c>
      <c r="J39" s="2">
        <v>0</v>
      </c>
      <c r="K39" s="2">
        <v>0</v>
      </c>
      <c r="L39" s="3">
        <f t="shared" si="1"/>
        <v>0</v>
      </c>
      <c r="M39" s="2">
        <v>0</v>
      </c>
      <c r="N39" s="2">
        <v>0</v>
      </c>
      <c r="O39" s="3">
        <f t="shared" si="2"/>
        <v>0</v>
      </c>
      <c r="P39" s="2">
        <v>0</v>
      </c>
      <c r="Q39" s="2">
        <v>0</v>
      </c>
      <c r="R39" s="2">
        <f t="shared" si="3"/>
        <v>0</v>
      </c>
      <c r="S39" s="2">
        <v>0</v>
      </c>
    </row>
    <row r="40" spans="1:19" ht="15.75" customHeight="1" x14ac:dyDescent="0.15">
      <c r="A40" s="2">
        <v>1</v>
      </c>
      <c r="B40" s="2">
        <v>4</v>
      </c>
      <c r="C40" s="2" t="s">
        <v>20</v>
      </c>
      <c r="D40" s="2">
        <v>35.661762714385901</v>
      </c>
      <c r="E40" s="2">
        <v>27.5937914848327</v>
      </c>
      <c r="F40" s="2">
        <v>63.255554914474402</v>
      </c>
      <c r="G40" s="2">
        <v>11.16</v>
      </c>
      <c r="H40" s="2">
        <f t="shared" si="0"/>
        <v>9.6499999999999986</v>
      </c>
      <c r="I40" s="2">
        <v>20.81</v>
      </c>
      <c r="J40" s="2">
        <v>0</v>
      </c>
      <c r="K40" s="2">
        <v>0</v>
      </c>
      <c r="L40" s="3">
        <f t="shared" si="1"/>
        <v>0</v>
      </c>
      <c r="M40" s="2">
        <v>1</v>
      </c>
      <c r="N40" s="2">
        <v>0</v>
      </c>
      <c r="O40" s="3">
        <f t="shared" si="2"/>
        <v>1</v>
      </c>
      <c r="P40" s="2">
        <v>4</v>
      </c>
      <c r="Q40" s="2">
        <v>0</v>
      </c>
      <c r="R40" s="2">
        <f t="shared" si="3"/>
        <v>4</v>
      </c>
      <c r="S40" s="2">
        <v>0</v>
      </c>
    </row>
    <row r="41" spans="1:19" ht="15.75" customHeight="1" x14ac:dyDescent="0.15">
      <c r="A41" s="2">
        <v>1</v>
      </c>
      <c r="B41" s="2">
        <v>5</v>
      </c>
      <c r="C41" s="3" t="s">
        <v>20</v>
      </c>
      <c r="D41" s="2">
        <v>36.162832498550401</v>
      </c>
      <c r="E41" s="2">
        <v>35.6963820457458</v>
      </c>
      <c r="F41" s="2">
        <v>71.859215736389103</v>
      </c>
      <c r="G41" s="2">
        <v>11.22</v>
      </c>
      <c r="H41" s="2">
        <f t="shared" si="0"/>
        <v>9.7099999999999991</v>
      </c>
      <c r="I41" s="2">
        <v>20.93</v>
      </c>
      <c r="J41" s="2">
        <v>0</v>
      </c>
      <c r="K41" s="2">
        <v>0</v>
      </c>
      <c r="L41" s="3">
        <f t="shared" si="1"/>
        <v>0</v>
      </c>
      <c r="M41" s="2">
        <v>1</v>
      </c>
      <c r="N41" s="2">
        <v>0</v>
      </c>
      <c r="O41" s="3">
        <f t="shared" si="2"/>
        <v>1</v>
      </c>
      <c r="P41" s="2">
        <v>3</v>
      </c>
      <c r="Q41" s="2">
        <v>0</v>
      </c>
      <c r="R41" s="2">
        <f t="shared" si="3"/>
        <v>3</v>
      </c>
      <c r="S41" s="2">
        <v>0</v>
      </c>
    </row>
    <row r="42" spans="1:19" ht="15.75" customHeight="1" x14ac:dyDescent="0.15">
      <c r="A42" s="2">
        <v>1</v>
      </c>
      <c r="B42" s="2">
        <v>1</v>
      </c>
      <c r="C42" s="2" t="s">
        <v>21</v>
      </c>
      <c r="D42" s="2">
        <v>34.647787094116197</v>
      </c>
      <c r="E42" s="2">
        <v>35.110204458236602</v>
      </c>
      <c r="F42" s="2">
        <v>69.757992506027193</v>
      </c>
      <c r="G42" s="2">
        <v>11.02</v>
      </c>
      <c r="H42" s="2">
        <f t="shared" si="0"/>
        <v>9.620000000000001</v>
      </c>
      <c r="I42" s="2">
        <v>20.64</v>
      </c>
      <c r="J42" s="2">
        <v>0</v>
      </c>
      <c r="K42" s="2">
        <v>0</v>
      </c>
      <c r="L42" s="3">
        <f t="shared" si="1"/>
        <v>0</v>
      </c>
      <c r="M42" s="2">
        <v>1</v>
      </c>
      <c r="N42" s="2">
        <v>0</v>
      </c>
      <c r="O42" s="3">
        <f t="shared" si="2"/>
        <v>1</v>
      </c>
      <c r="P42" s="2">
        <v>0</v>
      </c>
      <c r="Q42" s="2">
        <v>0</v>
      </c>
      <c r="R42" s="2">
        <f t="shared" si="3"/>
        <v>0</v>
      </c>
      <c r="S42" s="2">
        <v>0</v>
      </c>
    </row>
    <row r="43" spans="1:19" ht="15.75" customHeight="1" x14ac:dyDescent="0.15">
      <c r="A43" s="2">
        <v>1</v>
      </c>
      <c r="B43" s="2">
        <v>2</v>
      </c>
      <c r="C43" s="3" t="s">
        <v>21</v>
      </c>
      <c r="D43" s="2">
        <v>32.138796567916799</v>
      </c>
      <c r="E43" s="2">
        <v>36.516002416610696</v>
      </c>
      <c r="F43" s="2">
        <v>68.654799699783297</v>
      </c>
      <c r="G43" s="2">
        <v>10.83</v>
      </c>
      <c r="H43" s="2">
        <f t="shared" si="0"/>
        <v>9.7000000000000011</v>
      </c>
      <c r="I43" s="2">
        <v>20.53</v>
      </c>
      <c r="J43" s="2">
        <v>0</v>
      </c>
      <c r="K43" s="2">
        <v>0</v>
      </c>
      <c r="L43" s="3">
        <f t="shared" si="1"/>
        <v>0</v>
      </c>
      <c r="M43" s="2">
        <v>0</v>
      </c>
      <c r="N43" s="2">
        <v>0</v>
      </c>
      <c r="O43" s="3">
        <f t="shared" si="2"/>
        <v>0</v>
      </c>
      <c r="P43" s="2">
        <v>0</v>
      </c>
      <c r="Q43" s="2">
        <v>1</v>
      </c>
      <c r="R43" s="2">
        <f t="shared" si="3"/>
        <v>1</v>
      </c>
      <c r="S43" s="2">
        <v>0</v>
      </c>
    </row>
    <row r="44" spans="1:19" ht="15.75" customHeight="1" x14ac:dyDescent="0.15">
      <c r="A44" s="2">
        <v>1</v>
      </c>
      <c r="B44" s="2">
        <v>3</v>
      </c>
      <c r="C44" s="2" t="s">
        <v>21</v>
      </c>
      <c r="D44" s="2">
        <v>32.137901782989502</v>
      </c>
      <c r="E44" s="2">
        <v>34.269963741302398</v>
      </c>
      <c r="F44" s="2">
        <v>66.407866239547701</v>
      </c>
      <c r="G44" s="2">
        <v>10.73</v>
      </c>
      <c r="H44" s="2">
        <f t="shared" si="0"/>
        <v>9.620000000000001</v>
      </c>
      <c r="I44" s="2">
        <v>20.350000000000001</v>
      </c>
      <c r="J44" s="2">
        <v>0</v>
      </c>
      <c r="K44" s="2">
        <v>0</v>
      </c>
      <c r="L44" s="3">
        <f t="shared" si="1"/>
        <v>0</v>
      </c>
      <c r="M44" s="2">
        <v>0</v>
      </c>
      <c r="N44" s="2">
        <v>0</v>
      </c>
      <c r="O44" s="3">
        <f t="shared" si="2"/>
        <v>0</v>
      </c>
      <c r="P44" s="2">
        <v>0</v>
      </c>
      <c r="Q44" s="2">
        <v>1</v>
      </c>
      <c r="R44" s="2">
        <f t="shared" si="3"/>
        <v>1</v>
      </c>
      <c r="S44" s="2">
        <v>0</v>
      </c>
    </row>
    <row r="45" spans="1:19" ht="15.75" customHeight="1" x14ac:dyDescent="0.15">
      <c r="A45" s="2">
        <v>1</v>
      </c>
      <c r="B45" s="2">
        <v>4</v>
      </c>
      <c r="C45" s="3" t="s">
        <v>21</v>
      </c>
      <c r="D45" s="2">
        <v>31.641217470169</v>
      </c>
      <c r="E45" s="2">
        <v>35.213148832321103</v>
      </c>
      <c r="F45" s="2">
        <v>66.854367256164494</v>
      </c>
      <c r="G45" s="2">
        <v>10.66</v>
      </c>
      <c r="H45" s="2">
        <f t="shared" si="0"/>
        <v>9.64</v>
      </c>
      <c r="I45" s="2">
        <v>20.3</v>
      </c>
      <c r="J45" s="2">
        <v>0</v>
      </c>
      <c r="K45" s="2">
        <v>0</v>
      </c>
      <c r="L45" s="3">
        <f t="shared" si="1"/>
        <v>0</v>
      </c>
      <c r="M45" s="2">
        <v>0</v>
      </c>
      <c r="N45" s="2">
        <v>0</v>
      </c>
      <c r="O45" s="3">
        <f t="shared" si="2"/>
        <v>0</v>
      </c>
      <c r="P45" s="2">
        <v>0</v>
      </c>
      <c r="Q45" s="2">
        <v>1</v>
      </c>
      <c r="R45" s="2">
        <f t="shared" si="3"/>
        <v>1</v>
      </c>
      <c r="S45" s="2">
        <v>0</v>
      </c>
    </row>
    <row r="46" spans="1:19" ht="15.75" customHeight="1" x14ac:dyDescent="0.15">
      <c r="A46" s="2">
        <v>1</v>
      </c>
      <c r="B46" s="2">
        <v>5</v>
      </c>
      <c r="C46" s="2" t="s">
        <v>21</v>
      </c>
      <c r="D46" s="2">
        <v>32.149276733398402</v>
      </c>
      <c r="E46" s="2">
        <v>36.460031270980799</v>
      </c>
      <c r="F46" s="2">
        <v>68.609308719634996</v>
      </c>
      <c r="G46" s="2">
        <v>10.87</v>
      </c>
      <c r="H46" s="2">
        <f t="shared" si="0"/>
        <v>9.6600000000000019</v>
      </c>
      <c r="I46" s="2">
        <v>20.53</v>
      </c>
      <c r="J46" s="2">
        <v>0</v>
      </c>
      <c r="K46" s="2">
        <v>0</v>
      </c>
      <c r="L46" s="3">
        <f t="shared" si="1"/>
        <v>0</v>
      </c>
      <c r="M46" s="2">
        <v>0</v>
      </c>
      <c r="N46" s="2">
        <v>0</v>
      </c>
      <c r="O46" s="3">
        <f t="shared" si="2"/>
        <v>0</v>
      </c>
      <c r="P46" s="2">
        <v>0</v>
      </c>
      <c r="Q46" s="2">
        <v>1</v>
      </c>
      <c r="R46" s="2">
        <f t="shared" si="3"/>
        <v>1</v>
      </c>
      <c r="S46" s="2">
        <v>0</v>
      </c>
    </row>
    <row r="47" spans="1:19" ht="15.75" customHeight="1" x14ac:dyDescent="0.15">
      <c r="A47" s="2">
        <v>1</v>
      </c>
      <c r="B47" s="2">
        <v>1</v>
      </c>
      <c r="C47" s="3" t="s">
        <v>22</v>
      </c>
      <c r="D47" s="2">
        <v>30.131261110305701</v>
      </c>
      <c r="E47" s="2">
        <v>29.0262191295623</v>
      </c>
      <c r="F47" s="2">
        <v>59.157481193542402</v>
      </c>
      <c r="G47" s="2">
        <v>10.31</v>
      </c>
      <c r="H47" s="2">
        <f t="shared" si="0"/>
        <v>9.42</v>
      </c>
      <c r="I47" s="2">
        <v>19.73</v>
      </c>
      <c r="J47" s="2">
        <v>0</v>
      </c>
      <c r="K47" s="2">
        <v>0</v>
      </c>
      <c r="L47" s="3">
        <f t="shared" si="1"/>
        <v>0</v>
      </c>
      <c r="M47" s="2">
        <v>0</v>
      </c>
      <c r="N47" s="2">
        <v>1</v>
      </c>
      <c r="O47" s="3">
        <f t="shared" si="2"/>
        <v>1</v>
      </c>
      <c r="P47" s="2">
        <v>0</v>
      </c>
      <c r="Q47" s="2">
        <v>0</v>
      </c>
      <c r="R47" s="2">
        <f t="shared" si="3"/>
        <v>0</v>
      </c>
      <c r="S47" s="2">
        <v>0</v>
      </c>
    </row>
    <row r="48" spans="1:19" ht="15.75" customHeight="1" x14ac:dyDescent="0.15">
      <c r="A48" s="2">
        <v>1</v>
      </c>
      <c r="B48" s="2">
        <v>2</v>
      </c>
      <c r="C48" s="2" t="s">
        <v>22</v>
      </c>
      <c r="D48" s="2">
        <v>29.6267635822296</v>
      </c>
      <c r="E48" s="2">
        <v>26.9321784973144</v>
      </c>
      <c r="F48" s="2">
        <v>56.558942556381197</v>
      </c>
      <c r="G48" s="2">
        <v>10.42</v>
      </c>
      <c r="H48" s="2">
        <f t="shared" si="0"/>
        <v>9.3899999999999988</v>
      </c>
      <c r="I48" s="2">
        <v>19.809999999999999</v>
      </c>
      <c r="J48" s="2">
        <v>0</v>
      </c>
      <c r="K48" s="2">
        <v>0</v>
      </c>
      <c r="L48" s="3">
        <f t="shared" si="1"/>
        <v>0</v>
      </c>
      <c r="M48" s="2">
        <v>0</v>
      </c>
      <c r="N48" s="2">
        <v>0</v>
      </c>
      <c r="O48" s="3">
        <f t="shared" si="2"/>
        <v>0</v>
      </c>
      <c r="P48" s="2">
        <v>0</v>
      </c>
      <c r="Q48" s="2">
        <v>0</v>
      </c>
      <c r="R48" s="2">
        <f t="shared" si="3"/>
        <v>0</v>
      </c>
      <c r="S48" s="2">
        <v>0</v>
      </c>
    </row>
    <row r="49" spans="1:19" ht="15.75" customHeight="1" x14ac:dyDescent="0.15">
      <c r="A49" s="2">
        <v>1</v>
      </c>
      <c r="B49" s="2">
        <v>3</v>
      </c>
      <c r="C49" s="3" t="s">
        <v>22</v>
      </c>
      <c r="D49" s="2">
        <v>29.631881237030001</v>
      </c>
      <c r="E49" s="2">
        <v>28.272080898284901</v>
      </c>
      <c r="F49" s="2">
        <v>57.9039626121521</v>
      </c>
      <c r="G49" s="2">
        <v>10.41</v>
      </c>
      <c r="H49" s="2">
        <f t="shared" si="0"/>
        <v>9.4699999999999989</v>
      </c>
      <c r="I49" s="2">
        <v>19.88</v>
      </c>
      <c r="J49" s="2">
        <v>0</v>
      </c>
      <c r="K49" s="2">
        <v>0</v>
      </c>
      <c r="L49" s="3">
        <f t="shared" si="1"/>
        <v>0</v>
      </c>
      <c r="M49" s="2">
        <v>0</v>
      </c>
      <c r="N49" s="2">
        <v>1</v>
      </c>
      <c r="O49" s="3">
        <f t="shared" si="2"/>
        <v>1</v>
      </c>
      <c r="P49" s="2">
        <v>0</v>
      </c>
      <c r="Q49" s="2">
        <v>0</v>
      </c>
      <c r="R49" s="2">
        <f t="shared" si="3"/>
        <v>0</v>
      </c>
      <c r="S49" s="2">
        <v>0</v>
      </c>
    </row>
    <row r="50" spans="1:19" ht="15.75" customHeight="1" x14ac:dyDescent="0.15">
      <c r="A50" s="2">
        <v>1</v>
      </c>
      <c r="B50" s="2">
        <v>4</v>
      </c>
      <c r="C50" s="2" t="s">
        <v>22</v>
      </c>
      <c r="D50" s="2">
        <v>34.149875879287698</v>
      </c>
      <c r="E50" s="2">
        <v>25.404393672943101</v>
      </c>
      <c r="F50" s="2">
        <v>59.554270744323702</v>
      </c>
      <c r="G50" s="2">
        <v>10.65</v>
      </c>
      <c r="H50" s="2">
        <f t="shared" si="0"/>
        <v>9.4299999999999979</v>
      </c>
      <c r="I50" s="2">
        <v>20.079999999999998</v>
      </c>
      <c r="J50" s="2">
        <v>0</v>
      </c>
      <c r="K50" s="2">
        <v>0</v>
      </c>
      <c r="L50" s="3">
        <f t="shared" si="1"/>
        <v>0</v>
      </c>
      <c r="M50" s="2">
        <v>0</v>
      </c>
      <c r="N50" s="2">
        <v>0</v>
      </c>
      <c r="O50" s="3">
        <f t="shared" si="2"/>
        <v>0</v>
      </c>
      <c r="P50" s="2">
        <v>0</v>
      </c>
      <c r="Q50" s="2">
        <v>0</v>
      </c>
      <c r="R50" s="2">
        <f t="shared" si="3"/>
        <v>0</v>
      </c>
      <c r="S50" s="2">
        <v>0</v>
      </c>
    </row>
    <row r="51" spans="1:19" ht="15.75" customHeight="1" x14ac:dyDescent="0.15">
      <c r="A51" s="2">
        <v>1</v>
      </c>
      <c r="B51" s="2">
        <v>5</v>
      </c>
      <c r="C51" s="3" t="s">
        <v>22</v>
      </c>
      <c r="D51" s="2">
        <v>29.6333265304565</v>
      </c>
      <c r="E51" s="2">
        <v>27.4212470054626</v>
      </c>
      <c r="F51" s="2">
        <v>57.054574728012</v>
      </c>
      <c r="G51" s="2">
        <v>10.33</v>
      </c>
      <c r="H51" s="2">
        <f t="shared" si="0"/>
        <v>9.4799999999999986</v>
      </c>
      <c r="I51" s="2">
        <v>19.809999999999999</v>
      </c>
      <c r="J51" s="2">
        <v>0</v>
      </c>
      <c r="K51" s="2">
        <v>0</v>
      </c>
      <c r="L51" s="3">
        <f t="shared" si="1"/>
        <v>0</v>
      </c>
      <c r="M51" s="2">
        <v>0</v>
      </c>
      <c r="N51" s="2">
        <v>0</v>
      </c>
      <c r="O51" s="3">
        <f t="shared" si="2"/>
        <v>0</v>
      </c>
      <c r="P51" s="2">
        <v>0</v>
      </c>
      <c r="Q51" s="2">
        <v>0</v>
      </c>
      <c r="R51" s="2">
        <f t="shared" si="3"/>
        <v>0</v>
      </c>
      <c r="S51" s="2">
        <v>0</v>
      </c>
    </row>
    <row r="52" spans="1:19" ht="15.75" customHeight="1" x14ac:dyDescent="0.15">
      <c r="A52" s="2">
        <v>1</v>
      </c>
      <c r="B52" s="2">
        <v>1</v>
      </c>
      <c r="C52" s="2" t="s">
        <v>23</v>
      </c>
      <c r="D52" s="2">
        <v>30.130153894424399</v>
      </c>
      <c r="E52" s="2">
        <v>24.629970550537099</v>
      </c>
      <c r="F52" s="2">
        <v>54.760124921798699</v>
      </c>
      <c r="G52" s="2">
        <v>10.31</v>
      </c>
      <c r="H52" s="2">
        <f t="shared" si="0"/>
        <v>9.42</v>
      </c>
      <c r="I52" s="2">
        <v>19.73</v>
      </c>
      <c r="J52" s="2">
        <v>0</v>
      </c>
      <c r="K52" s="2">
        <v>0</v>
      </c>
      <c r="L52" s="3">
        <f t="shared" si="1"/>
        <v>0</v>
      </c>
      <c r="M52" s="2">
        <v>0</v>
      </c>
      <c r="N52" s="2">
        <v>0</v>
      </c>
      <c r="O52" s="3">
        <f t="shared" si="2"/>
        <v>0</v>
      </c>
      <c r="P52" s="2">
        <v>0</v>
      </c>
      <c r="Q52" s="2">
        <v>0</v>
      </c>
      <c r="R52" s="2">
        <f t="shared" si="3"/>
        <v>0</v>
      </c>
      <c r="S52" s="2">
        <v>0</v>
      </c>
    </row>
    <row r="53" spans="1:19" ht="15.75" customHeight="1" x14ac:dyDescent="0.15">
      <c r="A53" s="2">
        <v>1</v>
      </c>
      <c r="B53" s="2">
        <v>2</v>
      </c>
      <c r="C53" s="3" t="s">
        <v>23</v>
      </c>
      <c r="D53" s="2">
        <v>32.644786119461003</v>
      </c>
      <c r="E53" s="2">
        <v>27.311851501464801</v>
      </c>
      <c r="F53" s="2">
        <v>59.956638336181598</v>
      </c>
      <c r="G53" s="2">
        <v>10.220000000000001</v>
      </c>
      <c r="H53" s="2">
        <f t="shared" si="0"/>
        <v>9.2999999999999989</v>
      </c>
      <c r="I53" s="2">
        <v>19.52</v>
      </c>
      <c r="J53" s="2">
        <v>1</v>
      </c>
      <c r="K53" s="2">
        <v>0</v>
      </c>
      <c r="L53" s="3">
        <f t="shared" si="1"/>
        <v>1</v>
      </c>
      <c r="M53" s="2">
        <v>1</v>
      </c>
      <c r="N53" s="2">
        <v>0</v>
      </c>
      <c r="O53" s="3">
        <f t="shared" si="2"/>
        <v>1</v>
      </c>
      <c r="P53" s="2">
        <v>0</v>
      </c>
      <c r="Q53" s="2">
        <v>0</v>
      </c>
      <c r="R53" s="2">
        <f t="shared" si="3"/>
        <v>0</v>
      </c>
      <c r="S53" s="2">
        <v>0</v>
      </c>
    </row>
    <row r="54" spans="1:19" ht="13" x14ac:dyDescent="0.15">
      <c r="A54" s="2">
        <v>1</v>
      </c>
      <c r="B54" s="2">
        <v>3</v>
      </c>
      <c r="C54" s="2" t="s">
        <v>23</v>
      </c>
      <c r="D54" s="2">
        <v>31.147208213806099</v>
      </c>
      <c r="E54" s="2">
        <v>24.558722496032701</v>
      </c>
      <c r="F54" s="2">
        <v>55.705931186675997</v>
      </c>
      <c r="G54" s="2">
        <v>10.33</v>
      </c>
      <c r="H54" s="2">
        <f t="shared" si="0"/>
        <v>9.3199999999999985</v>
      </c>
      <c r="I54" s="2">
        <v>19.649999999999999</v>
      </c>
      <c r="J54" s="2">
        <v>0</v>
      </c>
      <c r="K54" s="2">
        <v>0</v>
      </c>
      <c r="L54" s="3">
        <f t="shared" si="1"/>
        <v>0</v>
      </c>
      <c r="M54" s="2">
        <v>0</v>
      </c>
      <c r="N54" s="2">
        <v>0</v>
      </c>
      <c r="O54" s="3">
        <f t="shared" si="2"/>
        <v>0</v>
      </c>
      <c r="P54" s="2">
        <v>0</v>
      </c>
      <c r="Q54" s="2">
        <v>0</v>
      </c>
      <c r="R54" s="2">
        <f t="shared" si="3"/>
        <v>0</v>
      </c>
      <c r="S54" s="2">
        <v>0</v>
      </c>
    </row>
    <row r="55" spans="1:19" ht="13" x14ac:dyDescent="0.15">
      <c r="A55" s="2">
        <v>1</v>
      </c>
      <c r="B55" s="2">
        <v>4</v>
      </c>
      <c r="C55" s="3" t="s">
        <v>23</v>
      </c>
      <c r="D55" s="2">
        <v>31.137448787689198</v>
      </c>
      <c r="E55" s="2">
        <v>25.668330430984401</v>
      </c>
      <c r="F55" s="2">
        <v>56.805780649185103</v>
      </c>
      <c r="G55" s="2">
        <v>10.35</v>
      </c>
      <c r="H55" s="2">
        <f t="shared" si="0"/>
        <v>9.4</v>
      </c>
      <c r="I55" s="2">
        <v>19.75</v>
      </c>
      <c r="J55" s="2">
        <v>0</v>
      </c>
      <c r="K55" s="2">
        <v>1</v>
      </c>
      <c r="L55" s="3">
        <f t="shared" si="1"/>
        <v>1</v>
      </c>
      <c r="M55" s="2">
        <v>0</v>
      </c>
      <c r="N55" s="2">
        <v>0</v>
      </c>
      <c r="O55" s="3">
        <f t="shared" si="2"/>
        <v>0</v>
      </c>
      <c r="P55" s="2">
        <v>0</v>
      </c>
      <c r="Q55" s="2">
        <v>0</v>
      </c>
      <c r="R55" s="2">
        <f t="shared" si="3"/>
        <v>0</v>
      </c>
      <c r="S55" s="2">
        <v>0</v>
      </c>
    </row>
    <row r="56" spans="1:19" ht="13" x14ac:dyDescent="0.15">
      <c r="A56" s="2">
        <v>1</v>
      </c>
      <c r="B56" s="2">
        <v>5</v>
      </c>
      <c r="C56" s="2" t="s">
        <v>23</v>
      </c>
      <c r="D56" s="2">
        <v>30.13374710083</v>
      </c>
      <c r="E56" s="2">
        <v>24.176268577575598</v>
      </c>
      <c r="F56" s="2">
        <v>54.3100168704986</v>
      </c>
      <c r="G56" s="2">
        <v>10.37</v>
      </c>
      <c r="H56" s="2">
        <f t="shared" si="0"/>
        <v>9.26</v>
      </c>
      <c r="I56" s="2">
        <v>19.63</v>
      </c>
      <c r="J56" s="2">
        <v>0</v>
      </c>
      <c r="K56" s="2">
        <v>0</v>
      </c>
      <c r="L56" s="3">
        <f t="shared" si="1"/>
        <v>0</v>
      </c>
      <c r="M56" s="2">
        <v>0</v>
      </c>
      <c r="N56" s="2">
        <v>0</v>
      </c>
      <c r="O56" s="3">
        <f t="shared" si="2"/>
        <v>0</v>
      </c>
      <c r="P56" s="2">
        <v>0</v>
      </c>
      <c r="Q56" s="2">
        <v>0</v>
      </c>
      <c r="R56" s="2">
        <f t="shared" si="3"/>
        <v>0</v>
      </c>
      <c r="S56" s="2">
        <v>0</v>
      </c>
    </row>
    <row r="57" spans="1:19" ht="13" x14ac:dyDescent="0.15">
      <c r="A57" s="2">
        <v>1</v>
      </c>
      <c r="B57" s="2">
        <v>1</v>
      </c>
      <c r="C57" s="3" t="s">
        <v>24</v>
      </c>
      <c r="D57" s="2"/>
      <c r="E57" s="2"/>
      <c r="F57" s="2"/>
      <c r="G57" s="2"/>
      <c r="H57" s="2">
        <f t="shared" si="0"/>
        <v>0</v>
      </c>
      <c r="I57" s="2"/>
      <c r="J57" s="2"/>
      <c r="K57" s="2"/>
      <c r="L57" s="3">
        <f t="shared" si="1"/>
        <v>0</v>
      </c>
      <c r="M57" s="2"/>
      <c r="N57" s="2"/>
      <c r="O57" s="3">
        <f t="shared" si="2"/>
        <v>0</v>
      </c>
      <c r="P57" s="2"/>
      <c r="Q57" s="2"/>
      <c r="R57" s="2">
        <f t="shared" si="3"/>
        <v>0</v>
      </c>
      <c r="S57" s="2"/>
    </row>
    <row r="58" spans="1:19" ht="13" x14ac:dyDescent="0.15">
      <c r="A58" s="2">
        <v>1</v>
      </c>
      <c r="B58" s="2">
        <v>2</v>
      </c>
      <c r="C58" s="2" t="s">
        <v>24</v>
      </c>
      <c r="D58" s="2"/>
      <c r="E58" s="2"/>
      <c r="F58" s="2"/>
      <c r="G58" s="2"/>
      <c r="H58" s="2">
        <f t="shared" si="0"/>
        <v>0</v>
      </c>
      <c r="I58" s="2"/>
      <c r="J58" s="2"/>
      <c r="K58" s="2"/>
      <c r="L58" s="3">
        <f t="shared" si="1"/>
        <v>0</v>
      </c>
      <c r="M58" s="2"/>
      <c r="N58" s="2"/>
      <c r="O58" s="3">
        <f t="shared" si="2"/>
        <v>0</v>
      </c>
      <c r="P58" s="2"/>
      <c r="Q58" s="2"/>
      <c r="R58" s="2">
        <f t="shared" si="3"/>
        <v>0</v>
      </c>
      <c r="S58" s="2"/>
    </row>
    <row r="59" spans="1:19" ht="13" x14ac:dyDescent="0.15">
      <c r="A59" s="2">
        <v>1</v>
      </c>
      <c r="B59" s="2">
        <v>3</v>
      </c>
      <c r="C59" s="3" t="s">
        <v>24</v>
      </c>
      <c r="D59" s="2"/>
      <c r="E59" s="2"/>
      <c r="F59" s="2"/>
      <c r="G59" s="2"/>
      <c r="H59" s="2">
        <f t="shared" si="0"/>
        <v>0</v>
      </c>
      <c r="I59" s="2"/>
      <c r="J59" s="2"/>
      <c r="K59" s="2"/>
      <c r="L59" s="3">
        <f t="shared" si="1"/>
        <v>0</v>
      </c>
      <c r="M59" s="2"/>
      <c r="N59" s="2"/>
      <c r="O59" s="3">
        <f t="shared" si="2"/>
        <v>0</v>
      </c>
      <c r="P59" s="2"/>
      <c r="Q59" s="2"/>
      <c r="R59" s="2">
        <f t="shared" si="3"/>
        <v>0</v>
      </c>
      <c r="S59" s="2"/>
    </row>
    <row r="60" spans="1:19" ht="13" x14ac:dyDescent="0.15">
      <c r="A60" s="2">
        <v>1</v>
      </c>
      <c r="B60" s="2">
        <v>4</v>
      </c>
      <c r="C60" s="2" t="s">
        <v>24</v>
      </c>
      <c r="D60" s="2"/>
      <c r="E60" s="2"/>
      <c r="F60" s="2"/>
      <c r="G60" s="2"/>
      <c r="H60" s="2">
        <f t="shared" si="0"/>
        <v>0</v>
      </c>
      <c r="I60" s="2"/>
      <c r="J60" s="2"/>
      <c r="K60" s="2"/>
      <c r="L60" s="3">
        <f t="shared" si="1"/>
        <v>0</v>
      </c>
      <c r="M60" s="2"/>
      <c r="N60" s="2"/>
      <c r="O60" s="3">
        <f t="shared" si="2"/>
        <v>0</v>
      </c>
      <c r="P60" s="2"/>
      <c r="Q60" s="2"/>
      <c r="R60" s="2">
        <f t="shared" si="3"/>
        <v>0</v>
      </c>
      <c r="S60" s="2"/>
    </row>
    <row r="61" spans="1:19" ht="13" x14ac:dyDescent="0.15">
      <c r="A61" s="2">
        <v>1</v>
      </c>
      <c r="B61" s="2">
        <v>5</v>
      </c>
      <c r="C61" s="3" t="s">
        <v>24</v>
      </c>
      <c r="D61" s="2"/>
      <c r="E61" s="2"/>
      <c r="F61" s="2"/>
      <c r="G61" s="2"/>
      <c r="H61" s="2">
        <f t="shared" si="0"/>
        <v>0</v>
      </c>
      <c r="I61" s="2"/>
      <c r="J61" s="2"/>
      <c r="K61" s="2"/>
      <c r="L61" s="3">
        <f t="shared" si="1"/>
        <v>0</v>
      </c>
      <c r="M61" s="2"/>
      <c r="N61" s="2"/>
      <c r="O61" s="3">
        <f t="shared" si="2"/>
        <v>0</v>
      </c>
      <c r="P61" s="2"/>
      <c r="Q61" s="2"/>
      <c r="R61" s="2">
        <f t="shared" si="3"/>
        <v>0</v>
      </c>
      <c r="S61" s="2"/>
    </row>
    <row r="62" spans="1:19" ht="13" x14ac:dyDescent="0.15">
      <c r="A62" s="2">
        <v>2</v>
      </c>
      <c r="B62" s="2">
        <v>1</v>
      </c>
      <c r="C62" s="2" t="s">
        <v>19</v>
      </c>
      <c r="D62" s="2">
        <v>43.698082923889103</v>
      </c>
      <c r="E62" s="2">
        <v>32.757744073867798</v>
      </c>
      <c r="F62" s="2">
        <v>76.455828428268404</v>
      </c>
      <c r="G62" s="2">
        <v>11.74</v>
      </c>
      <c r="H62" s="2">
        <f t="shared" si="0"/>
        <v>11.65</v>
      </c>
      <c r="I62" s="2">
        <v>23.39</v>
      </c>
      <c r="J62" s="2">
        <v>0</v>
      </c>
      <c r="K62" s="2">
        <v>0</v>
      </c>
      <c r="L62" s="3">
        <f t="shared" si="1"/>
        <v>0</v>
      </c>
      <c r="M62" s="2">
        <v>1</v>
      </c>
      <c r="N62" s="2">
        <v>1</v>
      </c>
      <c r="O62" s="3">
        <f t="shared" si="2"/>
        <v>2</v>
      </c>
      <c r="P62" s="2">
        <v>0</v>
      </c>
      <c r="Q62" s="2">
        <v>0</v>
      </c>
      <c r="R62" s="2">
        <f t="shared" si="3"/>
        <v>0</v>
      </c>
      <c r="S62" s="2">
        <v>0</v>
      </c>
    </row>
    <row r="63" spans="1:19" ht="13" x14ac:dyDescent="0.15">
      <c r="A63" s="2">
        <v>2</v>
      </c>
      <c r="B63" s="3">
        <v>2</v>
      </c>
      <c r="C63" s="3" t="s">
        <v>19</v>
      </c>
      <c r="D63" s="2">
        <v>36.664461851119903</v>
      </c>
      <c r="E63" s="2">
        <v>33.895506620407097</v>
      </c>
      <c r="F63" s="2">
        <v>70.559969663619995</v>
      </c>
      <c r="G63" s="2">
        <v>11.29</v>
      </c>
      <c r="H63" s="2">
        <f t="shared" si="0"/>
        <v>11.79</v>
      </c>
      <c r="I63" s="2">
        <v>23.08</v>
      </c>
      <c r="J63" s="2">
        <v>0</v>
      </c>
      <c r="K63" s="2">
        <v>0</v>
      </c>
      <c r="L63" s="3">
        <f t="shared" si="1"/>
        <v>0</v>
      </c>
      <c r="M63" s="2">
        <v>1</v>
      </c>
      <c r="N63" s="2">
        <v>1</v>
      </c>
      <c r="O63" s="3">
        <f t="shared" si="2"/>
        <v>2</v>
      </c>
      <c r="P63" s="2">
        <v>0</v>
      </c>
      <c r="Q63" s="2">
        <v>0</v>
      </c>
      <c r="R63" s="2">
        <f t="shared" si="3"/>
        <v>0</v>
      </c>
      <c r="S63" s="2">
        <v>0</v>
      </c>
    </row>
    <row r="64" spans="1:19" ht="13" x14ac:dyDescent="0.15">
      <c r="A64" s="2">
        <v>2</v>
      </c>
      <c r="B64" s="2">
        <v>3</v>
      </c>
      <c r="C64" s="2" t="s">
        <v>19</v>
      </c>
      <c r="D64" s="2">
        <v>35.163376331329303</v>
      </c>
      <c r="E64" s="2">
        <v>35.296661138534503</v>
      </c>
      <c r="F64" s="2">
        <v>70.460037946700993</v>
      </c>
      <c r="G64" s="2">
        <v>12.07</v>
      </c>
      <c r="H64" s="2">
        <f t="shared" si="0"/>
        <v>11.86</v>
      </c>
      <c r="I64" s="2">
        <v>23.93</v>
      </c>
      <c r="J64" s="2">
        <v>0</v>
      </c>
      <c r="K64" s="2">
        <v>0</v>
      </c>
      <c r="L64" s="3">
        <f t="shared" si="1"/>
        <v>0</v>
      </c>
      <c r="M64" s="2">
        <v>0</v>
      </c>
      <c r="N64" s="2">
        <v>0</v>
      </c>
      <c r="O64" s="3">
        <f t="shared" si="2"/>
        <v>0</v>
      </c>
      <c r="P64" s="2">
        <v>0</v>
      </c>
      <c r="Q64" s="2">
        <v>0</v>
      </c>
      <c r="R64" s="2">
        <f t="shared" si="3"/>
        <v>0</v>
      </c>
      <c r="S64" s="2">
        <v>0</v>
      </c>
    </row>
    <row r="65" spans="1:19" ht="13" x14ac:dyDescent="0.15">
      <c r="A65" s="2">
        <v>2</v>
      </c>
      <c r="B65" s="3">
        <v>4</v>
      </c>
      <c r="C65" s="3" t="s">
        <v>19</v>
      </c>
      <c r="D65" s="2">
        <v>35.158173322677598</v>
      </c>
      <c r="E65" s="2">
        <v>34.051481008529599</v>
      </c>
      <c r="F65" s="2">
        <v>69.209654808044405</v>
      </c>
      <c r="G65" s="2">
        <v>12.16</v>
      </c>
      <c r="H65" s="2">
        <f t="shared" si="0"/>
        <v>11.829999999999998</v>
      </c>
      <c r="I65" s="2">
        <v>23.99</v>
      </c>
      <c r="J65" s="2">
        <v>0</v>
      </c>
      <c r="K65" s="2">
        <v>0</v>
      </c>
      <c r="L65" s="3">
        <f t="shared" si="1"/>
        <v>0</v>
      </c>
      <c r="M65" s="2">
        <v>0</v>
      </c>
      <c r="N65" s="2">
        <v>0</v>
      </c>
      <c r="O65" s="3">
        <f t="shared" si="2"/>
        <v>0</v>
      </c>
      <c r="P65" s="2">
        <v>0</v>
      </c>
      <c r="Q65" s="2">
        <v>0</v>
      </c>
      <c r="R65" s="2">
        <f t="shared" si="3"/>
        <v>0</v>
      </c>
      <c r="S65" s="2">
        <v>0</v>
      </c>
    </row>
    <row r="66" spans="1:19" ht="13" x14ac:dyDescent="0.15">
      <c r="A66" s="2">
        <v>2</v>
      </c>
      <c r="B66" s="2">
        <v>5</v>
      </c>
      <c r="C66" s="2" t="s">
        <v>19</v>
      </c>
      <c r="D66" s="2">
        <v>37.673859834670999</v>
      </c>
      <c r="E66" s="2">
        <v>33.533705472946103</v>
      </c>
      <c r="F66" s="2">
        <v>71.207565784454303</v>
      </c>
      <c r="G66" s="2">
        <v>11.51</v>
      </c>
      <c r="H66" s="2">
        <f t="shared" si="0"/>
        <v>11.770000000000001</v>
      </c>
      <c r="I66" s="2">
        <v>23.28</v>
      </c>
      <c r="J66" s="2">
        <v>0</v>
      </c>
      <c r="K66" s="2">
        <v>0</v>
      </c>
      <c r="L66" s="3">
        <f t="shared" si="1"/>
        <v>0</v>
      </c>
      <c r="M66" s="2">
        <v>0</v>
      </c>
      <c r="N66" s="2">
        <v>0</v>
      </c>
      <c r="O66" s="3">
        <f t="shared" si="2"/>
        <v>0</v>
      </c>
      <c r="P66" s="2">
        <v>0</v>
      </c>
      <c r="Q66" s="2">
        <v>0</v>
      </c>
      <c r="R66" s="2">
        <f t="shared" si="3"/>
        <v>0</v>
      </c>
      <c r="S66" s="2">
        <v>0</v>
      </c>
    </row>
    <row r="67" spans="1:19" ht="13" x14ac:dyDescent="0.15">
      <c r="A67" s="2">
        <v>2</v>
      </c>
      <c r="B67" s="3">
        <v>1</v>
      </c>
      <c r="C67" s="3" t="s">
        <v>20</v>
      </c>
      <c r="D67" s="2">
        <v>33.148507833480799</v>
      </c>
      <c r="E67" s="2">
        <v>28.758767127990701</v>
      </c>
      <c r="F67" s="2">
        <v>61.907276153564403</v>
      </c>
      <c r="G67" s="2">
        <v>10.33</v>
      </c>
      <c r="H67" s="2">
        <f t="shared" si="0"/>
        <v>10.569999999999999</v>
      </c>
      <c r="I67" s="2">
        <v>20.9</v>
      </c>
      <c r="J67" s="2">
        <v>0</v>
      </c>
      <c r="K67" s="2">
        <v>0</v>
      </c>
      <c r="L67" s="3">
        <f t="shared" si="1"/>
        <v>0</v>
      </c>
      <c r="M67" s="2">
        <v>0</v>
      </c>
      <c r="N67" s="2">
        <v>0</v>
      </c>
      <c r="O67" s="3">
        <f t="shared" si="2"/>
        <v>0</v>
      </c>
      <c r="P67" s="2">
        <v>0</v>
      </c>
      <c r="Q67" s="2">
        <v>0</v>
      </c>
      <c r="R67" s="2">
        <f t="shared" si="3"/>
        <v>0</v>
      </c>
      <c r="S67" s="2">
        <v>0</v>
      </c>
    </row>
    <row r="68" spans="1:19" ht="13" x14ac:dyDescent="0.15">
      <c r="A68" s="2">
        <v>2</v>
      </c>
      <c r="B68" s="2">
        <v>2</v>
      </c>
      <c r="C68" s="2" t="s">
        <v>20</v>
      </c>
      <c r="D68" s="2">
        <v>36.156890392303403</v>
      </c>
      <c r="E68" s="2">
        <v>30.950624704360902</v>
      </c>
      <c r="F68" s="2">
        <v>67.107516050338702</v>
      </c>
      <c r="G68" s="2">
        <v>10.35</v>
      </c>
      <c r="H68" s="2">
        <f t="shared" si="0"/>
        <v>10.97</v>
      </c>
      <c r="I68" s="2">
        <v>21.32</v>
      </c>
      <c r="J68" s="2">
        <v>0</v>
      </c>
      <c r="K68" s="2">
        <v>0</v>
      </c>
      <c r="L68" s="3">
        <f t="shared" si="1"/>
        <v>0</v>
      </c>
      <c r="M68" s="2">
        <v>1</v>
      </c>
      <c r="N68" s="2">
        <v>1</v>
      </c>
      <c r="O68" s="3">
        <f t="shared" si="2"/>
        <v>2</v>
      </c>
      <c r="P68" s="2">
        <v>0</v>
      </c>
      <c r="Q68" s="2">
        <v>0</v>
      </c>
      <c r="R68" s="2">
        <f t="shared" si="3"/>
        <v>0</v>
      </c>
      <c r="S68" s="2">
        <v>0</v>
      </c>
    </row>
    <row r="69" spans="1:19" ht="13" x14ac:dyDescent="0.15">
      <c r="A69" s="2">
        <v>2</v>
      </c>
      <c r="B69" s="3">
        <v>3</v>
      </c>
      <c r="C69" s="3" t="s">
        <v>20</v>
      </c>
      <c r="D69" s="2">
        <v>42.685690641403198</v>
      </c>
      <c r="E69" s="2">
        <v>30.373421907424898</v>
      </c>
      <c r="F69" s="2">
        <v>73.059113025665198</v>
      </c>
      <c r="G69" s="2">
        <v>10.5</v>
      </c>
      <c r="H69" s="2">
        <f t="shared" si="0"/>
        <v>10.829999999999998</v>
      </c>
      <c r="I69" s="2">
        <v>21.33</v>
      </c>
      <c r="J69" s="2">
        <v>0</v>
      </c>
      <c r="K69" s="2">
        <v>0</v>
      </c>
      <c r="L69" s="3">
        <f t="shared" si="1"/>
        <v>0</v>
      </c>
      <c r="M69" s="2">
        <v>0</v>
      </c>
      <c r="N69" s="2">
        <v>0</v>
      </c>
      <c r="O69" s="3">
        <f t="shared" si="2"/>
        <v>0</v>
      </c>
      <c r="P69" s="2">
        <v>0</v>
      </c>
      <c r="Q69" s="2">
        <v>0</v>
      </c>
      <c r="R69" s="2">
        <f t="shared" si="3"/>
        <v>0</v>
      </c>
      <c r="S69" s="2">
        <v>0</v>
      </c>
    </row>
    <row r="70" spans="1:19" ht="13" x14ac:dyDescent="0.15">
      <c r="A70" s="2">
        <v>2</v>
      </c>
      <c r="B70" s="2">
        <v>4</v>
      </c>
      <c r="C70" s="2" t="s">
        <v>20</v>
      </c>
      <c r="D70" s="2">
        <v>35.156065940856898</v>
      </c>
      <c r="E70" s="2">
        <v>30.353744506835898</v>
      </c>
      <c r="F70" s="2">
        <v>65.509811162948594</v>
      </c>
      <c r="G70" s="2">
        <v>10.43</v>
      </c>
      <c r="H70" s="2">
        <f t="shared" si="0"/>
        <v>10.84</v>
      </c>
      <c r="I70" s="2">
        <v>21.27</v>
      </c>
      <c r="J70" s="2">
        <v>0</v>
      </c>
      <c r="K70" s="2">
        <v>0</v>
      </c>
      <c r="L70" s="3">
        <f t="shared" si="1"/>
        <v>0</v>
      </c>
      <c r="M70" s="2">
        <v>0</v>
      </c>
      <c r="N70" s="2">
        <v>0</v>
      </c>
      <c r="O70" s="3">
        <f t="shared" si="2"/>
        <v>0</v>
      </c>
      <c r="P70" s="2">
        <v>0</v>
      </c>
      <c r="Q70" s="2">
        <v>0</v>
      </c>
      <c r="R70" s="2">
        <f t="shared" si="3"/>
        <v>0</v>
      </c>
      <c r="S70" s="2">
        <v>0</v>
      </c>
    </row>
    <row r="71" spans="1:19" ht="13" x14ac:dyDescent="0.15">
      <c r="A71" s="2">
        <v>2</v>
      </c>
      <c r="B71" s="3">
        <v>5</v>
      </c>
      <c r="C71" s="3" t="s">
        <v>20</v>
      </c>
      <c r="D71" s="2">
        <v>34.150473356246899</v>
      </c>
      <c r="E71" s="2">
        <v>29.9084408283233</v>
      </c>
      <c r="F71" s="2">
        <v>64.0589151382446</v>
      </c>
      <c r="G71" s="2">
        <v>10.41</v>
      </c>
      <c r="H71" s="2">
        <f t="shared" si="0"/>
        <v>10.629999999999999</v>
      </c>
      <c r="I71" s="2">
        <v>21.04</v>
      </c>
      <c r="J71" s="2">
        <v>0</v>
      </c>
      <c r="K71" s="2">
        <v>0</v>
      </c>
      <c r="L71" s="3">
        <f t="shared" si="1"/>
        <v>0</v>
      </c>
      <c r="M71" s="2">
        <v>0</v>
      </c>
      <c r="N71" s="2">
        <v>0</v>
      </c>
      <c r="O71" s="3">
        <f t="shared" si="2"/>
        <v>0</v>
      </c>
      <c r="P71" s="2">
        <v>0</v>
      </c>
      <c r="Q71" s="2">
        <v>0</v>
      </c>
      <c r="R71" s="2">
        <f t="shared" si="3"/>
        <v>0</v>
      </c>
      <c r="S71" s="2">
        <v>0</v>
      </c>
    </row>
    <row r="72" spans="1:19" ht="13" x14ac:dyDescent="0.15">
      <c r="A72" s="2">
        <v>2</v>
      </c>
      <c r="B72" s="2">
        <v>1</v>
      </c>
      <c r="C72" s="2" t="s">
        <v>21</v>
      </c>
      <c r="D72" s="2">
        <v>35.159222126007002</v>
      </c>
      <c r="E72" s="2">
        <v>30.650002717971802</v>
      </c>
      <c r="F72" s="2">
        <v>65.809225559234605</v>
      </c>
      <c r="G72" s="2">
        <v>10.4</v>
      </c>
      <c r="H72" s="2">
        <f t="shared" si="0"/>
        <v>10.76</v>
      </c>
      <c r="I72" s="2">
        <v>21.16</v>
      </c>
      <c r="J72" s="2">
        <v>0</v>
      </c>
      <c r="K72" s="2">
        <v>0</v>
      </c>
      <c r="L72" s="3">
        <f t="shared" si="1"/>
        <v>0</v>
      </c>
      <c r="M72" s="2">
        <v>0</v>
      </c>
      <c r="N72" s="2">
        <v>0</v>
      </c>
      <c r="O72" s="3">
        <f t="shared" si="2"/>
        <v>0</v>
      </c>
      <c r="P72" s="2">
        <v>0</v>
      </c>
      <c r="Q72" s="2">
        <v>0</v>
      </c>
      <c r="R72" s="2">
        <f t="shared" si="3"/>
        <v>0</v>
      </c>
      <c r="S72" s="2">
        <v>0</v>
      </c>
    </row>
    <row r="73" spans="1:19" ht="13" x14ac:dyDescent="0.15">
      <c r="A73" s="2">
        <v>2</v>
      </c>
      <c r="B73" s="3">
        <v>2</v>
      </c>
      <c r="C73" s="3" t="s">
        <v>21</v>
      </c>
      <c r="D73" s="2">
        <v>36.668739318847599</v>
      </c>
      <c r="E73" s="2">
        <v>30.189872741699201</v>
      </c>
      <c r="F73" s="2">
        <v>66.858612775802598</v>
      </c>
      <c r="G73" s="2">
        <v>10.34</v>
      </c>
      <c r="H73" s="2">
        <f t="shared" si="0"/>
        <v>10.45</v>
      </c>
      <c r="I73" s="2">
        <v>20.79</v>
      </c>
      <c r="J73" s="2">
        <v>0</v>
      </c>
      <c r="K73" s="2">
        <v>0</v>
      </c>
      <c r="L73" s="3">
        <f t="shared" si="1"/>
        <v>0</v>
      </c>
      <c r="M73" s="2">
        <v>0</v>
      </c>
      <c r="N73" s="2">
        <v>0</v>
      </c>
      <c r="O73" s="3">
        <f t="shared" si="2"/>
        <v>0</v>
      </c>
      <c r="P73" s="2">
        <v>0</v>
      </c>
      <c r="Q73" s="2">
        <v>5</v>
      </c>
      <c r="R73" s="2">
        <f t="shared" si="3"/>
        <v>5</v>
      </c>
      <c r="S73" s="2">
        <v>0</v>
      </c>
    </row>
    <row r="74" spans="1:19" ht="13" x14ac:dyDescent="0.15">
      <c r="A74" s="2">
        <v>2</v>
      </c>
      <c r="B74" s="2">
        <v>3</v>
      </c>
      <c r="C74" s="2" t="s">
        <v>21</v>
      </c>
      <c r="D74" s="2">
        <v>33.150990486144998</v>
      </c>
      <c r="E74" s="2">
        <v>28.952858686447101</v>
      </c>
      <c r="F74" s="2">
        <v>62.103850364685002</v>
      </c>
      <c r="G74" s="2">
        <v>10.38</v>
      </c>
      <c r="H74" s="2">
        <f t="shared" si="0"/>
        <v>10.639999999999999</v>
      </c>
      <c r="I74" s="2">
        <v>21.02</v>
      </c>
      <c r="J74" s="2">
        <v>0</v>
      </c>
      <c r="K74" s="2">
        <v>0</v>
      </c>
      <c r="L74" s="3">
        <f t="shared" si="1"/>
        <v>0</v>
      </c>
      <c r="M74" s="2">
        <v>0</v>
      </c>
      <c r="N74" s="2">
        <v>0</v>
      </c>
      <c r="O74" s="3">
        <f t="shared" si="2"/>
        <v>0</v>
      </c>
      <c r="P74" s="2">
        <v>0</v>
      </c>
      <c r="Q74" s="2">
        <v>0</v>
      </c>
      <c r="R74" s="2">
        <f t="shared" si="3"/>
        <v>0</v>
      </c>
      <c r="S74" s="2">
        <v>0</v>
      </c>
    </row>
    <row r="75" spans="1:19" ht="13" x14ac:dyDescent="0.15">
      <c r="A75" s="2">
        <v>2</v>
      </c>
      <c r="B75" s="3">
        <v>4</v>
      </c>
      <c r="C75" s="3" t="s">
        <v>21</v>
      </c>
      <c r="D75" s="2">
        <v>33.650481224060002</v>
      </c>
      <c r="E75" s="2">
        <v>28.809220552444401</v>
      </c>
      <c r="F75" s="2">
        <v>62.459702253341597</v>
      </c>
      <c r="G75" s="2">
        <v>10.25</v>
      </c>
      <c r="H75" s="2">
        <f t="shared" si="0"/>
        <v>10.61</v>
      </c>
      <c r="I75" s="2">
        <v>20.86</v>
      </c>
      <c r="J75" s="2">
        <v>0</v>
      </c>
      <c r="K75" s="2">
        <v>0</v>
      </c>
      <c r="L75" s="3">
        <f t="shared" si="1"/>
        <v>0</v>
      </c>
      <c r="M75" s="2">
        <v>0</v>
      </c>
      <c r="N75" s="2">
        <v>0</v>
      </c>
      <c r="O75" s="3">
        <f t="shared" si="2"/>
        <v>0</v>
      </c>
      <c r="P75" s="2">
        <v>0</v>
      </c>
      <c r="Q75" s="2">
        <v>0</v>
      </c>
      <c r="R75" s="2">
        <f t="shared" si="3"/>
        <v>0</v>
      </c>
      <c r="S75" s="2">
        <v>0</v>
      </c>
    </row>
    <row r="76" spans="1:19" ht="13" x14ac:dyDescent="0.15">
      <c r="A76" s="2">
        <v>2</v>
      </c>
      <c r="B76" s="2">
        <v>5</v>
      </c>
      <c r="C76" s="2" t="s">
        <v>21</v>
      </c>
      <c r="D76" s="2">
        <v>34.657373189926098</v>
      </c>
      <c r="E76" s="2">
        <v>29.448349237441999</v>
      </c>
      <c r="F76" s="2">
        <v>64.105722904205294</v>
      </c>
      <c r="G76" s="2">
        <v>10.42</v>
      </c>
      <c r="H76" s="2">
        <f t="shared" si="0"/>
        <v>10.659999999999998</v>
      </c>
      <c r="I76" s="2">
        <v>21.08</v>
      </c>
      <c r="J76" s="2">
        <v>0</v>
      </c>
      <c r="K76" s="2">
        <v>0</v>
      </c>
      <c r="L76" s="3">
        <f t="shared" si="1"/>
        <v>0</v>
      </c>
      <c r="M76" s="2">
        <v>0</v>
      </c>
      <c r="N76" s="2">
        <v>0</v>
      </c>
      <c r="O76" s="3">
        <f t="shared" si="2"/>
        <v>0</v>
      </c>
      <c r="P76" s="2">
        <v>0</v>
      </c>
      <c r="Q76" s="2">
        <v>0</v>
      </c>
      <c r="R76" s="2">
        <f t="shared" si="3"/>
        <v>0</v>
      </c>
      <c r="S76" s="2">
        <v>0</v>
      </c>
    </row>
    <row r="77" spans="1:19" ht="13" x14ac:dyDescent="0.15">
      <c r="A77" s="2">
        <v>2</v>
      </c>
      <c r="B77" s="3">
        <v>1</v>
      </c>
      <c r="C77" s="3" t="s">
        <v>22</v>
      </c>
      <c r="D77" s="2">
        <v>31.645572662353501</v>
      </c>
      <c r="E77" s="2">
        <v>34.713953495025599</v>
      </c>
      <c r="F77" s="2">
        <v>66.359527349472003</v>
      </c>
      <c r="G77" s="2">
        <v>10.7</v>
      </c>
      <c r="H77" s="2">
        <f t="shared" si="0"/>
        <v>11.73</v>
      </c>
      <c r="I77" s="2">
        <v>22.43</v>
      </c>
      <c r="J77" s="2">
        <v>0</v>
      </c>
      <c r="K77" s="2">
        <v>0</v>
      </c>
      <c r="L77" s="3">
        <f t="shared" si="1"/>
        <v>0</v>
      </c>
      <c r="M77" s="2">
        <v>0</v>
      </c>
      <c r="N77" s="2">
        <v>1</v>
      </c>
      <c r="O77" s="3">
        <f t="shared" si="2"/>
        <v>1</v>
      </c>
      <c r="P77" s="2">
        <v>0</v>
      </c>
      <c r="Q77" s="2">
        <v>0</v>
      </c>
      <c r="R77" s="2">
        <f t="shared" si="3"/>
        <v>0</v>
      </c>
      <c r="S77" s="2">
        <v>0</v>
      </c>
    </row>
    <row r="78" spans="1:19" ht="13" x14ac:dyDescent="0.15">
      <c r="A78" s="2">
        <v>2</v>
      </c>
      <c r="B78" s="2">
        <v>2</v>
      </c>
      <c r="C78" s="2" t="s">
        <v>22</v>
      </c>
      <c r="D78" s="2">
        <v>33.6535258293151</v>
      </c>
      <c r="E78" s="2">
        <v>33.605114698409999</v>
      </c>
      <c r="F78" s="2">
        <v>67.2586412429809</v>
      </c>
      <c r="G78" s="2">
        <v>10.76</v>
      </c>
      <c r="H78" s="2">
        <f t="shared" si="0"/>
        <v>11.290000000000001</v>
      </c>
      <c r="I78" s="2">
        <v>22.05</v>
      </c>
      <c r="J78" s="2">
        <v>0</v>
      </c>
      <c r="K78" s="2">
        <v>0</v>
      </c>
      <c r="L78" s="3">
        <f t="shared" si="1"/>
        <v>0</v>
      </c>
      <c r="M78" s="2">
        <v>0</v>
      </c>
      <c r="N78" s="2">
        <v>1</v>
      </c>
      <c r="O78" s="3">
        <f t="shared" si="2"/>
        <v>1</v>
      </c>
      <c r="P78" s="2">
        <v>0</v>
      </c>
      <c r="Q78" s="2">
        <v>0</v>
      </c>
      <c r="R78" s="2">
        <f t="shared" si="3"/>
        <v>0</v>
      </c>
      <c r="S78" s="2">
        <v>0</v>
      </c>
    </row>
    <row r="79" spans="1:19" ht="13" x14ac:dyDescent="0.15">
      <c r="A79" s="2">
        <v>2</v>
      </c>
      <c r="B79" s="3">
        <v>3</v>
      </c>
      <c r="C79" s="3" t="s">
        <v>22</v>
      </c>
      <c r="D79" s="2">
        <v>31.6491138935089</v>
      </c>
      <c r="E79" s="2">
        <v>34.361062288284302</v>
      </c>
      <c r="F79" s="2">
        <v>66.010177135467501</v>
      </c>
      <c r="G79" s="2">
        <v>10.82</v>
      </c>
      <c r="H79" s="2">
        <f t="shared" si="0"/>
        <v>11.45</v>
      </c>
      <c r="I79" s="2">
        <v>22.27</v>
      </c>
      <c r="J79" s="2">
        <v>0</v>
      </c>
      <c r="K79" s="2">
        <v>0</v>
      </c>
      <c r="L79" s="3">
        <f t="shared" si="1"/>
        <v>0</v>
      </c>
      <c r="M79" s="2">
        <v>0</v>
      </c>
      <c r="N79" s="2">
        <v>1</v>
      </c>
      <c r="O79" s="3">
        <f t="shared" si="2"/>
        <v>1</v>
      </c>
      <c r="P79" s="2">
        <v>0</v>
      </c>
      <c r="Q79" s="2">
        <v>0</v>
      </c>
      <c r="R79" s="2">
        <f t="shared" si="3"/>
        <v>0</v>
      </c>
      <c r="S79" s="2">
        <v>0</v>
      </c>
    </row>
    <row r="80" spans="1:19" ht="13" x14ac:dyDescent="0.15">
      <c r="A80" s="2">
        <v>2</v>
      </c>
      <c r="B80" s="2">
        <v>4</v>
      </c>
      <c r="C80" s="2" t="s">
        <v>22</v>
      </c>
      <c r="D80" s="2">
        <v>31.141656637191701</v>
      </c>
      <c r="E80" s="2">
        <v>37.167795896530102</v>
      </c>
      <c r="F80" s="2">
        <v>68.309453725814805</v>
      </c>
      <c r="G80" s="2">
        <v>10.58</v>
      </c>
      <c r="H80" s="2">
        <f t="shared" si="0"/>
        <v>11.74</v>
      </c>
      <c r="I80" s="2">
        <v>22.32</v>
      </c>
      <c r="J80" s="2">
        <v>0</v>
      </c>
      <c r="K80" s="2">
        <v>0</v>
      </c>
      <c r="L80" s="3">
        <f t="shared" si="1"/>
        <v>0</v>
      </c>
      <c r="M80" s="2">
        <v>0</v>
      </c>
      <c r="N80" s="2">
        <v>2</v>
      </c>
      <c r="O80" s="3">
        <f t="shared" si="2"/>
        <v>2</v>
      </c>
      <c r="P80" s="2">
        <v>0</v>
      </c>
      <c r="Q80" s="2">
        <v>0</v>
      </c>
      <c r="R80" s="2">
        <f t="shared" si="3"/>
        <v>0</v>
      </c>
      <c r="S80" s="2">
        <v>0</v>
      </c>
    </row>
    <row r="81" spans="1:19" ht="13" x14ac:dyDescent="0.15">
      <c r="A81" s="2">
        <v>2</v>
      </c>
      <c r="B81" s="3">
        <v>5</v>
      </c>
      <c r="C81" s="3" t="s">
        <v>22</v>
      </c>
      <c r="D81" s="2">
        <v>31.141542434692301</v>
      </c>
      <c r="E81" s="2">
        <v>32.267402172088602</v>
      </c>
      <c r="F81" s="2">
        <v>63.408945322036701</v>
      </c>
      <c r="G81" s="2">
        <v>10.69</v>
      </c>
      <c r="H81" s="2">
        <f t="shared" si="0"/>
        <v>10.87</v>
      </c>
      <c r="I81" s="2">
        <v>21.56</v>
      </c>
      <c r="J81" s="2">
        <v>0</v>
      </c>
      <c r="K81" s="2">
        <v>0</v>
      </c>
      <c r="L81" s="3">
        <f t="shared" si="1"/>
        <v>0</v>
      </c>
      <c r="M81" s="2">
        <v>0</v>
      </c>
      <c r="N81" s="2">
        <v>0</v>
      </c>
      <c r="O81" s="3">
        <f t="shared" si="2"/>
        <v>0</v>
      </c>
      <c r="P81" s="2">
        <v>0</v>
      </c>
      <c r="Q81" s="2">
        <v>0</v>
      </c>
      <c r="R81" s="2">
        <f t="shared" si="3"/>
        <v>0</v>
      </c>
      <c r="S81" s="2">
        <v>0</v>
      </c>
    </row>
    <row r="82" spans="1:19" ht="13" x14ac:dyDescent="0.15">
      <c r="A82" s="2">
        <v>2</v>
      </c>
      <c r="B82" s="2">
        <v>1</v>
      </c>
      <c r="C82" s="2" t="s">
        <v>23</v>
      </c>
      <c r="D82" s="2">
        <v>34.653249025344799</v>
      </c>
      <c r="E82" s="2">
        <v>29.104351043701101</v>
      </c>
      <c r="F82" s="2">
        <v>63.757600784301701</v>
      </c>
      <c r="G82" s="2">
        <v>10.46</v>
      </c>
      <c r="H82" s="2">
        <f t="shared" si="0"/>
        <v>10.89</v>
      </c>
      <c r="I82" s="2">
        <v>21.35</v>
      </c>
      <c r="J82" s="2">
        <v>0</v>
      </c>
      <c r="K82" s="2">
        <v>0</v>
      </c>
      <c r="L82" s="3">
        <f t="shared" si="1"/>
        <v>0</v>
      </c>
      <c r="M82" s="2">
        <v>0</v>
      </c>
      <c r="N82" s="2">
        <v>0</v>
      </c>
      <c r="O82" s="3">
        <f t="shared" si="2"/>
        <v>0</v>
      </c>
      <c r="P82" s="2">
        <v>0</v>
      </c>
      <c r="Q82" s="2">
        <v>0</v>
      </c>
      <c r="R82" s="2">
        <f t="shared" si="3"/>
        <v>0</v>
      </c>
      <c r="S82" s="2">
        <v>0</v>
      </c>
    </row>
    <row r="83" spans="1:19" ht="13" x14ac:dyDescent="0.15">
      <c r="A83" s="2">
        <v>2</v>
      </c>
      <c r="B83" s="3">
        <v>2</v>
      </c>
      <c r="C83" s="3" t="s">
        <v>23</v>
      </c>
      <c r="D83" s="2">
        <v>33.653842210769596</v>
      </c>
      <c r="E83" s="2">
        <v>30.8048655986785</v>
      </c>
      <c r="F83" s="2">
        <v>64.458708524703894</v>
      </c>
      <c r="G83" s="2">
        <v>10.33</v>
      </c>
      <c r="H83" s="2">
        <f t="shared" si="0"/>
        <v>11.31</v>
      </c>
      <c r="I83" s="2">
        <v>21.64</v>
      </c>
      <c r="J83" s="2">
        <v>0</v>
      </c>
      <c r="K83" s="2">
        <v>1</v>
      </c>
      <c r="L83" s="3">
        <f t="shared" si="1"/>
        <v>1</v>
      </c>
      <c r="M83" s="2">
        <v>0</v>
      </c>
      <c r="N83" s="2">
        <v>1</v>
      </c>
      <c r="O83" s="3">
        <f t="shared" si="2"/>
        <v>1</v>
      </c>
      <c r="P83" s="2">
        <v>0</v>
      </c>
      <c r="Q83" s="2">
        <v>0</v>
      </c>
      <c r="R83" s="2">
        <f t="shared" si="3"/>
        <v>0</v>
      </c>
      <c r="S83" s="2">
        <v>0</v>
      </c>
    </row>
    <row r="84" spans="1:19" ht="13" x14ac:dyDescent="0.15">
      <c r="A84" s="2">
        <v>2</v>
      </c>
      <c r="B84" s="2">
        <v>3</v>
      </c>
      <c r="C84" s="2" t="s">
        <v>23</v>
      </c>
      <c r="D84" s="2">
        <v>40.679097414016702</v>
      </c>
      <c r="E84" s="2">
        <v>49.182049036026001</v>
      </c>
      <c r="F84" s="2">
        <v>89.861147165298405</v>
      </c>
      <c r="G84" s="2">
        <v>10.31</v>
      </c>
      <c r="H84" s="2">
        <f t="shared" si="0"/>
        <v>10.94</v>
      </c>
      <c r="I84" s="2">
        <v>21.25</v>
      </c>
      <c r="J84" s="2">
        <v>0</v>
      </c>
      <c r="K84" s="2">
        <v>1</v>
      </c>
      <c r="L84" s="3">
        <f t="shared" si="1"/>
        <v>1</v>
      </c>
      <c r="M84" s="2">
        <v>0</v>
      </c>
      <c r="N84" s="2">
        <v>0</v>
      </c>
      <c r="O84" s="3">
        <f t="shared" si="2"/>
        <v>0</v>
      </c>
      <c r="P84" s="2">
        <v>1</v>
      </c>
      <c r="Q84" s="2">
        <v>16</v>
      </c>
      <c r="R84" s="2">
        <f t="shared" si="3"/>
        <v>17</v>
      </c>
      <c r="S84" s="2">
        <v>1</v>
      </c>
    </row>
    <row r="85" spans="1:19" ht="13" x14ac:dyDescent="0.15">
      <c r="A85" s="2">
        <v>2</v>
      </c>
      <c r="B85" s="3">
        <v>4</v>
      </c>
      <c r="C85" s="3" t="s">
        <v>23</v>
      </c>
      <c r="D85" s="2">
        <v>33.143364906311</v>
      </c>
      <c r="E85" s="2">
        <v>29.6615006923675</v>
      </c>
      <c r="F85" s="2">
        <v>62.804866075515697</v>
      </c>
      <c r="G85" s="2">
        <v>10.32</v>
      </c>
      <c r="H85" s="2">
        <f t="shared" si="0"/>
        <v>11.16</v>
      </c>
      <c r="I85" s="2">
        <v>21.48</v>
      </c>
      <c r="J85" s="2">
        <v>0</v>
      </c>
      <c r="K85" s="2">
        <v>0</v>
      </c>
      <c r="L85" s="3">
        <f t="shared" si="1"/>
        <v>0</v>
      </c>
      <c r="M85" s="2">
        <v>0</v>
      </c>
      <c r="N85" s="2">
        <v>1</v>
      </c>
      <c r="O85" s="3">
        <f t="shared" si="2"/>
        <v>1</v>
      </c>
      <c r="P85" s="2">
        <v>0</v>
      </c>
      <c r="Q85" s="2">
        <v>0</v>
      </c>
      <c r="R85" s="2">
        <f t="shared" si="3"/>
        <v>0</v>
      </c>
      <c r="S85" s="2">
        <v>0</v>
      </c>
    </row>
    <row r="86" spans="1:19" ht="13" x14ac:dyDescent="0.15">
      <c r="A86" s="2">
        <v>2</v>
      </c>
      <c r="B86" s="2">
        <v>5</v>
      </c>
      <c r="C86" s="2" t="s">
        <v>23</v>
      </c>
      <c r="D86" s="2">
        <v>43.6976253986358</v>
      </c>
      <c r="E86" s="2">
        <v>45.510134696960399</v>
      </c>
      <c r="F86" s="2">
        <v>89.207761287689195</v>
      </c>
      <c r="G86" s="2">
        <v>10.36</v>
      </c>
      <c r="H86" s="2">
        <f t="shared" si="0"/>
        <v>18.43</v>
      </c>
      <c r="I86" s="2">
        <v>28.79</v>
      </c>
      <c r="J86" s="2">
        <v>1</v>
      </c>
      <c r="K86" s="2">
        <v>0</v>
      </c>
      <c r="L86" s="3">
        <f t="shared" si="1"/>
        <v>1</v>
      </c>
      <c r="M86" s="2">
        <v>1</v>
      </c>
      <c r="N86" s="2">
        <v>0</v>
      </c>
      <c r="O86" s="3">
        <f t="shared" si="2"/>
        <v>1</v>
      </c>
      <c r="P86" s="2">
        <v>4</v>
      </c>
      <c r="Q86" s="2">
        <v>0</v>
      </c>
      <c r="R86" s="2">
        <f t="shared" si="3"/>
        <v>4</v>
      </c>
      <c r="S86" s="2">
        <v>0</v>
      </c>
    </row>
    <row r="87" spans="1:19" ht="13" x14ac:dyDescent="0.15">
      <c r="A87" s="2">
        <v>2</v>
      </c>
      <c r="B87" s="3">
        <v>1</v>
      </c>
      <c r="C87" s="3" t="s">
        <v>24</v>
      </c>
      <c r="D87" s="2"/>
      <c r="E87" s="2"/>
      <c r="F87" s="2"/>
      <c r="G87" s="2"/>
      <c r="H87" s="2">
        <f t="shared" si="0"/>
        <v>0</v>
      </c>
      <c r="I87" s="2"/>
      <c r="J87" s="2"/>
      <c r="K87" s="2"/>
      <c r="L87" s="3">
        <f t="shared" si="1"/>
        <v>0</v>
      </c>
      <c r="M87" s="2"/>
      <c r="N87" s="2"/>
      <c r="O87" s="3">
        <f t="shared" si="2"/>
        <v>0</v>
      </c>
      <c r="P87" s="2"/>
      <c r="Q87" s="2"/>
      <c r="R87" s="2">
        <f t="shared" si="3"/>
        <v>0</v>
      </c>
      <c r="S87" s="2"/>
    </row>
    <row r="88" spans="1:19" ht="13" x14ac:dyDescent="0.15">
      <c r="A88" s="2">
        <v>2</v>
      </c>
      <c r="B88" s="2">
        <v>2</v>
      </c>
      <c r="C88" s="2" t="s">
        <v>24</v>
      </c>
      <c r="D88" s="2"/>
      <c r="E88" s="2"/>
      <c r="F88" s="2"/>
      <c r="G88" s="2"/>
      <c r="H88" s="2">
        <f t="shared" si="0"/>
        <v>0</v>
      </c>
      <c r="I88" s="2"/>
      <c r="J88" s="2"/>
      <c r="K88" s="2"/>
      <c r="L88" s="3">
        <f t="shared" si="1"/>
        <v>0</v>
      </c>
      <c r="M88" s="2"/>
      <c r="N88" s="2"/>
      <c r="O88" s="3">
        <f t="shared" si="2"/>
        <v>0</v>
      </c>
      <c r="P88" s="2"/>
      <c r="Q88" s="2"/>
      <c r="R88" s="2">
        <f t="shared" si="3"/>
        <v>0</v>
      </c>
      <c r="S88" s="2"/>
    </row>
    <row r="89" spans="1:19" ht="13" x14ac:dyDescent="0.15">
      <c r="A89" s="2">
        <v>2</v>
      </c>
      <c r="B89" s="3">
        <v>3</v>
      </c>
      <c r="C89" s="3" t="s">
        <v>24</v>
      </c>
      <c r="D89" s="2"/>
      <c r="E89" s="2"/>
      <c r="F89" s="2"/>
      <c r="G89" s="2"/>
      <c r="H89" s="2">
        <f t="shared" si="0"/>
        <v>0</v>
      </c>
      <c r="I89" s="2"/>
      <c r="J89" s="2"/>
      <c r="K89" s="2"/>
      <c r="L89" s="3">
        <f t="shared" si="1"/>
        <v>0</v>
      </c>
      <c r="M89" s="2"/>
      <c r="N89" s="2"/>
      <c r="O89" s="3">
        <f t="shared" si="2"/>
        <v>0</v>
      </c>
      <c r="P89" s="2"/>
      <c r="Q89" s="2"/>
      <c r="R89" s="2">
        <f t="shared" si="3"/>
        <v>0</v>
      </c>
      <c r="S89" s="2"/>
    </row>
    <row r="90" spans="1:19" ht="13" x14ac:dyDescent="0.15">
      <c r="A90" s="2">
        <v>2</v>
      </c>
      <c r="B90" s="2">
        <v>4</v>
      </c>
      <c r="C90" s="2" t="s">
        <v>24</v>
      </c>
      <c r="D90" s="2"/>
      <c r="E90" s="2"/>
      <c r="F90" s="2"/>
      <c r="G90" s="2"/>
      <c r="H90" s="2">
        <f t="shared" si="0"/>
        <v>0</v>
      </c>
      <c r="I90" s="2"/>
      <c r="J90" s="2"/>
      <c r="K90" s="2"/>
      <c r="L90" s="3">
        <f t="shared" si="1"/>
        <v>0</v>
      </c>
      <c r="M90" s="2"/>
      <c r="N90" s="2"/>
      <c r="O90" s="3">
        <f t="shared" si="2"/>
        <v>0</v>
      </c>
      <c r="P90" s="2"/>
      <c r="Q90" s="2"/>
      <c r="R90" s="2">
        <f t="shared" si="3"/>
        <v>0</v>
      </c>
      <c r="S90" s="2"/>
    </row>
    <row r="91" spans="1:19" ht="13" x14ac:dyDescent="0.15">
      <c r="A91" s="2">
        <v>2</v>
      </c>
      <c r="B91" s="3">
        <v>5</v>
      </c>
      <c r="C91" s="3" t="s">
        <v>24</v>
      </c>
      <c r="D91" s="2"/>
      <c r="E91" s="2"/>
      <c r="F91" s="2"/>
      <c r="G91" s="2"/>
      <c r="H91" s="2">
        <f t="shared" si="0"/>
        <v>0</v>
      </c>
      <c r="I91" s="2"/>
      <c r="J91" s="2"/>
      <c r="K91" s="2"/>
      <c r="L91" s="3">
        <f t="shared" si="1"/>
        <v>0</v>
      </c>
      <c r="M91" s="2"/>
      <c r="N91" s="2"/>
      <c r="O91" s="3">
        <f t="shared" si="2"/>
        <v>0</v>
      </c>
      <c r="P91" s="2"/>
      <c r="Q91" s="2"/>
      <c r="R91" s="2">
        <f t="shared" si="3"/>
        <v>0</v>
      </c>
      <c r="S91" s="2"/>
    </row>
    <row r="92" spans="1:19" ht="13" x14ac:dyDescent="0.15">
      <c r="A92" s="2">
        <v>3</v>
      </c>
      <c r="B92" s="2">
        <v>1</v>
      </c>
      <c r="C92" s="2" t="s">
        <v>19</v>
      </c>
      <c r="D92" s="2">
        <v>26.616953849792399</v>
      </c>
      <c r="E92" s="2">
        <v>49.092928409576402</v>
      </c>
      <c r="F92" s="2">
        <v>75.709883213043199</v>
      </c>
      <c r="G92" s="2">
        <v>7.56</v>
      </c>
      <c r="H92" s="2">
        <f t="shared" si="0"/>
        <v>19.190000000000001</v>
      </c>
      <c r="I92" s="2">
        <v>26.75</v>
      </c>
      <c r="J92" s="2">
        <v>0</v>
      </c>
      <c r="K92" s="2">
        <v>0</v>
      </c>
      <c r="L92" s="3">
        <f t="shared" si="1"/>
        <v>0</v>
      </c>
      <c r="M92" s="2">
        <v>0</v>
      </c>
      <c r="N92" s="2">
        <v>0</v>
      </c>
      <c r="O92" s="3">
        <f t="shared" si="2"/>
        <v>0</v>
      </c>
      <c r="P92" s="2">
        <v>0</v>
      </c>
      <c r="Q92" s="2">
        <v>0</v>
      </c>
      <c r="R92" s="2">
        <f t="shared" si="3"/>
        <v>0</v>
      </c>
      <c r="S92" s="2">
        <v>0</v>
      </c>
    </row>
    <row r="93" spans="1:19" ht="13" x14ac:dyDescent="0.15">
      <c r="A93" s="2">
        <v>3</v>
      </c>
      <c r="B93" s="3">
        <v>2</v>
      </c>
      <c r="C93" s="3" t="s">
        <v>19</v>
      </c>
      <c r="D93" s="2">
        <v>25.107945680618201</v>
      </c>
      <c r="E93" s="2">
        <v>52.648483276367102</v>
      </c>
      <c r="F93" s="2">
        <v>77.756429433822603</v>
      </c>
      <c r="G93" s="2">
        <v>7.61</v>
      </c>
      <c r="H93" s="2">
        <f t="shared" si="0"/>
        <v>19.23</v>
      </c>
      <c r="I93" s="2">
        <v>26.84</v>
      </c>
      <c r="J93" s="2">
        <v>0</v>
      </c>
      <c r="K93" s="2">
        <v>0</v>
      </c>
      <c r="L93" s="3">
        <f t="shared" si="1"/>
        <v>0</v>
      </c>
      <c r="M93" s="2">
        <v>0</v>
      </c>
      <c r="N93" s="2">
        <v>0</v>
      </c>
      <c r="O93" s="3">
        <f t="shared" si="2"/>
        <v>0</v>
      </c>
      <c r="P93" s="2">
        <v>0</v>
      </c>
      <c r="Q93" s="2">
        <v>0</v>
      </c>
      <c r="R93" s="2">
        <f t="shared" si="3"/>
        <v>0</v>
      </c>
      <c r="S93" s="2">
        <v>0</v>
      </c>
    </row>
    <row r="94" spans="1:19" ht="13" x14ac:dyDescent="0.15">
      <c r="A94" s="2">
        <v>3</v>
      </c>
      <c r="B94" s="2">
        <v>3</v>
      </c>
      <c r="C94" s="2" t="s">
        <v>19</v>
      </c>
      <c r="D94" s="2">
        <v>25.114998579025201</v>
      </c>
      <c r="E94" s="2">
        <v>53.694061040878204</v>
      </c>
      <c r="F94" s="2">
        <v>78.809061050414996</v>
      </c>
      <c r="G94" s="2">
        <v>7.63</v>
      </c>
      <c r="H94" s="2">
        <f t="shared" si="0"/>
        <v>18.89</v>
      </c>
      <c r="I94" s="2">
        <v>26.52</v>
      </c>
      <c r="J94" s="2">
        <v>0</v>
      </c>
      <c r="K94" s="2">
        <v>0</v>
      </c>
      <c r="L94" s="3">
        <f t="shared" si="1"/>
        <v>0</v>
      </c>
      <c r="M94" s="2">
        <v>0</v>
      </c>
      <c r="N94" s="2">
        <v>0</v>
      </c>
      <c r="O94" s="3">
        <f t="shared" si="2"/>
        <v>0</v>
      </c>
      <c r="P94" s="2">
        <v>0</v>
      </c>
      <c r="Q94" s="2">
        <v>0</v>
      </c>
      <c r="R94" s="2">
        <f t="shared" si="3"/>
        <v>0</v>
      </c>
      <c r="S94" s="2">
        <v>0</v>
      </c>
    </row>
    <row r="95" spans="1:19" ht="13" x14ac:dyDescent="0.15">
      <c r="A95" s="2">
        <v>3</v>
      </c>
      <c r="B95" s="3">
        <v>4</v>
      </c>
      <c r="C95" s="3" t="s">
        <v>19</v>
      </c>
      <c r="D95" s="2">
        <v>24.609570503234799</v>
      </c>
      <c r="E95" s="2">
        <v>49.749266386032097</v>
      </c>
      <c r="F95" s="2">
        <v>74.358837127685504</v>
      </c>
      <c r="G95" s="2">
        <v>7.6</v>
      </c>
      <c r="H95" s="2">
        <f t="shared" si="0"/>
        <v>19.18</v>
      </c>
      <c r="I95" s="2">
        <v>26.78</v>
      </c>
      <c r="J95" s="2">
        <v>0</v>
      </c>
      <c r="K95" s="2">
        <v>0</v>
      </c>
      <c r="L95" s="3">
        <f t="shared" si="1"/>
        <v>0</v>
      </c>
      <c r="M95" s="2">
        <v>0</v>
      </c>
      <c r="N95" s="2">
        <v>0</v>
      </c>
      <c r="O95" s="3">
        <f t="shared" si="2"/>
        <v>0</v>
      </c>
      <c r="P95" s="2">
        <v>0</v>
      </c>
      <c r="Q95" s="2">
        <v>0</v>
      </c>
      <c r="R95" s="2">
        <f t="shared" si="3"/>
        <v>0</v>
      </c>
      <c r="S95" s="2">
        <v>0</v>
      </c>
    </row>
    <row r="96" spans="1:19" ht="13" x14ac:dyDescent="0.15">
      <c r="A96" s="2">
        <v>3</v>
      </c>
      <c r="B96" s="2">
        <v>5</v>
      </c>
      <c r="C96" s="2" t="s">
        <v>19</v>
      </c>
      <c r="D96" s="2">
        <v>24.1047377586364</v>
      </c>
      <c r="E96" s="2">
        <v>49.755029201507497</v>
      </c>
      <c r="F96" s="2">
        <v>73.859767913818303</v>
      </c>
      <c r="G96" s="2">
        <v>7.65</v>
      </c>
      <c r="H96" s="2">
        <f t="shared" si="0"/>
        <v>19.270000000000003</v>
      </c>
      <c r="I96" s="2">
        <v>26.92</v>
      </c>
      <c r="J96" s="2">
        <v>0</v>
      </c>
      <c r="K96" s="2">
        <v>0</v>
      </c>
      <c r="L96" s="3">
        <f t="shared" si="1"/>
        <v>0</v>
      </c>
      <c r="M96" s="2">
        <v>0</v>
      </c>
      <c r="N96" s="2">
        <v>0</v>
      </c>
      <c r="O96" s="3">
        <f t="shared" si="2"/>
        <v>0</v>
      </c>
      <c r="P96" s="2">
        <v>0</v>
      </c>
      <c r="Q96" s="2">
        <v>0</v>
      </c>
      <c r="R96" s="2">
        <f t="shared" si="3"/>
        <v>0</v>
      </c>
      <c r="S96" s="2">
        <v>0</v>
      </c>
    </row>
    <row r="97" spans="1:19" ht="13" x14ac:dyDescent="0.15">
      <c r="A97" s="2">
        <v>3</v>
      </c>
      <c r="B97" s="2">
        <v>1</v>
      </c>
      <c r="C97" s="3" t="s">
        <v>20</v>
      </c>
      <c r="D97" s="2">
        <v>24.106860876083299</v>
      </c>
      <c r="E97" s="2">
        <v>47.001810789108198</v>
      </c>
      <c r="F97" s="2">
        <v>71.108672380447302</v>
      </c>
      <c r="G97" s="2">
        <v>7.37</v>
      </c>
      <c r="H97" s="2">
        <f t="shared" si="0"/>
        <v>19.09</v>
      </c>
      <c r="I97" s="2">
        <v>26.46</v>
      </c>
      <c r="J97" s="2">
        <v>0</v>
      </c>
      <c r="K97" s="2">
        <v>0</v>
      </c>
      <c r="L97" s="3">
        <f t="shared" si="1"/>
        <v>0</v>
      </c>
      <c r="M97" s="2">
        <v>0</v>
      </c>
      <c r="N97" s="2">
        <v>0</v>
      </c>
      <c r="O97" s="3">
        <f t="shared" si="2"/>
        <v>0</v>
      </c>
      <c r="P97" s="2">
        <v>0</v>
      </c>
      <c r="Q97" s="2">
        <v>0</v>
      </c>
      <c r="R97" s="2">
        <f t="shared" si="3"/>
        <v>0</v>
      </c>
      <c r="S97" s="2">
        <v>0</v>
      </c>
    </row>
    <row r="98" spans="1:19" ht="13" x14ac:dyDescent="0.15">
      <c r="A98" s="2">
        <v>3</v>
      </c>
      <c r="B98" s="2">
        <v>2</v>
      </c>
      <c r="C98" s="2" t="s">
        <v>20</v>
      </c>
      <c r="D98" s="2">
        <v>28.133458852767902</v>
      </c>
      <c r="E98" s="2">
        <v>47.5259685516357</v>
      </c>
      <c r="F98" s="2">
        <v>75.659428358078003</v>
      </c>
      <c r="G98" s="2">
        <v>7.28</v>
      </c>
      <c r="H98" s="2">
        <f t="shared" si="0"/>
        <v>18.899999999999999</v>
      </c>
      <c r="I98" s="2">
        <v>26.18</v>
      </c>
      <c r="J98" s="2">
        <v>0</v>
      </c>
      <c r="K98" s="2">
        <v>0</v>
      </c>
      <c r="L98" s="3">
        <f t="shared" si="1"/>
        <v>0</v>
      </c>
      <c r="M98" s="2">
        <v>0</v>
      </c>
      <c r="N98" s="2">
        <v>0</v>
      </c>
      <c r="O98" s="3">
        <f t="shared" si="2"/>
        <v>0</v>
      </c>
      <c r="P98" s="2">
        <v>0</v>
      </c>
      <c r="Q98" s="2">
        <v>0</v>
      </c>
      <c r="R98" s="2">
        <f t="shared" si="3"/>
        <v>0</v>
      </c>
      <c r="S98" s="2">
        <v>0</v>
      </c>
    </row>
    <row r="99" spans="1:19" ht="13" x14ac:dyDescent="0.15">
      <c r="A99" s="2">
        <v>3</v>
      </c>
      <c r="B99" s="2">
        <v>3</v>
      </c>
      <c r="C99" s="3" t="s">
        <v>20</v>
      </c>
      <c r="D99" s="2">
        <v>24.0997376441955</v>
      </c>
      <c r="E99" s="2">
        <v>48.112696647644</v>
      </c>
      <c r="F99" s="2">
        <v>72.212435007095294</v>
      </c>
      <c r="G99" s="2">
        <v>7.35</v>
      </c>
      <c r="H99" s="2">
        <f t="shared" si="0"/>
        <v>19.29</v>
      </c>
      <c r="I99" s="2">
        <v>26.64</v>
      </c>
      <c r="J99" s="2">
        <v>0</v>
      </c>
      <c r="K99" s="2">
        <v>0</v>
      </c>
      <c r="L99" s="3">
        <f t="shared" si="1"/>
        <v>0</v>
      </c>
      <c r="M99" s="2">
        <v>0</v>
      </c>
      <c r="N99" s="2">
        <v>0</v>
      </c>
      <c r="O99" s="3">
        <f t="shared" si="2"/>
        <v>0</v>
      </c>
      <c r="P99" s="2">
        <v>0</v>
      </c>
      <c r="Q99" s="2">
        <v>0</v>
      </c>
      <c r="R99" s="2">
        <f t="shared" si="3"/>
        <v>0</v>
      </c>
      <c r="S99" s="2">
        <v>0</v>
      </c>
    </row>
    <row r="100" spans="1:19" ht="13" x14ac:dyDescent="0.15">
      <c r="A100" s="2">
        <v>3</v>
      </c>
      <c r="B100" s="2">
        <v>4</v>
      </c>
      <c r="C100" s="2" t="s">
        <v>20</v>
      </c>
      <c r="D100" s="2">
        <v>23.604882240295399</v>
      </c>
      <c r="E100" s="2">
        <v>49.250682830810497</v>
      </c>
      <c r="F100" s="2">
        <v>72.855566263198796</v>
      </c>
      <c r="G100" s="2">
        <v>7.32</v>
      </c>
      <c r="H100" s="2">
        <f t="shared" si="0"/>
        <v>18.989999999999998</v>
      </c>
      <c r="I100" s="2">
        <v>26.31</v>
      </c>
      <c r="J100" s="2">
        <v>0</v>
      </c>
      <c r="K100" s="2">
        <v>0</v>
      </c>
      <c r="L100" s="3">
        <f t="shared" si="1"/>
        <v>0</v>
      </c>
      <c r="M100" s="2">
        <v>0</v>
      </c>
      <c r="N100" s="2">
        <v>0</v>
      </c>
      <c r="O100" s="3">
        <f t="shared" si="2"/>
        <v>0</v>
      </c>
      <c r="P100" s="2">
        <v>0</v>
      </c>
      <c r="Q100" s="2">
        <v>0</v>
      </c>
      <c r="R100" s="2">
        <f t="shared" si="3"/>
        <v>0</v>
      </c>
      <c r="S100" s="2">
        <v>0</v>
      </c>
    </row>
    <row r="101" spans="1:19" ht="13" x14ac:dyDescent="0.15">
      <c r="A101" s="2">
        <v>3</v>
      </c>
      <c r="B101" s="2">
        <v>5</v>
      </c>
      <c r="C101" s="3" t="s">
        <v>20</v>
      </c>
      <c r="D101" s="2">
        <v>23.6078326702117</v>
      </c>
      <c r="E101" s="2">
        <v>48.051274299621497</v>
      </c>
      <c r="F101" s="2">
        <v>71.659107685089097</v>
      </c>
      <c r="G101" s="2">
        <v>7.33</v>
      </c>
      <c r="H101" s="2">
        <f t="shared" si="0"/>
        <v>18.96</v>
      </c>
      <c r="I101" s="2">
        <v>26.29</v>
      </c>
      <c r="J101" s="2">
        <v>0</v>
      </c>
      <c r="K101" s="2">
        <v>0</v>
      </c>
      <c r="L101" s="3">
        <f t="shared" si="1"/>
        <v>0</v>
      </c>
      <c r="M101" s="2">
        <v>0</v>
      </c>
      <c r="N101" s="2">
        <v>0</v>
      </c>
      <c r="O101" s="3">
        <f t="shared" si="2"/>
        <v>0</v>
      </c>
      <c r="P101" s="2">
        <v>0</v>
      </c>
      <c r="Q101" s="2">
        <v>0</v>
      </c>
      <c r="R101" s="2">
        <f t="shared" si="3"/>
        <v>0</v>
      </c>
      <c r="S101" s="2">
        <v>0</v>
      </c>
    </row>
    <row r="102" spans="1:19" ht="13" x14ac:dyDescent="0.15">
      <c r="A102" s="2">
        <v>3</v>
      </c>
      <c r="B102" s="2">
        <v>1</v>
      </c>
      <c r="C102" s="2" t="s">
        <v>21</v>
      </c>
      <c r="D102" s="2">
        <v>22.599057674407899</v>
      </c>
      <c r="E102" s="2">
        <v>46.359621047973597</v>
      </c>
      <c r="F102" s="2">
        <v>68.958679437637301</v>
      </c>
      <c r="G102" s="2">
        <v>7.26</v>
      </c>
      <c r="H102" s="2">
        <f t="shared" si="0"/>
        <v>18.910000000000004</v>
      </c>
      <c r="I102" s="2">
        <v>26.17</v>
      </c>
      <c r="J102" s="2">
        <v>0</v>
      </c>
      <c r="K102" s="2">
        <v>0</v>
      </c>
      <c r="L102" s="3">
        <f t="shared" si="1"/>
        <v>0</v>
      </c>
      <c r="M102" s="2">
        <v>0</v>
      </c>
      <c r="N102" s="2">
        <v>0</v>
      </c>
      <c r="O102" s="3">
        <f t="shared" si="2"/>
        <v>0</v>
      </c>
      <c r="P102" s="2">
        <v>0</v>
      </c>
      <c r="Q102" s="2">
        <v>0</v>
      </c>
      <c r="R102" s="2">
        <f t="shared" si="3"/>
        <v>0</v>
      </c>
      <c r="S102" s="2">
        <v>0</v>
      </c>
    </row>
    <row r="103" spans="1:19" ht="13" x14ac:dyDescent="0.15">
      <c r="A103" s="2">
        <v>3</v>
      </c>
      <c r="B103" s="2">
        <v>2</v>
      </c>
      <c r="C103" s="3" t="s">
        <v>21</v>
      </c>
      <c r="D103" s="2">
        <v>23.102297782897899</v>
      </c>
      <c r="E103" s="2">
        <v>47.307617425918501</v>
      </c>
      <c r="F103" s="2">
        <v>70.409915924072195</v>
      </c>
      <c r="G103" s="2">
        <v>7.28</v>
      </c>
      <c r="H103" s="2">
        <f t="shared" si="0"/>
        <v>18.89</v>
      </c>
      <c r="I103" s="2">
        <v>26.17</v>
      </c>
      <c r="J103" s="2">
        <v>0</v>
      </c>
      <c r="K103" s="2">
        <v>0</v>
      </c>
      <c r="L103" s="3">
        <f t="shared" si="1"/>
        <v>0</v>
      </c>
      <c r="M103" s="2">
        <v>0</v>
      </c>
      <c r="N103" s="2">
        <v>0</v>
      </c>
      <c r="O103" s="3">
        <f t="shared" si="2"/>
        <v>0</v>
      </c>
      <c r="P103" s="2">
        <v>0</v>
      </c>
      <c r="Q103" s="2">
        <v>0</v>
      </c>
      <c r="R103" s="2">
        <f t="shared" si="3"/>
        <v>0</v>
      </c>
      <c r="S103" s="2">
        <v>0</v>
      </c>
    </row>
    <row r="104" spans="1:19" ht="13" x14ac:dyDescent="0.15">
      <c r="A104" s="2">
        <v>3</v>
      </c>
      <c r="B104" s="2">
        <v>3</v>
      </c>
      <c r="C104" s="2" t="s">
        <v>21</v>
      </c>
      <c r="D104" s="2">
        <v>27.629965543746899</v>
      </c>
      <c r="E104" s="2">
        <v>45.433374643325799</v>
      </c>
      <c r="F104" s="2">
        <v>73.063341140746999</v>
      </c>
      <c r="G104" s="2">
        <v>7.26</v>
      </c>
      <c r="H104" s="2">
        <f t="shared" si="0"/>
        <v>18.240000000000002</v>
      </c>
      <c r="I104" s="2">
        <v>25.5</v>
      </c>
      <c r="J104" s="2">
        <v>0</v>
      </c>
      <c r="K104" s="2">
        <v>0</v>
      </c>
      <c r="L104" s="3">
        <f t="shared" si="1"/>
        <v>0</v>
      </c>
      <c r="M104" s="2">
        <v>0</v>
      </c>
      <c r="N104" s="2">
        <v>0</v>
      </c>
      <c r="O104" s="3">
        <f t="shared" si="2"/>
        <v>0</v>
      </c>
      <c r="P104" s="2">
        <v>0</v>
      </c>
      <c r="Q104" s="2">
        <v>0</v>
      </c>
      <c r="R104" s="2">
        <f t="shared" si="3"/>
        <v>0</v>
      </c>
      <c r="S104" s="2">
        <v>0</v>
      </c>
    </row>
    <row r="105" spans="1:19" ht="13" x14ac:dyDescent="0.15">
      <c r="A105" s="2">
        <v>3</v>
      </c>
      <c r="B105" s="2">
        <v>4</v>
      </c>
      <c r="C105" s="3" t="s">
        <v>21</v>
      </c>
      <c r="D105" s="2">
        <v>23.6052117347717</v>
      </c>
      <c r="E105" s="2">
        <v>47.400151252746497</v>
      </c>
      <c r="F105" s="2">
        <v>71.005363941192599</v>
      </c>
      <c r="G105" s="2">
        <v>7.3</v>
      </c>
      <c r="H105" s="2">
        <f t="shared" si="0"/>
        <v>19.18</v>
      </c>
      <c r="I105" s="2">
        <v>26.48</v>
      </c>
      <c r="J105" s="2">
        <v>0</v>
      </c>
      <c r="K105" s="2">
        <v>0</v>
      </c>
      <c r="L105" s="3">
        <f t="shared" si="1"/>
        <v>0</v>
      </c>
      <c r="M105" s="2">
        <v>0</v>
      </c>
      <c r="N105" s="2">
        <v>0</v>
      </c>
      <c r="O105" s="3">
        <f t="shared" si="2"/>
        <v>0</v>
      </c>
      <c r="P105" s="2">
        <v>0</v>
      </c>
      <c r="Q105" s="2">
        <v>0</v>
      </c>
      <c r="R105" s="2">
        <f t="shared" si="3"/>
        <v>0</v>
      </c>
      <c r="S105" s="2">
        <v>0</v>
      </c>
    </row>
    <row r="106" spans="1:19" ht="13" x14ac:dyDescent="0.15">
      <c r="A106" s="2">
        <v>3</v>
      </c>
      <c r="B106" s="2">
        <v>5</v>
      </c>
      <c r="C106" s="2" t="s">
        <v>21</v>
      </c>
      <c r="D106" s="2">
        <v>24.1053483486175</v>
      </c>
      <c r="E106" s="2">
        <v>46.903682470321598</v>
      </c>
      <c r="F106" s="2">
        <v>71.009031772613497</v>
      </c>
      <c r="G106" s="2">
        <v>7.28</v>
      </c>
      <c r="H106" s="2">
        <f t="shared" si="0"/>
        <v>18.89</v>
      </c>
      <c r="I106" s="2">
        <v>26.17</v>
      </c>
      <c r="J106" s="2">
        <v>0</v>
      </c>
      <c r="K106" s="2">
        <v>0</v>
      </c>
      <c r="L106" s="3">
        <f t="shared" si="1"/>
        <v>0</v>
      </c>
      <c r="M106" s="2">
        <v>0</v>
      </c>
      <c r="N106" s="2">
        <v>0</v>
      </c>
      <c r="O106" s="3">
        <f t="shared" si="2"/>
        <v>0</v>
      </c>
      <c r="P106" s="2">
        <v>0</v>
      </c>
      <c r="Q106" s="2">
        <v>0</v>
      </c>
      <c r="R106" s="2">
        <f t="shared" si="3"/>
        <v>0</v>
      </c>
      <c r="S106" s="2">
        <v>0</v>
      </c>
    </row>
    <row r="107" spans="1:19" ht="13" x14ac:dyDescent="0.15">
      <c r="A107" s="2">
        <v>3</v>
      </c>
      <c r="B107" s="2">
        <v>1</v>
      </c>
      <c r="C107" s="3" t="s">
        <v>22</v>
      </c>
      <c r="D107" s="2">
        <v>22.096571683883599</v>
      </c>
      <c r="E107" s="2">
        <v>47.508619785308802</v>
      </c>
      <c r="F107" s="2">
        <v>69.6051921844482</v>
      </c>
      <c r="G107" s="2">
        <v>7.33</v>
      </c>
      <c r="H107" s="2">
        <f t="shared" si="0"/>
        <v>18.159999999999997</v>
      </c>
      <c r="I107" s="2">
        <v>25.49</v>
      </c>
      <c r="J107" s="2">
        <v>0</v>
      </c>
      <c r="K107" s="2">
        <v>0</v>
      </c>
      <c r="L107" s="3">
        <f t="shared" si="1"/>
        <v>0</v>
      </c>
      <c r="M107" s="2">
        <v>0</v>
      </c>
      <c r="N107" s="2">
        <v>0</v>
      </c>
      <c r="O107" s="3">
        <f t="shared" si="2"/>
        <v>0</v>
      </c>
      <c r="P107" s="2">
        <v>0</v>
      </c>
      <c r="Q107" s="2">
        <v>0</v>
      </c>
      <c r="R107" s="2">
        <f t="shared" si="3"/>
        <v>0</v>
      </c>
      <c r="S107" s="2">
        <v>0</v>
      </c>
    </row>
    <row r="108" spans="1:19" ht="13" x14ac:dyDescent="0.15">
      <c r="A108" s="2">
        <v>3</v>
      </c>
      <c r="B108" s="2">
        <v>2</v>
      </c>
      <c r="C108" s="2" t="s">
        <v>22</v>
      </c>
      <c r="D108" s="2">
        <v>21.092423677444401</v>
      </c>
      <c r="E108" s="2">
        <v>47.566686630249002</v>
      </c>
      <c r="F108" s="2">
        <v>68.659111261367798</v>
      </c>
      <c r="G108" s="2">
        <v>7.43</v>
      </c>
      <c r="H108" s="2">
        <f t="shared" si="0"/>
        <v>18.600000000000001</v>
      </c>
      <c r="I108" s="2">
        <v>26.03</v>
      </c>
      <c r="J108" s="2">
        <v>0</v>
      </c>
      <c r="K108" s="2">
        <v>0</v>
      </c>
      <c r="L108" s="3">
        <f t="shared" si="1"/>
        <v>0</v>
      </c>
      <c r="M108" s="2">
        <v>0</v>
      </c>
      <c r="N108" s="2">
        <v>0</v>
      </c>
      <c r="O108" s="3">
        <f t="shared" si="2"/>
        <v>0</v>
      </c>
      <c r="P108" s="2">
        <v>0</v>
      </c>
      <c r="Q108" s="2">
        <v>0</v>
      </c>
      <c r="R108" s="2">
        <f t="shared" si="3"/>
        <v>0</v>
      </c>
      <c r="S108" s="2">
        <v>0</v>
      </c>
    </row>
    <row r="109" spans="1:19" ht="13" x14ac:dyDescent="0.15">
      <c r="A109" s="2">
        <v>3</v>
      </c>
      <c r="B109" s="2">
        <v>3</v>
      </c>
      <c r="C109" s="3" t="s">
        <v>22</v>
      </c>
      <c r="D109" s="2">
        <v>22.099754810333199</v>
      </c>
      <c r="E109" s="2">
        <v>49.660720109939497</v>
      </c>
      <c r="F109" s="2">
        <v>71.760475873947101</v>
      </c>
      <c r="G109" s="2">
        <v>7.31</v>
      </c>
      <c r="H109" s="2">
        <f t="shared" si="0"/>
        <v>18.96</v>
      </c>
      <c r="I109" s="2">
        <v>26.27</v>
      </c>
      <c r="J109" s="2">
        <v>0</v>
      </c>
      <c r="K109" s="2">
        <v>0</v>
      </c>
      <c r="L109" s="3">
        <f t="shared" si="1"/>
        <v>0</v>
      </c>
      <c r="M109" s="2">
        <v>0</v>
      </c>
      <c r="N109" s="2">
        <v>0</v>
      </c>
      <c r="O109" s="3">
        <f t="shared" si="2"/>
        <v>0</v>
      </c>
      <c r="P109" s="2">
        <v>0</v>
      </c>
      <c r="Q109" s="2">
        <v>0</v>
      </c>
      <c r="R109" s="2">
        <f t="shared" si="3"/>
        <v>0</v>
      </c>
      <c r="S109" s="2">
        <v>0</v>
      </c>
    </row>
    <row r="110" spans="1:19" ht="13" x14ac:dyDescent="0.15">
      <c r="A110" s="2">
        <v>3</v>
      </c>
      <c r="B110" s="2">
        <v>4</v>
      </c>
      <c r="C110" s="2" t="s">
        <v>22</v>
      </c>
      <c r="D110" s="2">
        <v>22.102993011474599</v>
      </c>
      <c r="E110" s="2">
        <v>51.9570631980896</v>
      </c>
      <c r="F110" s="2">
        <v>74.060056447982703</v>
      </c>
      <c r="G110" s="2">
        <v>7.35</v>
      </c>
      <c r="H110" s="2">
        <f t="shared" si="0"/>
        <v>18.700000000000003</v>
      </c>
      <c r="I110" s="2">
        <v>26.05</v>
      </c>
      <c r="J110" s="2">
        <v>0</v>
      </c>
      <c r="K110" s="2">
        <v>0</v>
      </c>
      <c r="L110" s="3">
        <f t="shared" si="1"/>
        <v>0</v>
      </c>
      <c r="M110" s="2">
        <v>0</v>
      </c>
      <c r="N110" s="2">
        <v>0</v>
      </c>
      <c r="O110" s="3">
        <f t="shared" si="2"/>
        <v>0</v>
      </c>
      <c r="P110" s="2">
        <v>0</v>
      </c>
      <c r="Q110" s="2">
        <v>0</v>
      </c>
      <c r="R110" s="2">
        <f t="shared" si="3"/>
        <v>0</v>
      </c>
      <c r="S110" s="2">
        <v>0</v>
      </c>
    </row>
    <row r="111" spans="1:19" ht="13" x14ac:dyDescent="0.15">
      <c r="A111" s="2">
        <v>3</v>
      </c>
      <c r="B111" s="2">
        <v>5</v>
      </c>
      <c r="C111" s="3" t="s">
        <v>22</v>
      </c>
      <c r="D111" s="2">
        <v>25.612334728240899</v>
      </c>
      <c r="E111" s="2">
        <v>48.196792602538999</v>
      </c>
      <c r="F111" s="2">
        <v>73.809128522872896</v>
      </c>
      <c r="G111" s="2">
        <v>7.46</v>
      </c>
      <c r="H111" s="2">
        <f t="shared" si="0"/>
        <v>18.689999999999998</v>
      </c>
      <c r="I111" s="2">
        <v>26.15</v>
      </c>
      <c r="J111" s="2">
        <v>0</v>
      </c>
      <c r="K111" s="2">
        <v>0</v>
      </c>
      <c r="L111" s="3">
        <f t="shared" si="1"/>
        <v>0</v>
      </c>
      <c r="M111" s="2">
        <v>0</v>
      </c>
      <c r="N111" s="2">
        <v>0</v>
      </c>
      <c r="O111" s="3">
        <f t="shared" si="2"/>
        <v>0</v>
      </c>
      <c r="P111" s="2">
        <v>0</v>
      </c>
      <c r="Q111" s="2">
        <v>0</v>
      </c>
      <c r="R111" s="2">
        <f t="shared" si="3"/>
        <v>0</v>
      </c>
      <c r="S111" s="2">
        <v>0</v>
      </c>
    </row>
    <row r="112" spans="1:19" ht="13" x14ac:dyDescent="0.15">
      <c r="A112" s="2">
        <v>3</v>
      </c>
      <c r="B112" s="2">
        <v>1</v>
      </c>
      <c r="C112" s="2" t="s">
        <v>23</v>
      </c>
      <c r="D112" s="2">
        <v>23.602992773055998</v>
      </c>
      <c r="E112" s="2">
        <v>47.956825017928999</v>
      </c>
      <c r="F112" s="2">
        <v>71.559818267822195</v>
      </c>
      <c r="G112" s="2">
        <v>7.27</v>
      </c>
      <c r="H112" s="2">
        <f t="shared" si="0"/>
        <v>19.46</v>
      </c>
      <c r="I112" s="2">
        <v>26.73</v>
      </c>
      <c r="J112" s="2">
        <v>0</v>
      </c>
      <c r="K112" s="2">
        <v>0</v>
      </c>
      <c r="L112" s="3">
        <f t="shared" si="1"/>
        <v>0</v>
      </c>
      <c r="M112" s="2">
        <v>0</v>
      </c>
      <c r="N112" s="2">
        <v>0</v>
      </c>
      <c r="O112" s="3">
        <f t="shared" si="2"/>
        <v>0</v>
      </c>
      <c r="P112" s="2">
        <v>0</v>
      </c>
      <c r="Q112" s="2">
        <v>0</v>
      </c>
      <c r="R112" s="2">
        <f t="shared" si="3"/>
        <v>0</v>
      </c>
      <c r="S112" s="2">
        <v>0</v>
      </c>
    </row>
    <row r="113" spans="1:19" ht="13" x14ac:dyDescent="0.15">
      <c r="A113" s="2">
        <v>3</v>
      </c>
      <c r="B113" s="2">
        <v>2</v>
      </c>
      <c r="C113" s="3" t="s">
        <v>23</v>
      </c>
      <c r="D113" s="2">
        <v>23.602498054504299</v>
      </c>
      <c r="E113" s="2">
        <v>46.209548473358097</v>
      </c>
      <c r="F113" s="2">
        <v>69.812047243118201</v>
      </c>
      <c r="G113" s="2">
        <v>7.27</v>
      </c>
      <c r="H113" s="2">
        <f t="shared" si="0"/>
        <v>19.2</v>
      </c>
      <c r="I113" s="2">
        <v>26.47</v>
      </c>
      <c r="J113" s="2">
        <v>0</v>
      </c>
      <c r="K113" s="2">
        <v>0</v>
      </c>
      <c r="L113" s="3">
        <f t="shared" si="1"/>
        <v>0</v>
      </c>
      <c r="M113" s="2">
        <v>0</v>
      </c>
      <c r="N113" s="2">
        <v>0</v>
      </c>
      <c r="O113" s="3">
        <f t="shared" si="2"/>
        <v>0</v>
      </c>
      <c r="P113" s="2">
        <v>0</v>
      </c>
      <c r="Q113" s="2">
        <v>0</v>
      </c>
      <c r="R113" s="2">
        <f t="shared" si="3"/>
        <v>0</v>
      </c>
      <c r="S113" s="2">
        <v>0</v>
      </c>
    </row>
    <row r="114" spans="1:19" ht="13" x14ac:dyDescent="0.15">
      <c r="A114" s="2">
        <v>3</v>
      </c>
      <c r="B114" s="2">
        <v>3</v>
      </c>
      <c r="C114" s="2" t="s">
        <v>23</v>
      </c>
      <c r="D114" s="2">
        <v>23.1033728122711</v>
      </c>
      <c r="E114" s="2">
        <v>46.901725530624297</v>
      </c>
      <c r="F114" s="2">
        <v>70.005099058151202</v>
      </c>
      <c r="G114" s="2">
        <v>7.32</v>
      </c>
      <c r="H114" s="2">
        <f t="shared" si="0"/>
        <v>19.239999999999998</v>
      </c>
      <c r="I114" s="2">
        <v>26.56</v>
      </c>
      <c r="J114" s="2">
        <v>0</v>
      </c>
      <c r="K114" s="2">
        <v>0</v>
      </c>
      <c r="L114" s="3">
        <f t="shared" si="1"/>
        <v>0</v>
      </c>
      <c r="M114" s="2">
        <v>0</v>
      </c>
      <c r="N114" s="2">
        <v>0</v>
      </c>
      <c r="O114" s="3">
        <f t="shared" si="2"/>
        <v>0</v>
      </c>
      <c r="P114" s="2">
        <v>0</v>
      </c>
      <c r="Q114" s="2">
        <v>0</v>
      </c>
      <c r="R114" s="2">
        <f t="shared" si="3"/>
        <v>0</v>
      </c>
      <c r="S114" s="2">
        <v>0</v>
      </c>
    </row>
    <row r="115" spans="1:19" ht="13" x14ac:dyDescent="0.15">
      <c r="A115" s="2">
        <v>3</v>
      </c>
      <c r="B115" s="2">
        <v>4</v>
      </c>
      <c r="C115" s="3" t="s">
        <v>23</v>
      </c>
      <c r="D115" s="2">
        <v>27.6244246959686</v>
      </c>
      <c r="E115" s="2">
        <v>47.181132316589299</v>
      </c>
      <c r="F115" s="2">
        <v>74.8055579662323</v>
      </c>
      <c r="G115" s="2">
        <v>7.3</v>
      </c>
      <c r="H115" s="2">
        <f t="shared" si="0"/>
        <v>19.149999999999999</v>
      </c>
      <c r="I115" s="2">
        <v>26.45</v>
      </c>
      <c r="J115" s="2">
        <v>0</v>
      </c>
      <c r="K115" s="2">
        <v>0</v>
      </c>
      <c r="L115" s="3">
        <f t="shared" si="1"/>
        <v>0</v>
      </c>
      <c r="M115" s="2">
        <v>0</v>
      </c>
      <c r="N115" s="2">
        <v>0</v>
      </c>
      <c r="O115" s="3">
        <f t="shared" si="2"/>
        <v>0</v>
      </c>
      <c r="P115" s="2">
        <v>0</v>
      </c>
      <c r="Q115" s="2">
        <v>0</v>
      </c>
      <c r="R115" s="2">
        <f t="shared" si="3"/>
        <v>0</v>
      </c>
      <c r="S115" s="2">
        <v>0</v>
      </c>
    </row>
    <row r="116" spans="1:19" ht="13" x14ac:dyDescent="0.15">
      <c r="A116" s="2">
        <v>3</v>
      </c>
      <c r="B116" s="2">
        <v>5</v>
      </c>
      <c r="C116" s="2" t="s">
        <v>23</v>
      </c>
      <c r="D116" s="2">
        <v>22.6028599739074</v>
      </c>
      <c r="E116" s="2">
        <v>45.552932262420597</v>
      </c>
      <c r="F116" s="2">
        <v>68.155792951583805</v>
      </c>
      <c r="G116" s="2">
        <v>7.22</v>
      </c>
      <c r="H116" s="2">
        <f t="shared" si="0"/>
        <v>19.23</v>
      </c>
      <c r="I116" s="2">
        <v>26.45</v>
      </c>
      <c r="J116" s="2">
        <v>0</v>
      </c>
      <c r="K116" s="2">
        <v>0</v>
      </c>
      <c r="L116" s="3">
        <f t="shared" si="1"/>
        <v>0</v>
      </c>
      <c r="M116" s="2">
        <v>0</v>
      </c>
      <c r="N116" s="2">
        <v>0</v>
      </c>
      <c r="O116" s="3">
        <f t="shared" si="2"/>
        <v>0</v>
      </c>
      <c r="P116" s="2">
        <v>0</v>
      </c>
      <c r="Q116" s="2">
        <v>0</v>
      </c>
      <c r="R116" s="2">
        <f t="shared" si="3"/>
        <v>0</v>
      </c>
      <c r="S116" s="2">
        <v>0</v>
      </c>
    </row>
    <row r="117" spans="1:19" ht="13" x14ac:dyDescent="0.15">
      <c r="A117" s="2">
        <v>3</v>
      </c>
      <c r="B117" s="2">
        <v>1</v>
      </c>
      <c r="C117" s="3" t="s">
        <v>24</v>
      </c>
      <c r="D117" s="2"/>
      <c r="E117" s="2"/>
      <c r="F117" s="2"/>
      <c r="G117" s="2"/>
      <c r="H117" s="2">
        <f t="shared" si="0"/>
        <v>0</v>
      </c>
      <c r="I117" s="2"/>
      <c r="J117" s="2"/>
      <c r="K117" s="2"/>
      <c r="L117" s="3">
        <f t="shared" si="1"/>
        <v>0</v>
      </c>
      <c r="M117" s="2"/>
      <c r="N117" s="2"/>
      <c r="O117" s="3">
        <f t="shared" si="2"/>
        <v>0</v>
      </c>
      <c r="P117" s="2"/>
      <c r="Q117" s="2"/>
      <c r="R117" s="2">
        <f t="shared" si="3"/>
        <v>0</v>
      </c>
      <c r="S117" s="2"/>
    </row>
    <row r="118" spans="1:19" ht="13" x14ac:dyDescent="0.15">
      <c r="A118" s="2">
        <v>3</v>
      </c>
      <c r="B118" s="2">
        <v>2</v>
      </c>
      <c r="C118" s="2" t="s">
        <v>24</v>
      </c>
      <c r="D118" s="2"/>
      <c r="E118" s="2"/>
      <c r="F118" s="2"/>
      <c r="G118" s="2"/>
      <c r="H118" s="2">
        <f t="shared" si="0"/>
        <v>0</v>
      </c>
      <c r="I118" s="2"/>
      <c r="J118" s="2"/>
      <c r="K118" s="2"/>
      <c r="L118" s="3">
        <f t="shared" si="1"/>
        <v>0</v>
      </c>
      <c r="M118" s="2"/>
      <c r="N118" s="2"/>
      <c r="O118" s="3">
        <f t="shared" si="2"/>
        <v>0</v>
      </c>
      <c r="P118" s="2"/>
      <c r="Q118" s="2"/>
      <c r="R118" s="2">
        <f t="shared" si="3"/>
        <v>0</v>
      </c>
      <c r="S118" s="2"/>
    </row>
    <row r="119" spans="1:19" ht="13" x14ac:dyDescent="0.15">
      <c r="A119" s="2">
        <v>3</v>
      </c>
      <c r="B119" s="2">
        <v>3</v>
      </c>
      <c r="C119" s="2" t="s">
        <v>24</v>
      </c>
      <c r="D119" s="2"/>
      <c r="E119" s="2"/>
      <c r="F119" s="2"/>
      <c r="G119" s="2"/>
      <c r="H119" s="2">
        <f t="shared" si="0"/>
        <v>0</v>
      </c>
      <c r="I119" s="2"/>
      <c r="J119" s="2"/>
      <c r="K119" s="2"/>
      <c r="L119" s="3">
        <f t="shared" si="1"/>
        <v>0</v>
      </c>
      <c r="M119" s="2"/>
      <c r="N119" s="2"/>
      <c r="O119" s="3">
        <f t="shared" si="2"/>
        <v>0</v>
      </c>
      <c r="P119" s="2"/>
      <c r="Q119" s="2"/>
      <c r="R119" s="2">
        <f t="shared" si="3"/>
        <v>0</v>
      </c>
      <c r="S119" s="2"/>
    </row>
    <row r="120" spans="1:19" ht="13" x14ac:dyDescent="0.15">
      <c r="A120" s="2">
        <v>3</v>
      </c>
      <c r="B120" s="2">
        <v>4</v>
      </c>
      <c r="C120" s="2" t="s">
        <v>24</v>
      </c>
      <c r="D120" s="2"/>
      <c r="E120" s="2"/>
      <c r="F120" s="2"/>
      <c r="G120" s="2"/>
      <c r="H120" s="2">
        <f t="shared" si="0"/>
        <v>0</v>
      </c>
      <c r="I120" s="2"/>
      <c r="J120" s="2"/>
      <c r="K120" s="2"/>
      <c r="L120" s="3">
        <f t="shared" si="1"/>
        <v>0</v>
      </c>
      <c r="M120" s="2"/>
      <c r="N120" s="2"/>
      <c r="O120" s="3">
        <f t="shared" si="2"/>
        <v>0</v>
      </c>
      <c r="P120" s="2"/>
      <c r="Q120" s="2"/>
      <c r="R120" s="2">
        <f t="shared" si="3"/>
        <v>0</v>
      </c>
      <c r="S120" s="2"/>
    </row>
    <row r="121" spans="1:19" ht="13" x14ac:dyDescent="0.15">
      <c r="A121" s="2">
        <v>3</v>
      </c>
      <c r="B121" s="2">
        <v>5</v>
      </c>
      <c r="C121" s="2" t="s">
        <v>24</v>
      </c>
      <c r="D121" s="2"/>
      <c r="E121" s="2"/>
      <c r="F121" s="2"/>
      <c r="G121" s="2"/>
      <c r="H121" s="2">
        <f t="shared" si="0"/>
        <v>0</v>
      </c>
      <c r="I121" s="2"/>
      <c r="J121" s="2"/>
      <c r="K121" s="2"/>
      <c r="L121" s="3">
        <f t="shared" si="1"/>
        <v>0</v>
      </c>
      <c r="M121" s="2"/>
      <c r="N121" s="2"/>
      <c r="O121" s="3">
        <f t="shared" si="2"/>
        <v>0</v>
      </c>
      <c r="P121" s="2"/>
      <c r="Q121" s="2"/>
      <c r="R121" s="2">
        <f t="shared" si="3"/>
        <v>0</v>
      </c>
      <c r="S121" s="2"/>
    </row>
    <row r="122" spans="1:19" ht="13" x14ac:dyDescent="0.15">
      <c r="A122" s="2">
        <v>4</v>
      </c>
      <c r="B122" s="2">
        <v>1</v>
      </c>
      <c r="C122" s="2" t="s">
        <v>19</v>
      </c>
      <c r="D122" s="2">
        <v>23.6100912094116</v>
      </c>
      <c r="E122" s="2">
        <v>72.500546216964693</v>
      </c>
      <c r="F122" s="2">
        <v>96.110638141631995</v>
      </c>
      <c r="G122" s="2">
        <v>7.59</v>
      </c>
      <c r="H122" s="2">
        <f t="shared" si="0"/>
        <v>26.430000000000003</v>
      </c>
      <c r="I122" s="2">
        <v>34.020000000000003</v>
      </c>
      <c r="J122" s="2">
        <v>0</v>
      </c>
      <c r="K122" s="2">
        <v>0</v>
      </c>
      <c r="L122" s="3">
        <f t="shared" si="1"/>
        <v>0</v>
      </c>
      <c r="M122" s="2">
        <v>0</v>
      </c>
      <c r="N122" s="2">
        <v>0</v>
      </c>
      <c r="O122" s="3">
        <f t="shared" si="2"/>
        <v>0</v>
      </c>
      <c r="P122" s="2">
        <v>0</v>
      </c>
      <c r="Q122" s="2">
        <v>4</v>
      </c>
      <c r="R122" s="2">
        <f t="shared" si="3"/>
        <v>4</v>
      </c>
      <c r="S122" s="2">
        <v>0</v>
      </c>
    </row>
    <row r="123" spans="1:19" ht="13" x14ac:dyDescent="0.15">
      <c r="A123" s="2">
        <v>4</v>
      </c>
      <c r="B123" s="3">
        <v>2</v>
      </c>
      <c r="C123" s="3" t="s">
        <v>19</v>
      </c>
      <c r="D123" s="2">
        <v>26.116759061813301</v>
      </c>
      <c r="E123" s="2">
        <v>70.645124435424805</v>
      </c>
      <c r="F123" s="2">
        <v>96.761883974075303</v>
      </c>
      <c r="G123" s="2">
        <v>7.65</v>
      </c>
      <c r="H123" s="2">
        <f t="shared" si="0"/>
        <v>25.759999999999998</v>
      </c>
      <c r="I123" s="2">
        <v>33.409999999999997</v>
      </c>
      <c r="J123" s="2">
        <v>0</v>
      </c>
      <c r="K123" s="2">
        <v>0</v>
      </c>
      <c r="L123" s="3">
        <f t="shared" si="1"/>
        <v>0</v>
      </c>
      <c r="M123" s="2">
        <v>0</v>
      </c>
      <c r="N123" s="2">
        <v>0</v>
      </c>
      <c r="O123" s="3">
        <f t="shared" si="2"/>
        <v>0</v>
      </c>
      <c r="P123" s="2">
        <v>0</v>
      </c>
      <c r="Q123" s="2">
        <v>4</v>
      </c>
      <c r="R123" s="2">
        <f t="shared" si="3"/>
        <v>4</v>
      </c>
      <c r="S123" s="2">
        <v>0</v>
      </c>
    </row>
    <row r="124" spans="1:19" ht="13" x14ac:dyDescent="0.15">
      <c r="A124" s="2">
        <v>4</v>
      </c>
      <c r="B124" s="2">
        <v>3</v>
      </c>
      <c r="C124" s="2" t="s">
        <v>19</v>
      </c>
      <c r="D124" s="2">
        <v>24.107386827468801</v>
      </c>
      <c r="E124" s="2">
        <v>72.499686002731295</v>
      </c>
      <c r="F124" s="2">
        <v>96.607073783874498</v>
      </c>
      <c r="G124" s="2">
        <v>7.65</v>
      </c>
      <c r="H124" s="2">
        <f t="shared" si="0"/>
        <v>26.590000000000003</v>
      </c>
      <c r="I124" s="2">
        <v>34.24</v>
      </c>
      <c r="J124" s="2">
        <v>0</v>
      </c>
      <c r="K124" s="2">
        <v>0</v>
      </c>
      <c r="L124" s="3">
        <f t="shared" si="1"/>
        <v>0</v>
      </c>
      <c r="M124" s="2">
        <v>0</v>
      </c>
      <c r="N124" s="2">
        <v>0</v>
      </c>
      <c r="O124" s="3">
        <f t="shared" si="2"/>
        <v>0</v>
      </c>
      <c r="P124" s="2">
        <v>0</v>
      </c>
      <c r="Q124" s="2">
        <v>4</v>
      </c>
      <c r="R124" s="2">
        <f t="shared" si="3"/>
        <v>4</v>
      </c>
      <c r="S124" s="2">
        <v>0</v>
      </c>
    </row>
    <row r="125" spans="1:19" ht="13" x14ac:dyDescent="0.15">
      <c r="A125" s="2">
        <v>4</v>
      </c>
      <c r="B125" s="3">
        <v>4</v>
      </c>
      <c r="C125" s="3" t="s">
        <v>19</v>
      </c>
      <c r="D125" s="2">
        <v>24.106119871139501</v>
      </c>
      <c r="E125" s="2">
        <v>72.657227754592896</v>
      </c>
      <c r="F125" s="2">
        <v>96.763348579406696</v>
      </c>
      <c r="G125" s="2">
        <v>7.6</v>
      </c>
      <c r="H125" s="2">
        <f t="shared" si="0"/>
        <v>25.22</v>
      </c>
      <c r="I125" s="2">
        <v>32.82</v>
      </c>
      <c r="J125" s="2">
        <v>0</v>
      </c>
      <c r="K125" s="2">
        <v>0</v>
      </c>
      <c r="L125" s="3">
        <f t="shared" si="1"/>
        <v>0</v>
      </c>
      <c r="M125" s="2">
        <v>0</v>
      </c>
      <c r="N125" s="2">
        <v>0</v>
      </c>
      <c r="O125" s="3">
        <f t="shared" si="2"/>
        <v>0</v>
      </c>
      <c r="P125" s="2">
        <v>0</v>
      </c>
      <c r="Q125" s="2">
        <v>4</v>
      </c>
      <c r="R125" s="2">
        <f t="shared" si="3"/>
        <v>4</v>
      </c>
      <c r="S125" s="2">
        <v>0</v>
      </c>
    </row>
    <row r="126" spans="1:19" ht="13" x14ac:dyDescent="0.15">
      <c r="A126" s="2">
        <v>4</v>
      </c>
      <c r="B126" s="2">
        <v>5</v>
      </c>
      <c r="C126" s="2" t="s">
        <v>19</v>
      </c>
      <c r="D126" s="2">
        <v>26.118443012237499</v>
      </c>
      <c r="E126" s="2">
        <v>70.596544265746999</v>
      </c>
      <c r="F126" s="2">
        <v>96.714987754821706</v>
      </c>
      <c r="G126" s="2">
        <v>7.65</v>
      </c>
      <c r="H126" s="2">
        <f t="shared" si="0"/>
        <v>26.17</v>
      </c>
      <c r="I126" s="2">
        <v>33.82</v>
      </c>
      <c r="J126" s="2">
        <v>0</v>
      </c>
      <c r="K126" s="2">
        <v>0</v>
      </c>
      <c r="L126" s="3">
        <f t="shared" si="1"/>
        <v>0</v>
      </c>
      <c r="M126" s="2">
        <v>0</v>
      </c>
      <c r="N126" s="2">
        <v>0</v>
      </c>
      <c r="O126" s="3">
        <f t="shared" si="2"/>
        <v>0</v>
      </c>
      <c r="P126" s="2">
        <v>0</v>
      </c>
      <c r="Q126" s="2">
        <v>1</v>
      </c>
      <c r="R126" s="2">
        <f t="shared" si="3"/>
        <v>1</v>
      </c>
      <c r="S126" s="2">
        <v>0</v>
      </c>
    </row>
    <row r="127" spans="1:19" ht="13" x14ac:dyDescent="0.15">
      <c r="A127" s="2">
        <v>4</v>
      </c>
      <c r="B127" s="3">
        <v>1</v>
      </c>
      <c r="C127" s="3" t="s">
        <v>20</v>
      </c>
      <c r="D127" s="2">
        <v>23.604102373123101</v>
      </c>
      <c r="E127" s="2">
        <v>64.350774049758897</v>
      </c>
      <c r="F127" s="2">
        <v>87.954877853393498</v>
      </c>
      <c r="G127" s="2">
        <v>7.33</v>
      </c>
      <c r="H127" s="2">
        <f t="shared" si="0"/>
        <v>18.5</v>
      </c>
      <c r="I127" s="2">
        <v>25.83</v>
      </c>
      <c r="J127" s="2">
        <v>0</v>
      </c>
      <c r="K127" s="2">
        <v>1</v>
      </c>
      <c r="L127" s="3">
        <f t="shared" si="1"/>
        <v>1</v>
      </c>
      <c r="M127" s="2">
        <v>0</v>
      </c>
      <c r="N127" s="2">
        <v>0</v>
      </c>
      <c r="O127" s="3">
        <f t="shared" si="2"/>
        <v>0</v>
      </c>
      <c r="P127" s="2">
        <v>0</v>
      </c>
      <c r="Q127" s="2">
        <v>0</v>
      </c>
      <c r="R127" s="2">
        <f t="shared" si="3"/>
        <v>0</v>
      </c>
      <c r="S127" s="2">
        <v>0</v>
      </c>
    </row>
    <row r="128" spans="1:19" ht="13" x14ac:dyDescent="0.15">
      <c r="A128" s="2">
        <v>4</v>
      </c>
      <c r="B128" s="2">
        <v>2</v>
      </c>
      <c r="C128" s="2" t="s">
        <v>20</v>
      </c>
      <c r="D128" s="2">
        <v>31.141305208206099</v>
      </c>
      <c r="E128" s="2">
        <v>53.914433240890503</v>
      </c>
      <c r="F128" s="2">
        <v>85.055739164352403</v>
      </c>
      <c r="G128" s="2">
        <v>7.4</v>
      </c>
      <c r="H128" s="2">
        <f t="shared" si="0"/>
        <v>19.079999999999998</v>
      </c>
      <c r="I128" s="2">
        <v>26.48</v>
      </c>
      <c r="J128" s="2">
        <v>0</v>
      </c>
      <c r="K128" s="2">
        <v>0</v>
      </c>
      <c r="L128" s="3">
        <f t="shared" si="1"/>
        <v>0</v>
      </c>
      <c r="M128" s="2">
        <v>0</v>
      </c>
      <c r="N128" s="2">
        <v>0</v>
      </c>
      <c r="O128" s="3">
        <f t="shared" si="2"/>
        <v>0</v>
      </c>
      <c r="P128" s="2">
        <v>0</v>
      </c>
      <c r="Q128" s="2">
        <v>4</v>
      </c>
      <c r="R128" s="2">
        <f t="shared" si="3"/>
        <v>4</v>
      </c>
      <c r="S128" s="2">
        <v>0</v>
      </c>
    </row>
    <row r="129" spans="1:19" ht="13" x14ac:dyDescent="0.15">
      <c r="A129" s="2">
        <v>4</v>
      </c>
      <c r="B129" s="3">
        <v>3</v>
      </c>
      <c r="C129" s="3" t="s">
        <v>20</v>
      </c>
      <c r="D129" s="2">
        <v>57.766227006912203</v>
      </c>
      <c r="E129" s="2">
        <v>31.594069719314501</v>
      </c>
      <c r="F129" s="2">
        <v>89.360297203063894</v>
      </c>
      <c r="G129" s="2">
        <v>15.06</v>
      </c>
      <c r="H129" s="2">
        <f t="shared" si="0"/>
        <v>11.999999999999998</v>
      </c>
      <c r="I129" s="2">
        <v>27.06</v>
      </c>
      <c r="J129" s="2">
        <v>0</v>
      </c>
      <c r="K129" s="2">
        <v>0</v>
      </c>
      <c r="L129" s="3">
        <f t="shared" si="1"/>
        <v>0</v>
      </c>
      <c r="M129" s="2">
        <v>0</v>
      </c>
      <c r="N129" s="2">
        <v>0</v>
      </c>
      <c r="O129" s="3">
        <f t="shared" si="2"/>
        <v>0</v>
      </c>
      <c r="P129" s="2">
        <v>1</v>
      </c>
      <c r="Q129" s="2">
        <v>0</v>
      </c>
      <c r="R129" s="2">
        <f t="shared" si="3"/>
        <v>1</v>
      </c>
      <c r="S129" s="2">
        <v>0</v>
      </c>
    </row>
    <row r="130" spans="1:19" ht="13" x14ac:dyDescent="0.15">
      <c r="A130" s="2">
        <v>4</v>
      </c>
      <c r="B130" s="2">
        <v>4</v>
      </c>
      <c r="C130" s="2" t="s">
        <v>20</v>
      </c>
      <c r="D130" s="2">
        <v>22.598765611648499</v>
      </c>
      <c r="E130" s="2">
        <v>67.807460546493502</v>
      </c>
      <c r="F130" s="2">
        <v>90.406227111816406</v>
      </c>
      <c r="G130" s="2">
        <v>7.32</v>
      </c>
      <c r="H130" s="2">
        <f t="shared" si="0"/>
        <v>19.190000000000001</v>
      </c>
      <c r="I130" s="2">
        <v>26.51</v>
      </c>
      <c r="J130" s="2">
        <v>0</v>
      </c>
      <c r="K130" s="2">
        <v>1</v>
      </c>
      <c r="L130" s="3">
        <f t="shared" si="1"/>
        <v>1</v>
      </c>
      <c r="M130" s="2">
        <v>0</v>
      </c>
      <c r="N130" s="2">
        <v>0</v>
      </c>
      <c r="O130" s="3">
        <f t="shared" si="2"/>
        <v>0</v>
      </c>
      <c r="P130" s="2">
        <v>0</v>
      </c>
      <c r="Q130" s="2">
        <v>13</v>
      </c>
      <c r="R130" s="2">
        <f t="shared" si="3"/>
        <v>13</v>
      </c>
      <c r="S130" s="2">
        <v>0</v>
      </c>
    </row>
    <row r="131" spans="1:19" ht="13" x14ac:dyDescent="0.15">
      <c r="A131" s="2">
        <v>4</v>
      </c>
      <c r="B131" s="3">
        <v>5</v>
      </c>
      <c r="C131" s="3" t="s">
        <v>20</v>
      </c>
      <c r="D131" s="2">
        <v>30.136507272720301</v>
      </c>
      <c r="E131" s="2">
        <v>94.527647495269704</v>
      </c>
      <c r="F131" s="2">
        <v>124.664155483245</v>
      </c>
      <c r="G131" s="2">
        <v>7.29</v>
      </c>
      <c r="H131" s="2">
        <f t="shared" si="0"/>
        <v>26.060000000000002</v>
      </c>
      <c r="I131" s="2">
        <v>33.35</v>
      </c>
      <c r="J131" s="2">
        <v>0</v>
      </c>
      <c r="K131" s="2">
        <v>2</v>
      </c>
      <c r="L131" s="3">
        <f t="shared" si="1"/>
        <v>2</v>
      </c>
      <c r="M131" s="2">
        <v>0</v>
      </c>
      <c r="N131" s="2">
        <v>1</v>
      </c>
      <c r="O131" s="3">
        <f t="shared" si="2"/>
        <v>1</v>
      </c>
      <c r="P131" s="2">
        <v>0</v>
      </c>
      <c r="Q131" s="2">
        <v>10</v>
      </c>
      <c r="R131" s="2">
        <f t="shared" si="3"/>
        <v>10</v>
      </c>
      <c r="S131" s="2">
        <v>0</v>
      </c>
    </row>
    <row r="132" spans="1:19" ht="13" x14ac:dyDescent="0.15">
      <c r="A132" s="2">
        <v>4</v>
      </c>
      <c r="B132" s="2">
        <v>1</v>
      </c>
      <c r="C132" s="2" t="s">
        <v>21</v>
      </c>
      <c r="D132" s="2">
        <v>23.096654176712001</v>
      </c>
      <c r="E132" s="2">
        <v>70.213267326354895</v>
      </c>
      <c r="F132" s="2">
        <v>93.309922218322697</v>
      </c>
      <c r="G132" s="2">
        <v>7.25</v>
      </c>
      <c r="H132" s="2">
        <f t="shared" si="0"/>
        <v>26.659999999999997</v>
      </c>
      <c r="I132" s="2">
        <v>33.909999999999997</v>
      </c>
      <c r="J132" s="2">
        <v>0</v>
      </c>
      <c r="K132" s="2">
        <v>0</v>
      </c>
      <c r="L132" s="3">
        <f t="shared" si="1"/>
        <v>0</v>
      </c>
      <c r="M132" s="2">
        <v>0</v>
      </c>
      <c r="N132" s="2">
        <v>0</v>
      </c>
      <c r="O132" s="3">
        <f t="shared" si="2"/>
        <v>0</v>
      </c>
      <c r="P132" s="2">
        <v>0</v>
      </c>
      <c r="Q132" s="2">
        <v>4</v>
      </c>
      <c r="R132" s="2">
        <f t="shared" si="3"/>
        <v>4</v>
      </c>
      <c r="S132" s="2">
        <v>0</v>
      </c>
    </row>
    <row r="133" spans="1:19" ht="13" x14ac:dyDescent="0.15">
      <c r="A133" s="2">
        <v>4</v>
      </c>
      <c r="B133" s="3">
        <v>2</v>
      </c>
      <c r="C133" s="3" t="s">
        <v>21</v>
      </c>
      <c r="D133" s="2">
        <v>23.102661609649601</v>
      </c>
      <c r="E133" s="2">
        <v>62.8093614578247</v>
      </c>
      <c r="F133" s="2">
        <v>85.912023782730103</v>
      </c>
      <c r="G133" s="2">
        <v>7.29</v>
      </c>
      <c r="H133" s="2">
        <f t="shared" si="0"/>
        <v>19.330000000000002</v>
      </c>
      <c r="I133" s="2">
        <v>26.62</v>
      </c>
      <c r="J133" s="2">
        <v>0</v>
      </c>
      <c r="K133" s="2">
        <v>1</v>
      </c>
      <c r="L133" s="3">
        <f t="shared" si="1"/>
        <v>1</v>
      </c>
      <c r="M133" s="2">
        <v>0</v>
      </c>
      <c r="N133" s="2">
        <v>0</v>
      </c>
      <c r="O133" s="3">
        <f t="shared" si="2"/>
        <v>0</v>
      </c>
      <c r="P133" s="2">
        <v>0</v>
      </c>
      <c r="Q133" s="2">
        <v>10</v>
      </c>
      <c r="R133" s="2">
        <f t="shared" si="3"/>
        <v>10</v>
      </c>
      <c r="S133" s="2">
        <v>0</v>
      </c>
    </row>
    <row r="134" spans="1:19" ht="13" x14ac:dyDescent="0.15">
      <c r="A134" s="2">
        <v>4</v>
      </c>
      <c r="B134" s="2">
        <v>3</v>
      </c>
      <c r="C134" s="2" t="s">
        <v>21</v>
      </c>
      <c r="D134" s="2">
        <v>23.600802183151199</v>
      </c>
      <c r="E134" s="2">
        <v>45.161623239517198</v>
      </c>
      <c r="F134" s="2">
        <v>68.762426614761296</v>
      </c>
      <c r="G134" s="2">
        <v>7.27</v>
      </c>
      <c r="H134" s="2">
        <f t="shared" si="0"/>
        <v>17.96</v>
      </c>
      <c r="I134" s="2">
        <v>25.23</v>
      </c>
      <c r="J134" s="2">
        <v>0</v>
      </c>
      <c r="K134" s="2">
        <v>0</v>
      </c>
      <c r="L134" s="3">
        <f t="shared" si="1"/>
        <v>0</v>
      </c>
      <c r="M134" s="2">
        <v>0</v>
      </c>
      <c r="N134" s="2">
        <v>0</v>
      </c>
      <c r="O134" s="3">
        <f t="shared" si="2"/>
        <v>0</v>
      </c>
      <c r="P134" s="2">
        <v>0</v>
      </c>
      <c r="Q134" s="2">
        <v>0</v>
      </c>
      <c r="R134" s="2">
        <f t="shared" si="3"/>
        <v>0</v>
      </c>
      <c r="S134" s="2">
        <v>0</v>
      </c>
    </row>
    <row r="135" spans="1:19" ht="13" x14ac:dyDescent="0.15">
      <c r="A135" s="2">
        <v>4</v>
      </c>
      <c r="B135" s="3">
        <v>4</v>
      </c>
      <c r="C135" s="3" t="s">
        <v>21</v>
      </c>
      <c r="D135" s="2">
        <v>22.602910757064802</v>
      </c>
      <c r="E135" s="2">
        <v>61.706868886947603</v>
      </c>
      <c r="F135" s="2">
        <v>84.309779882431002</v>
      </c>
      <c r="G135" s="2">
        <v>7.3</v>
      </c>
      <c r="H135" s="2">
        <f t="shared" si="0"/>
        <v>18.73</v>
      </c>
      <c r="I135" s="2">
        <v>26.03</v>
      </c>
      <c r="J135" s="2">
        <v>0</v>
      </c>
      <c r="K135" s="2">
        <v>1</v>
      </c>
      <c r="L135" s="3">
        <f t="shared" si="1"/>
        <v>1</v>
      </c>
      <c r="M135" s="2">
        <v>0</v>
      </c>
      <c r="N135" s="2">
        <v>0</v>
      </c>
      <c r="O135" s="3">
        <f t="shared" si="2"/>
        <v>0</v>
      </c>
      <c r="P135" s="2">
        <v>0</v>
      </c>
      <c r="Q135" s="2">
        <v>7</v>
      </c>
      <c r="R135" s="2">
        <f t="shared" si="3"/>
        <v>7</v>
      </c>
      <c r="S135" s="2">
        <v>0</v>
      </c>
    </row>
    <row r="136" spans="1:19" ht="13" x14ac:dyDescent="0.15">
      <c r="A136" s="2">
        <v>4</v>
      </c>
      <c r="B136" s="2">
        <v>5</v>
      </c>
      <c r="C136" s="2" t="s">
        <v>21</v>
      </c>
      <c r="D136" s="2">
        <v>26.6181321144104</v>
      </c>
      <c r="E136" s="2">
        <v>68.793283700942993</v>
      </c>
      <c r="F136" s="2">
        <v>95.411416769027696</v>
      </c>
      <c r="G136" s="2">
        <v>7.32</v>
      </c>
      <c r="H136" s="2">
        <f t="shared" si="0"/>
        <v>25.96</v>
      </c>
      <c r="I136" s="2">
        <v>33.28</v>
      </c>
      <c r="J136" s="2">
        <v>0</v>
      </c>
      <c r="K136" s="2">
        <v>0</v>
      </c>
      <c r="L136" s="3">
        <f t="shared" si="1"/>
        <v>0</v>
      </c>
      <c r="M136" s="2">
        <v>0</v>
      </c>
      <c r="N136" s="2">
        <v>0</v>
      </c>
      <c r="O136" s="3">
        <f t="shared" si="2"/>
        <v>0</v>
      </c>
      <c r="P136" s="2">
        <v>0</v>
      </c>
      <c r="Q136" s="2">
        <v>4</v>
      </c>
      <c r="R136" s="2">
        <f t="shared" si="3"/>
        <v>4</v>
      </c>
      <c r="S136" s="2">
        <v>0</v>
      </c>
    </row>
    <row r="137" spans="1:19" ht="13" x14ac:dyDescent="0.15">
      <c r="A137" s="2">
        <v>4</v>
      </c>
      <c r="B137" s="3">
        <v>1</v>
      </c>
      <c r="C137" s="3" t="s">
        <v>22</v>
      </c>
      <c r="D137" s="2">
        <v>21.595283031463602</v>
      </c>
      <c r="E137" s="2">
        <v>73.011402606964097</v>
      </c>
      <c r="F137" s="2">
        <v>94.606686115264793</v>
      </c>
      <c r="G137" s="2">
        <v>7.45</v>
      </c>
      <c r="H137" s="2">
        <f t="shared" si="0"/>
        <v>26.580000000000002</v>
      </c>
      <c r="I137" s="2">
        <v>34.03</v>
      </c>
      <c r="J137" s="2">
        <v>0</v>
      </c>
      <c r="K137" s="2">
        <v>0</v>
      </c>
      <c r="L137" s="3">
        <f t="shared" si="1"/>
        <v>0</v>
      </c>
      <c r="M137" s="2">
        <v>0</v>
      </c>
      <c r="N137" s="2">
        <v>0</v>
      </c>
      <c r="O137" s="3">
        <f t="shared" si="2"/>
        <v>0</v>
      </c>
      <c r="P137" s="2">
        <v>0</v>
      </c>
      <c r="Q137" s="2">
        <v>4</v>
      </c>
      <c r="R137" s="2">
        <f t="shared" si="3"/>
        <v>4</v>
      </c>
      <c r="S137" s="2">
        <v>0</v>
      </c>
    </row>
    <row r="138" spans="1:19" ht="13" x14ac:dyDescent="0.15">
      <c r="A138" s="2">
        <v>4</v>
      </c>
      <c r="B138" s="2">
        <v>2</v>
      </c>
      <c r="C138" s="2" t="s">
        <v>22</v>
      </c>
      <c r="D138" s="2">
        <v>21.096293926238999</v>
      </c>
      <c r="E138" s="2">
        <v>66.662899017333899</v>
      </c>
      <c r="F138" s="2">
        <v>87.759194135665894</v>
      </c>
      <c r="G138" s="2">
        <v>7.41</v>
      </c>
      <c r="H138" s="2">
        <f t="shared" si="0"/>
        <v>19.579999999999998</v>
      </c>
      <c r="I138" s="2">
        <v>26.99</v>
      </c>
      <c r="J138" s="2">
        <v>0</v>
      </c>
      <c r="K138" s="2">
        <v>1</v>
      </c>
      <c r="L138" s="3">
        <f t="shared" si="1"/>
        <v>1</v>
      </c>
      <c r="M138" s="2">
        <v>0</v>
      </c>
      <c r="N138" s="2">
        <v>0</v>
      </c>
      <c r="O138" s="3">
        <f t="shared" si="2"/>
        <v>0</v>
      </c>
      <c r="P138" s="2">
        <v>0</v>
      </c>
      <c r="Q138" s="2">
        <v>9</v>
      </c>
      <c r="R138" s="2">
        <f t="shared" si="3"/>
        <v>9</v>
      </c>
      <c r="S138" s="2">
        <v>0</v>
      </c>
    </row>
    <row r="139" spans="1:19" ht="13" x14ac:dyDescent="0.15">
      <c r="A139" s="2">
        <v>4</v>
      </c>
      <c r="B139" s="3">
        <v>3</v>
      </c>
      <c r="C139" s="3" t="s">
        <v>22</v>
      </c>
      <c r="D139" s="2">
        <v>21.5924055576324</v>
      </c>
      <c r="E139" s="2">
        <v>74.069031000137301</v>
      </c>
      <c r="F139" s="2">
        <v>95.661437273025498</v>
      </c>
      <c r="G139" s="2">
        <v>7.39</v>
      </c>
      <c r="H139" s="2">
        <f t="shared" si="0"/>
        <v>26.630000000000003</v>
      </c>
      <c r="I139" s="2">
        <v>34.020000000000003</v>
      </c>
      <c r="J139" s="2">
        <v>0</v>
      </c>
      <c r="K139" s="2">
        <v>0</v>
      </c>
      <c r="L139" s="3">
        <f t="shared" si="1"/>
        <v>0</v>
      </c>
      <c r="M139" s="2">
        <v>0</v>
      </c>
      <c r="N139" s="2">
        <v>0</v>
      </c>
      <c r="O139" s="3">
        <f t="shared" si="2"/>
        <v>0</v>
      </c>
      <c r="P139" s="2">
        <v>0</v>
      </c>
      <c r="Q139" s="2">
        <v>6</v>
      </c>
      <c r="R139" s="2">
        <f t="shared" si="3"/>
        <v>6</v>
      </c>
      <c r="S139" s="2">
        <v>0</v>
      </c>
    </row>
    <row r="140" spans="1:19" ht="13" x14ac:dyDescent="0.15">
      <c r="A140" s="2">
        <v>4</v>
      </c>
      <c r="B140" s="2">
        <v>4</v>
      </c>
      <c r="C140" s="2" t="s">
        <v>22</v>
      </c>
      <c r="D140" s="2">
        <v>23.097507476806602</v>
      </c>
      <c r="E140" s="2">
        <v>71.869407653808594</v>
      </c>
      <c r="F140" s="2">
        <v>94.966915607452293</v>
      </c>
      <c r="G140" s="2">
        <v>7.44</v>
      </c>
      <c r="H140" s="2">
        <f t="shared" si="0"/>
        <v>25.650000000000002</v>
      </c>
      <c r="I140" s="2">
        <v>33.090000000000003</v>
      </c>
      <c r="J140" s="2">
        <v>0</v>
      </c>
      <c r="K140" s="2">
        <v>0</v>
      </c>
      <c r="L140" s="3">
        <f t="shared" si="1"/>
        <v>0</v>
      </c>
      <c r="M140" s="2">
        <v>0</v>
      </c>
      <c r="N140" s="2">
        <v>0</v>
      </c>
      <c r="O140" s="3">
        <f t="shared" si="2"/>
        <v>0</v>
      </c>
      <c r="P140" s="2">
        <v>0</v>
      </c>
      <c r="Q140" s="2">
        <v>4</v>
      </c>
      <c r="R140" s="2">
        <f t="shared" si="3"/>
        <v>4</v>
      </c>
      <c r="S140" s="2">
        <v>0</v>
      </c>
    </row>
    <row r="141" spans="1:19" ht="13" x14ac:dyDescent="0.15">
      <c r="A141" s="2">
        <v>4</v>
      </c>
      <c r="B141" s="3">
        <v>5</v>
      </c>
      <c r="C141" s="3" t="s">
        <v>22</v>
      </c>
      <c r="D141" s="2">
        <v>26.609879493713301</v>
      </c>
      <c r="E141" s="2">
        <v>69.049972057342501</v>
      </c>
      <c r="F141" s="2">
        <v>95.659852504730196</v>
      </c>
      <c r="G141" s="2">
        <v>7.42</v>
      </c>
      <c r="H141" s="2">
        <f t="shared" si="0"/>
        <v>25.439999999999998</v>
      </c>
      <c r="I141" s="2">
        <v>32.86</v>
      </c>
      <c r="J141" s="2">
        <v>0</v>
      </c>
      <c r="K141" s="2">
        <v>0</v>
      </c>
      <c r="L141" s="3">
        <f t="shared" si="1"/>
        <v>0</v>
      </c>
      <c r="M141" s="2">
        <v>0</v>
      </c>
      <c r="N141" s="2">
        <v>0</v>
      </c>
      <c r="O141" s="3">
        <f t="shared" si="2"/>
        <v>0</v>
      </c>
      <c r="P141" s="2">
        <v>0</v>
      </c>
      <c r="Q141" s="2">
        <v>4</v>
      </c>
      <c r="R141" s="2">
        <f t="shared" si="3"/>
        <v>4</v>
      </c>
      <c r="S141" s="2">
        <v>0</v>
      </c>
    </row>
    <row r="142" spans="1:19" ht="13" x14ac:dyDescent="0.15">
      <c r="A142" s="2">
        <v>4</v>
      </c>
      <c r="B142" s="2">
        <v>1</v>
      </c>
      <c r="C142" s="2" t="s">
        <v>23</v>
      </c>
      <c r="D142" s="2">
        <v>22.5958380699157</v>
      </c>
      <c r="E142" s="2">
        <v>74.165571928024207</v>
      </c>
      <c r="F142" s="2">
        <v>96.761410713195801</v>
      </c>
      <c r="G142" s="2">
        <v>7.29</v>
      </c>
      <c r="H142" s="2">
        <f t="shared" si="0"/>
        <v>27.090000000000003</v>
      </c>
      <c r="I142" s="2">
        <v>34.380000000000003</v>
      </c>
      <c r="J142" s="2">
        <v>0</v>
      </c>
      <c r="K142" s="2">
        <v>0</v>
      </c>
      <c r="L142" s="3">
        <f t="shared" si="1"/>
        <v>0</v>
      </c>
      <c r="M142" s="2">
        <v>0</v>
      </c>
      <c r="N142" s="2">
        <v>0</v>
      </c>
      <c r="O142" s="3">
        <f t="shared" si="2"/>
        <v>0</v>
      </c>
      <c r="P142" s="2">
        <v>0</v>
      </c>
      <c r="Q142" s="2">
        <v>4</v>
      </c>
      <c r="R142" s="2">
        <f t="shared" si="3"/>
        <v>4</v>
      </c>
      <c r="S142" s="2">
        <v>0</v>
      </c>
    </row>
    <row r="143" spans="1:19" ht="13" x14ac:dyDescent="0.15">
      <c r="A143" s="2">
        <v>4</v>
      </c>
      <c r="B143" s="3">
        <v>2</v>
      </c>
      <c r="C143" s="3" t="s">
        <v>23</v>
      </c>
      <c r="D143" s="2">
        <v>22.597968816757199</v>
      </c>
      <c r="E143" s="2">
        <v>74.862617254257202</v>
      </c>
      <c r="F143" s="2">
        <v>97.460586786270099</v>
      </c>
      <c r="G143" s="2">
        <v>7.24</v>
      </c>
      <c r="H143" s="2">
        <f t="shared" si="0"/>
        <v>27.53</v>
      </c>
      <c r="I143" s="2">
        <v>34.770000000000003</v>
      </c>
      <c r="J143" s="2">
        <v>0</v>
      </c>
      <c r="K143" s="2">
        <v>1</v>
      </c>
      <c r="L143" s="3">
        <f t="shared" si="1"/>
        <v>1</v>
      </c>
      <c r="M143" s="2">
        <v>0</v>
      </c>
      <c r="N143" s="2">
        <v>0</v>
      </c>
      <c r="O143" s="3">
        <f t="shared" si="2"/>
        <v>0</v>
      </c>
      <c r="P143" s="2">
        <v>0</v>
      </c>
      <c r="Q143" s="2">
        <v>4</v>
      </c>
      <c r="R143" s="2">
        <f t="shared" si="3"/>
        <v>4</v>
      </c>
      <c r="S143" s="2">
        <v>0</v>
      </c>
    </row>
    <row r="144" spans="1:19" ht="13" x14ac:dyDescent="0.15">
      <c r="A144" s="2">
        <v>4</v>
      </c>
      <c r="B144" s="2">
        <v>3</v>
      </c>
      <c r="C144" s="2" t="s">
        <v>23</v>
      </c>
      <c r="D144" s="2">
        <v>23.101005792617698</v>
      </c>
      <c r="E144" s="2">
        <v>73.111121177673297</v>
      </c>
      <c r="F144" s="2">
        <v>96.212127447128296</v>
      </c>
      <c r="G144" s="2">
        <v>7.3</v>
      </c>
      <c r="H144" s="2">
        <f t="shared" si="0"/>
        <v>26.3</v>
      </c>
      <c r="I144" s="2">
        <v>33.6</v>
      </c>
      <c r="J144" s="2">
        <v>1</v>
      </c>
      <c r="K144" s="2">
        <v>0</v>
      </c>
      <c r="L144" s="3">
        <f t="shared" si="1"/>
        <v>1</v>
      </c>
      <c r="M144" s="2">
        <v>0</v>
      </c>
      <c r="N144" s="2">
        <v>0</v>
      </c>
      <c r="O144" s="3">
        <f t="shared" si="2"/>
        <v>0</v>
      </c>
      <c r="P144" s="2">
        <v>0</v>
      </c>
      <c r="Q144" s="2">
        <v>3</v>
      </c>
      <c r="R144" s="2">
        <f t="shared" si="3"/>
        <v>3</v>
      </c>
      <c r="S144" s="2">
        <v>0</v>
      </c>
    </row>
    <row r="145" spans="1:19" ht="13" x14ac:dyDescent="0.15">
      <c r="A145" s="2">
        <v>4</v>
      </c>
      <c r="B145" s="3">
        <v>4</v>
      </c>
      <c r="C145" s="3" t="s">
        <v>23</v>
      </c>
      <c r="D145" s="2">
        <v>23.107149600982599</v>
      </c>
      <c r="E145" s="2">
        <v>114.232136011123</v>
      </c>
      <c r="F145" s="2">
        <v>137.339286327362</v>
      </c>
      <c r="G145" s="2">
        <v>7.23</v>
      </c>
      <c r="H145" s="2">
        <f t="shared" si="0"/>
        <v>29.459999999999997</v>
      </c>
      <c r="I145" s="2">
        <v>36.69</v>
      </c>
      <c r="J145" s="2">
        <v>0</v>
      </c>
      <c r="K145" s="2">
        <v>1</v>
      </c>
      <c r="L145" s="3">
        <v>3</v>
      </c>
      <c r="M145" s="2">
        <v>0</v>
      </c>
      <c r="N145" s="2">
        <v>1</v>
      </c>
      <c r="O145" s="3">
        <f t="shared" si="2"/>
        <v>1</v>
      </c>
      <c r="P145" s="2">
        <v>0</v>
      </c>
      <c r="Q145" s="2">
        <v>16</v>
      </c>
      <c r="R145" s="2">
        <f t="shared" si="3"/>
        <v>16</v>
      </c>
      <c r="S145" s="2">
        <v>1</v>
      </c>
    </row>
    <row r="146" spans="1:19" ht="13" x14ac:dyDescent="0.15">
      <c r="A146" s="2">
        <v>4</v>
      </c>
      <c r="B146" s="2">
        <v>5</v>
      </c>
      <c r="C146" s="2" t="s">
        <v>23</v>
      </c>
      <c r="D146" s="2">
        <v>22.602804899215698</v>
      </c>
      <c r="E146" s="2">
        <v>73.161403179168701</v>
      </c>
      <c r="F146" s="2">
        <v>95.764209032058702</v>
      </c>
      <c r="G146" s="2">
        <v>7.24</v>
      </c>
      <c r="H146" s="2">
        <f t="shared" si="0"/>
        <v>27.46</v>
      </c>
      <c r="I146" s="2">
        <v>34.700000000000003</v>
      </c>
      <c r="J146" s="2">
        <v>0</v>
      </c>
      <c r="K146" s="2">
        <v>0</v>
      </c>
      <c r="L146" s="3">
        <f t="shared" ref="L146:L181" si="4">SUM(J146:K146)</f>
        <v>0</v>
      </c>
      <c r="M146" s="2">
        <v>0</v>
      </c>
      <c r="N146" s="2">
        <v>0</v>
      </c>
      <c r="O146" s="3">
        <f t="shared" si="2"/>
        <v>0</v>
      </c>
      <c r="P146" s="2">
        <v>0</v>
      </c>
      <c r="Q146" s="2">
        <v>4</v>
      </c>
      <c r="R146" s="2">
        <f t="shared" si="3"/>
        <v>4</v>
      </c>
      <c r="S146" s="2">
        <v>0</v>
      </c>
    </row>
    <row r="147" spans="1:19" ht="13" x14ac:dyDescent="0.15">
      <c r="A147" s="2">
        <v>4</v>
      </c>
      <c r="B147" s="3">
        <v>1</v>
      </c>
      <c r="C147" s="3" t="s">
        <v>24</v>
      </c>
      <c r="D147" s="2"/>
      <c r="E147" s="2"/>
      <c r="F147" s="2"/>
      <c r="G147" s="2"/>
      <c r="H147" s="2">
        <f t="shared" si="0"/>
        <v>0</v>
      </c>
      <c r="I147" s="2"/>
      <c r="J147" s="2"/>
      <c r="K147" s="2"/>
      <c r="L147" s="3">
        <f t="shared" si="4"/>
        <v>0</v>
      </c>
      <c r="M147" s="2"/>
      <c r="N147" s="2"/>
      <c r="O147" s="3">
        <f t="shared" si="2"/>
        <v>0</v>
      </c>
      <c r="P147" s="2"/>
      <c r="Q147" s="2"/>
      <c r="R147" s="2">
        <f t="shared" si="3"/>
        <v>0</v>
      </c>
      <c r="S147" s="2"/>
    </row>
    <row r="148" spans="1:19" ht="13" x14ac:dyDescent="0.15">
      <c r="A148" s="2">
        <v>4</v>
      </c>
      <c r="B148" s="2">
        <v>2</v>
      </c>
      <c r="C148" s="2" t="s">
        <v>24</v>
      </c>
      <c r="D148" s="2"/>
      <c r="E148" s="2"/>
      <c r="F148" s="2"/>
      <c r="G148" s="2"/>
      <c r="H148" s="2">
        <f t="shared" si="0"/>
        <v>0</v>
      </c>
      <c r="I148" s="2"/>
      <c r="J148" s="2"/>
      <c r="K148" s="2"/>
      <c r="L148" s="3">
        <f t="shared" si="4"/>
        <v>0</v>
      </c>
      <c r="M148" s="2"/>
      <c r="N148" s="2"/>
      <c r="O148" s="3">
        <f t="shared" si="2"/>
        <v>0</v>
      </c>
      <c r="P148" s="2"/>
      <c r="Q148" s="2"/>
      <c r="R148" s="2">
        <f t="shared" si="3"/>
        <v>0</v>
      </c>
      <c r="S148" s="2"/>
    </row>
    <row r="149" spans="1:19" ht="13" x14ac:dyDescent="0.15">
      <c r="A149" s="2">
        <v>4</v>
      </c>
      <c r="B149" s="3">
        <v>3</v>
      </c>
      <c r="C149" s="2" t="s">
        <v>24</v>
      </c>
      <c r="D149" s="2"/>
      <c r="E149" s="2"/>
      <c r="F149" s="2"/>
      <c r="G149" s="2"/>
      <c r="H149" s="2">
        <f t="shared" si="0"/>
        <v>0</v>
      </c>
      <c r="I149" s="2"/>
      <c r="J149" s="2"/>
      <c r="K149" s="2"/>
      <c r="L149" s="3">
        <f t="shared" si="4"/>
        <v>0</v>
      </c>
      <c r="M149" s="2"/>
      <c r="N149" s="2"/>
      <c r="O149" s="3">
        <f t="shared" si="2"/>
        <v>0</v>
      </c>
      <c r="P149" s="2"/>
      <c r="Q149" s="2"/>
      <c r="R149" s="2">
        <f t="shared" si="3"/>
        <v>0</v>
      </c>
      <c r="S149" s="2"/>
    </row>
    <row r="150" spans="1:19" ht="13" x14ac:dyDescent="0.15">
      <c r="A150" s="2">
        <v>4</v>
      </c>
      <c r="B150" s="2">
        <v>4</v>
      </c>
      <c r="C150" s="2" t="s">
        <v>24</v>
      </c>
      <c r="D150" s="2"/>
      <c r="E150" s="2"/>
      <c r="F150" s="2"/>
      <c r="G150" s="2"/>
      <c r="H150" s="2">
        <f t="shared" si="0"/>
        <v>0</v>
      </c>
      <c r="I150" s="2"/>
      <c r="J150" s="2"/>
      <c r="K150" s="2"/>
      <c r="L150" s="3">
        <f t="shared" si="4"/>
        <v>0</v>
      </c>
      <c r="M150" s="2"/>
      <c r="N150" s="2"/>
      <c r="O150" s="3">
        <f t="shared" si="2"/>
        <v>0</v>
      </c>
      <c r="P150" s="2"/>
      <c r="Q150" s="2"/>
      <c r="R150" s="2">
        <f t="shared" si="3"/>
        <v>0</v>
      </c>
      <c r="S150" s="2"/>
    </row>
    <row r="151" spans="1:19" ht="13" x14ac:dyDescent="0.15">
      <c r="A151" s="2">
        <v>4</v>
      </c>
      <c r="B151" s="3">
        <v>5</v>
      </c>
      <c r="C151" s="2" t="s">
        <v>24</v>
      </c>
      <c r="D151" s="2"/>
      <c r="E151" s="2"/>
      <c r="F151" s="2"/>
      <c r="G151" s="2"/>
      <c r="H151" s="2">
        <f t="shared" si="0"/>
        <v>0</v>
      </c>
      <c r="I151" s="2"/>
      <c r="J151" s="2"/>
      <c r="K151" s="2"/>
      <c r="L151" s="3">
        <f t="shared" si="4"/>
        <v>0</v>
      </c>
      <c r="M151" s="2"/>
      <c r="N151" s="2"/>
      <c r="O151" s="3">
        <f t="shared" si="2"/>
        <v>0</v>
      </c>
      <c r="P151" s="2"/>
      <c r="Q151" s="2"/>
      <c r="R151" s="2">
        <f t="shared" si="3"/>
        <v>0</v>
      </c>
      <c r="S151" s="2"/>
    </row>
    <row r="152" spans="1:19" ht="13" x14ac:dyDescent="0.15">
      <c r="A152" s="2">
        <v>5</v>
      </c>
      <c r="B152" s="2">
        <v>1</v>
      </c>
      <c r="C152" s="2" t="s">
        <v>19</v>
      </c>
      <c r="D152" s="2">
        <v>49.731650352477999</v>
      </c>
      <c r="E152" s="2">
        <v>24.674537181854198</v>
      </c>
      <c r="F152" s="2">
        <v>74.406188249587998</v>
      </c>
      <c r="G152" s="2">
        <v>15.34</v>
      </c>
      <c r="H152" s="2">
        <f t="shared" si="0"/>
        <v>7.8300000000000018</v>
      </c>
      <c r="I152" s="2">
        <v>23.17</v>
      </c>
      <c r="J152" s="2">
        <v>0</v>
      </c>
      <c r="K152" s="2">
        <v>0</v>
      </c>
      <c r="L152" s="3">
        <f t="shared" si="4"/>
        <v>0</v>
      </c>
      <c r="M152" s="2">
        <v>1</v>
      </c>
      <c r="N152" s="2">
        <v>0</v>
      </c>
      <c r="O152" s="3">
        <f t="shared" si="2"/>
        <v>1</v>
      </c>
      <c r="P152" s="2">
        <v>0</v>
      </c>
      <c r="Q152" s="2">
        <v>1</v>
      </c>
      <c r="R152" s="2">
        <f t="shared" si="3"/>
        <v>1</v>
      </c>
      <c r="S152" s="2">
        <v>0</v>
      </c>
    </row>
    <row r="153" spans="1:19" ht="13" x14ac:dyDescent="0.15">
      <c r="A153" s="2">
        <v>5</v>
      </c>
      <c r="B153" s="3">
        <v>2</v>
      </c>
      <c r="C153" s="3" t="s">
        <v>19</v>
      </c>
      <c r="D153" s="2">
        <v>43.6886594295501</v>
      </c>
      <c r="E153" s="2">
        <v>25.6688086986541</v>
      </c>
      <c r="F153" s="2">
        <v>69.357468605041504</v>
      </c>
      <c r="G153" s="2">
        <v>14.48</v>
      </c>
      <c r="H153" s="2">
        <f t="shared" si="0"/>
        <v>7.66</v>
      </c>
      <c r="I153" s="2">
        <v>22.14</v>
      </c>
      <c r="J153" s="2">
        <v>0</v>
      </c>
      <c r="K153" s="2">
        <v>0</v>
      </c>
      <c r="L153" s="3">
        <f t="shared" si="4"/>
        <v>0</v>
      </c>
      <c r="M153" s="2">
        <v>1</v>
      </c>
      <c r="N153" s="2">
        <v>0</v>
      </c>
      <c r="O153" s="3">
        <f t="shared" si="2"/>
        <v>1</v>
      </c>
      <c r="P153" s="2">
        <v>0</v>
      </c>
      <c r="Q153" s="2">
        <v>1</v>
      </c>
      <c r="R153" s="2">
        <f t="shared" si="3"/>
        <v>1</v>
      </c>
      <c r="S153" s="2">
        <v>0</v>
      </c>
    </row>
    <row r="154" spans="1:19" ht="13" x14ac:dyDescent="0.15">
      <c r="A154" s="2">
        <v>5</v>
      </c>
      <c r="B154" s="2">
        <v>3</v>
      </c>
      <c r="C154" s="2" t="s">
        <v>19</v>
      </c>
      <c r="D154" s="2">
        <v>49.225355386734002</v>
      </c>
      <c r="E154" s="2">
        <v>23.931719779968201</v>
      </c>
      <c r="F154" s="2">
        <v>73.157075881957994</v>
      </c>
      <c r="G154" s="2">
        <v>14.89</v>
      </c>
      <c r="H154" s="2">
        <f t="shared" si="0"/>
        <v>7.75</v>
      </c>
      <c r="I154" s="2">
        <v>22.64</v>
      </c>
      <c r="J154" s="2">
        <v>0</v>
      </c>
      <c r="K154" s="2">
        <v>0</v>
      </c>
      <c r="L154" s="3">
        <f t="shared" si="4"/>
        <v>0</v>
      </c>
      <c r="M154" s="2">
        <v>1</v>
      </c>
      <c r="N154" s="2">
        <v>0</v>
      </c>
      <c r="O154" s="3">
        <f t="shared" si="2"/>
        <v>1</v>
      </c>
      <c r="P154" s="2">
        <v>1</v>
      </c>
      <c r="Q154" s="2">
        <v>1</v>
      </c>
      <c r="R154" s="2">
        <f t="shared" si="3"/>
        <v>2</v>
      </c>
      <c r="S154" s="2">
        <v>0</v>
      </c>
    </row>
    <row r="155" spans="1:19" ht="13" x14ac:dyDescent="0.15">
      <c r="A155" s="2">
        <v>5</v>
      </c>
      <c r="B155" s="3">
        <v>4</v>
      </c>
      <c r="C155" s="3" t="s">
        <v>19</v>
      </c>
      <c r="D155" s="2">
        <v>35.158397436141897</v>
      </c>
      <c r="E155" s="2">
        <v>62.054230690002399</v>
      </c>
      <c r="F155" s="2">
        <v>97.212628841400104</v>
      </c>
      <c r="G155" s="2">
        <v>12.12</v>
      </c>
      <c r="H155" s="2">
        <f t="shared" si="0"/>
        <v>23.6</v>
      </c>
      <c r="I155" s="2">
        <v>35.72</v>
      </c>
      <c r="J155" s="2">
        <v>0</v>
      </c>
      <c r="K155" s="2">
        <v>1</v>
      </c>
      <c r="L155" s="3">
        <f t="shared" si="4"/>
        <v>1</v>
      </c>
      <c r="M155" s="2">
        <v>0</v>
      </c>
      <c r="N155" s="2">
        <v>0</v>
      </c>
      <c r="O155" s="3">
        <f t="shared" si="2"/>
        <v>0</v>
      </c>
      <c r="P155" s="2">
        <v>0</v>
      </c>
      <c r="Q155" s="2">
        <v>4</v>
      </c>
      <c r="R155" s="2">
        <f t="shared" si="3"/>
        <v>4</v>
      </c>
      <c r="S155" s="2">
        <v>0</v>
      </c>
    </row>
    <row r="156" spans="1:19" ht="13" x14ac:dyDescent="0.15">
      <c r="A156" s="2">
        <v>5</v>
      </c>
      <c r="B156" s="2">
        <v>5</v>
      </c>
      <c r="C156" s="2" t="s">
        <v>19</v>
      </c>
      <c r="D156" s="2">
        <v>36.661819696426299</v>
      </c>
      <c r="E156" s="2">
        <v>89.523412227630601</v>
      </c>
      <c r="F156" s="2">
        <v>126.18523240089399</v>
      </c>
      <c r="G156" s="2">
        <v>12.17</v>
      </c>
      <c r="H156" s="2">
        <f t="shared" si="0"/>
        <v>26.68</v>
      </c>
      <c r="I156" s="2">
        <v>38.85</v>
      </c>
      <c r="J156" s="2">
        <v>0</v>
      </c>
      <c r="K156" s="2">
        <v>1</v>
      </c>
      <c r="L156" s="3">
        <f t="shared" si="4"/>
        <v>1</v>
      </c>
      <c r="M156" s="2">
        <v>0</v>
      </c>
      <c r="N156" s="2">
        <v>1</v>
      </c>
      <c r="O156" s="3">
        <f t="shared" si="2"/>
        <v>1</v>
      </c>
      <c r="P156" s="2">
        <v>0</v>
      </c>
      <c r="Q156" s="2">
        <v>4</v>
      </c>
      <c r="R156" s="2">
        <f>P156+Q156</f>
        <v>4</v>
      </c>
      <c r="S156" s="2">
        <v>3</v>
      </c>
    </row>
    <row r="157" spans="1:19" ht="13" x14ac:dyDescent="0.15">
      <c r="A157" s="2">
        <v>5</v>
      </c>
      <c r="B157" s="2">
        <v>1</v>
      </c>
      <c r="C157" s="3" t="s">
        <v>20</v>
      </c>
      <c r="D157" s="2">
        <v>43.1984477043151</v>
      </c>
      <c r="E157" s="2">
        <v>22.609820127487101</v>
      </c>
      <c r="F157" s="2">
        <v>65.808269977569495</v>
      </c>
      <c r="G157" s="2">
        <v>13.8</v>
      </c>
      <c r="H157" s="2">
        <f t="shared" si="0"/>
        <v>7.6400000000000006</v>
      </c>
      <c r="I157" s="2">
        <v>21.44</v>
      </c>
      <c r="J157" s="2">
        <v>0</v>
      </c>
      <c r="K157" s="2">
        <v>0</v>
      </c>
      <c r="L157" s="3">
        <f t="shared" si="4"/>
        <v>0</v>
      </c>
      <c r="M157" s="2">
        <v>1</v>
      </c>
      <c r="N157" s="2">
        <v>0</v>
      </c>
      <c r="O157" s="3">
        <f t="shared" si="2"/>
        <v>1</v>
      </c>
      <c r="P157" s="2">
        <v>0</v>
      </c>
      <c r="Q157" s="2">
        <v>1</v>
      </c>
      <c r="R157" s="2">
        <f t="shared" ref="R157:R181" si="5">P157+Q157</f>
        <v>1</v>
      </c>
      <c r="S157" s="2">
        <v>0</v>
      </c>
    </row>
    <row r="158" spans="1:19" ht="13" x14ac:dyDescent="0.15">
      <c r="A158" s="2">
        <v>5</v>
      </c>
      <c r="B158" s="2">
        <v>2</v>
      </c>
      <c r="C158" s="2" t="s">
        <v>20</v>
      </c>
      <c r="D158" s="2">
        <v>40.688193082809399</v>
      </c>
      <c r="E158" s="2">
        <v>28.5702078342437</v>
      </c>
      <c r="F158" s="2">
        <v>69.258401393890296</v>
      </c>
      <c r="G158" s="2">
        <v>13.71</v>
      </c>
      <c r="H158" s="2">
        <f t="shared" si="0"/>
        <v>9.82</v>
      </c>
      <c r="I158" s="2">
        <v>23.53</v>
      </c>
      <c r="J158" s="2">
        <v>0</v>
      </c>
      <c r="K158" s="2">
        <v>0</v>
      </c>
      <c r="L158" s="3">
        <f t="shared" si="4"/>
        <v>0</v>
      </c>
      <c r="M158" s="2">
        <v>0</v>
      </c>
      <c r="N158" s="2">
        <v>0</v>
      </c>
      <c r="O158" s="3">
        <f t="shared" si="2"/>
        <v>0</v>
      </c>
      <c r="P158" s="2">
        <v>0</v>
      </c>
      <c r="Q158" s="2">
        <v>0</v>
      </c>
      <c r="R158" s="2">
        <f t="shared" si="5"/>
        <v>0</v>
      </c>
      <c r="S158" s="2">
        <v>0</v>
      </c>
    </row>
    <row r="159" spans="1:19" ht="13" x14ac:dyDescent="0.15">
      <c r="A159" s="2">
        <v>5</v>
      </c>
      <c r="B159" s="2">
        <v>3</v>
      </c>
      <c r="C159" s="3" t="s">
        <v>20</v>
      </c>
      <c r="D159" s="2">
        <v>45.206274509429903</v>
      </c>
      <c r="E159" s="2">
        <v>22.149379730224599</v>
      </c>
      <c r="F159" s="2">
        <v>67.355655193328801</v>
      </c>
      <c r="G159" s="2">
        <v>13.88</v>
      </c>
      <c r="H159" s="2">
        <f t="shared" si="0"/>
        <v>7.3699999999999992</v>
      </c>
      <c r="I159" s="2">
        <v>21.25</v>
      </c>
      <c r="J159" s="2">
        <v>0</v>
      </c>
      <c r="K159" s="2">
        <v>0</v>
      </c>
      <c r="L159" s="3">
        <f t="shared" si="4"/>
        <v>0</v>
      </c>
      <c r="M159" s="2">
        <v>0</v>
      </c>
      <c r="N159" s="2">
        <v>0</v>
      </c>
      <c r="O159" s="3">
        <f t="shared" si="2"/>
        <v>0</v>
      </c>
      <c r="P159" s="2">
        <v>0</v>
      </c>
      <c r="Q159" s="2">
        <v>1</v>
      </c>
      <c r="R159" s="2">
        <f t="shared" si="5"/>
        <v>1</v>
      </c>
      <c r="S159" s="2">
        <v>0</v>
      </c>
    </row>
    <row r="160" spans="1:19" ht="13" x14ac:dyDescent="0.15">
      <c r="A160" s="2">
        <v>5</v>
      </c>
      <c r="B160" s="2">
        <v>4</v>
      </c>
      <c r="C160" s="2" t="s">
        <v>20</v>
      </c>
      <c r="D160" s="2">
        <v>42.693832397460902</v>
      </c>
      <c r="E160" s="2">
        <v>21.110695600509601</v>
      </c>
      <c r="F160" s="2">
        <v>63.804528951644897</v>
      </c>
      <c r="G160" s="2">
        <v>14.17</v>
      </c>
      <c r="H160" s="2">
        <f t="shared" si="0"/>
        <v>7.6</v>
      </c>
      <c r="I160" s="2">
        <v>21.77</v>
      </c>
      <c r="J160" s="2">
        <v>0</v>
      </c>
      <c r="K160" s="2">
        <v>0</v>
      </c>
      <c r="L160" s="3">
        <f t="shared" si="4"/>
        <v>0</v>
      </c>
      <c r="M160" s="2">
        <v>0</v>
      </c>
      <c r="N160" s="2">
        <v>0</v>
      </c>
      <c r="O160" s="3">
        <f t="shared" si="2"/>
        <v>0</v>
      </c>
      <c r="P160" s="2">
        <v>0</v>
      </c>
      <c r="Q160" s="2">
        <v>1</v>
      </c>
      <c r="R160" s="2">
        <f t="shared" si="5"/>
        <v>1</v>
      </c>
      <c r="S160" s="2">
        <v>0</v>
      </c>
    </row>
    <row r="161" spans="1:19" ht="13" x14ac:dyDescent="0.15">
      <c r="A161" s="2">
        <v>5</v>
      </c>
      <c r="B161" s="2">
        <v>5</v>
      </c>
      <c r="C161" s="3" t="s">
        <v>20</v>
      </c>
      <c r="D161" s="2">
        <v>53.243872165679903</v>
      </c>
      <c r="E161" s="2">
        <v>22.3149666786193</v>
      </c>
      <c r="F161" s="2">
        <v>75.558840036392198</v>
      </c>
      <c r="G161" s="2">
        <v>12.26</v>
      </c>
      <c r="H161" s="2">
        <f t="shared" si="0"/>
        <v>7.5499999999999989</v>
      </c>
      <c r="I161" s="2">
        <v>19.809999999999999</v>
      </c>
      <c r="J161" s="2">
        <v>1</v>
      </c>
      <c r="K161" s="2">
        <v>0</v>
      </c>
      <c r="L161" s="3">
        <f t="shared" si="4"/>
        <v>1</v>
      </c>
      <c r="M161" s="2">
        <v>2</v>
      </c>
      <c r="N161" s="2">
        <v>0</v>
      </c>
      <c r="O161" s="3">
        <f t="shared" si="2"/>
        <v>2</v>
      </c>
      <c r="P161" s="2">
        <v>7</v>
      </c>
      <c r="Q161" s="2">
        <v>2</v>
      </c>
      <c r="R161" s="2">
        <f t="shared" si="5"/>
        <v>9</v>
      </c>
      <c r="S161" s="2">
        <v>0</v>
      </c>
    </row>
    <row r="162" spans="1:19" ht="13" x14ac:dyDescent="0.15">
      <c r="A162" s="2">
        <v>5</v>
      </c>
      <c r="B162" s="2">
        <v>1</v>
      </c>
      <c r="C162" s="2" t="s">
        <v>21</v>
      </c>
      <c r="D162" s="2">
        <v>43.692339181900003</v>
      </c>
      <c r="E162" s="2">
        <v>21.464226484298699</v>
      </c>
      <c r="F162" s="2">
        <v>65.156566619873004</v>
      </c>
      <c r="G162" s="2">
        <v>14.74</v>
      </c>
      <c r="H162" s="2">
        <f t="shared" si="0"/>
        <v>7.35</v>
      </c>
      <c r="I162" s="2">
        <v>22.09</v>
      </c>
      <c r="J162" s="2">
        <v>0</v>
      </c>
      <c r="K162" s="2">
        <v>0</v>
      </c>
      <c r="L162" s="3">
        <f t="shared" si="4"/>
        <v>0</v>
      </c>
      <c r="M162" s="2">
        <v>0</v>
      </c>
      <c r="N162" s="2">
        <v>0</v>
      </c>
      <c r="O162" s="3">
        <f t="shared" si="2"/>
        <v>0</v>
      </c>
      <c r="P162" s="2">
        <v>0</v>
      </c>
      <c r="Q162" s="2">
        <v>1</v>
      </c>
      <c r="R162" s="2">
        <f t="shared" si="5"/>
        <v>1</v>
      </c>
      <c r="S162" s="2">
        <v>0</v>
      </c>
    </row>
    <row r="163" spans="1:19" ht="13" x14ac:dyDescent="0.15">
      <c r="A163" s="2">
        <v>5</v>
      </c>
      <c r="B163" s="2">
        <v>2</v>
      </c>
      <c r="C163" s="3" t="s">
        <v>21</v>
      </c>
      <c r="D163" s="2">
        <v>42.681740999221802</v>
      </c>
      <c r="E163" s="2">
        <v>20.825200319290101</v>
      </c>
      <c r="F163" s="2">
        <v>63.506942272186201</v>
      </c>
      <c r="G163" s="2">
        <v>14.3</v>
      </c>
      <c r="H163" s="2">
        <f t="shared" si="0"/>
        <v>7.32</v>
      </c>
      <c r="I163" s="2">
        <v>21.62</v>
      </c>
      <c r="J163" s="2">
        <v>0</v>
      </c>
      <c r="K163" s="2">
        <v>0</v>
      </c>
      <c r="L163" s="3">
        <f t="shared" si="4"/>
        <v>0</v>
      </c>
      <c r="M163" s="2">
        <v>0</v>
      </c>
      <c r="N163" s="2">
        <v>0</v>
      </c>
      <c r="O163" s="3">
        <f t="shared" si="2"/>
        <v>0</v>
      </c>
      <c r="P163" s="2">
        <v>0</v>
      </c>
      <c r="Q163" s="2">
        <v>1</v>
      </c>
      <c r="R163" s="2">
        <f t="shared" si="5"/>
        <v>1</v>
      </c>
      <c r="S163" s="2">
        <v>0</v>
      </c>
    </row>
    <row r="164" spans="1:19" ht="13" x14ac:dyDescent="0.15">
      <c r="A164" s="2">
        <v>5</v>
      </c>
      <c r="B164" s="2">
        <v>3</v>
      </c>
      <c r="C164" s="2" t="s">
        <v>21</v>
      </c>
      <c r="D164" s="2">
        <v>42.190967321395803</v>
      </c>
      <c r="E164" s="2">
        <v>21.916613578796301</v>
      </c>
      <c r="F164" s="2">
        <v>64.107581377029405</v>
      </c>
      <c r="G164" s="2">
        <v>14.29</v>
      </c>
      <c r="H164" s="2">
        <f t="shared" si="0"/>
        <v>7.3300000000000018</v>
      </c>
      <c r="I164" s="2">
        <v>21.62</v>
      </c>
      <c r="J164" s="2">
        <v>0</v>
      </c>
      <c r="K164" s="2">
        <v>0</v>
      </c>
      <c r="L164" s="3">
        <f t="shared" si="4"/>
        <v>0</v>
      </c>
      <c r="M164" s="2">
        <v>0</v>
      </c>
      <c r="N164" s="2">
        <v>0</v>
      </c>
      <c r="O164" s="3">
        <f t="shared" si="2"/>
        <v>0</v>
      </c>
      <c r="P164" s="2">
        <v>1</v>
      </c>
      <c r="Q164" s="2">
        <v>1</v>
      </c>
      <c r="R164" s="2">
        <f t="shared" si="5"/>
        <v>2</v>
      </c>
      <c r="S164" s="2">
        <v>0</v>
      </c>
    </row>
    <row r="165" spans="1:19" ht="13" x14ac:dyDescent="0.15">
      <c r="A165" s="2">
        <v>5</v>
      </c>
      <c r="B165" s="2">
        <v>4</v>
      </c>
      <c r="C165" s="3" t="s">
        <v>21</v>
      </c>
      <c r="D165" s="2">
        <v>44.195897579193101</v>
      </c>
      <c r="E165" s="2">
        <v>20.8611867427825</v>
      </c>
      <c r="F165" s="2">
        <v>65.057085275649996</v>
      </c>
      <c r="G165" s="2">
        <v>14.9</v>
      </c>
      <c r="H165" s="2">
        <f t="shared" si="0"/>
        <v>7.26</v>
      </c>
      <c r="I165" s="2">
        <v>22.16</v>
      </c>
      <c r="J165" s="2">
        <v>0</v>
      </c>
      <c r="K165" s="2">
        <v>0</v>
      </c>
      <c r="L165" s="3">
        <f t="shared" si="4"/>
        <v>0</v>
      </c>
      <c r="M165" s="2">
        <v>0</v>
      </c>
      <c r="N165" s="2">
        <v>0</v>
      </c>
      <c r="O165" s="3">
        <f t="shared" si="2"/>
        <v>0</v>
      </c>
      <c r="P165" s="2">
        <v>0</v>
      </c>
      <c r="Q165" s="2">
        <v>1</v>
      </c>
      <c r="R165" s="2">
        <f t="shared" si="5"/>
        <v>1</v>
      </c>
      <c r="S165" s="2">
        <v>0</v>
      </c>
    </row>
    <row r="166" spans="1:19" ht="13" x14ac:dyDescent="0.15">
      <c r="A166" s="2">
        <v>5</v>
      </c>
      <c r="B166" s="2">
        <v>5</v>
      </c>
      <c r="C166" s="2" t="s">
        <v>21</v>
      </c>
      <c r="D166" s="2">
        <v>43.1978693008422</v>
      </c>
      <c r="E166" s="2">
        <v>22.660584688186599</v>
      </c>
      <c r="F166" s="2">
        <v>65.858454942703204</v>
      </c>
      <c r="G166" s="2">
        <v>14.17</v>
      </c>
      <c r="H166" s="2">
        <f t="shared" si="0"/>
        <v>7.5000000000000018</v>
      </c>
      <c r="I166" s="2">
        <v>21.67</v>
      </c>
      <c r="J166" s="2">
        <v>0</v>
      </c>
      <c r="K166" s="2">
        <v>0</v>
      </c>
      <c r="L166" s="3">
        <f t="shared" si="4"/>
        <v>0</v>
      </c>
      <c r="M166" s="2">
        <v>0</v>
      </c>
      <c r="N166" s="2">
        <v>0</v>
      </c>
      <c r="O166" s="3">
        <f t="shared" si="2"/>
        <v>0</v>
      </c>
      <c r="P166" s="2">
        <v>0</v>
      </c>
      <c r="Q166" s="2">
        <v>1</v>
      </c>
      <c r="R166" s="2">
        <f t="shared" si="5"/>
        <v>1</v>
      </c>
      <c r="S166" s="2">
        <v>0</v>
      </c>
    </row>
    <row r="167" spans="1:19" ht="13" x14ac:dyDescent="0.15">
      <c r="A167" s="2">
        <v>5</v>
      </c>
      <c r="B167" s="2">
        <v>1</v>
      </c>
      <c r="C167" s="3" t="s">
        <v>22</v>
      </c>
      <c r="D167" s="2">
        <v>40.174707412719698</v>
      </c>
      <c r="E167" s="2">
        <v>22.8325836658477</v>
      </c>
      <c r="F167" s="2">
        <v>63.0072917938232</v>
      </c>
      <c r="G167" s="2">
        <v>14.48</v>
      </c>
      <c r="H167" s="2">
        <f t="shared" si="0"/>
        <v>7.5599999999999987</v>
      </c>
      <c r="I167" s="2">
        <v>22.04</v>
      </c>
      <c r="J167" s="2">
        <v>0</v>
      </c>
      <c r="K167" s="2">
        <v>0</v>
      </c>
      <c r="L167" s="3">
        <f t="shared" si="4"/>
        <v>0</v>
      </c>
      <c r="M167" s="2">
        <v>0</v>
      </c>
      <c r="N167" s="2">
        <v>0</v>
      </c>
      <c r="O167" s="3">
        <f t="shared" si="2"/>
        <v>0</v>
      </c>
      <c r="P167" s="2">
        <v>0</v>
      </c>
      <c r="Q167" s="2">
        <v>1</v>
      </c>
      <c r="R167" s="2">
        <f t="shared" si="5"/>
        <v>1</v>
      </c>
      <c r="S167" s="2">
        <v>0</v>
      </c>
    </row>
    <row r="168" spans="1:19" ht="13" x14ac:dyDescent="0.15">
      <c r="A168" s="2">
        <v>5</v>
      </c>
      <c r="B168" s="2">
        <v>2</v>
      </c>
      <c r="C168" s="2" t="s">
        <v>22</v>
      </c>
      <c r="D168" s="2">
        <v>38.666921854019101</v>
      </c>
      <c r="E168" s="2">
        <v>37.143793821334803</v>
      </c>
      <c r="F168" s="2">
        <v>75.810716629028306</v>
      </c>
      <c r="G168" s="2">
        <v>14.03</v>
      </c>
      <c r="H168" s="2">
        <f t="shared" si="0"/>
        <v>12.08</v>
      </c>
      <c r="I168" s="2">
        <v>26.11</v>
      </c>
      <c r="J168" s="2">
        <v>0</v>
      </c>
      <c r="K168" s="2">
        <v>0</v>
      </c>
      <c r="L168" s="3">
        <f t="shared" si="4"/>
        <v>0</v>
      </c>
      <c r="M168" s="2">
        <v>0</v>
      </c>
      <c r="N168" s="2">
        <v>1</v>
      </c>
      <c r="O168" s="3">
        <f t="shared" si="2"/>
        <v>1</v>
      </c>
      <c r="P168" s="2">
        <v>1</v>
      </c>
      <c r="Q168" s="2">
        <v>4</v>
      </c>
      <c r="R168" s="2">
        <f t="shared" si="5"/>
        <v>5</v>
      </c>
      <c r="S168" s="2">
        <v>0</v>
      </c>
    </row>
    <row r="169" spans="1:19" ht="13" x14ac:dyDescent="0.15">
      <c r="A169" s="2">
        <v>5</v>
      </c>
      <c r="B169" s="2">
        <v>3</v>
      </c>
      <c r="C169" s="3" t="s">
        <v>22</v>
      </c>
      <c r="D169" s="2">
        <v>37.166250705718902</v>
      </c>
      <c r="E169" s="2">
        <v>120.269229650497</v>
      </c>
      <c r="F169" s="2">
        <v>157.43548154830901</v>
      </c>
      <c r="G169" s="2">
        <v>13.91</v>
      </c>
      <c r="H169" s="2">
        <f t="shared" si="0"/>
        <v>41.08</v>
      </c>
      <c r="I169" s="2">
        <v>54.99</v>
      </c>
      <c r="J169" s="2">
        <v>0</v>
      </c>
      <c r="K169" s="2">
        <v>0</v>
      </c>
      <c r="L169" s="3">
        <f t="shared" si="4"/>
        <v>0</v>
      </c>
      <c r="M169" s="2">
        <v>0</v>
      </c>
      <c r="N169" s="2">
        <v>1</v>
      </c>
      <c r="O169" s="3">
        <f t="shared" si="2"/>
        <v>1</v>
      </c>
      <c r="P169" s="2">
        <v>1</v>
      </c>
      <c r="Q169" s="2">
        <v>10</v>
      </c>
      <c r="R169" s="2">
        <f t="shared" si="5"/>
        <v>11</v>
      </c>
      <c r="S169" s="2">
        <v>2</v>
      </c>
    </row>
    <row r="170" spans="1:19" ht="13" x14ac:dyDescent="0.15">
      <c r="A170" s="2">
        <v>5</v>
      </c>
      <c r="B170" s="2">
        <v>4</v>
      </c>
      <c r="C170" s="2" t="s">
        <v>22</v>
      </c>
      <c r="D170" s="2">
        <v>38.666486501693697</v>
      </c>
      <c r="E170" s="2">
        <v>22.540889739990199</v>
      </c>
      <c r="F170" s="2">
        <v>61.207376718521097</v>
      </c>
      <c r="G170" s="2">
        <v>14.09</v>
      </c>
      <c r="H170" s="2">
        <f t="shared" si="0"/>
        <v>7.5399999999999991</v>
      </c>
      <c r="I170" s="2">
        <v>21.63</v>
      </c>
      <c r="J170" s="2">
        <v>0</v>
      </c>
      <c r="K170" s="2">
        <v>0</v>
      </c>
      <c r="L170" s="3">
        <f t="shared" si="4"/>
        <v>0</v>
      </c>
      <c r="M170" s="2">
        <v>0</v>
      </c>
      <c r="N170" s="2">
        <v>0</v>
      </c>
      <c r="O170" s="3">
        <f t="shared" si="2"/>
        <v>0</v>
      </c>
      <c r="P170" s="2">
        <v>0</v>
      </c>
      <c r="Q170" s="2">
        <v>1</v>
      </c>
      <c r="R170" s="2">
        <f t="shared" si="5"/>
        <v>1</v>
      </c>
      <c r="S170" s="2">
        <v>0</v>
      </c>
    </row>
    <row r="171" spans="1:19" ht="13" x14ac:dyDescent="0.15">
      <c r="A171" s="2">
        <v>5</v>
      </c>
      <c r="B171" s="2">
        <v>5</v>
      </c>
      <c r="C171" s="3" t="s">
        <v>22</v>
      </c>
      <c r="D171" s="2">
        <v>39.672802925109799</v>
      </c>
      <c r="E171" s="2">
        <v>24.534556627273499</v>
      </c>
      <c r="F171" s="2">
        <v>64.207360506057697</v>
      </c>
      <c r="G171" s="2">
        <v>14.08</v>
      </c>
      <c r="H171" s="2">
        <f t="shared" si="0"/>
        <v>7.49</v>
      </c>
      <c r="I171" s="2">
        <v>21.57</v>
      </c>
      <c r="J171" s="2">
        <v>0</v>
      </c>
      <c r="K171" s="2">
        <v>0</v>
      </c>
      <c r="L171" s="3">
        <f t="shared" si="4"/>
        <v>0</v>
      </c>
      <c r="M171" s="2">
        <v>0</v>
      </c>
      <c r="N171" s="2">
        <v>0</v>
      </c>
      <c r="O171" s="3">
        <f t="shared" si="2"/>
        <v>0</v>
      </c>
      <c r="P171" s="2">
        <v>0</v>
      </c>
      <c r="Q171" s="2">
        <v>1</v>
      </c>
      <c r="R171" s="2">
        <f t="shared" si="5"/>
        <v>1</v>
      </c>
      <c r="S171" s="2">
        <v>0</v>
      </c>
    </row>
    <row r="172" spans="1:19" ht="13" x14ac:dyDescent="0.15">
      <c r="A172" s="2">
        <v>5</v>
      </c>
      <c r="B172" s="2">
        <v>1</v>
      </c>
      <c r="C172" s="2" t="s">
        <v>23</v>
      </c>
      <c r="D172" s="2">
        <v>43.708907842636101</v>
      </c>
      <c r="E172" s="2">
        <v>38.501349449157701</v>
      </c>
      <c r="F172" s="2">
        <v>82.210257768630896</v>
      </c>
      <c r="G172" s="2">
        <v>14.81</v>
      </c>
      <c r="H172" s="2">
        <f t="shared" si="0"/>
        <v>5.7499999999999982</v>
      </c>
      <c r="I172" s="2">
        <v>20.56</v>
      </c>
      <c r="J172" s="2">
        <v>0</v>
      </c>
      <c r="K172" s="2">
        <v>0</v>
      </c>
      <c r="L172" s="3">
        <f t="shared" si="4"/>
        <v>0</v>
      </c>
      <c r="M172" s="2">
        <v>0</v>
      </c>
      <c r="N172" s="2">
        <v>1</v>
      </c>
      <c r="O172" s="3">
        <f t="shared" si="2"/>
        <v>1</v>
      </c>
      <c r="P172" s="2">
        <v>0</v>
      </c>
      <c r="Q172" s="2">
        <v>15</v>
      </c>
      <c r="R172" s="2">
        <f t="shared" si="5"/>
        <v>15</v>
      </c>
      <c r="S172" s="2">
        <v>3</v>
      </c>
    </row>
    <row r="173" spans="1:19" ht="13" x14ac:dyDescent="0.15">
      <c r="A173" s="2">
        <v>5</v>
      </c>
      <c r="B173" s="2">
        <v>2</v>
      </c>
      <c r="C173" s="3" t="s">
        <v>23</v>
      </c>
      <c r="D173" s="2">
        <v>45.709977865219102</v>
      </c>
      <c r="E173" s="2">
        <v>39.1502041816711</v>
      </c>
      <c r="F173" s="2">
        <v>84.860182523727403</v>
      </c>
      <c r="G173" s="2">
        <v>14.47</v>
      </c>
      <c r="H173" s="2">
        <f t="shared" si="0"/>
        <v>6.0600000000000005</v>
      </c>
      <c r="I173" s="2">
        <v>20.53</v>
      </c>
      <c r="J173" s="2">
        <v>0</v>
      </c>
      <c r="K173" s="2">
        <v>1</v>
      </c>
      <c r="L173" s="3">
        <f t="shared" si="4"/>
        <v>1</v>
      </c>
      <c r="M173" s="2">
        <v>2</v>
      </c>
      <c r="N173" s="2">
        <v>0</v>
      </c>
      <c r="O173" s="3">
        <f t="shared" si="2"/>
        <v>2</v>
      </c>
      <c r="P173" s="2">
        <v>1</v>
      </c>
      <c r="Q173" s="2">
        <v>19</v>
      </c>
      <c r="R173" s="2">
        <f t="shared" si="5"/>
        <v>20</v>
      </c>
      <c r="S173" s="2">
        <v>3</v>
      </c>
    </row>
    <row r="174" spans="1:19" ht="13" x14ac:dyDescent="0.15">
      <c r="A174" s="2">
        <v>5</v>
      </c>
      <c r="B174" s="2">
        <v>3</v>
      </c>
      <c r="C174" s="2" t="s">
        <v>23</v>
      </c>
      <c r="D174" s="2">
        <v>44.193454504012998</v>
      </c>
      <c r="E174" s="2">
        <v>54.7685286998748</v>
      </c>
      <c r="F174" s="2">
        <v>98.961984395980807</v>
      </c>
      <c r="G174" s="2">
        <v>14.46</v>
      </c>
      <c r="H174" s="2">
        <f t="shared" si="0"/>
        <v>11.899999999999999</v>
      </c>
      <c r="I174" s="2">
        <v>26.36</v>
      </c>
      <c r="J174" s="2">
        <v>0</v>
      </c>
      <c r="K174" s="2">
        <v>1</v>
      </c>
      <c r="L174" s="3">
        <f t="shared" si="4"/>
        <v>1</v>
      </c>
      <c r="M174" s="2">
        <v>1</v>
      </c>
      <c r="N174" s="2">
        <v>1</v>
      </c>
      <c r="O174" s="3">
        <f t="shared" si="2"/>
        <v>2</v>
      </c>
      <c r="P174" s="2">
        <v>1</v>
      </c>
      <c r="Q174" s="2">
        <v>15</v>
      </c>
      <c r="R174" s="2">
        <f t="shared" si="5"/>
        <v>16</v>
      </c>
      <c r="S174" s="2">
        <v>0</v>
      </c>
    </row>
    <row r="175" spans="1:19" ht="13" x14ac:dyDescent="0.15">
      <c r="A175" s="2">
        <v>5</v>
      </c>
      <c r="B175" s="2">
        <v>4</v>
      </c>
      <c r="C175" s="3" t="s">
        <v>23</v>
      </c>
      <c r="D175" s="2">
        <v>45.204034328460601</v>
      </c>
      <c r="E175" s="2">
        <v>42.755488634109497</v>
      </c>
      <c r="F175" s="2">
        <v>87.959523916244507</v>
      </c>
      <c r="G175" s="2">
        <v>14.52</v>
      </c>
      <c r="H175" s="2">
        <f t="shared" si="0"/>
        <v>8.0300000000000011</v>
      </c>
      <c r="I175" s="2">
        <v>22.55</v>
      </c>
      <c r="J175" s="2">
        <v>0</v>
      </c>
      <c r="K175" s="2">
        <v>0</v>
      </c>
      <c r="L175" s="3">
        <f t="shared" si="4"/>
        <v>0</v>
      </c>
      <c r="M175" s="2">
        <v>1</v>
      </c>
      <c r="N175" s="2">
        <v>1</v>
      </c>
      <c r="O175" s="3">
        <f t="shared" si="2"/>
        <v>2</v>
      </c>
      <c r="P175" s="2">
        <v>1</v>
      </c>
      <c r="Q175" s="2">
        <v>11</v>
      </c>
      <c r="R175" s="2">
        <f t="shared" si="5"/>
        <v>12</v>
      </c>
      <c r="S175" s="2">
        <v>0</v>
      </c>
    </row>
    <row r="176" spans="1:19" ht="13" x14ac:dyDescent="0.15">
      <c r="A176" s="2">
        <v>5</v>
      </c>
      <c r="B176" s="2">
        <v>5</v>
      </c>
      <c r="C176" s="2" t="s">
        <v>23</v>
      </c>
      <c r="D176" s="2">
        <v>61.278166532516401</v>
      </c>
      <c r="E176" s="2">
        <v>62.689136028289703</v>
      </c>
      <c r="F176" s="2">
        <v>123.967303276062</v>
      </c>
      <c r="G176" s="2">
        <v>14.84</v>
      </c>
      <c r="H176" s="2">
        <f t="shared" si="0"/>
        <v>11.100000000000001</v>
      </c>
      <c r="I176" s="2">
        <v>25.94</v>
      </c>
      <c r="J176" s="2">
        <v>0</v>
      </c>
      <c r="K176" s="2">
        <v>1</v>
      </c>
      <c r="L176" s="3">
        <f t="shared" si="4"/>
        <v>1</v>
      </c>
      <c r="M176" s="2">
        <v>1</v>
      </c>
      <c r="N176" s="2">
        <v>1</v>
      </c>
      <c r="O176" s="3">
        <f t="shared" si="2"/>
        <v>2</v>
      </c>
      <c r="P176" s="2">
        <v>9</v>
      </c>
      <c r="Q176" s="2">
        <v>21</v>
      </c>
      <c r="R176" s="2">
        <f t="shared" si="5"/>
        <v>30</v>
      </c>
      <c r="S176" s="2">
        <v>3</v>
      </c>
    </row>
    <row r="177" spans="1:19" ht="13" x14ac:dyDescent="0.15">
      <c r="A177" s="2">
        <v>5</v>
      </c>
      <c r="B177" s="2">
        <v>1</v>
      </c>
      <c r="C177" s="3" t="s">
        <v>24</v>
      </c>
      <c r="D177" s="2"/>
      <c r="E177" s="2"/>
      <c r="F177" s="2"/>
      <c r="G177" s="2"/>
      <c r="H177" s="2">
        <f t="shared" si="0"/>
        <v>0</v>
      </c>
      <c r="I177" s="2"/>
      <c r="J177" s="2"/>
      <c r="K177" s="2"/>
      <c r="L177" s="3">
        <f t="shared" si="4"/>
        <v>0</v>
      </c>
      <c r="M177" s="2"/>
      <c r="N177" s="2"/>
      <c r="O177" s="3">
        <f t="shared" si="2"/>
        <v>0</v>
      </c>
      <c r="P177" s="2"/>
      <c r="Q177" s="2"/>
      <c r="R177" s="2">
        <f t="shared" si="5"/>
        <v>0</v>
      </c>
      <c r="S177" s="2"/>
    </row>
    <row r="178" spans="1:19" ht="13" x14ac:dyDescent="0.15">
      <c r="A178" s="2">
        <v>5</v>
      </c>
      <c r="B178" s="2">
        <v>2</v>
      </c>
      <c r="C178" s="2" t="s">
        <v>24</v>
      </c>
      <c r="D178" s="2"/>
      <c r="E178" s="2"/>
      <c r="F178" s="2"/>
      <c r="G178" s="2"/>
      <c r="H178" s="2">
        <f t="shared" si="0"/>
        <v>0</v>
      </c>
      <c r="I178" s="2"/>
      <c r="J178" s="2"/>
      <c r="K178" s="2"/>
      <c r="L178" s="3">
        <f t="shared" si="4"/>
        <v>0</v>
      </c>
      <c r="M178" s="2"/>
      <c r="N178" s="2"/>
      <c r="O178" s="3">
        <f t="shared" si="2"/>
        <v>0</v>
      </c>
      <c r="P178" s="2"/>
      <c r="Q178" s="2"/>
      <c r="R178" s="2">
        <f t="shared" si="5"/>
        <v>0</v>
      </c>
      <c r="S178" s="2"/>
    </row>
    <row r="179" spans="1:19" ht="13" x14ac:dyDescent="0.15">
      <c r="A179" s="2">
        <v>5</v>
      </c>
      <c r="B179" s="2">
        <v>3</v>
      </c>
      <c r="C179" s="2" t="s">
        <v>24</v>
      </c>
      <c r="D179" s="2"/>
      <c r="E179" s="2"/>
      <c r="F179" s="2"/>
      <c r="G179" s="2"/>
      <c r="H179" s="2">
        <f t="shared" si="0"/>
        <v>0</v>
      </c>
      <c r="I179" s="2"/>
      <c r="J179" s="2"/>
      <c r="K179" s="2"/>
      <c r="L179" s="3">
        <f t="shared" si="4"/>
        <v>0</v>
      </c>
      <c r="M179" s="2"/>
      <c r="N179" s="2"/>
      <c r="O179" s="3">
        <f t="shared" si="2"/>
        <v>0</v>
      </c>
      <c r="P179" s="2"/>
      <c r="Q179" s="2"/>
      <c r="R179" s="2">
        <f t="shared" si="5"/>
        <v>0</v>
      </c>
      <c r="S179" s="2"/>
    </row>
    <row r="180" spans="1:19" ht="13" x14ac:dyDescent="0.15">
      <c r="A180" s="2">
        <v>5</v>
      </c>
      <c r="B180" s="2">
        <v>4</v>
      </c>
      <c r="C180" s="2" t="s">
        <v>24</v>
      </c>
      <c r="D180" s="2"/>
      <c r="E180" s="2"/>
      <c r="F180" s="2"/>
      <c r="G180" s="2"/>
      <c r="H180" s="2">
        <f t="shared" si="0"/>
        <v>0</v>
      </c>
      <c r="I180" s="2"/>
      <c r="J180" s="2"/>
      <c r="K180" s="2"/>
      <c r="L180" s="3">
        <f t="shared" si="4"/>
        <v>0</v>
      </c>
      <c r="M180" s="2"/>
      <c r="N180" s="2"/>
      <c r="O180" s="3">
        <f t="shared" si="2"/>
        <v>0</v>
      </c>
      <c r="P180" s="2"/>
      <c r="Q180" s="2"/>
      <c r="R180" s="2">
        <f t="shared" si="5"/>
        <v>0</v>
      </c>
      <c r="S180" s="2"/>
    </row>
    <row r="181" spans="1:19" ht="13" x14ac:dyDescent="0.15">
      <c r="A181" s="2">
        <v>5</v>
      </c>
      <c r="B181" s="2">
        <v>5</v>
      </c>
      <c r="C181" s="2" t="s">
        <v>24</v>
      </c>
      <c r="D181" s="2"/>
      <c r="E181" s="2"/>
      <c r="F181" s="2"/>
      <c r="G181" s="2"/>
      <c r="H181" s="2">
        <f t="shared" si="0"/>
        <v>0</v>
      </c>
      <c r="I181" s="2"/>
      <c r="J181" s="2"/>
      <c r="K181" s="2"/>
      <c r="L181" s="3">
        <f t="shared" si="4"/>
        <v>0</v>
      </c>
      <c r="M181" s="2"/>
      <c r="N181" s="2"/>
      <c r="O181" s="3">
        <f t="shared" si="2"/>
        <v>0</v>
      </c>
      <c r="P181" s="2"/>
      <c r="Q181" s="2"/>
      <c r="R181" s="2">
        <f t="shared" si="5"/>
        <v>0</v>
      </c>
      <c r="S181" s="2"/>
    </row>
  </sheetData>
  <conditionalFormatting sqref="A2:S18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 0</vt:lpstr>
      <vt:lpstr>Scenario 1</vt:lpstr>
      <vt:lpstr>Scenario 2</vt:lpstr>
      <vt:lpstr>Scenario 3</vt:lpstr>
      <vt:lpstr>Scenario 4</vt:lpstr>
      <vt:lpstr>Scenario 5</vt:lpstr>
      <vt:lpstr>Sheet17</vt:lpstr>
      <vt:lpstr>Scenarios 0-5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2023-07-06T06:42:54Z</dcterms:created>
  <dcterms:modified xsi:type="dcterms:W3CDTF">2023-07-14T15:18:18Z</dcterms:modified>
</cp:coreProperties>
</file>