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README" sheetId="1" state="visible" r:id="rId1"/>
    <sheet xmlns:r="http://schemas.openxmlformats.org/officeDocument/2006/relationships" name="Dictionaries" sheetId="2" state="visible" r:id="rId2"/>
    <sheet xmlns:r="http://schemas.openxmlformats.org/officeDocument/2006/relationships" name="Players" sheetId="3" state="visible" r:id="rId3"/>
    <sheet xmlns:r="http://schemas.openxmlformats.org/officeDocument/2006/relationships" name="Matches" sheetId="4" state="visible" r:id="rId4"/>
    <sheet xmlns:r="http://schemas.openxmlformats.org/officeDocument/2006/relationships" name="Settings" sheetId="5" state="visible" r:id="rId5"/>
    <sheet xmlns:r="http://schemas.openxmlformats.org/officeDocument/2006/relationships" name="Events" sheetId="6" state="visible" r:id="rId6"/>
    <sheet xmlns:r="http://schemas.openxmlformats.org/officeDocument/2006/relationships" name="Per_Match" sheetId="7" state="visible" r:id="rId7"/>
    <sheet xmlns:r="http://schemas.openxmlformats.org/officeDocument/2006/relationships" name="Per_Quarter" sheetId="8" state="visible" r:id="rId8"/>
    <sheet xmlns:r="http://schemas.openxmlformats.org/officeDocument/2006/relationships" name="Season_Totals" sheetId="9" state="visible" r:id="rId9"/>
  </sheets>
  <definedNames/>
  <calcPr calcId="124519" fullCalcOnLoad="1"/>
</workbook>
</file>

<file path=xl/styles.xml><?xml version="1.0" encoding="utf-8"?>
<styleSheet xmlns="http://schemas.openxmlformats.org/spreadsheetml/2006/main">
  <numFmts count="1">
    <numFmt numFmtId="164" formatCode="yyyy-mm-dd h:mm:ss"/>
  </numFmts>
  <fonts count="2">
    <font>
      <name val="Calibri"/>
      <family val="2"/>
      <color theme="1"/>
      <sz val="11"/>
      <scheme val="minor"/>
    </font>
    <font>
      <b val="1"/>
    </font>
  </fonts>
  <fills count="3">
    <fill>
      <patternFill/>
    </fill>
    <fill>
      <patternFill patternType="gray125"/>
    </fill>
    <fill>
      <patternFill patternType="solid">
        <fgColor rgb="FFDDEBF7"/>
        <bgColor rgb="FFDDEBF7"/>
      </patternFill>
    </fill>
  </fills>
  <borders count="1">
    <border>
      <left/>
      <right/>
      <top/>
      <bottom/>
      <diagonal/>
    </border>
  </borders>
  <cellStyleXfs count="1">
    <xf numFmtId="0" fontId="0" fillId="0" borderId="0"/>
  </cellStyleXfs>
  <cellXfs count="4">
    <xf numFmtId="0" fontId="0" fillId="0" borderId="0" pivotButton="0" quotePrefix="0" xfId="0"/>
    <xf numFmtId="0" fontId="1" fillId="2" borderId="0" pivotButton="0" quotePrefix="0" xfId="0"/>
    <xf numFmtId="164" fontId="0" fillId="0" borderId="0" pivotButton="0" quotePrefix="0" xfId="0"/>
    <xf numFmtId="0" fontId="1" fillId="2" borderId="0" applyAlignment="1" pivotButton="0" quotePrefix="0" xfId="0">
      <alignment horizontal="center" vertical="center"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styles" Target="styles.xml" Id="rId10"/><Relationship Type="http://schemas.openxmlformats.org/officeDocument/2006/relationships/theme" Target="theme/theme1.xml" Id="rId11"/></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A16"/>
  <sheetViews>
    <sheetView workbookViewId="0">
      <selection activeCell="A1" sqref="A1"/>
    </sheetView>
  </sheetViews>
  <sheetFormatPr baseColWidth="8" defaultRowHeight="15"/>
  <sheetData>
    <row r="1">
      <c r="A1" t="inlineStr">
        <is>
          <t>WTS Polonia Bytom – Statystyki (szkielet)</t>
        </is>
      </c>
    </row>
    <row r="2">
      <c r="A2" t="inlineStr"/>
    </row>
    <row r="3">
      <c r="A3" t="inlineStr">
        <is>
          <t>Jak używać:</t>
        </is>
      </c>
    </row>
    <row r="4">
      <c r="A4" t="inlineStr">
        <is>
          <t>1) Uzupełnij arkusze 'Players' i 'Matches'.</t>
        </is>
      </c>
    </row>
    <row r="5">
      <c r="A5" t="inlineStr">
        <is>
          <t>2) W 'Settings' ustaw ActiveMatch i bieżącą kwartę (Quarter).</t>
        </is>
      </c>
    </row>
    <row r="6">
      <c r="A6" t="inlineStr">
        <is>
          <t>3) Wpisuj zdarzenia w 'Events' (najlepiej przez aplikację Glide/AppSheet po podłączeniu pliku z Google Drive).</t>
        </is>
      </c>
    </row>
    <row r="7">
      <c r="A7" t="inlineStr">
        <is>
          <t>4) Zakładki Per_Match, Per_Quarter i Season_Totals zliczają wszystko automatycznie.</t>
        </is>
      </c>
    </row>
    <row r="8">
      <c r="A8" t="inlineStr"/>
    </row>
    <row r="9">
      <c r="A9" t="inlineStr">
        <is>
          <t>Słowniki i kategorie:</t>
        </is>
      </c>
    </row>
    <row r="10">
      <c r="A10" t="inlineStr">
        <is>
          <t>• event_type + subtype odzwierciedlają to, co jest na Twoim screenie + dodatki: 'no_return_defense' (brak powrotu) i 'assist'.</t>
        </is>
      </c>
    </row>
    <row r="11">
      <c r="A11" t="inlineStr">
        <is>
          <t>• Gole: używaj subtype: from_play, counter, putback, man_up, penalty_5m.</t>
        </is>
      </c>
    </row>
    <row r="12">
      <c r="A12" t="inlineStr">
        <is>
          <t>• Niewykorzystane sytuacje: man_up_missed (w przewadze), normal_missed (przy grze normalnej).</t>
        </is>
      </c>
    </row>
    <row r="13">
      <c r="A13" t="inlineStr">
        <is>
          <t>• Obrona: steal, block_hand, press_win, interception.</t>
        </is>
      </c>
    </row>
    <row r="14">
      <c r="A14" t="inlineStr">
        <is>
          <t>• Wykluczenia: exclusion_drawn (sprowok.) i exclusion_committed (spowod.).</t>
        </is>
      </c>
    </row>
    <row r="15">
      <c r="A15" t="inlineStr"/>
    </row>
    <row r="16">
      <c r="A16" t="inlineStr">
        <is>
          <t>Uwaga: To tylko szkielet. Możesz dodać kolejne kolumny binarne w 'Events' i dorzucić je do sumowań.</t>
        </is>
      </c>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D15"/>
  <sheetViews>
    <sheetView workbookViewId="0">
      <selection activeCell="A1" sqref="A1"/>
    </sheetView>
  </sheetViews>
  <sheetFormatPr baseColWidth="8" defaultRowHeight="15"/>
  <sheetData>
    <row r="1">
      <c r="A1" t="inlineStr">
        <is>
          <t>event_type</t>
        </is>
      </c>
      <c r="C1" t="inlineStr">
        <is>
          <t>goal_subtype</t>
        </is>
      </c>
      <c r="D1" t="inlineStr">
        <is>
          <t>team</t>
        </is>
      </c>
    </row>
    <row r="2">
      <c r="A2" t="inlineStr">
        <is>
          <t>goal</t>
        </is>
      </c>
      <c r="C2" t="inlineStr">
        <is>
          <t>from_play</t>
        </is>
      </c>
      <c r="D2" t="inlineStr">
        <is>
          <t>my</t>
        </is>
      </c>
    </row>
    <row r="3">
      <c r="A3" t="inlineStr">
        <is>
          <t>assist</t>
        </is>
      </c>
      <c r="C3" t="inlineStr">
        <is>
          <t>counter</t>
        </is>
      </c>
      <c r="D3" t="inlineStr">
        <is>
          <t>opp</t>
        </is>
      </c>
    </row>
    <row r="4">
      <c r="A4" t="inlineStr">
        <is>
          <t>exclusion_drawn</t>
        </is>
      </c>
      <c r="C4" t="inlineStr">
        <is>
          <t>putback</t>
        </is>
      </c>
    </row>
    <row r="5">
      <c r="A5" t="inlineStr">
        <is>
          <t>exclusion_committed</t>
        </is>
      </c>
      <c r="C5" t="inlineStr">
        <is>
          <t>man_up</t>
        </is>
      </c>
    </row>
    <row r="6">
      <c r="A6" t="inlineStr">
        <is>
          <t>turnover</t>
        </is>
      </c>
      <c r="C6" t="inlineStr">
        <is>
          <t>penalty_5m</t>
        </is>
      </c>
    </row>
    <row r="7">
      <c r="A7" t="inlineStr">
        <is>
          <t>bad_pass_2m</t>
        </is>
      </c>
    </row>
    <row r="8">
      <c r="A8" t="inlineStr">
        <is>
          <t>shot_out</t>
        </is>
      </c>
    </row>
    <row r="9">
      <c r="A9" t="inlineStr">
        <is>
          <t>man_up_missed</t>
        </is>
      </c>
    </row>
    <row r="10">
      <c r="A10" t="inlineStr">
        <is>
          <t>normal_missed</t>
        </is>
      </c>
    </row>
    <row r="11">
      <c r="A11" t="inlineStr">
        <is>
          <t>steal</t>
        </is>
      </c>
    </row>
    <row r="12">
      <c r="A12" t="inlineStr">
        <is>
          <t>block_hand</t>
        </is>
      </c>
    </row>
    <row r="13">
      <c r="A13" t="inlineStr">
        <is>
          <t>press_win</t>
        </is>
      </c>
    </row>
    <row r="14">
      <c r="A14" t="inlineStr">
        <is>
          <t>interception</t>
        </is>
      </c>
    </row>
    <row r="15">
      <c r="A15" t="inlineStr">
        <is>
          <t>no_return_defense</t>
        </is>
      </c>
    </row>
  </sheetData>
  <pageMargins left="0.75" right="0.75" top="1" bottom="1" header="0.5" footer="0.5"/>
</worksheet>
</file>

<file path=xl/worksheets/sheet3.xml><?xml version="1.0" encoding="utf-8"?>
<worksheet xmlns="http://schemas.openxmlformats.org/spreadsheetml/2006/main">
  <sheetPr>
    <outlinePr summaryBelow="1" summaryRight="1"/>
    <pageSetUpPr/>
  </sheetPr>
  <dimension ref="A1:D4"/>
  <sheetViews>
    <sheetView workbookViewId="0">
      <selection activeCell="A1" sqref="A1"/>
    </sheetView>
  </sheetViews>
  <sheetFormatPr baseColWidth="8" defaultRowHeight="15"/>
  <sheetData>
    <row r="1">
      <c r="A1" s="1" t="inlineStr">
        <is>
          <t>player_id</t>
        </is>
      </c>
      <c r="B1" s="1" t="inlineStr">
        <is>
          <t>number</t>
        </is>
      </c>
      <c r="C1" s="1" t="inlineStr">
        <is>
          <t>name</t>
        </is>
      </c>
      <c r="D1" s="1" t="inlineStr">
        <is>
          <t>position</t>
        </is>
      </c>
    </row>
    <row r="2">
      <c r="A2" t="n">
        <v>1</v>
      </c>
      <c r="B2" t="n">
        <v>1</v>
      </c>
      <c r="C2" t="inlineStr">
        <is>
          <t>Jan Kowalski</t>
        </is>
      </c>
      <c r="D2" t="inlineStr">
        <is>
          <t>CF</t>
        </is>
      </c>
    </row>
    <row r="3">
      <c r="A3" t="n">
        <v>2</v>
      </c>
      <c r="B3" t="n">
        <v>2</v>
      </c>
      <c r="C3" t="inlineStr">
        <is>
          <t>Piotr Nowak</t>
        </is>
      </c>
      <c r="D3" t="inlineStr">
        <is>
          <t>DR</t>
        </is>
      </c>
    </row>
    <row r="4">
      <c r="A4" t="n">
        <v>3</v>
      </c>
      <c r="B4" t="n">
        <v>3</v>
      </c>
      <c r="C4" t="inlineStr">
        <is>
          <t>Adam Wiśniewski</t>
        </is>
      </c>
      <c r="D4" t="inlineStr">
        <is>
          <t>GK</t>
        </is>
      </c>
    </row>
  </sheetData>
  <pageMargins left="0.75" right="0.75" top="1" bottom="1" header="0.5" footer="0.5"/>
</worksheet>
</file>

<file path=xl/worksheets/sheet4.xml><?xml version="1.0" encoding="utf-8"?>
<worksheet xmlns="http://schemas.openxmlformats.org/spreadsheetml/2006/main">
  <sheetPr>
    <outlinePr summaryBelow="1" summaryRight="1"/>
    <pageSetUpPr/>
  </sheetPr>
  <dimension ref="A1:E2"/>
  <sheetViews>
    <sheetView workbookViewId="0">
      <selection activeCell="A1" sqref="A1"/>
    </sheetView>
  </sheetViews>
  <sheetFormatPr baseColWidth="8" defaultRowHeight="15"/>
  <sheetData>
    <row r="1">
      <c r="A1" s="1" t="inlineStr">
        <is>
          <t>match_id</t>
        </is>
      </c>
      <c r="B1" s="1" t="inlineStr">
        <is>
          <t>date</t>
        </is>
      </c>
      <c r="C1" s="1" t="inlineStr">
        <is>
          <t>opponent</t>
        </is>
      </c>
      <c r="D1" s="1" t="inlineStr">
        <is>
          <t>competition</t>
        </is>
      </c>
      <c r="E1" s="1" t="inlineStr">
        <is>
          <t>venue</t>
        </is>
      </c>
    </row>
    <row r="2">
      <c r="A2" t="n">
        <v>1001</v>
      </c>
      <c r="B2" s="2" t="n">
        <v>45935</v>
      </c>
      <c r="C2" t="inlineStr">
        <is>
          <t>AZS X</t>
        </is>
      </c>
      <c r="D2" t="inlineStr">
        <is>
          <t>Liga</t>
        </is>
      </c>
      <c r="E2" t="inlineStr">
        <is>
          <t>dom</t>
        </is>
      </c>
    </row>
  </sheetData>
  <pageMargins left="0.75" right="0.75" top="1" bottom="1" header="0.5" footer="0.5"/>
</worksheet>
</file>

<file path=xl/worksheets/sheet5.xml><?xml version="1.0" encoding="utf-8"?>
<worksheet xmlns="http://schemas.openxmlformats.org/spreadsheetml/2006/main">
  <sheetPr>
    <outlinePr summaryBelow="1" summaryRight="1"/>
    <pageSetUpPr/>
  </sheetPr>
  <dimension ref="A1:B2"/>
  <sheetViews>
    <sheetView workbookViewId="0">
      <selection activeCell="A1" sqref="A1"/>
    </sheetView>
  </sheetViews>
  <sheetFormatPr baseColWidth="8" defaultRowHeight="15"/>
  <sheetData>
    <row r="1">
      <c r="A1" t="inlineStr">
        <is>
          <t>ActiveMatch</t>
        </is>
      </c>
      <c r="B1" t="inlineStr">
        <is>
          <t>Quarter</t>
        </is>
      </c>
    </row>
    <row r="2">
      <c r="A2" t="n">
        <v>1001</v>
      </c>
      <c r="B2" t="n">
        <v>1</v>
      </c>
    </row>
  </sheetData>
  <pageMargins left="0.75" right="0.75" top="1" bottom="1" header="0.5" footer="0.5"/>
</worksheet>
</file>

<file path=xl/worksheets/sheet6.xml><?xml version="1.0" encoding="utf-8"?>
<worksheet xmlns="http://schemas.openxmlformats.org/spreadsheetml/2006/main">
  <sheetPr>
    <outlinePr summaryBelow="1" summaryRight="1"/>
    <pageSetUpPr/>
  </sheetPr>
  <dimension ref="A1:Z1006"/>
  <sheetViews>
    <sheetView workbookViewId="0">
      <selection activeCell="A1" sqref="A1"/>
    </sheetView>
  </sheetViews>
  <sheetFormatPr baseColWidth="8" defaultRowHeight="15"/>
  <cols>
    <col width="16" customWidth="1" min="1" max="1"/>
    <col width="16" customWidth="1" min="2" max="2"/>
    <col width="16" customWidth="1" min="3" max="3"/>
    <col width="16" customWidth="1" min="4" max="4"/>
    <col width="16" customWidth="1" min="5" max="5"/>
    <col width="16" customWidth="1" min="6" max="6"/>
    <col width="16" customWidth="1" min="7" max="7"/>
    <col width="16" customWidth="1" min="8" max="8"/>
    <col width="16" customWidth="1" min="9" max="9"/>
    <col width="16" customWidth="1" min="10" max="10"/>
    <col width="16" customWidth="1" min="11" max="11"/>
    <col width="16" customWidth="1" min="12" max="12"/>
    <col width="16" customWidth="1" min="13" max="13"/>
    <col width="16" customWidth="1" min="14" max="14"/>
    <col width="16" customWidth="1" min="15" max="15"/>
    <col width="16" customWidth="1" min="16" max="16"/>
    <col width="16" customWidth="1" min="17" max="17"/>
    <col width="16" customWidth="1" min="18" max="18"/>
    <col width="16" customWidth="1" min="19" max="19"/>
    <col width="16" customWidth="1" min="20" max="20"/>
    <col width="16" customWidth="1" min="21" max="21"/>
    <col width="16" customWidth="1" min="22" max="22"/>
    <col width="16" customWidth="1" min="23" max="23"/>
    <col width="16" customWidth="1" min="24" max="24"/>
    <col width="16" customWidth="1" min="25" max="25"/>
    <col width="16" customWidth="1" min="26" max="26"/>
  </cols>
  <sheetData>
    <row r="1">
      <c r="A1" s="3" t="inlineStr">
        <is>
          <t>timestamp</t>
        </is>
      </c>
      <c r="B1" s="3" t="inlineStr">
        <is>
          <t>match_id</t>
        </is>
      </c>
      <c r="C1" s="3" t="inlineStr">
        <is>
          <t>quarter</t>
        </is>
      </c>
      <c r="D1" s="3" t="inlineStr">
        <is>
          <t>team</t>
        </is>
      </c>
      <c r="E1" s="3" t="inlineStr">
        <is>
          <t>player_id</t>
        </is>
      </c>
      <c r="F1" s="3" t="inlineStr">
        <is>
          <t>player_name</t>
        </is>
      </c>
      <c r="G1" s="3" t="inlineStr">
        <is>
          <t>event_type</t>
        </is>
      </c>
      <c r="H1" s="3" t="inlineStr">
        <is>
          <t>subtype</t>
        </is>
      </c>
      <c r="I1" s="3" t="inlineStr">
        <is>
          <t>value</t>
        </is>
      </c>
      <c r="J1" s="3" t="inlineStr">
        <is>
          <t>note</t>
        </is>
      </c>
      <c r="K1" s="3" t="inlineStr">
        <is>
          <t>is_goal_from_play</t>
        </is>
      </c>
      <c r="L1" s="3" t="inlineStr">
        <is>
          <t>is_goal_counter</t>
        </is>
      </c>
      <c r="M1" s="3" t="inlineStr">
        <is>
          <t>is_goal_putback</t>
        </is>
      </c>
      <c r="N1" s="3" t="inlineStr">
        <is>
          <t>is_goal_man_up</t>
        </is>
      </c>
      <c r="O1" s="3" t="inlineStr">
        <is>
          <t>is_goal_5m</t>
        </is>
      </c>
      <c r="P1" s="3" t="inlineStr">
        <is>
          <t>is_assist</t>
        </is>
      </c>
      <c r="Q1" s="3" t="inlineStr">
        <is>
          <t>is_excl_drawn</t>
        </is>
      </c>
      <c r="R1" s="3" t="inlineStr">
        <is>
          <t>is_excl_committed</t>
        </is>
      </c>
      <c r="S1" s="3" t="inlineStr">
        <is>
          <t>is_bad_pass_2m</t>
        </is>
      </c>
      <c r="T1" s="3" t="inlineStr">
        <is>
          <t>is_shot_out</t>
        </is>
      </c>
      <c r="U1" s="3" t="inlineStr">
        <is>
          <t>is_turnover</t>
        </is>
      </c>
      <c r="V1" s="3" t="inlineStr">
        <is>
          <t>is_steal</t>
        </is>
      </c>
      <c r="W1" s="3" t="inlineStr">
        <is>
          <t>is_block_hand</t>
        </is>
      </c>
      <c r="X1" s="3" t="inlineStr">
        <is>
          <t>is_press_win</t>
        </is>
      </c>
      <c r="Y1" s="3" t="inlineStr">
        <is>
          <t>is_interception</t>
        </is>
      </c>
      <c r="Z1" s="3" t="inlineStr">
        <is>
          <t>is_no_return</t>
        </is>
      </c>
    </row>
    <row r="2">
      <c r="K2">
        <f>IF(AND(G2="goal",H2="from_play"),1,0)</f>
        <v/>
      </c>
      <c r="L2">
        <f>IF(AND(G2="goal",H2="counter"),1,0)</f>
        <v/>
      </c>
      <c r="M2">
        <f>IF(AND(G2="goal",H2="putback"),1,0)</f>
        <v/>
      </c>
      <c r="N2">
        <f>IF(AND(G2="goal",H2="man_up"),1,0)</f>
        <v/>
      </c>
      <c r="O2">
        <f>IF(AND(G2="goal",H2="penalty_5m"),1,0)</f>
        <v/>
      </c>
      <c r="P2">
        <f>IF(G2="assist",1,0)</f>
        <v/>
      </c>
      <c r="Q2">
        <f>IF(G2="exclusion_drawn",1,0)</f>
        <v/>
      </c>
      <c r="R2">
        <f>IF(G2="exclusion_committed",1,0)</f>
        <v/>
      </c>
      <c r="S2">
        <f>IF(G2="bad_pass_2m",1,0)</f>
        <v/>
      </c>
      <c r="T2">
        <f>IF(G2="shot_out",1,0)</f>
        <v/>
      </c>
      <c r="U2">
        <f>IF(G2="turnover",1,0)</f>
        <v/>
      </c>
      <c r="V2">
        <f>IF(G2="steal",1,0)</f>
        <v/>
      </c>
      <c r="W2">
        <f>IF(G2="block_hand",1,0)</f>
        <v/>
      </c>
      <c r="X2">
        <f>IF(G2="press_win",1,0)</f>
        <v/>
      </c>
      <c r="Y2">
        <f>IF(G2="interception",1,0)</f>
        <v/>
      </c>
      <c r="Z2">
        <f>IF(G2="no_return_defense",1,0)</f>
        <v/>
      </c>
    </row>
    <row r="3">
      <c r="K3">
        <f>IF(AND(G3="goal",H3="from_play"),1,0)</f>
        <v/>
      </c>
      <c r="L3">
        <f>IF(AND(G3="goal",H3="counter"),1,0)</f>
        <v/>
      </c>
      <c r="M3">
        <f>IF(AND(G3="goal",H3="putback"),1,0)</f>
        <v/>
      </c>
      <c r="N3">
        <f>IF(AND(G3="goal",H3="man_up"),1,0)</f>
        <v/>
      </c>
      <c r="O3">
        <f>IF(AND(G3="goal",H3="penalty_5m"),1,0)</f>
        <v/>
      </c>
      <c r="P3">
        <f>IF(G3="assist",1,0)</f>
        <v/>
      </c>
      <c r="Q3">
        <f>IF(G3="exclusion_drawn",1,0)</f>
        <v/>
      </c>
      <c r="R3">
        <f>IF(G3="exclusion_committed",1,0)</f>
        <v/>
      </c>
      <c r="S3">
        <f>IF(G3="bad_pass_2m",1,0)</f>
        <v/>
      </c>
      <c r="T3">
        <f>IF(G3="shot_out",1,0)</f>
        <v/>
      </c>
      <c r="U3">
        <f>IF(G3="turnover",1,0)</f>
        <v/>
      </c>
      <c r="V3">
        <f>IF(G3="steal",1,0)</f>
        <v/>
      </c>
      <c r="W3">
        <f>IF(G3="block_hand",1,0)</f>
        <v/>
      </c>
      <c r="X3">
        <f>IF(G3="press_win",1,0)</f>
        <v/>
      </c>
      <c r="Y3">
        <f>IF(G3="interception",1,0)</f>
        <v/>
      </c>
      <c r="Z3">
        <f>IF(G3="no_return_defense",1,0)</f>
        <v/>
      </c>
    </row>
    <row r="4">
      <c r="K4">
        <f>IF(AND(G4="goal",H4="from_play"),1,0)</f>
        <v/>
      </c>
      <c r="L4">
        <f>IF(AND(G4="goal",H4="counter"),1,0)</f>
        <v/>
      </c>
      <c r="M4">
        <f>IF(AND(G4="goal",H4="putback"),1,0)</f>
        <v/>
      </c>
      <c r="N4">
        <f>IF(AND(G4="goal",H4="man_up"),1,0)</f>
        <v/>
      </c>
      <c r="O4">
        <f>IF(AND(G4="goal",H4="penalty_5m"),1,0)</f>
        <v/>
      </c>
      <c r="P4">
        <f>IF(G4="assist",1,0)</f>
        <v/>
      </c>
      <c r="Q4">
        <f>IF(G4="exclusion_drawn",1,0)</f>
        <v/>
      </c>
      <c r="R4">
        <f>IF(G4="exclusion_committed",1,0)</f>
        <v/>
      </c>
      <c r="S4">
        <f>IF(G4="bad_pass_2m",1,0)</f>
        <v/>
      </c>
      <c r="T4">
        <f>IF(G4="shot_out",1,0)</f>
        <v/>
      </c>
      <c r="U4">
        <f>IF(G4="turnover",1,0)</f>
        <v/>
      </c>
      <c r="V4">
        <f>IF(G4="steal",1,0)</f>
        <v/>
      </c>
      <c r="W4">
        <f>IF(G4="block_hand",1,0)</f>
        <v/>
      </c>
      <c r="X4">
        <f>IF(G4="press_win",1,0)</f>
        <v/>
      </c>
      <c r="Y4">
        <f>IF(G4="interception",1,0)</f>
        <v/>
      </c>
      <c r="Z4">
        <f>IF(G4="no_return_defense",1,0)</f>
        <v/>
      </c>
    </row>
    <row r="5">
      <c r="K5">
        <f>IF(AND(G5="goal",H5="from_play"),1,0)</f>
        <v/>
      </c>
      <c r="L5">
        <f>IF(AND(G5="goal",H5="counter"),1,0)</f>
        <v/>
      </c>
      <c r="M5">
        <f>IF(AND(G5="goal",H5="putback"),1,0)</f>
        <v/>
      </c>
      <c r="N5">
        <f>IF(AND(G5="goal",H5="man_up"),1,0)</f>
        <v/>
      </c>
      <c r="O5">
        <f>IF(AND(G5="goal",H5="penalty_5m"),1,0)</f>
        <v/>
      </c>
      <c r="P5">
        <f>IF(G5="assist",1,0)</f>
        <v/>
      </c>
      <c r="Q5">
        <f>IF(G5="exclusion_drawn",1,0)</f>
        <v/>
      </c>
      <c r="R5">
        <f>IF(G5="exclusion_committed",1,0)</f>
        <v/>
      </c>
      <c r="S5">
        <f>IF(G5="bad_pass_2m",1,0)</f>
        <v/>
      </c>
      <c r="T5">
        <f>IF(G5="shot_out",1,0)</f>
        <v/>
      </c>
      <c r="U5">
        <f>IF(G5="turnover",1,0)</f>
        <v/>
      </c>
      <c r="V5">
        <f>IF(G5="steal",1,0)</f>
        <v/>
      </c>
      <c r="W5">
        <f>IF(G5="block_hand",1,0)</f>
        <v/>
      </c>
      <c r="X5">
        <f>IF(G5="press_win",1,0)</f>
        <v/>
      </c>
      <c r="Y5">
        <f>IF(G5="interception",1,0)</f>
        <v/>
      </c>
      <c r="Z5">
        <f>IF(G5="no_return_defense",1,0)</f>
        <v/>
      </c>
    </row>
    <row r="6">
      <c r="K6">
        <f>IF(AND(G6="goal",H6="from_play"),1,0)</f>
        <v/>
      </c>
      <c r="L6">
        <f>IF(AND(G6="goal",H6="counter"),1,0)</f>
        <v/>
      </c>
      <c r="M6">
        <f>IF(AND(G6="goal",H6="putback"),1,0)</f>
        <v/>
      </c>
      <c r="N6">
        <f>IF(AND(G6="goal",H6="man_up"),1,0)</f>
        <v/>
      </c>
      <c r="O6">
        <f>IF(AND(G6="goal",H6="penalty_5m"),1,0)</f>
        <v/>
      </c>
      <c r="P6">
        <f>IF(G6="assist",1,0)</f>
        <v/>
      </c>
      <c r="Q6">
        <f>IF(G6="exclusion_drawn",1,0)</f>
        <v/>
      </c>
      <c r="R6">
        <f>IF(G6="exclusion_committed",1,0)</f>
        <v/>
      </c>
      <c r="S6">
        <f>IF(G6="bad_pass_2m",1,0)</f>
        <v/>
      </c>
      <c r="T6">
        <f>IF(G6="shot_out",1,0)</f>
        <v/>
      </c>
      <c r="U6">
        <f>IF(G6="turnover",1,0)</f>
        <v/>
      </c>
      <c r="V6">
        <f>IF(G6="steal",1,0)</f>
        <v/>
      </c>
      <c r="W6">
        <f>IF(G6="block_hand",1,0)</f>
        <v/>
      </c>
      <c r="X6">
        <f>IF(G6="press_win",1,0)</f>
        <v/>
      </c>
      <c r="Y6">
        <f>IF(G6="interception",1,0)</f>
        <v/>
      </c>
      <c r="Z6">
        <f>IF(G6="no_return_defense",1,0)</f>
        <v/>
      </c>
    </row>
    <row r="7">
      <c r="K7">
        <f>IF(AND(G7="goal",H7="from_play"),1,0)</f>
        <v/>
      </c>
      <c r="L7">
        <f>IF(AND(G7="goal",H7="counter"),1,0)</f>
        <v/>
      </c>
      <c r="M7">
        <f>IF(AND(G7="goal",H7="putback"),1,0)</f>
        <v/>
      </c>
      <c r="N7">
        <f>IF(AND(G7="goal",H7="man_up"),1,0)</f>
        <v/>
      </c>
      <c r="O7">
        <f>IF(AND(G7="goal",H7="penalty_5m"),1,0)</f>
        <v/>
      </c>
      <c r="P7">
        <f>IF(G7="assist",1,0)</f>
        <v/>
      </c>
      <c r="Q7">
        <f>IF(G7="exclusion_drawn",1,0)</f>
        <v/>
      </c>
      <c r="R7">
        <f>IF(G7="exclusion_committed",1,0)</f>
        <v/>
      </c>
      <c r="S7">
        <f>IF(G7="bad_pass_2m",1,0)</f>
        <v/>
      </c>
      <c r="T7">
        <f>IF(G7="shot_out",1,0)</f>
        <v/>
      </c>
      <c r="U7">
        <f>IF(G7="turnover",1,0)</f>
        <v/>
      </c>
      <c r="V7">
        <f>IF(G7="steal",1,0)</f>
        <v/>
      </c>
      <c r="W7">
        <f>IF(G7="block_hand",1,0)</f>
        <v/>
      </c>
      <c r="X7">
        <f>IF(G7="press_win",1,0)</f>
        <v/>
      </c>
      <c r="Y7">
        <f>IF(G7="interception",1,0)</f>
        <v/>
      </c>
      <c r="Z7">
        <f>IF(G7="no_return_defense",1,0)</f>
        <v/>
      </c>
    </row>
    <row r="8">
      <c r="K8">
        <f>IF(AND(G8="goal",H8="from_play"),1,0)</f>
        <v/>
      </c>
      <c r="L8">
        <f>IF(AND(G8="goal",H8="counter"),1,0)</f>
        <v/>
      </c>
      <c r="M8">
        <f>IF(AND(G8="goal",H8="putback"),1,0)</f>
        <v/>
      </c>
      <c r="N8">
        <f>IF(AND(G8="goal",H8="man_up"),1,0)</f>
        <v/>
      </c>
      <c r="O8">
        <f>IF(AND(G8="goal",H8="penalty_5m"),1,0)</f>
        <v/>
      </c>
      <c r="P8">
        <f>IF(G8="assist",1,0)</f>
        <v/>
      </c>
      <c r="Q8">
        <f>IF(G8="exclusion_drawn",1,0)</f>
        <v/>
      </c>
      <c r="R8">
        <f>IF(G8="exclusion_committed",1,0)</f>
        <v/>
      </c>
      <c r="S8">
        <f>IF(G8="bad_pass_2m",1,0)</f>
        <v/>
      </c>
      <c r="T8">
        <f>IF(G8="shot_out",1,0)</f>
        <v/>
      </c>
      <c r="U8">
        <f>IF(G8="turnover",1,0)</f>
        <v/>
      </c>
      <c r="V8">
        <f>IF(G8="steal",1,0)</f>
        <v/>
      </c>
      <c r="W8">
        <f>IF(G8="block_hand",1,0)</f>
        <v/>
      </c>
      <c r="X8">
        <f>IF(G8="press_win",1,0)</f>
        <v/>
      </c>
      <c r="Y8">
        <f>IF(G8="interception",1,0)</f>
        <v/>
      </c>
      <c r="Z8">
        <f>IF(G8="no_return_defense",1,0)</f>
        <v/>
      </c>
    </row>
    <row r="9">
      <c r="K9">
        <f>IF(AND(G9="goal",H9="from_play"),1,0)</f>
        <v/>
      </c>
      <c r="L9">
        <f>IF(AND(G9="goal",H9="counter"),1,0)</f>
        <v/>
      </c>
      <c r="M9">
        <f>IF(AND(G9="goal",H9="putback"),1,0)</f>
        <v/>
      </c>
      <c r="N9">
        <f>IF(AND(G9="goal",H9="man_up"),1,0)</f>
        <v/>
      </c>
      <c r="O9">
        <f>IF(AND(G9="goal",H9="penalty_5m"),1,0)</f>
        <v/>
      </c>
      <c r="P9">
        <f>IF(G9="assist",1,0)</f>
        <v/>
      </c>
      <c r="Q9">
        <f>IF(G9="exclusion_drawn",1,0)</f>
        <v/>
      </c>
      <c r="R9">
        <f>IF(G9="exclusion_committed",1,0)</f>
        <v/>
      </c>
      <c r="S9">
        <f>IF(G9="bad_pass_2m",1,0)</f>
        <v/>
      </c>
      <c r="T9">
        <f>IF(G9="shot_out",1,0)</f>
        <v/>
      </c>
      <c r="U9">
        <f>IF(G9="turnover",1,0)</f>
        <v/>
      </c>
      <c r="V9">
        <f>IF(G9="steal",1,0)</f>
        <v/>
      </c>
      <c r="W9">
        <f>IF(G9="block_hand",1,0)</f>
        <v/>
      </c>
      <c r="X9">
        <f>IF(G9="press_win",1,0)</f>
        <v/>
      </c>
      <c r="Y9">
        <f>IF(G9="interception",1,0)</f>
        <v/>
      </c>
      <c r="Z9">
        <f>IF(G9="no_return_defense",1,0)</f>
        <v/>
      </c>
    </row>
    <row r="10">
      <c r="K10">
        <f>IF(AND(G10="goal",H10="from_play"),1,0)</f>
        <v/>
      </c>
      <c r="L10">
        <f>IF(AND(G10="goal",H10="counter"),1,0)</f>
        <v/>
      </c>
      <c r="M10">
        <f>IF(AND(G10="goal",H10="putback"),1,0)</f>
        <v/>
      </c>
      <c r="N10">
        <f>IF(AND(G10="goal",H10="man_up"),1,0)</f>
        <v/>
      </c>
      <c r="O10">
        <f>IF(AND(G10="goal",H10="penalty_5m"),1,0)</f>
        <v/>
      </c>
      <c r="P10">
        <f>IF(G10="assist",1,0)</f>
        <v/>
      </c>
      <c r="Q10">
        <f>IF(G10="exclusion_drawn",1,0)</f>
        <v/>
      </c>
      <c r="R10">
        <f>IF(G10="exclusion_committed",1,0)</f>
        <v/>
      </c>
      <c r="S10">
        <f>IF(G10="bad_pass_2m",1,0)</f>
        <v/>
      </c>
      <c r="T10">
        <f>IF(G10="shot_out",1,0)</f>
        <v/>
      </c>
      <c r="U10">
        <f>IF(G10="turnover",1,0)</f>
        <v/>
      </c>
      <c r="V10">
        <f>IF(G10="steal",1,0)</f>
        <v/>
      </c>
      <c r="W10">
        <f>IF(G10="block_hand",1,0)</f>
        <v/>
      </c>
      <c r="X10">
        <f>IF(G10="press_win",1,0)</f>
        <v/>
      </c>
      <c r="Y10">
        <f>IF(G10="interception",1,0)</f>
        <v/>
      </c>
      <c r="Z10">
        <f>IF(G10="no_return_defense",1,0)</f>
        <v/>
      </c>
    </row>
    <row r="11">
      <c r="K11">
        <f>IF(AND(G11="goal",H11="from_play"),1,0)</f>
        <v/>
      </c>
      <c r="L11">
        <f>IF(AND(G11="goal",H11="counter"),1,0)</f>
        <v/>
      </c>
      <c r="M11">
        <f>IF(AND(G11="goal",H11="putback"),1,0)</f>
        <v/>
      </c>
      <c r="N11">
        <f>IF(AND(G11="goal",H11="man_up"),1,0)</f>
        <v/>
      </c>
      <c r="O11">
        <f>IF(AND(G11="goal",H11="penalty_5m"),1,0)</f>
        <v/>
      </c>
      <c r="P11">
        <f>IF(G11="assist",1,0)</f>
        <v/>
      </c>
      <c r="Q11">
        <f>IF(G11="exclusion_drawn",1,0)</f>
        <v/>
      </c>
      <c r="R11">
        <f>IF(G11="exclusion_committed",1,0)</f>
        <v/>
      </c>
      <c r="S11">
        <f>IF(G11="bad_pass_2m",1,0)</f>
        <v/>
      </c>
      <c r="T11">
        <f>IF(G11="shot_out",1,0)</f>
        <v/>
      </c>
      <c r="U11">
        <f>IF(G11="turnover",1,0)</f>
        <v/>
      </c>
      <c r="V11">
        <f>IF(G11="steal",1,0)</f>
        <v/>
      </c>
      <c r="W11">
        <f>IF(G11="block_hand",1,0)</f>
        <v/>
      </c>
      <c r="X11">
        <f>IF(G11="press_win",1,0)</f>
        <v/>
      </c>
      <c r="Y11">
        <f>IF(G11="interception",1,0)</f>
        <v/>
      </c>
      <c r="Z11">
        <f>IF(G11="no_return_defense",1,0)</f>
        <v/>
      </c>
    </row>
    <row r="12">
      <c r="K12">
        <f>IF(AND(G12="goal",H12="from_play"),1,0)</f>
        <v/>
      </c>
      <c r="L12">
        <f>IF(AND(G12="goal",H12="counter"),1,0)</f>
        <v/>
      </c>
      <c r="M12">
        <f>IF(AND(G12="goal",H12="putback"),1,0)</f>
        <v/>
      </c>
      <c r="N12">
        <f>IF(AND(G12="goal",H12="man_up"),1,0)</f>
        <v/>
      </c>
      <c r="O12">
        <f>IF(AND(G12="goal",H12="penalty_5m"),1,0)</f>
        <v/>
      </c>
      <c r="P12">
        <f>IF(G12="assist",1,0)</f>
        <v/>
      </c>
      <c r="Q12">
        <f>IF(G12="exclusion_drawn",1,0)</f>
        <v/>
      </c>
      <c r="R12">
        <f>IF(G12="exclusion_committed",1,0)</f>
        <v/>
      </c>
      <c r="S12">
        <f>IF(G12="bad_pass_2m",1,0)</f>
        <v/>
      </c>
      <c r="T12">
        <f>IF(G12="shot_out",1,0)</f>
        <v/>
      </c>
      <c r="U12">
        <f>IF(G12="turnover",1,0)</f>
        <v/>
      </c>
      <c r="V12">
        <f>IF(G12="steal",1,0)</f>
        <v/>
      </c>
      <c r="W12">
        <f>IF(G12="block_hand",1,0)</f>
        <v/>
      </c>
      <c r="X12">
        <f>IF(G12="press_win",1,0)</f>
        <v/>
      </c>
      <c r="Y12">
        <f>IF(G12="interception",1,0)</f>
        <v/>
      </c>
      <c r="Z12">
        <f>IF(G12="no_return_defense",1,0)</f>
        <v/>
      </c>
    </row>
    <row r="13">
      <c r="K13">
        <f>IF(AND(G13="goal",H13="from_play"),1,0)</f>
        <v/>
      </c>
      <c r="L13">
        <f>IF(AND(G13="goal",H13="counter"),1,0)</f>
        <v/>
      </c>
      <c r="M13">
        <f>IF(AND(G13="goal",H13="putback"),1,0)</f>
        <v/>
      </c>
      <c r="N13">
        <f>IF(AND(G13="goal",H13="man_up"),1,0)</f>
        <v/>
      </c>
      <c r="O13">
        <f>IF(AND(G13="goal",H13="penalty_5m"),1,0)</f>
        <v/>
      </c>
      <c r="P13">
        <f>IF(G13="assist",1,0)</f>
        <v/>
      </c>
      <c r="Q13">
        <f>IF(G13="exclusion_drawn",1,0)</f>
        <v/>
      </c>
      <c r="R13">
        <f>IF(G13="exclusion_committed",1,0)</f>
        <v/>
      </c>
      <c r="S13">
        <f>IF(G13="bad_pass_2m",1,0)</f>
        <v/>
      </c>
      <c r="T13">
        <f>IF(G13="shot_out",1,0)</f>
        <v/>
      </c>
      <c r="U13">
        <f>IF(G13="turnover",1,0)</f>
        <v/>
      </c>
      <c r="V13">
        <f>IF(G13="steal",1,0)</f>
        <v/>
      </c>
      <c r="W13">
        <f>IF(G13="block_hand",1,0)</f>
        <v/>
      </c>
      <c r="X13">
        <f>IF(G13="press_win",1,0)</f>
        <v/>
      </c>
      <c r="Y13">
        <f>IF(G13="interception",1,0)</f>
        <v/>
      </c>
      <c r="Z13">
        <f>IF(G13="no_return_defense",1,0)</f>
        <v/>
      </c>
    </row>
    <row r="14">
      <c r="K14">
        <f>IF(AND(G14="goal",H14="from_play"),1,0)</f>
        <v/>
      </c>
      <c r="L14">
        <f>IF(AND(G14="goal",H14="counter"),1,0)</f>
        <v/>
      </c>
      <c r="M14">
        <f>IF(AND(G14="goal",H14="putback"),1,0)</f>
        <v/>
      </c>
      <c r="N14">
        <f>IF(AND(G14="goal",H14="man_up"),1,0)</f>
        <v/>
      </c>
      <c r="O14">
        <f>IF(AND(G14="goal",H14="penalty_5m"),1,0)</f>
        <v/>
      </c>
      <c r="P14">
        <f>IF(G14="assist",1,0)</f>
        <v/>
      </c>
      <c r="Q14">
        <f>IF(G14="exclusion_drawn",1,0)</f>
        <v/>
      </c>
      <c r="R14">
        <f>IF(G14="exclusion_committed",1,0)</f>
        <v/>
      </c>
      <c r="S14">
        <f>IF(G14="bad_pass_2m",1,0)</f>
        <v/>
      </c>
      <c r="T14">
        <f>IF(G14="shot_out",1,0)</f>
        <v/>
      </c>
      <c r="U14">
        <f>IF(G14="turnover",1,0)</f>
        <v/>
      </c>
      <c r="V14">
        <f>IF(G14="steal",1,0)</f>
        <v/>
      </c>
      <c r="W14">
        <f>IF(G14="block_hand",1,0)</f>
        <v/>
      </c>
      <c r="X14">
        <f>IF(G14="press_win",1,0)</f>
        <v/>
      </c>
      <c r="Y14">
        <f>IF(G14="interception",1,0)</f>
        <v/>
      </c>
      <c r="Z14">
        <f>IF(G14="no_return_defense",1,0)</f>
        <v/>
      </c>
    </row>
    <row r="15">
      <c r="K15">
        <f>IF(AND(G15="goal",H15="from_play"),1,0)</f>
        <v/>
      </c>
      <c r="L15">
        <f>IF(AND(G15="goal",H15="counter"),1,0)</f>
        <v/>
      </c>
      <c r="M15">
        <f>IF(AND(G15="goal",H15="putback"),1,0)</f>
        <v/>
      </c>
      <c r="N15">
        <f>IF(AND(G15="goal",H15="man_up"),1,0)</f>
        <v/>
      </c>
      <c r="O15">
        <f>IF(AND(G15="goal",H15="penalty_5m"),1,0)</f>
        <v/>
      </c>
      <c r="P15">
        <f>IF(G15="assist",1,0)</f>
        <v/>
      </c>
      <c r="Q15">
        <f>IF(G15="exclusion_drawn",1,0)</f>
        <v/>
      </c>
      <c r="R15">
        <f>IF(G15="exclusion_committed",1,0)</f>
        <v/>
      </c>
      <c r="S15">
        <f>IF(G15="bad_pass_2m",1,0)</f>
        <v/>
      </c>
      <c r="T15">
        <f>IF(G15="shot_out",1,0)</f>
        <v/>
      </c>
      <c r="U15">
        <f>IF(G15="turnover",1,0)</f>
        <v/>
      </c>
      <c r="V15">
        <f>IF(G15="steal",1,0)</f>
        <v/>
      </c>
      <c r="W15">
        <f>IF(G15="block_hand",1,0)</f>
        <v/>
      </c>
      <c r="X15">
        <f>IF(G15="press_win",1,0)</f>
        <v/>
      </c>
      <c r="Y15">
        <f>IF(G15="interception",1,0)</f>
        <v/>
      </c>
      <c r="Z15">
        <f>IF(G15="no_return_defense",1,0)</f>
        <v/>
      </c>
    </row>
    <row r="16">
      <c r="K16">
        <f>IF(AND(G16="goal",H16="from_play"),1,0)</f>
        <v/>
      </c>
      <c r="L16">
        <f>IF(AND(G16="goal",H16="counter"),1,0)</f>
        <v/>
      </c>
      <c r="M16">
        <f>IF(AND(G16="goal",H16="putback"),1,0)</f>
        <v/>
      </c>
      <c r="N16">
        <f>IF(AND(G16="goal",H16="man_up"),1,0)</f>
        <v/>
      </c>
      <c r="O16">
        <f>IF(AND(G16="goal",H16="penalty_5m"),1,0)</f>
        <v/>
      </c>
      <c r="P16">
        <f>IF(G16="assist",1,0)</f>
        <v/>
      </c>
      <c r="Q16">
        <f>IF(G16="exclusion_drawn",1,0)</f>
        <v/>
      </c>
      <c r="R16">
        <f>IF(G16="exclusion_committed",1,0)</f>
        <v/>
      </c>
      <c r="S16">
        <f>IF(G16="bad_pass_2m",1,0)</f>
        <v/>
      </c>
      <c r="T16">
        <f>IF(G16="shot_out",1,0)</f>
        <v/>
      </c>
      <c r="U16">
        <f>IF(G16="turnover",1,0)</f>
        <v/>
      </c>
      <c r="V16">
        <f>IF(G16="steal",1,0)</f>
        <v/>
      </c>
      <c r="W16">
        <f>IF(G16="block_hand",1,0)</f>
        <v/>
      </c>
      <c r="X16">
        <f>IF(G16="press_win",1,0)</f>
        <v/>
      </c>
      <c r="Y16">
        <f>IF(G16="interception",1,0)</f>
        <v/>
      </c>
      <c r="Z16">
        <f>IF(G16="no_return_defense",1,0)</f>
        <v/>
      </c>
    </row>
    <row r="17">
      <c r="K17">
        <f>IF(AND(G17="goal",H17="from_play"),1,0)</f>
        <v/>
      </c>
      <c r="L17">
        <f>IF(AND(G17="goal",H17="counter"),1,0)</f>
        <v/>
      </c>
      <c r="M17">
        <f>IF(AND(G17="goal",H17="putback"),1,0)</f>
        <v/>
      </c>
      <c r="N17">
        <f>IF(AND(G17="goal",H17="man_up"),1,0)</f>
        <v/>
      </c>
      <c r="O17">
        <f>IF(AND(G17="goal",H17="penalty_5m"),1,0)</f>
        <v/>
      </c>
      <c r="P17">
        <f>IF(G17="assist",1,0)</f>
        <v/>
      </c>
      <c r="Q17">
        <f>IF(G17="exclusion_drawn",1,0)</f>
        <v/>
      </c>
      <c r="R17">
        <f>IF(G17="exclusion_committed",1,0)</f>
        <v/>
      </c>
      <c r="S17">
        <f>IF(G17="bad_pass_2m",1,0)</f>
        <v/>
      </c>
      <c r="T17">
        <f>IF(G17="shot_out",1,0)</f>
        <v/>
      </c>
      <c r="U17">
        <f>IF(G17="turnover",1,0)</f>
        <v/>
      </c>
      <c r="V17">
        <f>IF(G17="steal",1,0)</f>
        <v/>
      </c>
      <c r="W17">
        <f>IF(G17="block_hand",1,0)</f>
        <v/>
      </c>
      <c r="X17">
        <f>IF(G17="press_win",1,0)</f>
        <v/>
      </c>
      <c r="Y17">
        <f>IF(G17="interception",1,0)</f>
        <v/>
      </c>
      <c r="Z17">
        <f>IF(G17="no_return_defense",1,0)</f>
        <v/>
      </c>
    </row>
    <row r="18">
      <c r="K18">
        <f>IF(AND(G18="goal",H18="from_play"),1,0)</f>
        <v/>
      </c>
      <c r="L18">
        <f>IF(AND(G18="goal",H18="counter"),1,0)</f>
        <v/>
      </c>
      <c r="M18">
        <f>IF(AND(G18="goal",H18="putback"),1,0)</f>
        <v/>
      </c>
      <c r="N18">
        <f>IF(AND(G18="goal",H18="man_up"),1,0)</f>
        <v/>
      </c>
      <c r="O18">
        <f>IF(AND(G18="goal",H18="penalty_5m"),1,0)</f>
        <v/>
      </c>
      <c r="P18">
        <f>IF(G18="assist",1,0)</f>
        <v/>
      </c>
      <c r="Q18">
        <f>IF(G18="exclusion_drawn",1,0)</f>
        <v/>
      </c>
      <c r="R18">
        <f>IF(G18="exclusion_committed",1,0)</f>
        <v/>
      </c>
      <c r="S18">
        <f>IF(G18="bad_pass_2m",1,0)</f>
        <v/>
      </c>
      <c r="T18">
        <f>IF(G18="shot_out",1,0)</f>
        <v/>
      </c>
      <c r="U18">
        <f>IF(G18="turnover",1,0)</f>
        <v/>
      </c>
      <c r="V18">
        <f>IF(G18="steal",1,0)</f>
        <v/>
      </c>
      <c r="W18">
        <f>IF(G18="block_hand",1,0)</f>
        <v/>
      </c>
      <c r="X18">
        <f>IF(G18="press_win",1,0)</f>
        <v/>
      </c>
      <c r="Y18">
        <f>IF(G18="interception",1,0)</f>
        <v/>
      </c>
      <c r="Z18">
        <f>IF(G18="no_return_defense",1,0)</f>
        <v/>
      </c>
    </row>
    <row r="19">
      <c r="K19">
        <f>IF(AND(G19="goal",H19="from_play"),1,0)</f>
        <v/>
      </c>
      <c r="L19">
        <f>IF(AND(G19="goal",H19="counter"),1,0)</f>
        <v/>
      </c>
      <c r="M19">
        <f>IF(AND(G19="goal",H19="putback"),1,0)</f>
        <v/>
      </c>
      <c r="N19">
        <f>IF(AND(G19="goal",H19="man_up"),1,0)</f>
        <v/>
      </c>
      <c r="O19">
        <f>IF(AND(G19="goal",H19="penalty_5m"),1,0)</f>
        <v/>
      </c>
      <c r="P19">
        <f>IF(G19="assist",1,0)</f>
        <v/>
      </c>
      <c r="Q19">
        <f>IF(G19="exclusion_drawn",1,0)</f>
        <v/>
      </c>
      <c r="R19">
        <f>IF(G19="exclusion_committed",1,0)</f>
        <v/>
      </c>
      <c r="S19">
        <f>IF(G19="bad_pass_2m",1,0)</f>
        <v/>
      </c>
      <c r="T19">
        <f>IF(G19="shot_out",1,0)</f>
        <v/>
      </c>
      <c r="U19">
        <f>IF(G19="turnover",1,0)</f>
        <v/>
      </c>
      <c r="V19">
        <f>IF(G19="steal",1,0)</f>
        <v/>
      </c>
      <c r="W19">
        <f>IF(G19="block_hand",1,0)</f>
        <v/>
      </c>
      <c r="X19">
        <f>IF(G19="press_win",1,0)</f>
        <v/>
      </c>
      <c r="Y19">
        <f>IF(G19="interception",1,0)</f>
        <v/>
      </c>
      <c r="Z19">
        <f>IF(G19="no_return_defense",1,0)</f>
        <v/>
      </c>
    </row>
    <row r="20">
      <c r="K20">
        <f>IF(AND(G20="goal",H20="from_play"),1,0)</f>
        <v/>
      </c>
      <c r="L20">
        <f>IF(AND(G20="goal",H20="counter"),1,0)</f>
        <v/>
      </c>
      <c r="M20">
        <f>IF(AND(G20="goal",H20="putback"),1,0)</f>
        <v/>
      </c>
      <c r="N20">
        <f>IF(AND(G20="goal",H20="man_up"),1,0)</f>
        <v/>
      </c>
      <c r="O20">
        <f>IF(AND(G20="goal",H20="penalty_5m"),1,0)</f>
        <v/>
      </c>
      <c r="P20">
        <f>IF(G20="assist",1,0)</f>
        <v/>
      </c>
      <c r="Q20">
        <f>IF(G20="exclusion_drawn",1,0)</f>
        <v/>
      </c>
      <c r="R20">
        <f>IF(G20="exclusion_committed",1,0)</f>
        <v/>
      </c>
      <c r="S20">
        <f>IF(G20="bad_pass_2m",1,0)</f>
        <v/>
      </c>
      <c r="T20">
        <f>IF(G20="shot_out",1,0)</f>
        <v/>
      </c>
      <c r="U20">
        <f>IF(G20="turnover",1,0)</f>
        <v/>
      </c>
      <c r="V20">
        <f>IF(G20="steal",1,0)</f>
        <v/>
      </c>
      <c r="W20">
        <f>IF(G20="block_hand",1,0)</f>
        <v/>
      </c>
      <c r="X20">
        <f>IF(G20="press_win",1,0)</f>
        <v/>
      </c>
      <c r="Y20">
        <f>IF(G20="interception",1,0)</f>
        <v/>
      </c>
      <c r="Z20">
        <f>IF(G20="no_return_defense",1,0)</f>
        <v/>
      </c>
    </row>
    <row r="21">
      <c r="K21">
        <f>IF(AND(G21="goal",H21="from_play"),1,0)</f>
        <v/>
      </c>
      <c r="L21">
        <f>IF(AND(G21="goal",H21="counter"),1,0)</f>
        <v/>
      </c>
      <c r="M21">
        <f>IF(AND(G21="goal",H21="putback"),1,0)</f>
        <v/>
      </c>
      <c r="N21">
        <f>IF(AND(G21="goal",H21="man_up"),1,0)</f>
        <v/>
      </c>
      <c r="O21">
        <f>IF(AND(G21="goal",H21="penalty_5m"),1,0)</f>
        <v/>
      </c>
      <c r="P21">
        <f>IF(G21="assist",1,0)</f>
        <v/>
      </c>
      <c r="Q21">
        <f>IF(G21="exclusion_drawn",1,0)</f>
        <v/>
      </c>
      <c r="R21">
        <f>IF(G21="exclusion_committed",1,0)</f>
        <v/>
      </c>
      <c r="S21">
        <f>IF(G21="bad_pass_2m",1,0)</f>
        <v/>
      </c>
      <c r="T21">
        <f>IF(G21="shot_out",1,0)</f>
        <v/>
      </c>
      <c r="U21">
        <f>IF(G21="turnover",1,0)</f>
        <v/>
      </c>
      <c r="V21">
        <f>IF(G21="steal",1,0)</f>
        <v/>
      </c>
      <c r="W21">
        <f>IF(G21="block_hand",1,0)</f>
        <v/>
      </c>
      <c r="X21">
        <f>IF(G21="press_win",1,0)</f>
        <v/>
      </c>
      <c r="Y21">
        <f>IF(G21="interception",1,0)</f>
        <v/>
      </c>
      <c r="Z21">
        <f>IF(G21="no_return_defense",1,0)</f>
        <v/>
      </c>
    </row>
    <row r="22">
      <c r="K22">
        <f>IF(AND(G22="goal",H22="from_play"),1,0)</f>
        <v/>
      </c>
      <c r="L22">
        <f>IF(AND(G22="goal",H22="counter"),1,0)</f>
        <v/>
      </c>
      <c r="M22">
        <f>IF(AND(G22="goal",H22="putback"),1,0)</f>
        <v/>
      </c>
      <c r="N22">
        <f>IF(AND(G22="goal",H22="man_up"),1,0)</f>
        <v/>
      </c>
      <c r="O22">
        <f>IF(AND(G22="goal",H22="penalty_5m"),1,0)</f>
        <v/>
      </c>
      <c r="P22">
        <f>IF(G22="assist",1,0)</f>
        <v/>
      </c>
      <c r="Q22">
        <f>IF(G22="exclusion_drawn",1,0)</f>
        <v/>
      </c>
      <c r="R22">
        <f>IF(G22="exclusion_committed",1,0)</f>
        <v/>
      </c>
      <c r="S22">
        <f>IF(G22="bad_pass_2m",1,0)</f>
        <v/>
      </c>
      <c r="T22">
        <f>IF(G22="shot_out",1,0)</f>
        <v/>
      </c>
      <c r="U22">
        <f>IF(G22="turnover",1,0)</f>
        <v/>
      </c>
      <c r="V22">
        <f>IF(G22="steal",1,0)</f>
        <v/>
      </c>
      <c r="W22">
        <f>IF(G22="block_hand",1,0)</f>
        <v/>
      </c>
      <c r="X22">
        <f>IF(G22="press_win",1,0)</f>
        <v/>
      </c>
      <c r="Y22">
        <f>IF(G22="interception",1,0)</f>
        <v/>
      </c>
      <c r="Z22">
        <f>IF(G22="no_return_defense",1,0)</f>
        <v/>
      </c>
    </row>
    <row r="23">
      <c r="K23">
        <f>IF(AND(G23="goal",H23="from_play"),1,0)</f>
        <v/>
      </c>
      <c r="L23">
        <f>IF(AND(G23="goal",H23="counter"),1,0)</f>
        <v/>
      </c>
      <c r="M23">
        <f>IF(AND(G23="goal",H23="putback"),1,0)</f>
        <v/>
      </c>
      <c r="N23">
        <f>IF(AND(G23="goal",H23="man_up"),1,0)</f>
        <v/>
      </c>
      <c r="O23">
        <f>IF(AND(G23="goal",H23="penalty_5m"),1,0)</f>
        <v/>
      </c>
      <c r="P23">
        <f>IF(G23="assist",1,0)</f>
        <v/>
      </c>
      <c r="Q23">
        <f>IF(G23="exclusion_drawn",1,0)</f>
        <v/>
      </c>
      <c r="R23">
        <f>IF(G23="exclusion_committed",1,0)</f>
        <v/>
      </c>
      <c r="S23">
        <f>IF(G23="bad_pass_2m",1,0)</f>
        <v/>
      </c>
      <c r="T23">
        <f>IF(G23="shot_out",1,0)</f>
        <v/>
      </c>
      <c r="U23">
        <f>IF(G23="turnover",1,0)</f>
        <v/>
      </c>
      <c r="V23">
        <f>IF(G23="steal",1,0)</f>
        <v/>
      </c>
      <c r="W23">
        <f>IF(G23="block_hand",1,0)</f>
        <v/>
      </c>
      <c r="X23">
        <f>IF(G23="press_win",1,0)</f>
        <v/>
      </c>
      <c r="Y23">
        <f>IF(G23="interception",1,0)</f>
        <v/>
      </c>
      <c r="Z23">
        <f>IF(G23="no_return_defense",1,0)</f>
        <v/>
      </c>
    </row>
    <row r="24">
      <c r="K24">
        <f>IF(AND(G24="goal",H24="from_play"),1,0)</f>
        <v/>
      </c>
      <c r="L24">
        <f>IF(AND(G24="goal",H24="counter"),1,0)</f>
        <v/>
      </c>
      <c r="M24">
        <f>IF(AND(G24="goal",H24="putback"),1,0)</f>
        <v/>
      </c>
      <c r="N24">
        <f>IF(AND(G24="goal",H24="man_up"),1,0)</f>
        <v/>
      </c>
      <c r="O24">
        <f>IF(AND(G24="goal",H24="penalty_5m"),1,0)</f>
        <v/>
      </c>
      <c r="P24">
        <f>IF(G24="assist",1,0)</f>
        <v/>
      </c>
      <c r="Q24">
        <f>IF(G24="exclusion_drawn",1,0)</f>
        <v/>
      </c>
      <c r="R24">
        <f>IF(G24="exclusion_committed",1,0)</f>
        <v/>
      </c>
      <c r="S24">
        <f>IF(G24="bad_pass_2m",1,0)</f>
        <v/>
      </c>
      <c r="T24">
        <f>IF(G24="shot_out",1,0)</f>
        <v/>
      </c>
      <c r="U24">
        <f>IF(G24="turnover",1,0)</f>
        <v/>
      </c>
      <c r="V24">
        <f>IF(G24="steal",1,0)</f>
        <v/>
      </c>
      <c r="W24">
        <f>IF(G24="block_hand",1,0)</f>
        <v/>
      </c>
      <c r="X24">
        <f>IF(G24="press_win",1,0)</f>
        <v/>
      </c>
      <c r="Y24">
        <f>IF(G24="interception",1,0)</f>
        <v/>
      </c>
      <c r="Z24">
        <f>IF(G24="no_return_defense",1,0)</f>
        <v/>
      </c>
    </row>
    <row r="25">
      <c r="K25">
        <f>IF(AND(G25="goal",H25="from_play"),1,0)</f>
        <v/>
      </c>
      <c r="L25">
        <f>IF(AND(G25="goal",H25="counter"),1,0)</f>
        <v/>
      </c>
      <c r="M25">
        <f>IF(AND(G25="goal",H25="putback"),1,0)</f>
        <v/>
      </c>
      <c r="N25">
        <f>IF(AND(G25="goal",H25="man_up"),1,0)</f>
        <v/>
      </c>
      <c r="O25">
        <f>IF(AND(G25="goal",H25="penalty_5m"),1,0)</f>
        <v/>
      </c>
      <c r="P25">
        <f>IF(G25="assist",1,0)</f>
        <v/>
      </c>
      <c r="Q25">
        <f>IF(G25="exclusion_drawn",1,0)</f>
        <v/>
      </c>
      <c r="R25">
        <f>IF(G25="exclusion_committed",1,0)</f>
        <v/>
      </c>
      <c r="S25">
        <f>IF(G25="bad_pass_2m",1,0)</f>
        <v/>
      </c>
      <c r="T25">
        <f>IF(G25="shot_out",1,0)</f>
        <v/>
      </c>
      <c r="U25">
        <f>IF(G25="turnover",1,0)</f>
        <v/>
      </c>
      <c r="V25">
        <f>IF(G25="steal",1,0)</f>
        <v/>
      </c>
      <c r="W25">
        <f>IF(G25="block_hand",1,0)</f>
        <v/>
      </c>
      <c r="X25">
        <f>IF(G25="press_win",1,0)</f>
        <v/>
      </c>
      <c r="Y25">
        <f>IF(G25="interception",1,0)</f>
        <v/>
      </c>
      <c r="Z25">
        <f>IF(G25="no_return_defense",1,0)</f>
        <v/>
      </c>
    </row>
    <row r="26">
      <c r="K26">
        <f>IF(AND(G26="goal",H26="from_play"),1,0)</f>
        <v/>
      </c>
      <c r="L26">
        <f>IF(AND(G26="goal",H26="counter"),1,0)</f>
        <v/>
      </c>
      <c r="M26">
        <f>IF(AND(G26="goal",H26="putback"),1,0)</f>
        <v/>
      </c>
      <c r="N26">
        <f>IF(AND(G26="goal",H26="man_up"),1,0)</f>
        <v/>
      </c>
      <c r="O26">
        <f>IF(AND(G26="goal",H26="penalty_5m"),1,0)</f>
        <v/>
      </c>
      <c r="P26">
        <f>IF(G26="assist",1,0)</f>
        <v/>
      </c>
      <c r="Q26">
        <f>IF(G26="exclusion_drawn",1,0)</f>
        <v/>
      </c>
      <c r="R26">
        <f>IF(G26="exclusion_committed",1,0)</f>
        <v/>
      </c>
      <c r="S26">
        <f>IF(G26="bad_pass_2m",1,0)</f>
        <v/>
      </c>
      <c r="T26">
        <f>IF(G26="shot_out",1,0)</f>
        <v/>
      </c>
      <c r="U26">
        <f>IF(G26="turnover",1,0)</f>
        <v/>
      </c>
      <c r="V26">
        <f>IF(G26="steal",1,0)</f>
        <v/>
      </c>
      <c r="W26">
        <f>IF(G26="block_hand",1,0)</f>
        <v/>
      </c>
      <c r="X26">
        <f>IF(G26="press_win",1,0)</f>
        <v/>
      </c>
      <c r="Y26">
        <f>IF(G26="interception",1,0)</f>
        <v/>
      </c>
      <c r="Z26">
        <f>IF(G26="no_return_defense",1,0)</f>
        <v/>
      </c>
    </row>
    <row r="27">
      <c r="K27">
        <f>IF(AND(G27="goal",H27="from_play"),1,0)</f>
        <v/>
      </c>
      <c r="L27">
        <f>IF(AND(G27="goal",H27="counter"),1,0)</f>
        <v/>
      </c>
      <c r="M27">
        <f>IF(AND(G27="goal",H27="putback"),1,0)</f>
        <v/>
      </c>
      <c r="N27">
        <f>IF(AND(G27="goal",H27="man_up"),1,0)</f>
        <v/>
      </c>
      <c r="O27">
        <f>IF(AND(G27="goal",H27="penalty_5m"),1,0)</f>
        <v/>
      </c>
      <c r="P27">
        <f>IF(G27="assist",1,0)</f>
        <v/>
      </c>
      <c r="Q27">
        <f>IF(G27="exclusion_drawn",1,0)</f>
        <v/>
      </c>
      <c r="R27">
        <f>IF(G27="exclusion_committed",1,0)</f>
        <v/>
      </c>
      <c r="S27">
        <f>IF(G27="bad_pass_2m",1,0)</f>
        <v/>
      </c>
      <c r="T27">
        <f>IF(G27="shot_out",1,0)</f>
        <v/>
      </c>
      <c r="U27">
        <f>IF(G27="turnover",1,0)</f>
        <v/>
      </c>
      <c r="V27">
        <f>IF(G27="steal",1,0)</f>
        <v/>
      </c>
      <c r="W27">
        <f>IF(G27="block_hand",1,0)</f>
        <v/>
      </c>
      <c r="X27">
        <f>IF(G27="press_win",1,0)</f>
        <v/>
      </c>
      <c r="Y27">
        <f>IF(G27="interception",1,0)</f>
        <v/>
      </c>
      <c r="Z27">
        <f>IF(G27="no_return_defense",1,0)</f>
        <v/>
      </c>
    </row>
    <row r="28">
      <c r="K28">
        <f>IF(AND(G28="goal",H28="from_play"),1,0)</f>
        <v/>
      </c>
      <c r="L28">
        <f>IF(AND(G28="goal",H28="counter"),1,0)</f>
        <v/>
      </c>
      <c r="M28">
        <f>IF(AND(G28="goal",H28="putback"),1,0)</f>
        <v/>
      </c>
      <c r="N28">
        <f>IF(AND(G28="goal",H28="man_up"),1,0)</f>
        <v/>
      </c>
      <c r="O28">
        <f>IF(AND(G28="goal",H28="penalty_5m"),1,0)</f>
        <v/>
      </c>
      <c r="P28">
        <f>IF(G28="assist",1,0)</f>
        <v/>
      </c>
      <c r="Q28">
        <f>IF(G28="exclusion_drawn",1,0)</f>
        <v/>
      </c>
      <c r="R28">
        <f>IF(G28="exclusion_committed",1,0)</f>
        <v/>
      </c>
      <c r="S28">
        <f>IF(G28="bad_pass_2m",1,0)</f>
        <v/>
      </c>
      <c r="T28">
        <f>IF(G28="shot_out",1,0)</f>
        <v/>
      </c>
      <c r="U28">
        <f>IF(G28="turnover",1,0)</f>
        <v/>
      </c>
      <c r="V28">
        <f>IF(G28="steal",1,0)</f>
        <v/>
      </c>
      <c r="W28">
        <f>IF(G28="block_hand",1,0)</f>
        <v/>
      </c>
      <c r="X28">
        <f>IF(G28="press_win",1,0)</f>
        <v/>
      </c>
      <c r="Y28">
        <f>IF(G28="interception",1,0)</f>
        <v/>
      </c>
      <c r="Z28">
        <f>IF(G28="no_return_defense",1,0)</f>
        <v/>
      </c>
    </row>
    <row r="29">
      <c r="K29">
        <f>IF(AND(G29="goal",H29="from_play"),1,0)</f>
        <v/>
      </c>
      <c r="L29">
        <f>IF(AND(G29="goal",H29="counter"),1,0)</f>
        <v/>
      </c>
      <c r="M29">
        <f>IF(AND(G29="goal",H29="putback"),1,0)</f>
        <v/>
      </c>
      <c r="N29">
        <f>IF(AND(G29="goal",H29="man_up"),1,0)</f>
        <v/>
      </c>
      <c r="O29">
        <f>IF(AND(G29="goal",H29="penalty_5m"),1,0)</f>
        <v/>
      </c>
      <c r="P29">
        <f>IF(G29="assist",1,0)</f>
        <v/>
      </c>
      <c r="Q29">
        <f>IF(G29="exclusion_drawn",1,0)</f>
        <v/>
      </c>
      <c r="R29">
        <f>IF(G29="exclusion_committed",1,0)</f>
        <v/>
      </c>
      <c r="S29">
        <f>IF(G29="bad_pass_2m",1,0)</f>
        <v/>
      </c>
      <c r="T29">
        <f>IF(G29="shot_out",1,0)</f>
        <v/>
      </c>
      <c r="U29">
        <f>IF(G29="turnover",1,0)</f>
        <v/>
      </c>
      <c r="V29">
        <f>IF(G29="steal",1,0)</f>
        <v/>
      </c>
      <c r="W29">
        <f>IF(G29="block_hand",1,0)</f>
        <v/>
      </c>
      <c r="X29">
        <f>IF(G29="press_win",1,0)</f>
        <v/>
      </c>
      <c r="Y29">
        <f>IF(G29="interception",1,0)</f>
        <v/>
      </c>
      <c r="Z29">
        <f>IF(G29="no_return_defense",1,0)</f>
        <v/>
      </c>
    </row>
    <row r="30">
      <c r="K30">
        <f>IF(AND(G30="goal",H30="from_play"),1,0)</f>
        <v/>
      </c>
      <c r="L30">
        <f>IF(AND(G30="goal",H30="counter"),1,0)</f>
        <v/>
      </c>
      <c r="M30">
        <f>IF(AND(G30="goal",H30="putback"),1,0)</f>
        <v/>
      </c>
      <c r="N30">
        <f>IF(AND(G30="goal",H30="man_up"),1,0)</f>
        <v/>
      </c>
      <c r="O30">
        <f>IF(AND(G30="goal",H30="penalty_5m"),1,0)</f>
        <v/>
      </c>
      <c r="P30">
        <f>IF(G30="assist",1,0)</f>
        <v/>
      </c>
      <c r="Q30">
        <f>IF(G30="exclusion_drawn",1,0)</f>
        <v/>
      </c>
      <c r="R30">
        <f>IF(G30="exclusion_committed",1,0)</f>
        <v/>
      </c>
      <c r="S30">
        <f>IF(G30="bad_pass_2m",1,0)</f>
        <v/>
      </c>
      <c r="T30">
        <f>IF(G30="shot_out",1,0)</f>
        <v/>
      </c>
      <c r="U30">
        <f>IF(G30="turnover",1,0)</f>
        <v/>
      </c>
      <c r="V30">
        <f>IF(G30="steal",1,0)</f>
        <v/>
      </c>
      <c r="W30">
        <f>IF(G30="block_hand",1,0)</f>
        <v/>
      </c>
      <c r="X30">
        <f>IF(G30="press_win",1,0)</f>
        <v/>
      </c>
      <c r="Y30">
        <f>IF(G30="interception",1,0)</f>
        <v/>
      </c>
      <c r="Z30">
        <f>IF(G30="no_return_defense",1,0)</f>
        <v/>
      </c>
    </row>
    <row r="31">
      <c r="K31">
        <f>IF(AND(G31="goal",H31="from_play"),1,0)</f>
        <v/>
      </c>
      <c r="L31">
        <f>IF(AND(G31="goal",H31="counter"),1,0)</f>
        <v/>
      </c>
      <c r="M31">
        <f>IF(AND(G31="goal",H31="putback"),1,0)</f>
        <v/>
      </c>
      <c r="N31">
        <f>IF(AND(G31="goal",H31="man_up"),1,0)</f>
        <v/>
      </c>
      <c r="O31">
        <f>IF(AND(G31="goal",H31="penalty_5m"),1,0)</f>
        <v/>
      </c>
      <c r="P31">
        <f>IF(G31="assist",1,0)</f>
        <v/>
      </c>
      <c r="Q31">
        <f>IF(G31="exclusion_drawn",1,0)</f>
        <v/>
      </c>
      <c r="R31">
        <f>IF(G31="exclusion_committed",1,0)</f>
        <v/>
      </c>
      <c r="S31">
        <f>IF(G31="bad_pass_2m",1,0)</f>
        <v/>
      </c>
      <c r="T31">
        <f>IF(G31="shot_out",1,0)</f>
        <v/>
      </c>
      <c r="U31">
        <f>IF(G31="turnover",1,0)</f>
        <v/>
      </c>
      <c r="V31">
        <f>IF(G31="steal",1,0)</f>
        <v/>
      </c>
      <c r="W31">
        <f>IF(G31="block_hand",1,0)</f>
        <v/>
      </c>
      <c r="X31">
        <f>IF(G31="press_win",1,0)</f>
        <v/>
      </c>
      <c r="Y31">
        <f>IF(G31="interception",1,0)</f>
        <v/>
      </c>
      <c r="Z31">
        <f>IF(G31="no_return_defense",1,0)</f>
        <v/>
      </c>
    </row>
    <row r="32">
      <c r="K32">
        <f>IF(AND(G32="goal",H32="from_play"),1,0)</f>
        <v/>
      </c>
      <c r="L32">
        <f>IF(AND(G32="goal",H32="counter"),1,0)</f>
        <v/>
      </c>
      <c r="M32">
        <f>IF(AND(G32="goal",H32="putback"),1,0)</f>
        <v/>
      </c>
      <c r="N32">
        <f>IF(AND(G32="goal",H32="man_up"),1,0)</f>
        <v/>
      </c>
      <c r="O32">
        <f>IF(AND(G32="goal",H32="penalty_5m"),1,0)</f>
        <v/>
      </c>
      <c r="P32">
        <f>IF(G32="assist",1,0)</f>
        <v/>
      </c>
      <c r="Q32">
        <f>IF(G32="exclusion_drawn",1,0)</f>
        <v/>
      </c>
      <c r="R32">
        <f>IF(G32="exclusion_committed",1,0)</f>
        <v/>
      </c>
      <c r="S32">
        <f>IF(G32="bad_pass_2m",1,0)</f>
        <v/>
      </c>
      <c r="T32">
        <f>IF(G32="shot_out",1,0)</f>
        <v/>
      </c>
      <c r="U32">
        <f>IF(G32="turnover",1,0)</f>
        <v/>
      </c>
      <c r="V32">
        <f>IF(G32="steal",1,0)</f>
        <v/>
      </c>
      <c r="W32">
        <f>IF(G32="block_hand",1,0)</f>
        <v/>
      </c>
      <c r="X32">
        <f>IF(G32="press_win",1,0)</f>
        <v/>
      </c>
      <c r="Y32">
        <f>IF(G32="interception",1,0)</f>
        <v/>
      </c>
      <c r="Z32">
        <f>IF(G32="no_return_defense",1,0)</f>
        <v/>
      </c>
    </row>
    <row r="33">
      <c r="K33">
        <f>IF(AND(G33="goal",H33="from_play"),1,0)</f>
        <v/>
      </c>
      <c r="L33">
        <f>IF(AND(G33="goal",H33="counter"),1,0)</f>
        <v/>
      </c>
      <c r="M33">
        <f>IF(AND(G33="goal",H33="putback"),1,0)</f>
        <v/>
      </c>
      <c r="N33">
        <f>IF(AND(G33="goal",H33="man_up"),1,0)</f>
        <v/>
      </c>
      <c r="O33">
        <f>IF(AND(G33="goal",H33="penalty_5m"),1,0)</f>
        <v/>
      </c>
      <c r="P33">
        <f>IF(G33="assist",1,0)</f>
        <v/>
      </c>
      <c r="Q33">
        <f>IF(G33="exclusion_drawn",1,0)</f>
        <v/>
      </c>
      <c r="R33">
        <f>IF(G33="exclusion_committed",1,0)</f>
        <v/>
      </c>
      <c r="S33">
        <f>IF(G33="bad_pass_2m",1,0)</f>
        <v/>
      </c>
      <c r="T33">
        <f>IF(G33="shot_out",1,0)</f>
        <v/>
      </c>
      <c r="U33">
        <f>IF(G33="turnover",1,0)</f>
        <v/>
      </c>
      <c r="V33">
        <f>IF(G33="steal",1,0)</f>
        <v/>
      </c>
      <c r="W33">
        <f>IF(G33="block_hand",1,0)</f>
        <v/>
      </c>
      <c r="X33">
        <f>IF(G33="press_win",1,0)</f>
        <v/>
      </c>
      <c r="Y33">
        <f>IF(G33="interception",1,0)</f>
        <v/>
      </c>
      <c r="Z33">
        <f>IF(G33="no_return_defense",1,0)</f>
        <v/>
      </c>
    </row>
    <row r="34">
      <c r="K34">
        <f>IF(AND(G34="goal",H34="from_play"),1,0)</f>
        <v/>
      </c>
      <c r="L34">
        <f>IF(AND(G34="goal",H34="counter"),1,0)</f>
        <v/>
      </c>
      <c r="M34">
        <f>IF(AND(G34="goal",H34="putback"),1,0)</f>
        <v/>
      </c>
      <c r="N34">
        <f>IF(AND(G34="goal",H34="man_up"),1,0)</f>
        <v/>
      </c>
      <c r="O34">
        <f>IF(AND(G34="goal",H34="penalty_5m"),1,0)</f>
        <v/>
      </c>
      <c r="P34">
        <f>IF(G34="assist",1,0)</f>
        <v/>
      </c>
      <c r="Q34">
        <f>IF(G34="exclusion_drawn",1,0)</f>
        <v/>
      </c>
      <c r="R34">
        <f>IF(G34="exclusion_committed",1,0)</f>
        <v/>
      </c>
      <c r="S34">
        <f>IF(G34="bad_pass_2m",1,0)</f>
        <v/>
      </c>
      <c r="T34">
        <f>IF(G34="shot_out",1,0)</f>
        <v/>
      </c>
      <c r="U34">
        <f>IF(G34="turnover",1,0)</f>
        <v/>
      </c>
      <c r="V34">
        <f>IF(G34="steal",1,0)</f>
        <v/>
      </c>
      <c r="W34">
        <f>IF(G34="block_hand",1,0)</f>
        <v/>
      </c>
      <c r="X34">
        <f>IF(G34="press_win",1,0)</f>
        <v/>
      </c>
      <c r="Y34">
        <f>IF(G34="interception",1,0)</f>
        <v/>
      </c>
      <c r="Z34">
        <f>IF(G34="no_return_defense",1,0)</f>
        <v/>
      </c>
    </row>
    <row r="35">
      <c r="K35">
        <f>IF(AND(G35="goal",H35="from_play"),1,0)</f>
        <v/>
      </c>
      <c r="L35">
        <f>IF(AND(G35="goal",H35="counter"),1,0)</f>
        <v/>
      </c>
      <c r="M35">
        <f>IF(AND(G35="goal",H35="putback"),1,0)</f>
        <v/>
      </c>
      <c r="N35">
        <f>IF(AND(G35="goal",H35="man_up"),1,0)</f>
        <v/>
      </c>
      <c r="O35">
        <f>IF(AND(G35="goal",H35="penalty_5m"),1,0)</f>
        <v/>
      </c>
      <c r="P35">
        <f>IF(G35="assist",1,0)</f>
        <v/>
      </c>
      <c r="Q35">
        <f>IF(G35="exclusion_drawn",1,0)</f>
        <v/>
      </c>
      <c r="R35">
        <f>IF(G35="exclusion_committed",1,0)</f>
        <v/>
      </c>
      <c r="S35">
        <f>IF(G35="bad_pass_2m",1,0)</f>
        <v/>
      </c>
      <c r="T35">
        <f>IF(G35="shot_out",1,0)</f>
        <v/>
      </c>
      <c r="U35">
        <f>IF(G35="turnover",1,0)</f>
        <v/>
      </c>
      <c r="V35">
        <f>IF(G35="steal",1,0)</f>
        <v/>
      </c>
      <c r="W35">
        <f>IF(G35="block_hand",1,0)</f>
        <v/>
      </c>
      <c r="X35">
        <f>IF(G35="press_win",1,0)</f>
        <v/>
      </c>
      <c r="Y35">
        <f>IF(G35="interception",1,0)</f>
        <v/>
      </c>
      <c r="Z35">
        <f>IF(G35="no_return_defense",1,0)</f>
        <v/>
      </c>
    </row>
    <row r="36">
      <c r="K36">
        <f>IF(AND(G36="goal",H36="from_play"),1,0)</f>
        <v/>
      </c>
      <c r="L36">
        <f>IF(AND(G36="goal",H36="counter"),1,0)</f>
        <v/>
      </c>
      <c r="M36">
        <f>IF(AND(G36="goal",H36="putback"),1,0)</f>
        <v/>
      </c>
      <c r="N36">
        <f>IF(AND(G36="goal",H36="man_up"),1,0)</f>
        <v/>
      </c>
      <c r="O36">
        <f>IF(AND(G36="goal",H36="penalty_5m"),1,0)</f>
        <v/>
      </c>
      <c r="P36">
        <f>IF(G36="assist",1,0)</f>
        <v/>
      </c>
      <c r="Q36">
        <f>IF(G36="exclusion_drawn",1,0)</f>
        <v/>
      </c>
      <c r="R36">
        <f>IF(G36="exclusion_committed",1,0)</f>
        <v/>
      </c>
      <c r="S36">
        <f>IF(G36="bad_pass_2m",1,0)</f>
        <v/>
      </c>
      <c r="T36">
        <f>IF(G36="shot_out",1,0)</f>
        <v/>
      </c>
      <c r="U36">
        <f>IF(G36="turnover",1,0)</f>
        <v/>
      </c>
      <c r="V36">
        <f>IF(G36="steal",1,0)</f>
        <v/>
      </c>
      <c r="W36">
        <f>IF(G36="block_hand",1,0)</f>
        <v/>
      </c>
      <c r="X36">
        <f>IF(G36="press_win",1,0)</f>
        <v/>
      </c>
      <c r="Y36">
        <f>IF(G36="interception",1,0)</f>
        <v/>
      </c>
      <c r="Z36">
        <f>IF(G36="no_return_defense",1,0)</f>
        <v/>
      </c>
    </row>
    <row r="37">
      <c r="K37">
        <f>IF(AND(G37="goal",H37="from_play"),1,0)</f>
        <v/>
      </c>
      <c r="L37">
        <f>IF(AND(G37="goal",H37="counter"),1,0)</f>
        <v/>
      </c>
      <c r="M37">
        <f>IF(AND(G37="goal",H37="putback"),1,0)</f>
        <v/>
      </c>
      <c r="N37">
        <f>IF(AND(G37="goal",H37="man_up"),1,0)</f>
        <v/>
      </c>
      <c r="O37">
        <f>IF(AND(G37="goal",H37="penalty_5m"),1,0)</f>
        <v/>
      </c>
      <c r="P37">
        <f>IF(G37="assist",1,0)</f>
        <v/>
      </c>
      <c r="Q37">
        <f>IF(G37="exclusion_drawn",1,0)</f>
        <v/>
      </c>
      <c r="R37">
        <f>IF(G37="exclusion_committed",1,0)</f>
        <v/>
      </c>
      <c r="S37">
        <f>IF(G37="bad_pass_2m",1,0)</f>
        <v/>
      </c>
      <c r="T37">
        <f>IF(G37="shot_out",1,0)</f>
        <v/>
      </c>
      <c r="U37">
        <f>IF(G37="turnover",1,0)</f>
        <v/>
      </c>
      <c r="V37">
        <f>IF(G37="steal",1,0)</f>
        <v/>
      </c>
      <c r="W37">
        <f>IF(G37="block_hand",1,0)</f>
        <v/>
      </c>
      <c r="X37">
        <f>IF(G37="press_win",1,0)</f>
        <v/>
      </c>
      <c r="Y37">
        <f>IF(G37="interception",1,0)</f>
        <v/>
      </c>
      <c r="Z37">
        <f>IF(G37="no_return_defense",1,0)</f>
        <v/>
      </c>
    </row>
    <row r="38">
      <c r="K38">
        <f>IF(AND(G38="goal",H38="from_play"),1,0)</f>
        <v/>
      </c>
      <c r="L38">
        <f>IF(AND(G38="goal",H38="counter"),1,0)</f>
        <v/>
      </c>
      <c r="M38">
        <f>IF(AND(G38="goal",H38="putback"),1,0)</f>
        <v/>
      </c>
      <c r="N38">
        <f>IF(AND(G38="goal",H38="man_up"),1,0)</f>
        <v/>
      </c>
      <c r="O38">
        <f>IF(AND(G38="goal",H38="penalty_5m"),1,0)</f>
        <v/>
      </c>
      <c r="P38">
        <f>IF(G38="assist",1,0)</f>
        <v/>
      </c>
      <c r="Q38">
        <f>IF(G38="exclusion_drawn",1,0)</f>
        <v/>
      </c>
      <c r="R38">
        <f>IF(G38="exclusion_committed",1,0)</f>
        <v/>
      </c>
      <c r="S38">
        <f>IF(G38="bad_pass_2m",1,0)</f>
        <v/>
      </c>
      <c r="T38">
        <f>IF(G38="shot_out",1,0)</f>
        <v/>
      </c>
      <c r="U38">
        <f>IF(G38="turnover",1,0)</f>
        <v/>
      </c>
      <c r="V38">
        <f>IF(G38="steal",1,0)</f>
        <v/>
      </c>
      <c r="W38">
        <f>IF(G38="block_hand",1,0)</f>
        <v/>
      </c>
      <c r="X38">
        <f>IF(G38="press_win",1,0)</f>
        <v/>
      </c>
      <c r="Y38">
        <f>IF(G38="interception",1,0)</f>
        <v/>
      </c>
      <c r="Z38">
        <f>IF(G38="no_return_defense",1,0)</f>
        <v/>
      </c>
    </row>
    <row r="39">
      <c r="K39">
        <f>IF(AND(G39="goal",H39="from_play"),1,0)</f>
        <v/>
      </c>
      <c r="L39">
        <f>IF(AND(G39="goal",H39="counter"),1,0)</f>
        <v/>
      </c>
      <c r="M39">
        <f>IF(AND(G39="goal",H39="putback"),1,0)</f>
        <v/>
      </c>
      <c r="N39">
        <f>IF(AND(G39="goal",H39="man_up"),1,0)</f>
        <v/>
      </c>
      <c r="O39">
        <f>IF(AND(G39="goal",H39="penalty_5m"),1,0)</f>
        <v/>
      </c>
      <c r="P39">
        <f>IF(G39="assist",1,0)</f>
        <v/>
      </c>
      <c r="Q39">
        <f>IF(G39="exclusion_drawn",1,0)</f>
        <v/>
      </c>
      <c r="R39">
        <f>IF(G39="exclusion_committed",1,0)</f>
        <v/>
      </c>
      <c r="S39">
        <f>IF(G39="bad_pass_2m",1,0)</f>
        <v/>
      </c>
      <c r="T39">
        <f>IF(G39="shot_out",1,0)</f>
        <v/>
      </c>
      <c r="U39">
        <f>IF(G39="turnover",1,0)</f>
        <v/>
      </c>
      <c r="V39">
        <f>IF(G39="steal",1,0)</f>
        <v/>
      </c>
      <c r="W39">
        <f>IF(G39="block_hand",1,0)</f>
        <v/>
      </c>
      <c r="X39">
        <f>IF(G39="press_win",1,0)</f>
        <v/>
      </c>
      <c r="Y39">
        <f>IF(G39="interception",1,0)</f>
        <v/>
      </c>
      <c r="Z39">
        <f>IF(G39="no_return_defense",1,0)</f>
        <v/>
      </c>
    </row>
    <row r="40">
      <c r="K40">
        <f>IF(AND(G40="goal",H40="from_play"),1,0)</f>
        <v/>
      </c>
      <c r="L40">
        <f>IF(AND(G40="goal",H40="counter"),1,0)</f>
        <v/>
      </c>
      <c r="M40">
        <f>IF(AND(G40="goal",H40="putback"),1,0)</f>
        <v/>
      </c>
      <c r="N40">
        <f>IF(AND(G40="goal",H40="man_up"),1,0)</f>
        <v/>
      </c>
      <c r="O40">
        <f>IF(AND(G40="goal",H40="penalty_5m"),1,0)</f>
        <v/>
      </c>
      <c r="P40">
        <f>IF(G40="assist",1,0)</f>
        <v/>
      </c>
      <c r="Q40">
        <f>IF(G40="exclusion_drawn",1,0)</f>
        <v/>
      </c>
      <c r="R40">
        <f>IF(G40="exclusion_committed",1,0)</f>
        <v/>
      </c>
      <c r="S40">
        <f>IF(G40="bad_pass_2m",1,0)</f>
        <v/>
      </c>
      <c r="T40">
        <f>IF(G40="shot_out",1,0)</f>
        <v/>
      </c>
      <c r="U40">
        <f>IF(G40="turnover",1,0)</f>
        <v/>
      </c>
      <c r="V40">
        <f>IF(G40="steal",1,0)</f>
        <v/>
      </c>
      <c r="W40">
        <f>IF(G40="block_hand",1,0)</f>
        <v/>
      </c>
      <c r="X40">
        <f>IF(G40="press_win",1,0)</f>
        <v/>
      </c>
      <c r="Y40">
        <f>IF(G40="interception",1,0)</f>
        <v/>
      </c>
      <c r="Z40">
        <f>IF(G40="no_return_defense",1,0)</f>
        <v/>
      </c>
    </row>
    <row r="41">
      <c r="K41">
        <f>IF(AND(G41="goal",H41="from_play"),1,0)</f>
        <v/>
      </c>
      <c r="L41">
        <f>IF(AND(G41="goal",H41="counter"),1,0)</f>
        <v/>
      </c>
      <c r="M41">
        <f>IF(AND(G41="goal",H41="putback"),1,0)</f>
        <v/>
      </c>
      <c r="N41">
        <f>IF(AND(G41="goal",H41="man_up"),1,0)</f>
        <v/>
      </c>
      <c r="O41">
        <f>IF(AND(G41="goal",H41="penalty_5m"),1,0)</f>
        <v/>
      </c>
      <c r="P41">
        <f>IF(G41="assist",1,0)</f>
        <v/>
      </c>
      <c r="Q41">
        <f>IF(G41="exclusion_drawn",1,0)</f>
        <v/>
      </c>
      <c r="R41">
        <f>IF(G41="exclusion_committed",1,0)</f>
        <v/>
      </c>
      <c r="S41">
        <f>IF(G41="bad_pass_2m",1,0)</f>
        <v/>
      </c>
      <c r="T41">
        <f>IF(G41="shot_out",1,0)</f>
        <v/>
      </c>
      <c r="U41">
        <f>IF(G41="turnover",1,0)</f>
        <v/>
      </c>
      <c r="V41">
        <f>IF(G41="steal",1,0)</f>
        <v/>
      </c>
      <c r="W41">
        <f>IF(G41="block_hand",1,0)</f>
        <v/>
      </c>
      <c r="X41">
        <f>IF(G41="press_win",1,0)</f>
        <v/>
      </c>
      <c r="Y41">
        <f>IF(G41="interception",1,0)</f>
        <v/>
      </c>
      <c r="Z41">
        <f>IF(G41="no_return_defense",1,0)</f>
        <v/>
      </c>
    </row>
    <row r="42">
      <c r="K42">
        <f>IF(AND(G42="goal",H42="from_play"),1,0)</f>
        <v/>
      </c>
      <c r="L42">
        <f>IF(AND(G42="goal",H42="counter"),1,0)</f>
        <v/>
      </c>
      <c r="M42">
        <f>IF(AND(G42="goal",H42="putback"),1,0)</f>
        <v/>
      </c>
      <c r="N42">
        <f>IF(AND(G42="goal",H42="man_up"),1,0)</f>
        <v/>
      </c>
      <c r="O42">
        <f>IF(AND(G42="goal",H42="penalty_5m"),1,0)</f>
        <v/>
      </c>
      <c r="P42">
        <f>IF(G42="assist",1,0)</f>
        <v/>
      </c>
      <c r="Q42">
        <f>IF(G42="exclusion_drawn",1,0)</f>
        <v/>
      </c>
      <c r="R42">
        <f>IF(G42="exclusion_committed",1,0)</f>
        <v/>
      </c>
      <c r="S42">
        <f>IF(G42="bad_pass_2m",1,0)</f>
        <v/>
      </c>
      <c r="T42">
        <f>IF(G42="shot_out",1,0)</f>
        <v/>
      </c>
      <c r="U42">
        <f>IF(G42="turnover",1,0)</f>
        <v/>
      </c>
      <c r="V42">
        <f>IF(G42="steal",1,0)</f>
        <v/>
      </c>
      <c r="W42">
        <f>IF(G42="block_hand",1,0)</f>
        <v/>
      </c>
      <c r="X42">
        <f>IF(G42="press_win",1,0)</f>
        <v/>
      </c>
      <c r="Y42">
        <f>IF(G42="interception",1,0)</f>
        <v/>
      </c>
      <c r="Z42">
        <f>IF(G42="no_return_defense",1,0)</f>
        <v/>
      </c>
    </row>
    <row r="43">
      <c r="K43">
        <f>IF(AND(G43="goal",H43="from_play"),1,0)</f>
        <v/>
      </c>
      <c r="L43">
        <f>IF(AND(G43="goal",H43="counter"),1,0)</f>
        <v/>
      </c>
      <c r="M43">
        <f>IF(AND(G43="goal",H43="putback"),1,0)</f>
        <v/>
      </c>
      <c r="N43">
        <f>IF(AND(G43="goal",H43="man_up"),1,0)</f>
        <v/>
      </c>
      <c r="O43">
        <f>IF(AND(G43="goal",H43="penalty_5m"),1,0)</f>
        <v/>
      </c>
      <c r="P43">
        <f>IF(G43="assist",1,0)</f>
        <v/>
      </c>
      <c r="Q43">
        <f>IF(G43="exclusion_drawn",1,0)</f>
        <v/>
      </c>
      <c r="R43">
        <f>IF(G43="exclusion_committed",1,0)</f>
        <v/>
      </c>
      <c r="S43">
        <f>IF(G43="bad_pass_2m",1,0)</f>
        <v/>
      </c>
      <c r="T43">
        <f>IF(G43="shot_out",1,0)</f>
        <v/>
      </c>
      <c r="U43">
        <f>IF(G43="turnover",1,0)</f>
        <v/>
      </c>
      <c r="V43">
        <f>IF(G43="steal",1,0)</f>
        <v/>
      </c>
      <c r="W43">
        <f>IF(G43="block_hand",1,0)</f>
        <v/>
      </c>
      <c r="X43">
        <f>IF(G43="press_win",1,0)</f>
        <v/>
      </c>
      <c r="Y43">
        <f>IF(G43="interception",1,0)</f>
        <v/>
      </c>
      <c r="Z43">
        <f>IF(G43="no_return_defense",1,0)</f>
        <v/>
      </c>
    </row>
    <row r="44">
      <c r="K44">
        <f>IF(AND(G44="goal",H44="from_play"),1,0)</f>
        <v/>
      </c>
      <c r="L44">
        <f>IF(AND(G44="goal",H44="counter"),1,0)</f>
        <v/>
      </c>
      <c r="M44">
        <f>IF(AND(G44="goal",H44="putback"),1,0)</f>
        <v/>
      </c>
      <c r="N44">
        <f>IF(AND(G44="goal",H44="man_up"),1,0)</f>
        <v/>
      </c>
      <c r="O44">
        <f>IF(AND(G44="goal",H44="penalty_5m"),1,0)</f>
        <v/>
      </c>
      <c r="P44">
        <f>IF(G44="assist",1,0)</f>
        <v/>
      </c>
      <c r="Q44">
        <f>IF(G44="exclusion_drawn",1,0)</f>
        <v/>
      </c>
      <c r="R44">
        <f>IF(G44="exclusion_committed",1,0)</f>
        <v/>
      </c>
      <c r="S44">
        <f>IF(G44="bad_pass_2m",1,0)</f>
        <v/>
      </c>
      <c r="T44">
        <f>IF(G44="shot_out",1,0)</f>
        <v/>
      </c>
      <c r="U44">
        <f>IF(G44="turnover",1,0)</f>
        <v/>
      </c>
      <c r="V44">
        <f>IF(G44="steal",1,0)</f>
        <v/>
      </c>
      <c r="W44">
        <f>IF(G44="block_hand",1,0)</f>
        <v/>
      </c>
      <c r="X44">
        <f>IF(G44="press_win",1,0)</f>
        <v/>
      </c>
      <c r="Y44">
        <f>IF(G44="interception",1,0)</f>
        <v/>
      </c>
      <c r="Z44">
        <f>IF(G44="no_return_defense",1,0)</f>
        <v/>
      </c>
    </row>
    <row r="45">
      <c r="K45">
        <f>IF(AND(G45="goal",H45="from_play"),1,0)</f>
        <v/>
      </c>
      <c r="L45">
        <f>IF(AND(G45="goal",H45="counter"),1,0)</f>
        <v/>
      </c>
      <c r="M45">
        <f>IF(AND(G45="goal",H45="putback"),1,0)</f>
        <v/>
      </c>
      <c r="N45">
        <f>IF(AND(G45="goal",H45="man_up"),1,0)</f>
        <v/>
      </c>
      <c r="O45">
        <f>IF(AND(G45="goal",H45="penalty_5m"),1,0)</f>
        <v/>
      </c>
      <c r="P45">
        <f>IF(G45="assist",1,0)</f>
        <v/>
      </c>
      <c r="Q45">
        <f>IF(G45="exclusion_drawn",1,0)</f>
        <v/>
      </c>
      <c r="R45">
        <f>IF(G45="exclusion_committed",1,0)</f>
        <v/>
      </c>
      <c r="S45">
        <f>IF(G45="bad_pass_2m",1,0)</f>
        <v/>
      </c>
      <c r="T45">
        <f>IF(G45="shot_out",1,0)</f>
        <v/>
      </c>
      <c r="U45">
        <f>IF(G45="turnover",1,0)</f>
        <v/>
      </c>
      <c r="V45">
        <f>IF(G45="steal",1,0)</f>
        <v/>
      </c>
      <c r="W45">
        <f>IF(G45="block_hand",1,0)</f>
        <v/>
      </c>
      <c r="X45">
        <f>IF(G45="press_win",1,0)</f>
        <v/>
      </c>
      <c r="Y45">
        <f>IF(G45="interception",1,0)</f>
        <v/>
      </c>
      <c r="Z45">
        <f>IF(G45="no_return_defense",1,0)</f>
        <v/>
      </c>
    </row>
    <row r="46">
      <c r="K46">
        <f>IF(AND(G46="goal",H46="from_play"),1,0)</f>
        <v/>
      </c>
      <c r="L46">
        <f>IF(AND(G46="goal",H46="counter"),1,0)</f>
        <v/>
      </c>
      <c r="M46">
        <f>IF(AND(G46="goal",H46="putback"),1,0)</f>
        <v/>
      </c>
      <c r="N46">
        <f>IF(AND(G46="goal",H46="man_up"),1,0)</f>
        <v/>
      </c>
      <c r="O46">
        <f>IF(AND(G46="goal",H46="penalty_5m"),1,0)</f>
        <v/>
      </c>
      <c r="P46">
        <f>IF(G46="assist",1,0)</f>
        <v/>
      </c>
      <c r="Q46">
        <f>IF(G46="exclusion_drawn",1,0)</f>
        <v/>
      </c>
      <c r="R46">
        <f>IF(G46="exclusion_committed",1,0)</f>
        <v/>
      </c>
      <c r="S46">
        <f>IF(G46="bad_pass_2m",1,0)</f>
        <v/>
      </c>
      <c r="T46">
        <f>IF(G46="shot_out",1,0)</f>
        <v/>
      </c>
      <c r="U46">
        <f>IF(G46="turnover",1,0)</f>
        <v/>
      </c>
      <c r="V46">
        <f>IF(G46="steal",1,0)</f>
        <v/>
      </c>
      <c r="W46">
        <f>IF(G46="block_hand",1,0)</f>
        <v/>
      </c>
      <c r="X46">
        <f>IF(G46="press_win",1,0)</f>
        <v/>
      </c>
      <c r="Y46">
        <f>IF(G46="interception",1,0)</f>
        <v/>
      </c>
      <c r="Z46">
        <f>IF(G46="no_return_defense",1,0)</f>
        <v/>
      </c>
    </row>
    <row r="47">
      <c r="K47">
        <f>IF(AND(G47="goal",H47="from_play"),1,0)</f>
        <v/>
      </c>
      <c r="L47">
        <f>IF(AND(G47="goal",H47="counter"),1,0)</f>
        <v/>
      </c>
      <c r="M47">
        <f>IF(AND(G47="goal",H47="putback"),1,0)</f>
        <v/>
      </c>
      <c r="N47">
        <f>IF(AND(G47="goal",H47="man_up"),1,0)</f>
        <v/>
      </c>
      <c r="O47">
        <f>IF(AND(G47="goal",H47="penalty_5m"),1,0)</f>
        <v/>
      </c>
      <c r="P47">
        <f>IF(G47="assist",1,0)</f>
        <v/>
      </c>
      <c r="Q47">
        <f>IF(G47="exclusion_drawn",1,0)</f>
        <v/>
      </c>
      <c r="R47">
        <f>IF(G47="exclusion_committed",1,0)</f>
        <v/>
      </c>
      <c r="S47">
        <f>IF(G47="bad_pass_2m",1,0)</f>
        <v/>
      </c>
      <c r="T47">
        <f>IF(G47="shot_out",1,0)</f>
        <v/>
      </c>
      <c r="U47">
        <f>IF(G47="turnover",1,0)</f>
        <v/>
      </c>
      <c r="V47">
        <f>IF(G47="steal",1,0)</f>
        <v/>
      </c>
      <c r="W47">
        <f>IF(G47="block_hand",1,0)</f>
        <v/>
      </c>
      <c r="X47">
        <f>IF(G47="press_win",1,0)</f>
        <v/>
      </c>
      <c r="Y47">
        <f>IF(G47="interception",1,0)</f>
        <v/>
      </c>
      <c r="Z47">
        <f>IF(G47="no_return_defense",1,0)</f>
        <v/>
      </c>
    </row>
    <row r="48">
      <c r="K48">
        <f>IF(AND(G48="goal",H48="from_play"),1,0)</f>
        <v/>
      </c>
      <c r="L48">
        <f>IF(AND(G48="goal",H48="counter"),1,0)</f>
        <v/>
      </c>
      <c r="M48">
        <f>IF(AND(G48="goal",H48="putback"),1,0)</f>
        <v/>
      </c>
      <c r="N48">
        <f>IF(AND(G48="goal",H48="man_up"),1,0)</f>
        <v/>
      </c>
      <c r="O48">
        <f>IF(AND(G48="goal",H48="penalty_5m"),1,0)</f>
        <v/>
      </c>
      <c r="P48">
        <f>IF(G48="assist",1,0)</f>
        <v/>
      </c>
      <c r="Q48">
        <f>IF(G48="exclusion_drawn",1,0)</f>
        <v/>
      </c>
      <c r="R48">
        <f>IF(G48="exclusion_committed",1,0)</f>
        <v/>
      </c>
      <c r="S48">
        <f>IF(G48="bad_pass_2m",1,0)</f>
        <v/>
      </c>
      <c r="T48">
        <f>IF(G48="shot_out",1,0)</f>
        <v/>
      </c>
      <c r="U48">
        <f>IF(G48="turnover",1,0)</f>
        <v/>
      </c>
      <c r="V48">
        <f>IF(G48="steal",1,0)</f>
        <v/>
      </c>
      <c r="W48">
        <f>IF(G48="block_hand",1,0)</f>
        <v/>
      </c>
      <c r="X48">
        <f>IF(G48="press_win",1,0)</f>
        <v/>
      </c>
      <c r="Y48">
        <f>IF(G48="interception",1,0)</f>
        <v/>
      </c>
      <c r="Z48">
        <f>IF(G48="no_return_defense",1,0)</f>
        <v/>
      </c>
    </row>
    <row r="49">
      <c r="K49">
        <f>IF(AND(G49="goal",H49="from_play"),1,0)</f>
        <v/>
      </c>
      <c r="L49">
        <f>IF(AND(G49="goal",H49="counter"),1,0)</f>
        <v/>
      </c>
      <c r="M49">
        <f>IF(AND(G49="goal",H49="putback"),1,0)</f>
        <v/>
      </c>
      <c r="N49">
        <f>IF(AND(G49="goal",H49="man_up"),1,0)</f>
        <v/>
      </c>
      <c r="O49">
        <f>IF(AND(G49="goal",H49="penalty_5m"),1,0)</f>
        <v/>
      </c>
      <c r="P49">
        <f>IF(G49="assist",1,0)</f>
        <v/>
      </c>
      <c r="Q49">
        <f>IF(G49="exclusion_drawn",1,0)</f>
        <v/>
      </c>
      <c r="R49">
        <f>IF(G49="exclusion_committed",1,0)</f>
        <v/>
      </c>
      <c r="S49">
        <f>IF(G49="bad_pass_2m",1,0)</f>
        <v/>
      </c>
      <c r="T49">
        <f>IF(G49="shot_out",1,0)</f>
        <v/>
      </c>
      <c r="U49">
        <f>IF(G49="turnover",1,0)</f>
        <v/>
      </c>
      <c r="V49">
        <f>IF(G49="steal",1,0)</f>
        <v/>
      </c>
      <c r="W49">
        <f>IF(G49="block_hand",1,0)</f>
        <v/>
      </c>
      <c r="X49">
        <f>IF(G49="press_win",1,0)</f>
        <v/>
      </c>
      <c r="Y49">
        <f>IF(G49="interception",1,0)</f>
        <v/>
      </c>
      <c r="Z49">
        <f>IF(G49="no_return_defense",1,0)</f>
        <v/>
      </c>
    </row>
    <row r="50">
      <c r="K50">
        <f>IF(AND(G50="goal",H50="from_play"),1,0)</f>
        <v/>
      </c>
      <c r="L50">
        <f>IF(AND(G50="goal",H50="counter"),1,0)</f>
        <v/>
      </c>
      <c r="M50">
        <f>IF(AND(G50="goal",H50="putback"),1,0)</f>
        <v/>
      </c>
      <c r="N50">
        <f>IF(AND(G50="goal",H50="man_up"),1,0)</f>
        <v/>
      </c>
      <c r="O50">
        <f>IF(AND(G50="goal",H50="penalty_5m"),1,0)</f>
        <v/>
      </c>
      <c r="P50">
        <f>IF(G50="assist",1,0)</f>
        <v/>
      </c>
      <c r="Q50">
        <f>IF(G50="exclusion_drawn",1,0)</f>
        <v/>
      </c>
      <c r="R50">
        <f>IF(G50="exclusion_committed",1,0)</f>
        <v/>
      </c>
      <c r="S50">
        <f>IF(G50="bad_pass_2m",1,0)</f>
        <v/>
      </c>
      <c r="T50">
        <f>IF(G50="shot_out",1,0)</f>
        <v/>
      </c>
      <c r="U50">
        <f>IF(G50="turnover",1,0)</f>
        <v/>
      </c>
      <c r="V50">
        <f>IF(G50="steal",1,0)</f>
        <v/>
      </c>
      <c r="W50">
        <f>IF(G50="block_hand",1,0)</f>
        <v/>
      </c>
      <c r="X50">
        <f>IF(G50="press_win",1,0)</f>
        <v/>
      </c>
      <c r="Y50">
        <f>IF(G50="interception",1,0)</f>
        <v/>
      </c>
      <c r="Z50">
        <f>IF(G50="no_return_defense",1,0)</f>
        <v/>
      </c>
    </row>
    <row r="51">
      <c r="K51">
        <f>IF(AND(G51="goal",H51="from_play"),1,0)</f>
        <v/>
      </c>
      <c r="L51">
        <f>IF(AND(G51="goal",H51="counter"),1,0)</f>
        <v/>
      </c>
      <c r="M51">
        <f>IF(AND(G51="goal",H51="putback"),1,0)</f>
        <v/>
      </c>
      <c r="N51">
        <f>IF(AND(G51="goal",H51="man_up"),1,0)</f>
        <v/>
      </c>
      <c r="O51">
        <f>IF(AND(G51="goal",H51="penalty_5m"),1,0)</f>
        <v/>
      </c>
      <c r="P51">
        <f>IF(G51="assist",1,0)</f>
        <v/>
      </c>
      <c r="Q51">
        <f>IF(G51="exclusion_drawn",1,0)</f>
        <v/>
      </c>
      <c r="R51">
        <f>IF(G51="exclusion_committed",1,0)</f>
        <v/>
      </c>
      <c r="S51">
        <f>IF(G51="bad_pass_2m",1,0)</f>
        <v/>
      </c>
      <c r="T51">
        <f>IF(G51="shot_out",1,0)</f>
        <v/>
      </c>
      <c r="U51">
        <f>IF(G51="turnover",1,0)</f>
        <v/>
      </c>
      <c r="V51">
        <f>IF(G51="steal",1,0)</f>
        <v/>
      </c>
      <c r="W51">
        <f>IF(G51="block_hand",1,0)</f>
        <v/>
      </c>
      <c r="X51">
        <f>IF(G51="press_win",1,0)</f>
        <v/>
      </c>
      <c r="Y51">
        <f>IF(G51="interception",1,0)</f>
        <v/>
      </c>
      <c r="Z51">
        <f>IF(G51="no_return_defense",1,0)</f>
        <v/>
      </c>
    </row>
    <row r="52">
      <c r="K52">
        <f>IF(AND(G52="goal",H52="from_play"),1,0)</f>
        <v/>
      </c>
      <c r="L52">
        <f>IF(AND(G52="goal",H52="counter"),1,0)</f>
        <v/>
      </c>
      <c r="M52">
        <f>IF(AND(G52="goal",H52="putback"),1,0)</f>
        <v/>
      </c>
      <c r="N52">
        <f>IF(AND(G52="goal",H52="man_up"),1,0)</f>
        <v/>
      </c>
      <c r="O52">
        <f>IF(AND(G52="goal",H52="penalty_5m"),1,0)</f>
        <v/>
      </c>
      <c r="P52">
        <f>IF(G52="assist",1,0)</f>
        <v/>
      </c>
      <c r="Q52">
        <f>IF(G52="exclusion_drawn",1,0)</f>
        <v/>
      </c>
      <c r="R52">
        <f>IF(G52="exclusion_committed",1,0)</f>
        <v/>
      </c>
      <c r="S52">
        <f>IF(G52="bad_pass_2m",1,0)</f>
        <v/>
      </c>
      <c r="T52">
        <f>IF(G52="shot_out",1,0)</f>
        <v/>
      </c>
      <c r="U52">
        <f>IF(G52="turnover",1,0)</f>
        <v/>
      </c>
      <c r="V52">
        <f>IF(G52="steal",1,0)</f>
        <v/>
      </c>
      <c r="W52">
        <f>IF(G52="block_hand",1,0)</f>
        <v/>
      </c>
      <c r="X52">
        <f>IF(G52="press_win",1,0)</f>
        <v/>
      </c>
      <c r="Y52">
        <f>IF(G52="interception",1,0)</f>
        <v/>
      </c>
      <c r="Z52">
        <f>IF(G52="no_return_defense",1,0)</f>
        <v/>
      </c>
    </row>
    <row r="53">
      <c r="K53">
        <f>IF(AND(G53="goal",H53="from_play"),1,0)</f>
        <v/>
      </c>
      <c r="L53">
        <f>IF(AND(G53="goal",H53="counter"),1,0)</f>
        <v/>
      </c>
      <c r="M53">
        <f>IF(AND(G53="goal",H53="putback"),1,0)</f>
        <v/>
      </c>
      <c r="N53">
        <f>IF(AND(G53="goal",H53="man_up"),1,0)</f>
        <v/>
      </c>
      <c r="O53">
        <f>IF(AND(G53="goal",H53="penalty_5m"),1,0)</f>
        <v/>
      </c>
      <c r="P53">
        <f>IF(G53="assist",1,0)</f>
        <v/>
      </c>
      <c r="Q53">
        <f>IF(G53="exclusion_drawn",1,0)</f>
        <v/>
      </c>
      <c r="R53">
        <f>IF(G53="exclusion_committed",1,0)</f>
        <v/>
      </c>
      <c r="S53">
        <f>IF(G53="bad_pass_2m",1,0)</f>
        <v/>
      </c>
      <c r="T53">
        <f>IF(G53="shot_out",1,0)</f>
        <v/>
      </c>
      <c r="U53">
        <f>IF(G53="turnover",1,0)</f>
        <v/>
      </c>
      <c r="V53">
        <f>IF(G53="steal",1,0)</f>
        <v/>
      </c>
      <c r="W53">
        <f>IF(G53="block_hand",1,0)</f>
        <v/>
      </c>
      <c r="X53">
        <f>IF(G53="press_win",1,0)</f>
        <v/>
      </c>
      <c r="Y53">
        <f>IF(G53="interception",1,0)</f>
        <v/>
      </c>
      <c r="Z53">
        <f>IF(G53="no_return_defense",1,0)</f>
        <v/>
      </c>
    </row>
    <row r="54">
      <c r="K54">
        <f>IF(AND(G54="goal",H54="from_play"),1,0)</f>
        <v/>
      </c>
      <c r="L54">
        <f>IF(AND(G54="goal",H54="counter"),1,0)</f>
        <v/>
      </c>
      <c r="M54">
        <f>IF(AND(G54="goal",H54="putback"),1,0)</f>
        <v/>
      </c>
      <c r="N54">
        <f>IF(AND(G54="goal",H54="man_up"),1,0)</f>
        <v/>
      </c>
      <c r="O54">
        <f>IF(AND(G54="goal",H54="penalty_5m"),1,0)</f>
        <v/>
      </c>
      <c r="P54">
        <f>IF(G54="assist",1,0)</f>
        <v/>
      </c>
      <c r="Q54">
        <f>IF(G54="exclusion_drawn",1,0)</f>
        <v/>
      </c>
      <c r="R54">
        <f>IF(G54="exclusion_committed",1,0)</f>
        <v/>
      </c>
      <c r="S54">
        <f>IF(G54="bad_pass_2m",1,0)</f>
        <v/>
      </c>
      <c r="T54">
        <f>IF(G54="shot_out",1,0)</f>
        <v/>
      </c>
      <c r="U54">
        <f>IF(G54="turnover",1,0)</f>
        <v/>
      </c>
      <c r="V54">
        <f>IF(G54="steal",1,0)</f>
        <v/>
      </c>
      <c r="W54">
        <f>IF(G54="block_hand",1,0)</f>
        <v/>
      </c>
      <c r="X54">
        <f>IF(G54="press_win",1,0)</f>
        <v/>
      </c>
      <c r="Y54">
        <f>IF(G54="interception",1,0)</f>
        <v/>
      </c>
      <c r="Z54">
        <f>IF(G54="no_return_defense",1,0)</f>
        <v/>
      </c>
    </row>
    <row r="55">
      <c r="K55">
        <f>IF(AND(G55="goal",H55="from_play"),1,0)</f>
        <v/>
      </c>
      <c r="L55">
        <f>IF(AND(G55="goal",H55="counter"),1,0)</f>
        <v/>
      </c>
      <c r="M55">
        <f>IF(AND(G55="goal",H55="putback"),1,0)</f>
        <v/>
      </c>
      <c r="N55">
        <f>IF(AND(G55="goal",H55="man_up"),1,0)</f>
        <v/>
      </c>
      <c r="O55">
        <f>IF(AND(G55="goal",H55="penalty_5m"),1,0)</f>
        <v/>
      </c>
      <c r="P55">
        <f>IF(G55="assist",1,0)</f>
        <v/>
      </c>
      <c r="Q55">
        <f>IF(G55="exclusion_drawn",1,0)</f>
        <v/>
      </c>
      <c r="R55">
        <f>IF(G55="exclusion_committed",1,0)</f>
        <v/>
      </c>
      <c r="S55">
        <f>IF(G55="bad_pass_2m",1,0)</f>
        <v/>
      </c>
      <c r="T55">
        <f>IF(G55="shot_out",1,0)</f>
        <v/>
      </c>
      <c r="U55">
        <f>IF(G55="turnover",1,0)</f>
        <v/>
      </c>
      <c r="V55">
        <f>IF(G55="steal",1,0)</f>
        <v/>
      </c>
      <c r="W55">
        <f>IF(G55="block_hand",1,0)</f>
        <v/>
      </c>
      <c r="X55">
        <f>IF(G55="press_win",1,0)</f>
        <v/>
      </c>
      <c r="Y55">
        <f>IF(G55="interception",1,0)</f>
        <v/>
      </c>
      <c r="Z55">
        <f>IF(G55="no_return_defense",1,0)</f>
        <v/>
      </c>
    </row>
    <row r="56">
      <c r="K56">
        <f>IF(AND(G56="goal",H56="from_play"),1,0)</f>
        <v/>
      </c>
      <c r="L56">
        <f>IF(AND(G56="goal",H56="counter"),1,0)</f>
        <v/>
      </c>
      <c r="M56">
        <f>IF(AND(G56="goal",H56="putback"),1,0)</f>
        <v/>
      </c>
      <c r="N56">
        <f>IF(AND(G56="goal",H56="man_up"),1,0)</f>
        <v/>
      </c>
      <c r="O56">
        <f>IF(AND(G56="goal",H56="penalty_5m"),1,0)</f>
        <v/>
      </c>
      <c r="P56">
        <f>IF(G56="assist",1,0)</f>
        <v/>
      </c>
      <c r="Q56">
        <f>IF(G56="exclusion_drawn",1,0)</f>
        <v/>
      </c>
      <c r="R56">
        <f>IF(G56="exclusion_committed",1,0)</f>
        <v/>
      </c>
      <c r="S56">
        <f>IF(G56="bad_pass_2m",1,0)</f>
        <v/>
      </c>
      <c r="T56">
        <f>IF(G56="shot_out",1,0)</f>
        <v/>
      </c>
      <c r="U56">
        <f>IF(G56="turnover",1,0)</f>
        <v/>
      </c>
      <c r="V56">
        <f>IF(G56="steal",1,0)</f>
        <v/>
      </c>
      <c r="W56">
        <f>IF(G56="block_hand",1,0)</f>
        <v/>
      </c>
      <c r="X56">
        <f>IF(G56="press_win",1,0)</f>
        <v/>
      </c>
      <c r="Y56">
        <f>IF(G56="interception",1,0)</f>
        <v/>
      </c>
      <c r="Z56">
        <f>IF(G56="no_return_defense",1,0)</f>
        <v/>
      </c>
    </row>
    <row r="57">
      <c r="K57">
        <f>IF(AND(G57="goal",H57="from_play"),1,0)</f>
        <v/>
      </c>
      <c r="L57">
        <f>IF(AND(G57="goal",H57="counter"),1,0)</f>
        <v/>
      </c>
      <c r="M57">
        <f>IF(AND(G57="goal",H57="putback"),1,0)</f>
        <v/>
      </c>
      <c r="N57">
        <f>IF(AND(G57="goal",H57="man_up"),1,0)</f>
        <v/>
      </c>
      <c r="O57">
        <f>IF(AND(G57="goal",H57="penalty_5m"),1,0)</f>
        <v/>
      </c>
      <c r="P57">
        <f>IF(G57="assist",1,0)</f>
        <v/>
      </c>
      <c r="Q57">
        <f>IF(G57="exclusion_drawn",1,0)</f>
        <v/>
      </c>
      <c r="R57">
        <f>IF(G57="exclusion_committed",1,0)</f>
        <v/>
      </c>
      <c r="S57">
        <f>IF(G57="bad_pass_2m",1,0)</f>
        <v/>
      </c>
      <c r="T57">
        <f>IF(G57="shot_out",1,0)</f>
        <v/>
      </c>
      <c r="U57">
        <f>IF(G57="turnover",1,0)</f>
        <v/>
      </c>
      <c r="V57">
        <f>IF(G57="steal",1,0)</f>
        <v/>
      </c>
      <c r="W57">
        <f>IF(G57="block_hand",1,0)</f>
        <v/>
      </c>
      <c r="X57">
        <f>IF(G57="press_win",1,0)</f>
        <v/>
      </c>
      <c r="Y57">
        <f>IF(G57="interception",1,0)</f>
        <v/>
      </c>
      <c r="Z57">
        <f>IF(G57="no_return_defense",1,0)</f>
        <v/>
      </c>
    </row>
    <row r="58">
      <c r="K58">
        <f>IF(AND(G58="goal",H58="from_play"),1,0)</f>
        <v/>
      </c>
      <c r="L58">
        <f>IF(AND(G58="goal",H58="counter"),1,0)</f>
        <v/>
      </c>
      <c r="M58">
        <f>IF(AND(G58="goal",H58="putback"),1,0)</f>
        <v/>
      </c>
      <c r="N58">
        <f>IF(AND(G58="goal",H58="man_up"),1,0)</f>
        <v/>
      </c>
      <c r="O58">
        <f>IF(AND(G58="goal",H58="penalty_5m"),1,0)</f>
        <v/>
      </c>
      <c r="P58">
        <f>IF(G58="assist",1,0)</f>
        <v/>
      </c>
      <c r="Q58">
        <f>IF(G58="exclusion_drawn",1,0)</f>
        <v/>
      </c>
      <c r="R58">
        <f>IF(G58="exclusion_committed",1,0)</f>
        <v/>
      </c>
      <c r="S58">
        <f>IF(G58="bad_pass_2m",1,0)</f>
        <v/>
      </c>
      <c r="T58">
        <f>IF(G58="shot_out",1,0)</f>
        <v/>
      </c>
      <c r="U58">
        <f>IF(G58="turnover",1,0)</f>
        <v/>
      </c>
      <c r="V58">
        <f>IF(G58="steal",1,0)</f>
        <v/>
      </c>
      <c r="W58">
        <f>IF(G58="block_hand",1,0)</f>
        <v/>
      </c>
      <c r="X58">
        <f>IF(G58="press_win",1,0)</f>
        <v/>
      </c>
      <c r="Y58">
        <f>IF(G58="interception",1,0)</f>
        <v/>
      </c>
      <c r="Z58">
        <f>IF(G58="no_return_defense",1,0)</f>
        <v/>
      </c>
    </row>
    <row r="59">
      <c r="K59">
        <f>IF(AND(G59="goal",H59="from_play"),1,0)</f>
        <v/>
      </c>
      <c r="L59">
        <f>IF(AND(G59="goal",H59="counter"),1,0)</f>
        <v/>
      </c>
      <c r="M59">
        <f>IF(AND(G59="goal",H59="putback"),1,0)</f>
        <v/>
      </c>
      <c r="N59">
        <f>IF(AND(G59="goal",H59="man_up"),1,0)</f>
        <v/>
      </c>
      <c r="O59">
        <f>IF(AND(G59="goal",H59="penalty_5m"),1,0)</f>
        <v/>
      </c>
      <c r="P59">
        <f>IF(G59="assist",1,0)</f>
        <v/>
      </c>
      <c r="Q59">
        <f>IF(G59="exclusion_drawn",1,0)</f>
        <v/>
      </c>
      <c r="R59">
        <f>IF(G59="exclusion_committed",1,0)</f>
        <v/>
      </c>
      <c r="S59">
        <f>IF(G59="bad_pass_2m",1,0)</f>
        <v/>
      </c>
      <c r="T59">
        <f>IF(G59="shot_out",1,0)</f>
        <v/>
      </c>
      <c r="U59">
        <f>IF(G59="turnover",1,0)</f>
        <v/>
      </c>
      <c r="V59">
        <f>IF(G59="steal",1,0)</f>
        <v/>
      </c>
      <c r="W59">
        <f>IF(G59="block_hand",1,0)</f>
        <v/>
      </c>
      <c r="X59">
        <f>IF(G59="press_win",1,0)</f>
        <v/>
      </c>
      <c r="Y59">
        <f>IF(G59="interception",1,0)</f>
        <v/>
      </c>
      <c r="Z59">
        <f>IF(G59="no_return_defense",1,0)</f>
        <v/>
      </c>
    </row>
    <row r="60">
      <c r="K60">
        <f>IF(AND(G60="goal",H60="from_play"),1,0)</f>
        <v/>
      </c>
      <c r="L60">
        <f>IF(AND(G60="goal",H60="counter"),1,0)</f>
        <v/>
      </c>
      <c r="M60">
        <f>IF(AND(G60="goal",H60="putback"),1,0)</f>
        <v/>
      </c>
      <c r="N60">
        <f>IF(AND(G60="goal",H60="man_up"),1,0)</f>
        <v/>
      </c>
      <c r="O60">
        <f>IF(AND(G60="goal",H60="penalty_5m"),1,0)</f>
        <v/>
      </c>
      <c r="P60">
        <f>IF(G60="assist",1,0)</f>
        <v/>
      </c>
      <c r="Q60">
        <f>IF(G60="exclusion_drawn",1,0)</f>
        <v/>
      </c>
      <c r="R60">
        <f>IF(G60="exclusion_committed",1,0)</f>
        <v/>
      </c>
      <c r="S60">
        <f>IF(G60="bad_pass_2m",1,0)</f>
        <v/>
      </c>
      <c r="T60">
        <f>IF(G60="shot_out",1,0)</f>
        <v/>
      </c>
      <c r="U60">
        <f>IF(G60="turnover",1,0)</f>
        <v/>
      </c>
      <c r="V60">
        <f>IF(G60="steal",1,0)</f>
        <v/>
      </c>
      <c r="W60">
        <f>IF(G60="block_hand",1,0)</f>
        <v/>
      </c>
      <c r="X60">
        <f>IF(G60="press_win",1,0)</f>
        <v/>
      </c>
      <c r="Y60">
        <f>IF(G60="interception",1,0)</f>
        <v/>
      </c>
      <c r="Z60">
        <f>IF(G60="no_return_defense",1,0)</f>
        <v/>
      </c>
    </row>
    <row r="61">
      <c r="K61">
        <f>IF(AND(G61="goal",H61="from_play"),1,0)</f>
        <v/>
      </c>
      <c r="L61">
        <f>IF(AND(G61="goal",H61="counter"),1,0)</f>
        <v/>
      </c>
      <c r="M61">
        <f>IF(AND(G61="goal",H61="putback"),1,0)</f>
        <v/>
      </c>
      <c r="N61">
        <f>IF(AND(G61="goal",H61="man_up"),1,0)</f>
        <v/>
      </c>
      <c r="O61">
        <f>IF(AND(G61="goal",H61="penalty_5m"),1,0)</f>
        <v/>
      </c>
      <c r="P61">
        <f>IF(G61="assist",1,0)</f>
        <v/>
      </c>
      <c r="Q61">
        <f>IF(G61="exclusion_drawn",1,0)</f>
        <v/>
      </c>
      <c r="R61">
        <f>IF(G61="exclusion_committed",1,0)</f>
        <v/>
      </c>
      <c r="S61">
        <f>IF(G61="bad_pass_2m",1,0)</f>
        <v/>
      </c>
      <c r="T61">
        <f>IF(G61="shot_out",1,0)</f>
        <v/>
      </c>
      <c r="U61">
        <f>IF(G61="turnover",1,0)</f>
        <v/>
      </c>
      <c r="V61">
        <f>IF(G61="steal",1,0)</f>
        <v/>
      </c>
      <c r="W61">
        <f>IF(G61="block_hand",1,0)</f>
        <v/>
      </c>
      <c r="X61">
        <f>IF(G61="press_win",1,0)</f>
        <v/>
      </c>
      <c r="Y61">
        <f>IF(G61="interception",1,0)</f>
        <v/>
      </c>
      <c r="Z61">
        <f>IF(G61="no_return_defense",1,0)</f>
        <v/>
      </c>
    </row>
    <row r="62">
      <c r="K62">
        <f>IF(AND(G62="goal",H62="from_play"),1,0)</f>
        <v/>
      </c>
      <c r="L62">
        <f>IF(AND(G62="goal",H62="counter"),1,0)</f>
        <v/>
      </c>
      <c r="M62">
        <f>IF(AND(G62="goal",H62="putback"),1,0)</f>
        <v/>
      </c>
      <c r="N62">
        <f>IF(AND(G62="goal",H62="man_up"),1,0)</f>
        <v/>
      </c>
      <c r="O62">
        <f>IF(AND(G62="goal",H62="penalty_5m"),1,0)</f>
        <v/>
      </c>
      <c r="P62">
        <f>IF(G62="assist",1,0)</f>
        <v/>
      </c>
      <c r="Q62">
        <f>IF(G62="exclusion_drawn",1,0)</f>
        <v/>
      </c>
      <c r="R62">
        <f>IF(G62="exclusion_committed",1,0)</f>
        <v/>
      </c>
      <c r="S62">
        <f>IF(G62="bad_pass_2m",1,0)</f>
        <v/>
      </c>
      <c r="T62">
        <f>IF(G62="shot_out",1,0)</f>
        <v/>
      </c>
      <c r="U62">
        <f>IF(G62="turnover",1,0)</f>
        <v/>
      </c>
      <c r="V62">
        <f>IF(G62="steal",1,0)</f>
        <v/>
      </c>
      <c r="W62">
        <f>IF(G62="block_hand",1,0)</f>
        <v/>
      </c>
      <c r="X62">
        <f>IF(G62="press_win",1,0)</f>
        <v/>
      </c>
      <c r="Y62">
        <f>IF(G62="interception",1,0)</f>
        <v/>
      </c>
      <c r="Z62">
        <f>IF(G62="no_return_defense",1,0)</f>
        <v/>
      </c>
    </row>
    <row r="63">
      <c r="K63">
        <f>IF(AND(G63="goal",H63="from_play"),1,0)</f>
        <v/>
      </c>
      <c r="L63">
        <f>IF(AND(G63="goal",H63="counter"),1,0)</f>
        <v/>
      </c>
      <c r="M63">
        <f>IF(AND(G63="goal",H63="putback"),1,0)</f>
        <v/>
      </c>
      <c r="N63">
        <f>IF(AND(G63="goal",H63="man_up"),1,0)</f>
        <v/>
      </c>
      <c r="O63">
        <f>IF(AND(G63="goal",H63="penalty_5m"),1,0)</f>
        <v/>
      </c>
      <c r="P63">
        <f>IF(G63="assist",1,0)</f>
        <v/>
      </c>
      <c r="Q63">
        <f>IF(G63="exclusion_drawn",1,0)</f>
        <v/>
      </c>
      <c r="R63">
        <f>IF(G63="exclusion_committed",1,0)</f>
        <v/>
      </c>
      <c r="S63">
        <f>IF(G63="bad_pass_2m",1,0)</f>
        <v/>
      </c>
      <c r="T63">
        <f>IF(G63="shot_out",1,0)</f>
        <v/>
      </c>
      <c r="U63">
        <f>IF(G63="turnover",1,0)</f>
        <v/>
      </c>
      <c r="V63">
        <f>IF(G63="steal",1,0)</f>
        <v/>
      </c>
      <c r="W63">
        <f>IF(G63="block_hand",1,0)</f>
        <v/>
      </c>
      <c r="X63">
        <f>IF(G63="press_win",1,0)</f>
        <v/>
      </c>
      <c r="Y63">
        <f>IF(G63="interception",1,0)</f>
        <v/>
      </c>
      <c r="Z63">
        <f>IF(G63="no_return_defense",1,0)</f>
        <v/>
      </c>
    </row>
    <row r="64">
      <c r="K64">
        <f>IF(AND(G64="goal",H64="from_play"),1,0)</f>
        <v/>
      </c>
      <c r="L64">
        <f>IF(AND(G64="goal",H64="counter"),1,0)</f>
        <v/>
      </c>
      <c r="M64">
        <f>IF(AND(G64="goal",H64="putback"),1,0)</f>
        <v/>
      </c>
      <c r="N64">
        <f>IF(AND(G64="goal",H64="man_up"),1,0)</f>
        <v/>
      </c>
      <c r="O64">
        <f>IF(AND(G64="goal",H64="penalty_5m"),1,0)</f>
        <v/>
      </c>
      <c r="P64">
        <f>IF(G64="assist",1,0)</f>
        <v/>
      </c>
      <c r="Q64">
        <f>IF(G64="exclusion_drawn",1,0)</f>
        <v/>
      </c>
      <c r="R64">
        <f>IF(G64="exclusion_committed",1,0)</f>
        <v/>
      </c>
      <c r="S64">
        <f>IF(G64="bad_pass_2m",1,0)</f>
        <v/>
      </c>
      <c r="T64">
        <f>IF(G64="shot_out",1,0)</f>
        <v/>
      </c>
      <c r="U64">
        <f>IF(G64="turnover",1,0)</f>
        <v/>
      </c>
      <c r="V64">
        <f>IF(G64="steal",1,0)</f>
        <v/>
      </c>
      <c r="W64">
        <f>IF(G64="block_hand",1,0)</f>
        <v/>
      </c>
      <c r="X64">
        <f>IF(G64="press_win",1,0)</f>
        <v/>
      </c>
      <c r="Y64">
        <f>IF(G64="interception",1,0)</f>
        <v/>
      </c>
      <c r="Z64">
        <f>IF(G64="no_return_defense",1,0)</f>
        <v/>
      </c>
    </row>
    <row r="65">
      <c r="K65">
        <f>IF(AND(G65="goal",H65="from_play"),1,0)</f>
        <v/>
      </c>
      <c r="L65">
        <f>IF(AND(G65="goal",H65="counter"),1,0)</f>
        <v/>
      </c>
      <c r="M65">
        <f>IF(AND(G65="goal",H65="putback"),1,0)</f>
        <v/>
      </c>
      <c r="N65">
        <f>IF(AND(G65="goal",H65="man_up"),1,0)</f>
        <v/>
      </c>
      <c r="O65">
        <f>IF(AND(G65="goal",H65="penalty_5m"),1,0)</f>
        <v/>
      </c>
      <c r="P65">
        <f>IF(G65="assist",1,0)</f>
        <v/>
      </c>
      <c r="Q65">
        <f>IF(G65="exclusion_drawn",1,0)</f>
        <v/>
      </c>
      <c r="R65">
        <f>IF(G65="exclusion_committed",1,0)</f>
        <v/>
      </c>
      <c r="S65">
        <f>IF(G65="bad_pass_2m",1,0)</f>
        <v/>
      </c>
      <c r="T65">
        <f>IF(G65="shot_out",1,0)</f>
        <v/>
      </c>
      <c r="U65">
        <f>IF(G65="turnover",1,0)</f>
        <v/>
      </c>
      <c r="V65">
        <f>IF(G65="steal",1,0)</f>
        <v/>
      </c>
      <c r="W65">
        <f>IF(G65="block_hand",1,0)</f>
        <v/>
      </c>
      <c r="X65">
        <f>IF(G65="press_win",1,0)</f>
        <v/>
      </c>
      <c r="Y65">
        <f>IF(G65="interception",1,0)</f>
        <v/>
      </c>
      <c r="Z65">
        <f>IF(G65="no_return_defense",1,0)</f>
        <v/>
      </c>
    </row>
    <row r="66">
      <c r="K66">
        <f>IF(AND(G66="goal",H66="from_play"),1,0)</f>
        <v/>
      </c>
      <c r="L66">
        <f>IF(AND(G66="goal",H66="counter"),1,0)</f>
        <v/>
      </c>
      <c r="M66">
        <f>IF(AND(G66="goal",H66="putback"),1,0)</f>
        <v/>
      </c>
      <c r="N66">
        <f>IF(AND(G66="goal",H66="man_up"),1,0)</f>
        <v/>
      </c>
      <c r="O66">
        <f>IF(AND(G66="goal",H66="penalty_5m"),1,0)</f>
        <v/>
      </c>
      <c r="P66">
        <f>IF(G66="assist",1,0)</f>
        <v/>
      </c>
      <c r="Q66">
        <f>IF(G66="exclusion_drawn",1,0)</f>
        <v/>
      </c>
      <c r="R66">
        <f>IF(G66="exclusion_committed",1,0)</f>
        <v/>
      </c>
      <c r="S66">
        <f>IF(G66="bad_pass_2m",1,0)</f>
        <v/>
      </c>
      <c r="T66">
        <f>IF(G66="shot_out",1,0)</f>
        <v/>
      </c>
      <c r="U66">
        <f>IF(G66="turnover",1,0)</f>
        <v/>
      </c>
      <c r="V66">
        <f>IF(G66="steal",1,0)</f>
        <v/>
      </c>
      <c r="W66">
        <f>IF(G66="block_hand",1,0)</f>
        <v/>
      </c>
      <c r="X66">
        <f>IF(G66="press_win",1,0)</f>
        <v/>
      </c>
      <c r="Y66">
        <f>IF(G66="interception",1,0)</f>
        <v/>
      </c>
      <c r="Z66">
        <f>IF(G66="no_return_defense",1,0)</f>
        <v/>
      </c>
    </row>
    <row r="67">
      <c r="K67">
        <f>IF(AND(G67="goal",H67="from_play"),1,0)</f>
        <v/>
      </c>
      <c r="L67">
        <f>IF(AND(G67="goal",H67="counter"),1,0)</f>
        <v/>
      </c>
      <c r="M67">
        <f>IF(AND(G67="goal",H67="putback"),1,0)</f>
        <v/>
      </c>
      <c r="N67">
        <f>IF(AND(G67="goal",H67="man_up"),1,0)</f>
        <v/>
      </c>
      <c r="O67">
        <f>IF(AND(G67="goal",H67="penalty_5m"),1,0)</f>
        <v/>
      </c>
      <c r="P67">
        <f>IF(G67="assist",1,0)</f>
        <v/>
      </c>
      <c r="Q67">
        <f>IF(G67="exclusion_drawn",1,0)</f>
        <v/>
      </c>
      <c r="R67">
        <f>IF(G67="exclusion_committed",1,0)</f>
        <v/>
      </c>
      <c r="S67">
        <f>IF(G67="bad_pass_2m",1,0)</f>
        <v/>
      </c>
      <c r="T67">
        <f>IF(G67="shot_out",1,0)</f>
        <v/>
      </c>
      <c r="U67">
        <f>IF(G67="turnover",1,0)</f>
        <v/>
      </c>
      <c r="V67">
        <f>IF(G67="steal",1,0)</f>
        <v/>
      </c>
      <c r="W67">
        <f>IF(G67="block_hand",1,0)</f>
        <v/>
      </c>
      <c r="X67">
        <f>IF(G67="press_win",1,0)</f>
        <v/>
      </c>
      <c r="Y67">
        <f>IF(G67="interception",1,0)</f>
        <v/>
      </c>
      <c r="Z67">
        <f>IF(G67="no_return_defense",1,0)</f>
        <v/>
      </c>
    </row>
    <row r="68">
      <c r="K68">
        <f>IF(AND(G68="goal",H68="from_play"),1,0)</f>
        <v/>
      </c>
      <c r="L68">
        <f>IF(AND(G68="goal",H68="counter"),1,0)</f>
        <v/>
      </c>
      <c r="M68">
        <f>IF(AND(G68="goal",H68="putback"),1,0)</f>
        <v/>
      </c>
      <c r="N68">
        <f>IF(AND(G68="goal",H68="man_up"),1,0)</f>
        <v/>
      </c>
      <c r="O68">
        <f>IF(AND(G68="goal",H68="penalty_5m"),1,0)</f>
        <v/>
      </c>
      <c r="P68">
        <f>IF(G68="assist",1,0)</f>
        <v/>
      </c>
      <c r="Q68">
        <f>IF(G68="exclusion_drawn",1,0)</f>
        <v/>
      </c>
      <c r="R68">
        <f>IF(G68="exclusion_committed",1,0)</f>
        <v/>
      </c>
      <c r="S68">
        <f>IF(G68="bad_pass_2m",1,0)</f>
        <v/>
      </c>
      <c r="T68">
        <f>IF(G68="shot_out",1,0)</f>
        <v/>
      </c>
      <c r="U68">
        <f>IF(G68="turnover",1,0)</f>
        <v/>
      </c>
      <c r="V68">
        <f>IF(G68="steal",1,0)</f>
        <v/>
      </c>
      <c r="W68">
        <f>IF(G68="block_hand",1,0)</f>
        <v/>
      </c>
      <c r="X68">
        <f>IF(G68="press_win",1,0)</f>
        <v/>
      </c>
      <c r="Y68">
        <f>IF(G68="interception",1,0)</f>
        <v/>
      </c>
      <c r="Z68">
        <f>IF(G68="no_return_defense",1,0)</f>
        <v/>
      </c>
    </row>
    <row r="69">
      <c r="K69">
        <f>IF(AND(G69="goal",H69="from_play"),1,0)</f>
        <v/>
      </c>
      <c r="L69">
        <f>IF(AND(G69="goal",H69="counter"),1,0)</f>
        <v/>
      </c>
      <c r="M69">
        <f>IF(AND(G69="goal",H69="putback"),1,0)</f>
        <v/>
      </c>
      <c r="N69">
        <f>IF(AND(G69="goal",H69="man_up"),1,0)</f>
        <v/>
      </c>
      <c r="O69">
        <f>IF(AND(G69="goal",H69="penalty_5m"),1,0)</f>
        <v/>
      </c>
      <c r="P69">
        <f>IF(G69="assist",1,0)</f>
        <v/>
      </c>
      <c r="Q69">
        <f>IF(G69="exclusion_drawn",1,0)</f>
        <v/>
      </c>
      <c r="R69">
        <f>IF(G69="exclusion_committed",1,0)</f>
        <v/>
      </c>
      <c r="S69">
        <f>IF(G69="bad_pass_2m",1,0)</f>
        <v/>
      </c>
      <c r="T69">
        <f>IF(G69="shot_out",1,0)</f>
        <v/>
      </c>
      <c r="U69">
        <f>IF(G69="turnover",1,0)</f>
        <v/>
      </c>
      <c r="V69">
        <f>IF(G69="steal",1,0)</f>
        <v/>
      </c>
      <c r="W69">
        <f>IF(G69="block_hand",1,0)</f>
        <v/>
      </c>
      <c r="X69">
        <f>IF(G69="press_win",1,0)</f>
        <v/>
      </c>
      <c r="Y69">
        <f>IF(G69="interception",1,0)</f>
        <v/>
      </c>
      <c r="Z69">
        <f>IF(G69="no_return_defense",1,0)</f>
        <v/>
      </c>
    </row>
    <row r="70">
      <c r="K70">
        <f>IF(AND(G70="goal",H70="from_play"),1,0)</f>
        <v/>
      </c>
      <c r="L70">
        <f>IF(AND(G70="goal",H70="counter"),1,0)</f>
        <v/>
      </c>
      <c r="M70">
        <f>IF(AND(G70="goal",H70="putback"),1,0)</f>
        <v/>
      </c>
      <c r="N70">
        <f>IF(AND(G70="goal",H70="man_up"),1,0)</f>
        <v/>
      </c>
      <c r="O70">
        <f>IF(AND(G70="goal",H70="penalty_5m"),1,0)</f>
        <v/>
      </c>
      <c r="P70">
        <f>IF(G70="assist",1,0)</f>
        <v/>
      </c>
      <c r="Q70">
        <f>IF(G70="exclusion_drawn",1,0)</f>
        <v/>
      </c>
      <c r="R70">
        <f>IF(G70="exclusion_committed",1,0)</f>
        <v/>
      </c>
      <c r="S70">
        <f>IF(G70="bad_pass_2m",1,0)</f>
        <v/>
      </c>
      <c r="T70">
        <f>IF(G70="shot_out",1,0)</f>
        <v/>
      </c>
      <c r="U70">
        <f>IF(G70="turnover",1,0)</f>
        <v/>
      </c>
      <c r="V70">
        <f>IF(G70="steal",1,0)</f>
        <v/>
      </c>
      <c r="W70">
        <f>IF(G70="block_hand",1,0)</f>
        <v/>
      </c>
      <c r="X70">
        <f>IF(G70="press_win",1,0)</f>
        <v/>
      </c>
      <c r="Y70">
        <f>IF(G70="interception",1,0)</f>
        <v/>
      </c>
      <c r="Z70">
        <f>IF(G70="no_return_defense",1,0)</f>
        <v/>
      </c>
    </row>
    <row r="71">
      <c r="K71">
        <f>IF(AND(G71="goal",H71="from_play"),1,0)</f>
        <v/>
      </c>
      <c r="L71">
        <f>IF(AND(G71="goal",H71="counter"),1,0)</f>
        <v/>
      </c>
      <c r="M71">
        <f>IF(AND(G71="goal",H71="putback"),1,0)</f>
        <v/>
      </c>
      <c r="N71">
        <f>IF(AND(G71="goal",H71="man_up"),1,0)</f>
        <v/>
      </c>
      <c r="O71">
        <f>IF(AND(G71="goal",H71="penalty_5m"),1,0)</f>
        <v/>
      </c>
      <c r="P71">
        <f>IF(G71="assist",1,0)</f>
        <v/>
      </c>
      <c r="Q71">
        <f>IF(G71="exclusion_drawn",1,0)</f>
        <v/>
      </c>
      <c r="R71">
        <f>IF(G71="exclusion_committed",1,0)</f>
        <v/>
      </c>
      <c r="S71">
        <f>IF(G71="bad_pass_2m",1,0)</f>
        <v/>
      </c>
      <c r="T71">
        <f>IF(G71="shot_out",1,0)</f>
        <v/>
      </c>
      <c r="U71">
        <f>IF(G71="turnover",1,0)</f>
        <v/>
      </c>
      <c r="V71">
        <f>IF(G71="steal",1,0)</f>
        <v/>
      </c>
      <c r="W71">
        <f>IF(G71="block_hand",1,0)</f>
        <v/>
      </c>
      <c r="X71">
        <f>IF(G71="press_win",1,0)</f>
        <v/>
      </c>
      <c r="Y71">
        <f>IF(G71="interception",1,0)</f>
        <v/>
      </c>
      <c r="Z71">
        <f>IF(G71="no_return_defense",1,0)</f>
        <v/>
      </c>
    </row>
    <row r="72">
      <c r="K72">
        <f>IF(AND(G72="goal",H72="from_play"),1,0)</f>
        <v/>
      </c>
      <c r="L72">
        <f>IF(AND(G72="goal",H72="counter"),1,0)</f>
        <v/>
      </c>
      <c r="M72">
        <f>IF(AND(G72="goal",H72="putback"),1,0)</f>
        <v/>
      </c>
      <c r="N72">
        <f>IF(AND(G72="goal",H72="man_up"),1,0)</f>
        <v/>
      </c>
      <c r="O72">
        <f>IF(AND(G72="goal",H72="penalty_5m"),1,0)</f>
        <v/>
      </c>
      <c r="P72">
        <f>IF(G72="assist",1,0)</f>
        <v/>
      </c>
      <c r="Q72">
        <f>IF(G72="exclusion_drawn",1,0)</f>
        <v/>
      </c>
      <c r="R72">
        <f>IF(G72="exclusion_committed",1,0)</f>
        <v/>
      </c>
      <c r="S72">
        <f>IF(G72="bad_pass_2m",1,0)</f>
        <v/>
      </c>
      <c r="T72">
        <f>IF(G72="shot_out",1,0)</f>
        <v/>
      </c>
      <c r="U72">
        <f>IF(G72="turnover",1,0)</f>
        <v/>
      </c>
      <c r="V72">
        <f>IF(G72="steal",1,0)</f>
        <v/>
      </c>
      <c r="W72">
        <f>IF(G72="block_hand",1,0)</f>
        <v/>
      </c>
      <c r="X72">
        <f>IF(G72="press_win",1,0)</f>
        <v/>
      </c>
      <c r="Y72">
        <f>IF(G72="interception",1,0)</f>
        <v/>
      </c>
      <c r="Z72">
        <f>IF(G72="no_return_defense",1,0)</f>
        <v/>
      </c>
    </row>
    <row r="73">
      <c r="K73">
        <f>IF(AND(G73="goal",H73="from_play"),1,0)</f>
        <v/>
      </c>
      <c r="L73">
        <f>IF(AND(G73="goal",H73="counter"),1,0)</f>
        <v/>
      </c>
      <c r="M73">
        <f>IF(AND(G73="goal",H73="putback"),1,0)</f>
        <v/>
      </c>
      <c r="N73">
        <f>IF(AND(G73="goal",H73="man_up"),1,0)</f>
        <v/>
      </c>
      <c r="O73">
        <f>IF(AND(G73="goal",H73="penalty_5m"),1,0)</f>
        <v/>
      </c>
      <c r="P73">
        <f>IF(G73="assist",1,0)</f>
        <v/>
      </c>
      <c r="Q73">
        <f>IF(G73="exclusion_drawn",1,0)</f>
        <v/>
      </c>
      <c r="R73">
        <f>IF(G73="exclusion_committed",1,0)</f>
        <v/>
      </c>
      <c r="S73">
        <f>IF(G73="bad_pass_2m",1,0)</f>
        <v/>
      </c>
      <c r="T73">
        <f>IF(G73="shot_out",1,0)</f>
        <v/>
      </c>
      <c r="U73">
        <f>IF(G73="turnover",1,0)</f>
        <v/>
      </c>
      <c r="V73">
        <f>IF(G73="steal",1,0)</f>
        <v/>
      </c>
      <c r="W73">
        <f>IF(G73="block_hand",1,0)</f>
        <v/>
      </c>
      <c r="X73">
        <f>IF(G73="press_win",1,0)</f>
        <v/>
      </c>
      <c r="Y73">
        <f>IF(G73="interception",1,0)</f>
        <v/>
      </c>
      <c r="Z73">
        <f>IF(G73="no_return_defense",1,0)</f>
        <v/>
      </c>
    </row>
    <row r="74">
      <c r="K74">
        <f>IF(AND(G74="goal",H74="from_play"),1,0)</f>
        <v/>
      </c>
      <c r="L74">
        <f>IF(AND(G74="goal",H74="counter"),1,0)</f>
        <v/>
      </c>
      <c r="M74">
        <f>IF(AND(G74="goal",H74="putback"),1,0)</f>
        <v/>
      </c>
      <c r="N74">
        <f>IF(AND(G74="goal",H74="man_up"),1,0)</f>
        <v/>
      </c>
      <c r="O74">
        <f>IF(AND(G74="goal",H74="penalty_5m"),1,0)</f>
        <v/>
      </c>
      <c r="P74">
        <f>IF(G74="assist",1,0)</f>
        <v/>
      </c>
      <c r="Q74">
        <f>IF(G74="exclusion_drawn",1,0)</f>
        <v/>
      </c>
      <c r="R74">
        <f>IF(G74="exclusion_committed",1,0)</f>
        <v/>
      </c>
      <c r="S74">
        <f>IF(G74="bad_pass_2m",1,0)</f>
        <v/>
      </c>
      <c r="T74">
        <f>IF(G74="shot_out",1,0)</f>
        <v/>
      </c>
      <c r="U74">
        <f>IF(G74="turnover",1,0)</f>
        <v/>
      </c>
      <c r="V74">
        <f>IF(G74="steal",1,0)</f>
        <v/>
      </c>
      <c r="W74">
        <f>IF(G74="block_hand",1,0)</f>
        <v/>
      </c>
      <c r="X74">
        <f>IF(G74="press_win",1,0)</f>
        <v/>
      </c>
      <c r="Y74">
        <f>IF(G74="interception",1,0)</f>
        <v/>
      </c>
      <c r="Z74">
        <f>IF(G74="no_return_defense",1,0)</f>
        <v/>
      </c>
    </row>
    <row r="75">
      <c r="K75">
        <f>IF(AND(G75="goal",H75="from_play"),1,0)</f>
        <v/>
      </c>
      <c r="L75">
        <f>IF(AND(G75="goal",H75="counter"),1,0)</f>
        <v/>
      </c>
      <c r="M75">
        <f>IF(AND(G75="goal",H75="putback"),1,0)</f>
        <v/>
      </c>
      <c r="N75">
        <f>IF(AND(G75="goal",H75="man_up"),1,0)</f>
        <v/>
      </c>
      <c r="O75">
        <f>IF(AND(G75="goal",H75="penalty_5m"),1,0)</f>
        <v/>
      </c>
      <c r="P75">
        <f>IF(G75="assist",1,0)</f>
        <v/>
      </c>
      <c r="Q75">
        <f>IF(G75="exclusion_drawn",1,0)</f>
        <v/>
      </c>
      <c r="R75">
        <f>IF(G75="exclusion_committed",1,0)</f>
        <v/>
      </c>
      <c r="S75">
        <f>IF(G75="bad_pass_2m",1,0)</f>
        <v/>
      </c>
      <c r="T75">
        <f>IF(G75="shot_out",1,0)</f>
        <v/>
      </c>
      <c r="U75">
        <f>IF(G75="turnover",1,0)</f>
        <v/>
      </c>
      <c r="V75">
        <f>IF(G75="steal",1,0)</f>
        <v/>
      </c>
      <c r="W75">
        <f>IF(G75="block_hand",1,0)</f>
        <v/>
      </c>
      <c r="X75">
        <f>IF(G75="press_win",1,0)</f>
        <v/>
      </c>
      <c r="Y75">
        <f>IF(G75="interception",1,0)</f>
        <v/>
      </c>
      <c r="Z75">
        <f>IF(G75="no_return_defense",1,0)</f>
        <v/>
      </c>
    </row>
    <row r="76">
      <c r="K76">
        <f>IF(AND(G76="goal",H76="from_play"),1,0)</f>
        <v/>
      </c>
      <c r="L76">
        <f>IF(AND(G76="goal",H76="counter"),1,0)</f>
        <v/>
      </c>
      <c r="M76">
        <f>IF(AND(G76="goal",H76="putback"),1,0)</f>
        <v/>
      </c>
      <c r="N76">
        <f>IF(AND(G76="goal",H76="man_up"),1,0)</f>
        <v/>
      </c>
      <c r="O76">
        <f>IF(AND(G76="goal",H76="penalty_5m"),1,0)</f>
        <v/>
      </c>
      <c r="P76">
        <f>IF(G76="assist",1,0)</f>
        <v/>
      </c>
      <c r="Q76">
        <f>IF(G76="exclusion_drawn",1,0)</f>
        <v/>
      </c>
      <c r="R76">
        <f>IF(G76="exclusion_committed",1,0)</f>
        <v/>
      </c>
      <c r="S76">
        <f>IF(G76="bad_pass_2m",1,0)</f>
        <v/>
      </c>
      <c r="T76">
        <f>IF(G76="shot_out",1,0)</f>
        <v/>
      </c>
      <c r="U76">
        <f>IF(G76="turnover",1,0)</f>
        <v/>
      </c>
      <c r="V76">
        <f>IF(G76="steal",1,0)</f>
        <v/>
      </c>
      <c r="W76">
        <f>IF(G76="block_hand",1,0)</f>
        <v/>
      </c>
      <c r="X76">
        <f>IF(G76="press_win",1,0)</f>
        <v/>
      </c>
      <c r="Y76">
        <f>IF(G76="interception",1,0)</f>
        <v/>
      </c>
      <c r="Z76">
        <f>IF(G76="no_return_defense",1,0)</f>
        <v/>
      </c>
    </row>
    <row r="77">
      <c r="K77">
        <f>IF(AND(G77="goal",H77="from_play"),1,0)</f>
        <v/>
      </c>
      <c r="L77">
        <f>IF(AND(G77="goal",H77="counter"),1,0)</f>
        <v/>
      </c>
      <c r="M77">
        <f>IF(AND(G77="goal",H77="putback"),1,0)</f>
        <v/>
      </c>
      <c r="N77">
        <f>IF(AND(G77="goal",H77="man_up"),1,0)</f>
        <v/>
      </c>
      <c r="O77">
        <f>IF(AND(G77="goal",H77="penalty_5m"),1,0)</f>
        <v/>
      </c>
      <c r="P77">
        <f>IF(G77="assist",1,0)</f>
        <v/>
      </c>
      <c r="Q77">
        <f>IF(G77="exclusion_drawn",1,0)</f>
        <v/>
      </c>
      <c r="R77">
        <f>IF(G77="exclusion_committed",1,0)</f>
        <v/>
      </c>
      <c r="S77">
        <f>IF(G77="bad_pass_2m",1,0)</f>
        <v/>
      </c>
      <c r="T77">
        <f>IF(G77="shot_out",1,0)</f>
        <v/>
      </c>
      <c r="U77">
        <f>IF(G77="turnover",1,0)</f>
        <v/>
      </c>
      <c r="V77">
        <f>IF(G77="steal",1,0)</f>
        <v/>
      </c>
      <c r="W77">
        <f>IF(G77="block_hand",1,0)</f>
        <v/>
      </c>
      <c r="X77">
        <f>IF(G77="press_win",1,0)</f>
        <v/>
      </c>
      <c r="Y77">
        <f>IF(G77="interception",1,0)</f>
        <v/>
      </c>
      <c r="Z77">
        <f>IF(G77="no_return_defense",1,0)</f>
        <v/>
      </c>
    </row>
    <row r="78">
      <c r="K78">
        <f>IF(AND(G78="goal",H78="from_play"),1,0)</f>
        <v/>
      </c>
      <c r="L78">
        <f>IF(AND(G78="goal",H78="counter"),1,0)</f>
        <v/>
      </c>
      <c r="M78">
        <f>IF(AND(G78="goal",H78="putback"),1,0)</f>
        <v/>
      </c>
      <c r="N78">
        <f>IF(AND(G78="goal",H78="man_up"),1,0)</f>
        <v/>
      </c>
      <c r="O78">
        <f>IF(AND(G78="goal",H78="penalty_5m"),1,0)</f>
        <v/>
      </c>
      <c r="P78">
        <f>IF(G78="assist",1,0)</f>
        <v/>
      </c>
      <c r="Q78">
        <f>IF(G78="exclusion_drawn",1,0)</f>
        <v/>
      </c>
      <c r="R78">
        <f>IF(G78="exclusion_committed",1,0)</f>
        <v/>
      </c>
      <c r="S78">
        <f>IF(G78="bad_pass_2m",1,0)</f>
        <v/>
      </c>
      <c r="T78">
        <f>IF(G78="shot_out",1,0)</f>
        <v/>
      </c>
      <c r="U78">
        <f>IF(G78="turnover",1,0)</f>
        <v/>
      </c>
      <c r="V78">
        <f>IF(G78="steal",1,0)</f>
        <v/>
      </c>
      <c r="W78">
        <f>IF(G78="block_hand",1,0)</f>
        <v/>
      </c>
      <c r="X78">
        <f>IF(G78="press_win",1,0)</f>
        <v/>
      </c>
      <c r="Y78">
        <f>IF(G78="interception",1,0)</f>
        <v/>
      </c>
      <c r="Z78">
        <f>IF(G78="no_return_defense",1,0)</f>
        <v/>
      </c>
    </row>
    <row r="79">
      <c r="K79">
        <f>IF(AND(G79="goal",H79="from_play"),1,0)</f>
        <v/>
      </c>
      <c r="L79">
        <f>IF(AND(G79="goal",H79="counter"),1,0)</f>
        <v/>
      </c>
      <c r="M79">
        <f>IF(AND(G79="goal",H79="putback"),1,0)</f>
        <v/>
      </c>
      <c r="N79">
        <f>IF(AND(G79="goal",H79="man_up"),1,0)</f>
        <v/>
      </c>
      <c r="O79">
        <f>IF(AND(G79="goal",H79="penalty_5m"),1,0)</f>
        <v/>
      </c>
      <c r="P79">
        <f>IF(G79="assist",1,0)</f>
        <v/>
      </c>
      <c r="Q79">
        <f>IF(G79="exclusion_drawn",1,0)</f>
        <v/>
      </c>
      <c r="R79">
        <f>IF(G79="exclusion_committed",1,0)</f>
        <v/>
      </c>
      <c r="S79">
        <f>IF(G79="bad_pass_2m",1,0)</f>
        <v/>
      </c>
      <c r="T79">
        <f>IF(G79="shot_out",1,0)</f>
        <v/>
      </c>
      <c r="U79">
        <f>IF(G79="turnover",1,0)</f>
        <v/>
      </c>
      <c r="V79">
        <f>IF(G79="steal",1,0)</f>
        <v/>
      </c>
      <c r="W79">
        <f>IF(G79="block_hand",1,0)</f>
        <v/>
      </c>
      <c r="X79">
        <f>IF(G79="press_win",1,0)</f>
        <v/>
      </c>
      <c r="Y79">
        <f>IF(G79="interception",1,0)</f>
        <v/>
      </c>
      <c r="Z79">
        <f>IF(G79="no_return_defense",1,0)</f>
        <v/>
      </c>
    </row>
    <row r="80">
      <c r="K80">
        <f>IF(AND(G80="goal",H80="from_play"),1,0)</f>
        <v/>
      </c>
      <c r="L80">
        <f>IF(AND(G80="goal",H80="counter"),1,0)</f>
        <v/>
      </c>
      <c r="M80">
        <f>IF(AND(G80="goal",H80="putback"),1,0)</f>
        <v/>
      </c>
      <c r="N80">
        <f>IF(AND(G80="goal",H80="man_up"),1,0)</f>
        <v/>
      </c>
      <c r="O80">
        <f>IF(AND(G80="goal",H80="penalty_5m"),1,0)</f>
        <v/>
      </c>
      <c r="P80">
        <f>IF(G80="assist",1,0)</f>
        <v/>
      </c>
      <c r="Q80">
        <f>IF(G80="exclusion_drawn",1,0)</f>
        <v/>
      </c>
      <c r="R80">
        <f>IF(G80="exclusion_committed",1,0)</f>
        <v/>
      </c>
      <c r="S80">
        <f>IF(G80="bad_pass_2m",1,0)</f>
        <v/>
      </c>
      <c r="T80">
        <f>IF(G80="shot_out",1,0)</f>
        <v/>
      </c>
      <c r="U80">
        <f>IF(G80="turnover",1,0)</f>
        <v/>
      </c>
      <c r="V80">
        <f>IF(G80="steal",1,0)</f>
        <v/>
      </c>
      <c r="W80">
        <f>IF(G80="block_hand",1,0)</f>
        <v/>
      </c>
      <c r="X80">
        <f>IF(G80="press_win",1,0)</f>
        <v/>
      </c>
      <c r="Y80">
        <f>IF(G80="interception",1,0)</f>
        <v/>
      </c>
      <c r="Z80">
        <f>IF(G80="no_return_defense",1,0)</f>
        <v/>
      </c>
    </row>
    <row r="81">
      <c r="K81">
        <f>IF(AND(G81="goal",H81="from_play"),1,0)</f>
        <v/>
      </c>
      <c r="L81">
        <f>IF(AND(G81="goal",H81="counter"),1,0)</f>
        <v/>
      </c>
      <c r="M81">
        <f>IF(AND(G81="goal",H81="putback"),1,0)</f>
        <v/>
      </c>
      <c r="N81">
        <f>IF(AND(G81="goal",H81="man_up"),1,0)</f>
        <v/>
      </c>
      <c r="O81">
        <f>IF(AND(G81="goal",H81="penalty_5m"),1,0)</f>
        <v/>
      </c>
      <c r="P81">
        <f>IF(G81="assist",1,0)</f>
        <v/>
      </c>
      <c r="Q81">
        <f>IF(G81="exclusion_drawn",1,0)</f>
        <v/>
      </c>
      <c r="R81">
        <f>IF(G81="exclusion_committed",1,0)</f>
        <v/>
      </c>
      <c r="S81">
        <f>IF(G81="bad_pass_2m",1,0)</f>
        <v/>
      </c>
      <c r="T81">
        <f>IF(G81="shot_out",1,0)</f>
        <v/>
      </c>
      <c r="U81">
        <f>IF(G81="turnover",1,0)</f>
        <v/>
      </c>
      <c r="V81">
        <f>IF(G81="steal",1,0)</f>
        <v/>
      </c>
      <c r="W81">
        <f>IF(G81="block_hand",1,0)</f>
        <v/>
      </c>
      <c r="X81">
        <f>IF(G81="press_win",1,0)</f>
        <v/>
      </c>
      <c r="Y81">
        <f>IF(G81="interception",1,0)</f>
        <v/>
      </c>
      <c r="Z81">
        <f>IF(G81="no_return_defense",1,0)</f>
        <v/>
      </c>
    </row>
    <row r="82">
      <c r="K82">
        <f>IF(AND(G82="goal",H82="from_play"),1,0)</f>
        <v/>
      </c>
      <c r="L82">
        <f>IF(AND(G82="goal",H82="counter"),1,0)</f>
        <v/>
      </c>
      <c r="M82">
        <f>IF(AND(G82="goal",H82="putback"),1,0)</f>
        <v/>
      </c>
      <c r="N82">
        <f>IF(AND(G82="goal",H82="man_up"),1,0)</f>
        <v/>
      </c>
      <c r="O82">
        <f>IF(AND(G82="goal",H82="penalty_5m"),1,0)</f>
        <v/>
      </c>
      <c r="P82">
        <f>IF(G82="assist",1,0)</f>
        <v/>
      </c>
      <c r="Q82">
        <f>IF(G82="exclusion_drawn",1,0)</f>
        <v/>
      </c>
      <c r="R82">
        <f>IF(G82="exclusion_committed",1,0)</f>
        <v/>
      </c>
      <c r="S82">
        <f>IF(G82="bad_pass_2m",1,0)</f>
        <v/>
      </c>
      <c r="T82">
        <f>IF(G82="shot_out",1,0)</f>
        <v/>
      </c>
      <c r="U82">
        <f>IF(G82="turnover",1,0)</f>
        <v/>
      </c>
      <c r="V82">
        <f>IF(G82="steal",1,0)</f>
        <v/>
      </c>
      <c r="W82">
        <f>IF(G82="block_hand",1,0)</f>
        <v/>
      </c>
      <c r="X82">
        <f>IF(G82="press_win",1,0)</f>
        <v/>
      </c>
      <c r="Y82">
        <f>IF(G82="interception",1,0)</f>
        <v/>
      </c>
      <c r="Z82">
        <f>IF(G82="no_return_defense",1,0)</f>
        <v/>
      </c>
    </row>
    <row r="83">
      <c r="K83">
        <f>IF(AND(G83="goal",H83="from_play"),1,0)</f>
        <v/>
      </c>
      <c r="L83">
        <f>IF(AND(G83="goal",H83="counter"),1,0)</f>
        <v/>
      </c>
      <c r="M83">
        <f>IF(AND(G83="goal",H83="putback"),1,0)</f>
        <v/>
      </c>
      <c r="N83">
        <f>IF(AND(G83="goal",H83="man_up"),1,0)</f>
        <v/>
      </c>
      <c r="O83">
        <f>IF(AND(G83="goal",H83="penalty_5m"),1,0)</f>
        <v/>
      </c>
      <c r="P83">
        <f>IF(G83="assist",1,0)</f>
        <v/>
      </c>
      <c r="Q83">
        <f>IF(G83="exclusion_drawn",1,0)</f>
        <v/>
      </c>
      <c r="R83">
        <f>IF(G83="exclusion_committed",1,0)</f>
        <v/>
      </c>
      <c r="S83">
        <f>IF(G83="bad_pass_2m",1,0)</f>
        <v/>
      </c>
      <c r="T83">
        <f>IF(G83="shot_out",1,0)</f>
        <v/>
      </c>
      <c r="U83">
        <f>IF(G83="turnover",1,0)</f>
        <v/>
      </c>
      <c r="V83">
        <f>IF(G83="steal",1,0)</f>
        <v/>
      </c>
      <c r="W83">
        <f>IF(G83="block_hand",1,0)</f>
        <v/>
      </c>
      <c r="X83">
        <f>IF(G83="press_win",1,0)</f>
        <v/>
      </c>
      <c r="Y83">
        <f>IF(G83="interception",1,0)</f>
        <v/>
      </c>
      <c r="Z83">
        <f>IF(G83="no_return_defense",1,0)</f>
        <v/>
      </c>
    </row>
    <row r="84">
      <c r="K84">
        <f>IF(AND(G84="goal",H84="from_play"),1,0)</f>
        <v/>
      </c>
      <c r="L84">
        <f>IF(AND(G84="goal",H84="counter"),1,0)</f>
        <v/>
      </c>
      <c r="M84">
        <f>IF(AND(G84="goal",H84="putback"),1,0)</f>
        <v/>
      </c>
      <c r="N84">
        <f>IF(AND(G84="goal",H84="man_up"),1,0)</f>
        <v/>
      </c>
      <c r="O84">
        <f>IF(AND(G84="goal",H84="penalty_5m"),1,0)</f>
        <v/>
      </c>
      <c r="P84">
        <f>IF(G84="assist",1,0)</f>
        <v/>
      </c>
      <c r="Q84">
        <f>IF(G84="exclusion_drawn",1,0)</f>
        <v/>
      </c>
      <c r="R84">
        <f>IF(G84="exclusion_committed",1,0)</f>
        <v/>
      </c>
      <c r="S84">
        <f>IF(G84="bad_pass_2m",1,0)</f>
        <v/>
      </c>
      <c r="T84">
        <f>IF(G84="shot_out",1,0)</f>
        <v/>
      </c>
      <c r="U84">
        <f>IF(G84="turnover",1,0)</f>
        <v/>
      </c>
      <c r="V84">
        <f>IF(G84="steal",1,0)</f>
        <v/>
      </c>
      <c r="W84">
        <f>IF(G84="block_hand",1,0)</f>
        <v/>
      </c>
      <c r="X84">
        <f>IF(G84="press_win",1,0)</f>
        <v/>
      </c>
      <c r="Y84">
        <f>IF(G84="interception",1,0)</f>
        <v/>
      </c>
      <c r="Z84">
        <f>IF(G84="no_return_defense",1,0)</f>
        <v/>
      </c>
    </row>
    <row r="85">
      <c r="K85">
        <f>IF(AND(G85="goal",H85="from_play"),1,0)</f>
        <v/>
      </c>
      <c r="L85">
        <f>IF(AND(G85="goal",H85="counter"),1,0)</f>
        <v/>
      </c>
      <c r="M85">
        <f>IF(AND(G85="goal",H85="putback"),1,0)</f>
        <v/>
      </c>
      <c r="N85">
        <f>IF(AND(G85="goal",H85="man_up"),1,0)</f>
        <v/>
      </c>
      <c r="O85">
        <f>IF(AND(G85="goal",H85="penalty_5m"),1,0)</f>
        <v/>
      </c>
      <c r="P85">
        <f>IF(G85="assist",1,0)</f>
        <v/>
      </c>
      <c r="Q85">
        <f>IF(G85="exclusion_drawn",1,0)</f>
        <v/>
      </c>
      <c r="R85">
        <f>IF(G85="exclusion_committed",1,0)</f>
        <v/>
      </c>
      <c r="S85">
        <f>IF(G85="bad_pass_2m",1,0)</f>
        <v/>
      </c>
      <c r="T85">
        <f>IF(G85="shot_out",1,0)</f>
        <v/>
      </c>
      <c r="U85">
        <f>IF(G85="turnover",1,0)</f>
        <v/>
      </c>
      <c r="V85">
        <f>IF(G85="steal",1,0)</f>
        <v/>
      </c>
      <c r="W85">
        <f>IF(G85="block_hand",1,0)</f>
        <v/>
      </c>
      <c r="X85">
        <f>IF(G85="press_win",1,0)</f>
        <v/>
      </c>
      <c r="Y85">
        <f>IF(G85="interception",1,0)</f>
        <v/>
      </c>
      <c r="Z85">
        <f>IF(G85="no_return_defense",1,0)</f>
        <v/>
      </c>
    </row>
    <row r="86">
      <c r="K86">
        <f>IF(AND(G86="goal",H86="from_play"),1,0)</f>
        <v/>
      </c>
      <c r="L86">
        <f>IF(AND(G86="goal",H86="counter"),1,0)</f>
        <v/>
      </c>
      <c r="M86">
        <f>IF(AND(G86="goal",H86="putback"),1,0)</f>
        <v/>
      </c>
      <c r="N86">
        <f>IF(AND(G86="goal",H86="man_up"),1,0)</f>
        <v/>
      </c>
      <c r="O86">
        <f>IF(AND(G86="goal",H86="penalty_5m"),1,0)</f>
        <v/>
      </c>
      <c r="P86">
        <f>IF(G86="assist",1,0)</f>
        <v/>
      </c>
      <c r="Q86">
        <f>IF(G86="exclusion_drawn",1,0)</f>
        <v/>
      </c>
      <c r="R86">
        <f>IF(G86="exclusion_committed",1,0)</f>
        <v/>
      </c>
      <c r="S86">
        <f>IF(G86="bad_pass_2m",1,0)</f>
        <v/>
      </c>
      <c r="T86">
        <f>IF(G86="shot_out",1,0)</f>
        <v/>
      </c>
      <c r="U86">
        <f>IF(G86="turnover",1,0)</f>
        <v/>
      </c>
      <c r="V86">
        <f>IF(G86="steal",1,0)</f>
        <v/>
      </c>
      <c r="W86">
        <f>IF(G86="block_hand",1,0)</f>
        <v/>
      </c>
      <c r="X86">
        <f>IF(G86="press_win",1,0)</f>
        <v/>
      </c>
      <c r="Y86">
        <f>IF(G86="interception",1,0)</f>
        <v/>
      </c>
      <c r="Z86">
        <f>IF(G86="no_return_defense",1,0)</f>
        <v/>
      </c>
    </row>
    <row r="87">
      <c r="K87">
        <f>IF(AND(G87="goal",H87="from_play"),1,0)</f>
        <v/>
      </c>
      <c r="L87">
        <f>IF(AND(G87="goal",H87="counter"),1,0)</f>
        <v/>
      </c>
      <c r="M87">
        <f>IF(AND(G87="goal",H87="putback"),1,0)</f>
        <v/>
      </c>
      <c r="N87">
        <f>IF(AND(G87="goal",H87="man_up"),1,0)</f>
        <v/>
      </c>
      <c r="O87">
        <f>IF(AND(G87="goal",H87="penalty_5m"),1,0)</f>
        <v/>
      </c>
      <c r="P87">
        <f>IF(G87="assist",1,0)</f>
        <v/>
      </c>
      <c r="Q87">
        <f>IF(G87="exclusion_drawn",1,0)</f>
        <v/>
      </c>
      <c r="R87">
        <f>IF(G87="exclusion_committed",1,0)</f>
        <v/>
      </c>
      <c r="S87">
        <f>IF(G87="bad_pass_2m",1,0)</f>
        <v/>
      </c>
      <c r="T87">
        <f>IF(G87="shot_out",1,0)</f>
        <v/>
      </c>
      <c r="U87">
        <f>IF(G87="turnover",1,0)</f>
        <v/>
      </c>
      <c r="V87">
        <f>IF(G87="steal",1,0)</f>
        <v/>
      </c>
      <c r="W87">
        <f>IF(G87="block_hand",1,0)</f>
        <v/>
      </c>
      <c r="X87">
        <f>IF(G87="press_win",1,0)</f>
        <v/>
      </c>
      <c r="Y87">
        <f>IF(G87="interception",1,0)</f>
        <v/>
      </c>
      <c r="Z87">
        <f>IF(G87="no_return_defense",1,0)</f>
        <v/>
      </c>
    </row>
    <row r="88">
      <c r="K88">
        <f>IF(AND(G88="goal",H88="from_play"),1,0)</f>
        <v/>
      </c>
      <c r="L88">
        <f>IF(AND(G88="goal",H88="counter"),1,0)</f>
        <v/>
      </c>
      <c r="M88">
        <f>IF(AND(G88="goal",H88="putback"),1,0)</f>
        <v/>
      </c>
      <c r="N88">
        <f>IF(AND(G88="goal",H88="man_up"),1,0)</f>
        <v/>
      </c>
      <c r="O88">
        <f>IF(AND(G88="goal",H88="penalty_5m"),1,0)</f>
        <v/>
      </c>
      <c r="P88">
        <f>IF(G88="assist",1,0)</f>
        <v/>
      </c>
      <c r="Q88">
        <f>IF(G88="exclusion_drawn",1,0)</f>
        <v/>
      </c>
      <c r="R88">
        <f>IF(G88="exclusion_committed",1,0)</f>
        <v/>
      </c>
      <c r="S88">
        <f>IF(G88="bad_pass_2m",1,0)</f>
        <v/>
      </c>
      <c r="T88">
        <f>IF(G88="shot_out",1,0)</f>
        <v/>
      </c>
      <c r="U88">
        <f>IF(G88="turnover",1,0)</f>
        <v/>
      </c>
      <c r="V88">
        <f>IF(G88="steal",1,0)</f>
        <v/>
      </c>
      <c r="W88">
        <f>IF(G88="block_hand",1,0)</f>
        <v/>
      </c>
      <c r="X88">
        <f>IF(G88="press_win",1,0)</f>
        <v/>
      </c>
      <c r="Y88">
        <f>IF(G88="interception",1,0)</f>
        <v/>
      </c>
      <c r="Z88">
        <f>IF(G88="no_return_defense",1,0)</f>
        <v/>
      </c>
    </row>
    <row r="89">
      <c r="K89">
        <f>IF(AND(G89="goal",H89="from_play"),1,0)</f>
        <v/>
      </c>
      <c r="L89">
        <f>IF(AND(G89="goal",H89="counter"),1,0)</f>
        <v/>
      </c>
      <c r="M89">
        <f>IF(AND(G89="goal",H89="putback"),1,0)</f>
        <v/>
      </c>
      <c r="N89">
        <f>IF(AND(G89="goal",H89="man_up"),1,0)</f>
        <v/>
      </c>
      <c r="O89">
        <f>IF(AND(G89="goal",H89="penalty_5m"),1,0)</f>
        <v/>
      </c>
      <c r="P89">
        <f>IF(G89="assist",1,0)</f>
        <v/>
      </c>
      <c r="Q89">
        <f>IF(G89="exclusion_drawn",1,0)</f>
        <v/>
      </c>
      <c r="R89">
        <f>IF(G89="exclusion_committed",1,0)</f>
        <v/>
      </c>
      <c r="S89">
        <f>IF(G89="bad_pass_2m",1,0)</f>
        <v/>
      </c>
      <c r="T89">
        <f>IF(G89="shot_out",1,0)</f>
        <v/>
      </c>
      <c r="U89">
        <f>IF(G89="turnover",1,0)</f>
        <v/>
      </c>
      <c r="V89">
        <f>IF(G89="steal",1,0)</f>
        <v/>
      </c>
      <c r="W89">
        <f>IF(G89="block_hand",1,0)</f>
        <v/>
      </c>
      <c r="X89">
        <f>IF(G89="press_win",1,0)</f>
        <v/>
      </c>
      <c r="Y89">
        <f>IF(G89="interception",1,0)</f>
        <v/>
      </c>
      <c r="Z89">
        <f>IF(G89="no_return_defense",1,0)</f>
        <v/>
      </c>
    </row>
    <row r="90">
      <c r="K90">
        <f>IF(AND(G90="goal",H90="from_play"),1,0)</f>
        <v/>
      </c>
      <c r="L90">
        <f>IF(AND(G90="goal",H90="counter"),1,0)</f>
        <v/>
      </c>
      <c r="M90">
        <f>IF(AND(G90="goal",H90="putback"),1,0)</f>
        <v/>
      </c>
      <c r="N90">
        <f>IF(AND(G90="goal",H90="man_up"),1,0)</f>
        <v/>
      </c>
      <c r="O90">
        <f>IF(AND(G90="goal",H90="penalty_5m"),1,0)</f>
        <v/>
      </c>
      <c r="P90">
        <f>IF(G90="assist",1,0)</f>
        <v/>
      </c>
      <c r="Q90">
        <f>IF(G90="exclusion_drawn",1,0)</f>
        <v/>
      </c>
      <c r="R90">
        <f>IF(G90="exclusion_committed",1,0)</f>
        <v/>
      </c>
      <c r="S90">
        <f>IF(G90="bad_pass_2m",1,0)</f>
        <v/>
      </c>
      <c r="T90">
        <f>IF(G90="shot_out",1,0)</f>
        <v/>
      </c>
      <c r="U90">
        <f>IF(G90="turnover",1,0)</f>
        <v/>
      </c>
      <c r="V90">
        <f>IF(G90="steal",1,0)</f>
        <v/>
      </c>
      <c r="W90">
        <f>IF(G90="block_hand",1,0)</f>
        <v/>
      </c>
      <c r="X90">
        <f>IF(G90="press_win",1,0)</f>
        <v/>
      </c>
      <c r="Y90">
        <f>IF(G90="interception",1,0)</f>
        <v/>
      </c>
      <c r="Z90">
        <f>IF(G90="no_return_defense",1,0)</f>
        <v/>
      </c>
    </row>
    <row r="91">
      <c r="K91">
        <f>IF(AND(G91="goal",H91="from_play"),1,0)</f>
        <v/>
      </c>
      <c r="L91">
        <f>IF(AND(G91="goal",H91="counter"),1,0)</f>
        <v/>
      </c>
      <c r="M91">
        <f>IF(AND(G91="goal",H91="putback"),1,0)</f>
        <v/>
      </c>
      <c r="N91">
        <f>IF(AND(G91="goal",H91="man_up"),1,0)</f>
        <v/>
      </c>
      <c r="O91">
        <f>IF(AND(G91="goal",H91="penalty_5m"),1,0)</f>
        <v/>
      </c>
      <c r="P91">
        <f>IF(G91="assist",1,0)</f>
        <v/>
      </c>
      <c r="Q91">
        <f>IF(G91="exclusion_drawn",1,0)</f>
        <v/>
      </c>
      <c r="R91">
        <f>IF(G91="exclusion_committed",1,0)</f>
        <v/>
      </c>
      <c r="S91">
        <f>IF(G91="bad_pass_2m",1,0)</f>
        <v/>
      </c>
      <c r="T91">
        <f>IF(G91="shot_out",1,0)</f>
        <v/>
      </c>
      <c r="U91">
        <f>IF(G91="turnover",1,0)</f>
        <v/>
      </c>
      <c r="V91">
        <f>IF(G91="steal",1,0)</f>
        <v/>
      </c>
      <c r="W91">
        <f>IF(G91="block_hand",1,0)</f>
        <v/>
      </c>
      <c r="X91">
        <f>IF(G91="press_win",1,0)</f>
        <v/>
      </c>
      <c r="Y91">
        <f>IF(G91="interception",1,0)</f>
        <v/>
      </c>
      <c r="Z91">
        <f>IF(G91="no_return_defense",1,0)</f>
        <v/>
      </c>
    </row>
    <row r="92">
      <c r="K92">
        <f>IF(AND(G92="goal",H92="from_play"),1,0)</f>
        <v/>
      </c>
      <c r="L92">
        <f>IF(AND(G92="goal",H92="counter"),1,0)</f>
        <v/>
      </c>
      <c r="M92">
        <f>IF(AND(G92="goal",H92="putback"),1,0)</f>
        <v/>
      </c>
      <c r="N92">
        <f>IF(AND(G92="goal",H92="man_up"),1,0)</f>
        <v/>
      </c>
      <c r="O92">
        <f>IF(AND(G92="goal",H92="penalty_5m"),1,0)</f>
        <v/>
      </c>
      <c r="P92">
        <f>IF(G92="assist",1,0)</f>
        <v/>
      </c>
      <c r="Q92">
        <f>IF(G92="exclusion_drawn",1,0)</f>
        <v/>
      </c>
      <c r="R92">
        <f>IF(G92="exclusion_committed",1,0)</f>
        <v/>
      </c>
      <c r="S92">
        <f>IF(G92="bad_pass_2m",1,0)</f>
        <v/>
      </c>
      <c r="T92">
        <f>IF(G92="shot_out",1,0)</f>
        <v/>
      </c>
      <c r="U92">
        <f>IF(G92="turnover",1,0)</f>
        <v/>
      </c>
      <c r="V92">
        <f>IF(G92="steal",1,0)</f>
        <v/>
      </c>
      <c r="W92">
        <f>IF(G92="block_hand",1,0)</f>
        <v/>
      </c>
      <c r="X92">
        <f>IF(G92="press_win",1,0)</f>
        <v/>
      </c>
      <c r="Y92">
        <f>IF(G92="interception",1,0)</f>
        <v/>
      </c>
      <c r="Z92">
        <f>IF(G92="no_return_defense",1,0)</f>
        <v/>
      </c>
    </row>
    <row r="93">
      <c r="K93">
        <f>IF(AND(G93="goal",H93="from_play"),1,0)</f>
        <v/>
      </c>
      <c r="L93">
        <f>IF(AND(G93="goal",H93="counter"),1,0)</f>
        <v/>
      </c>
      <c r="M93">
        <f>IF(AND(G93="goal",H93="putback"),1,0)</f>
        <v/>
      </c>
      <c r="N93">
        <f>IF(AND(G93="goal",H93="man_up"),1,0)</f>
        <v/>
      </c>
      <c r="O93">
        <f>IF(AND(G93="goal",H93="penalty_5m"),1,0)</f>
        <v/>
      </c>
      <c r="P93">
        <f>IF(G93="assist",1,0)</f>
        <v/>
      </c>
      <c r="Q93">
        <f>IF(G93="exclusion_drawn",1,0)</f>
        <v/>
      </c>
      <c r="R93">
        <f>IF(G93="exclusion_committed",1,0)</f>
        <v/>
      </c>
      <c r="S93">
        <f>IF(G93="bad_pass_2m",1,0)</f>
        <v/>
      </c>
      <c r="T93">
        <f>IF(G93="shot_out",1,0)</f>
        <v/>
      </c>
      <c r="U93">
        <f>IF(G93="turnover",1,0)</f>
        <v/>
      </c>
      <c r="V93">
        <f>IF(G93="steal",1,0)</f>
        <v/>
      </c>
      <c r="W93">
        <f>IF(G93="block_hand",1,0)</f>
        <v/>
      </c>
      <c r="X93">
        <f>IF(G93="press_win",1,0)</f>
        <v/>
      </c>
      <c r="Y93">
        <f>IF(G93="interception",1,0)</f>
        <v/>
      </c>
      <c r="Z93">
        <f>IF(G93="no_return_defense",1,0)</f>
        <v/>
      </c>
    </row>
    <row r="94">
      <c r="K94">
        <f>IF(AND(G94="goal",H94="from_play"),1,0)</f>
        <v/>
      </c>
      <c r="L94">
        <f>IF(AND(G94="goal",H94="counter"),1,0)</f>
        <v/>
      </c>
      <c r="M94">
        <f>IF(AND(G94="goal",H94="putback"),1,0)</f>
        <v/>
      </c>
      <c r="N94">
        <f>IF(AND(G94="goal",H94="man_up"),1,0)</f>
        <v/>
      </c>
      <c r="O94">
        <f>IF(AND(G94="goal",H94="penalty_5m"),1,0)</f>
        <v/>
      </c>
      <c r="P94">
        <f>IF(G94="assist",1,0)</f>
        <v/>
      </c>
      <c r="Q94">
        <f>IF(G94="exclusion_drawn",1,0)</f>
        <v/>
      </c>
      <c r="R94">
        <f>IF(G94="exclusion_committed",1,0)</f>
        <v/>
      </c>
      <c r="S94">
        <f>IF(G94="bad_pass_2m",1,0)</f>
        <v/>
      </c>
      <c r="T94">
        <f>IF(G94="shot_out",1,0)</f>
        <v/>
      </c>
      <c r="U94">
        <f>IF(G94="turnover",1,0)</f>
        <v/>
      </c>
      <c r="V94">
        <f>IF(G94="steal",1,0)</f>
        <v/>
      </c>
      <c r="W94">
        <f>IF(G94="block_hand",1,0)</f>
        <v/>
      </c>
      <c r="X94">
        <f>IF(G94="press_win",1,0)</f>
        <v/>
      </c>
      <c r="Y94">
        <f>IF(G94="interception",1,0)</f>
        <v/>
      </c>
      <c r="Z94">
        <f>IF(G94="no_return_defense",1,0)</f>
        <v/>
      </c>
    </row>
    <row r="95">
      <c r="K95">
        <f>IF(AND(G95="goal",H95="from_play"),1,0)</f>
        <v/>
      </c>
      <c r="L95">
        <f>IF(AND(G95="goal",H95="counter"),1,0)</f>
        <v/>
      </c>
      <c r="M95">
        <f>IF(AND(G95="goal",H95="putback"),1,0)</f>
        <v/>
      </c>
      <c r="N95">
        <f>IF(AND(G95="goal",H95="man_up"),1,0)</f>
        <v/>
      </c>
      <c r="O95">
        <f>IF(AND(G95="goal",H95="penalty_5m"),1,0)</f>
        <v/>
      </c>
      <c r="P95">
        <f>IF(G95="assist",1,0)</f>
        <v/>
      </c>
      <c r="Q95">
        <f>IF(G95="exclusion_drawn",1,0)</f>
        <v/>
      </c>
      <c r="R95">
        <f>IF(G95="exclusion_committed",1,0)</f>
        <v/>
      </c>
      <c r="S95">
        <f>IF(G95="bad_pass_2m",1,0)</f>
        <v/>
      </c>
      <c r="T95">
        <f>IF(G95="shot_out",1,0)</f>
        <v/>
      </c>
      <c r="U95">
        <f>IF(G95="turnover",1,0)</f>
        <v/>
      </c>
      <c r="V95">
        <f>IF(G95="steal",1,0)</f>
        <v/>
      </c>
      <c r="W95">
        <f>IF(G95="block_hand",1,0)</f>
        <v/>
      </c>
      <c r="X95">
        <f>IF(G95="press_win",1,0)</f>
        <v/>
      </c>
      <c r="Y95">
        <f>IF(G95="interception",1,0)</f>
        <v/>
      </c>
      <c r="Z95">
        <f>IF(G95="no_return_defense",1,0)</f>
        <v/>
      </c>
    </row>
    <row r="96">
      <c r="K96">
        <f>IF(AND(G96="goal",H96="from_play"),1,0)</f>
        <v/>
      </c>
      <c r="L96">
        <f>IF(AND(G96="goal",H96="counter"),1,0)</f>
        <v/>
      </c>
      <c r="M96">
        <f>IF(AND(G96="goal",H96="putback"),1,0)</f>
        <v/>
      </c>
      <c r="N96">
        <f>IF(AND(G96="goal",H96="man_up"),1,0)</f>
        <v/>
      </c>
      <c r="O96">
        <f>IF(AND(G96="goal",H96="penalty_5m"),1,0)</f>
        <v/>
      </c>
      <c r="P96">
        <f>IF(G96="assist",1,0)</f>
        <v/>
      </c>
      <c r="Q96">
        <f>IF(G96="exclusion_drawn",1,0)</f>
        <v/>
      </c>
      <c r="R96">
        <f>IF(G96="exclusion_committed",1,0)</f>
        <v/>
      </c>
      <c r="S96">
        <f>IF(G96="bad_pass_2m",1,0)</f>
        <v/>
      </c>
      <c r="T96">
        <f>IF(G96="shot_out",1,0)</f>
        <v/>
      </c>
      <c r="U96">
        <f>IF(G96="turnover",1,0)</f>
        <v/>
      </c>
      <c r="V96">
        <f>IF(G96="steal",1,0)</f>
        <v/>
      </c>
      <c r="W96">
        <f>IF(G96="block_hand",1,0)</f>
        <v/>
      </c>
      <c r="X96">
        <f>IF(G96="press_win",1,0)</f>
        <v/>
      </c>
      <c r="Y96">
        <f>IF(G96="interception",1,0)</f>
        <v/>
      </c>
      <c r="Z96">
        <f>IF(G96="no_return_defense",1,0)</f>
        <v/>
      </c>
    </row>
    <row r="97">
      <c r="K97">
        <f>IF(AND(G97="goal",H97="from_play"),1,0)</f>
        <v/>
      </c>
      <c r="L97">
        <f>IF(AND(G97="goal",H97="counter"),1,0)</f>
        <v/>
      </c>
      <c r="M97">
        <f>IF(AND(G97="goal",H97="putback"),1,0)</f>
        <v/>
      </c>
      <c r="N97">
        <f>IF(AND(G97="goal",H97="man_up"),1,0)</f>
        <v/>
      </c>
      <c r="O97">
        <f>IF(AND(G97="goal",H97="penalty_5m"),1,0)</f>
        <v/>
      </c>
      <c r="P97">
        <f>IF(G97="assist",1,0)</f>
        <v/>
      </c>
      <c r="Q97">
        <f>IF(G97="exclusion_drawn",1,0)</f>
        <v/>
      </c>
      <c r="R97">
        <f>IF(G97="exclusion_committed",1,0)</f>
        <v/>
      </c>
      <c r="S97">
        <f>IF(G97="bad_pass_2m",1,0)</f>
        <v/>
      </c>
      <c r="T97">
        <f>IF(G97="shot_out",1,0)</f>
        <v/>
      </c>
      <c r="U97">
        <f>IF(G97="turnover",1,0)</f>
        <v/>
      </c>
      <c r="V97">
        <f>IF(G97="steal",1,0)</f>
        <v/>
      </c>
      <c r="W97">
        <f>IF(G97="block_hand",1,0)</f>
        <v/>
      </c>
      <c r="X97">
        <f>IF(G97="press_win",1,0)</f>
        <v/>
      </c>
      <c r="Y97">
        <f>IF(G97="interception",1,0)</f>
        <v/>
      </c>
      <c r="Z97">
        <f>IF(G97="no_return_defense",1,0)</f>
        <v/>
      </c>
    </row>
    <row r="98">
      <c r="K98">
        <f>IF(AND(G98="goal",H98="from_play"),1,0)</f>
        <v/>
      </c>
      <c r="L98">
        <f>IF(AND(G98="goal",H98="counter"),1,0)</f>
        <v/>
      </c>
      <c r="M98">
        <f>IF(AND(G98="goal",H98="putback"),1,0)</f>
        <v/>
      </c>
      <c r="N98">
        <f>IF(AND(G98="goal",H98="man_up"),1,0)</f>
        <v/>
      </c>
      <c r="O98">
        <f>IF(AND(G98="goal",H98="penalty_5m"),1,0)</f>
        <v/>
      </c>
      <c r="P98">
        <f>IF(G98="assist",1,0)</f>
        <v/>
      </c>
      <c r="Q98">
        <f>IF(G98="exclusion_drawn",1,0)</f>
        <v/>
      </c>
      <c r="R98">
        <f>IF(G98="exclusion_committed",1,0)</f>
        <v/>
      </c>
      <c r="S98">
        <f>IF(G98="bad_pass_2m",1,0)</f>
        <v/>
      </c>
      <c r="T98">
        <f>IF(G98="shot_out",1,0)</f>
        <v/>
      </c>
      <c r="U98">
        <f>IF(G98="turnover",1,0)</f>
        <v/>
      </c>
      <c r="V98">
        <f>IF(G98="steal",1,0)</f>
        <v/>
      </c>
      <c r="W98">
        <f>IF(G98="block_hand",1,0)</f>
        <v/>
      </c>
      <c r="X98">
        <f>IF(G98="press_win",1,0)</f>
        <v/>
      </c>
      <c r="Y98">
        <f>IF(G98="interception",1,0)</f>
        <v/>
      </c>
      <c r="Z98">
        <f>IF(G98="no_return_defense",1,0)</f>
        <v/>
      </c>
    </row>
    <row r="99">
      <c r="K99">
        <f>IF(AND(G99="goal",H99="from_play"),1,0)</f>
        <v/>
      </c>
      <c r="L99">
        <f>IF(AND(G99="goal",H99="counter"),1,0)</f>
        <v/>
      </c>
      <c r="M99">
        <f>IF(AND(G99="goal",H99="putback"),1,0)</f>
        <v/>
      </c>
      <c r="N99">
        <f>IF(AND(G99="goal",H99="man_up"),1,0)</f>
        <v/>
      </c>
      <c r="O99">
        <f>IF(AND(G99="goal",H99="penalty_5m"),1,0)</f>
        <v/>
      </c>
      <c r="P99">
        <f>IF(G99="assist",1,0)</f>
        <v/>
      </c>
      <c r="Q99">
        <f>IF(G99="exclusion_drawn",1,0)</f>
        <v/>
      </c>
      <c r="R99">
        <f>IF(G99="exclusion_committed",1,0)</f>
        <v/>
      </c>
      <c r="S99">
        <f>IF(G99="bad_pass_2m",1,0)</f>
        <v/>
      </c>
      <c r="T99">
        <f>IF(G99="shot_out",1,0)</f>
        <v/>
      </c>
      <c r="U99">
        <f>IF(G99="turnover",1,0)</f>
        <v/>
      </c>
      <c r="V99">
        <f>IF(G99="steal",1,0)</f>
        <v/>
      </c>
      <c r="W99">
        <f>IF(G99="block_hand",1,0)</f>
        <v/>
      </c>
      <c r="X99">
        <f>IF(G99="press_win",1,0)</f>
        <v/>
      </c>
      <c r="Y99">
        <f>IF(G99="interception",1,0)</f>
        <v/>
      </c>
      <c r="Z99">
        <f>IF(G99="no_return_defense",1,0)</f>
        <v/>
      </c>
    </row>
    <row r="100">
      <c r="K100">
        <f>IF(AND(G100="goal",H100="from_play"),1,0)</f>
        <v/>
      </c>
      <c r="L100">
        <f>IF(AND(G100="goal",H100="counter"),1,0)</f>
        <v/>
      </c>
      <c r="M100">
        <f>IF(AND(G100="goal",H100="putback"),1,0)</f>
        <v/>
      </c>
      <c r="N100">
        <f>IF(AND(G100="goal",H100="man_up"),1,0)</f>
        <v/>
      </c>
      <c r="O100">
        <f>IF(AND(G100="goal",H100="penalty_5m"),1,0)</f>
        <v/>
      </c>
      <c r="P100">
        <f>IF(G100="assist",1,0)</f>
        <v/>
      </c>
      <c r="Q100">
        <f>IF(G100="exclusion_drawn",1,0)</f>
        <v/>
      </c>
      <c r="R100">
        <f>IF(G100="exclusion_committed",1,0)</f>
        <v/>
      </c>
      <c r="S100">
        <f>IF(G100="bad_pass_2m",1,0)</f>
        <v/>
      </c>
      <c r="T100">
        <f>IF(G100="shot_out",1,0)</f>
        <v/>
      </c>
      <c r="U100">
        <f>IF(G100="turnover",1,0)</f>
        <v/>
      </c>
      <c r="V100">
        <f>IF(G100="steal",1,0)</f>
        <v/>
      </c>
      <c r="W100">
        <f>IF(G100="block_hand",1,0)</f>
        <v/>
      </c>
      <c r="X100">
        <f>IF(G100="press_win",1,0)</f>
        <v/>
      </c>
      <c r="Y100">
        <f>IF(G100="interception",1,0)</f>
        <v/>
      </c>
      <c r="Z100">
        <f>IF(G100="no_return_defense",1,0)</f>
        <v/>
      </c>
    </row>
    <row r="101">
      <c r="K101">
        <f>IF(AND(G101="goal",H101="from_play"),1,0)</f>
        <v/>
      </c>
      <c r="L101">
        <f>IF(AND(G101="goal",H101="counter"),1,0)</f>
        <v/>
      </c>
      <c r="M101">
        <f>IF(AND(G101="goal",H101="putback"),1,0)</f>
        <v/>
      </c>
      <c r="N101">
        <f>IF(AND(G101="goal",H101="man_up"),1,0)</f>
        <v/>
      </c>
      <c r="O101">
        <f>IF(AND(G101="goal",H101="penalty_5m"),1,0)</f>
        <v/>
      </c>
      <c r="P101">
        <f>IF(G101="assist",1,0)</f>
        <v/>
      </c>
      <c r="Q101">
        <f>IF(G101="exclusion_drawn",1,0)</f>
        <v/>
      </c>
      <c r="R101">
        <f>IF(G101="exclusion_committed",1,0)</f>
        <v/>
      </c>
      <c r="S101">
        <f>IF(G101="bad_pass_2m",1,0)</f>
        <v/>
      </c>
      <c r="T101">
        <f>IF(G101="shot_out",1,0)</f>
        <v/>
      </c>
      <c r="U101">
        <f>IF(G101="turnover",1,0)</f>
        <v/>
      </c>
      <c r="V101">
        <f>IF(G101="steal",1,0)</f>
        <v/>
      </c>
      <c r="W101">
        <f>IF(G101="block_hand",1,0)</f>
        <v/>
      </c>
      <c r="X101">
        <f>IF(G101="press_win",1,0)</f>
        <v/>
      </c>
      <c r="Y101">
        <f>IF(G101="interception",1,0)</f>
        <v/>
      </c>
      <c r="Z101">
        <f>IF(G101="no_return_defense",1,0)</f>
        <v/>
      </c>
    </row>
    <row r="102">
      <c r="K102">
        <f>IF(AND(G102="goal",H102="from_play"),1,0)</f>
        <v/>
      </c>
      <c r="L102">
        <f>IF(AND(G102="goal",H102="counter"),1,0)</f>
        <v/>
      </c>
      <c r="M102">
        <f>IF(AND(G102="goal",H102="putback"),1,0)</f>
        <v/>
      </c>
      <c r="N102">
        <f>IF(AND(G102="goal",H102="man_up"),1,0)</f>
        <v/>
      </c>
      <c r="O102">
        <f>IF(AND(G102="goal",H102="penalty_5m"),1,0)</f>
        <v/>
      </c>
      <c r="P102">
        <f>IF(G102="assist",1,0)</f>
        <v/>
      </c>
      <c r="Q102">
        <f>IF(G102="exclusion_drawn",1,0)</f>
        <v/>
      </c>
      <c r="R102">
        <f>IF(G102="exclusion_committed",1,0)</f>
        <v/>
      </c>
      <c r="S102">
        <f>IF(G102="bad_pass_2m",1,0)</f>
        <v/>
      </c>
      <c r="T102">
        <f>IF(G102="shot_out",1,0)</f>
        <v/>
      </c>
      <c r="U102">
        <f>IF(G102="turnover",1,0)</f>
        <v/>
      </c>
      <c r="V102">
        <f>IF(G102="steal",1,0)</f>
        <v/>
      </c>
      <c r="W102">
        <f>IF(G102="block_hand",1,0)</f>
        <v/>
      </c>
      <c r="X102">
        <f>IF(G102="press_win",1,0)</f>
        <v/>
      </c>
      <c r="Y102">
        <f>IF(G102="interception",1,0)</f>
        <v/>
      </c>
      <c r="Z102">
        <f>IF(G102="no_return_defense",1,0)</f>
        <v/>
      </c>
    </row>
    <row r="103">
      <c r="K103">
        <f>IF(AND(G103="goal",H103="from_play"),1,0)</f>
        <v/>
      </c>
      <c r="L103">
        <f>IF(AND(G103="goal",H103="counter"),1,0)</f>
        <v/>
      </c>
      <c r="M103">
        <f>IF(AND(G103="goal",H103="putback"),1,0)</f>
        <v/>
      </c>
      <c r="N103">
        <f>IF(AND(G103="goal",H103="man_up"),1,0)</f>
        <v/>
      </c>
      <c r="O103">
        <f>IF(AND(G103="goal",H103="penalty_5m"),1,0)</f>
        <v/>
      </c>
      <c r="P103">
        <f>IF(G103="assist",1,0)</f>
        <v/>
      </c>
      <c r="Q103">
        <f>IF(G103="exclusion_drawn",1,0)</f>
        <v/>
      </c>
      <c r="R103">
        <f>IF(G103="exclusion_committed",1,0)</f>
        <v/>
      </c>
      <c r="S103">
        <f>IF(G103="bad_pass_2m",1,0)</f>
        <v/>
      </c>
      <c r="T103">
        <f>IF(G103="shot_out",1,0)</f>
        <v/>
      </c>
      <c r="U103">
        <f>IF(G103="turnover",1,0)</f>
        <v/>
      </c>
      <c r="V103">
        <f>IF(G103="steal",1,0)</f>
        <v/>
      </c>
      <c r="W103">
        <f>IF(G103="block_hand",1,0)</f>
        <v/>
      </c>
      <c r="X103">
        <f>IF(G103="press_win",1,0)</f>
        <v/>
      </c>
      <c r="Y103">
        <f>IF(G103="interception",1,0)</f>
        <v/>
      </c>
      <c r="Z103">
        <f>IF(G103="no_return_defense",1,0)</f>
        <v/>
      </c>
    </row>
    <row r="104">
      <c r="K104">
        <f>IF(AND(G104="goal",H104="from_play"),1,0)</f>
        <v/>
      </c>
      <c r="L104">
        <f>IF(AND(G104="goal",H104="counter"),1,0)</f>
        <v/>
      </c>
      <c r="M104">
        <f>IF(AND(G104="goal",H104="putback"),1,0)</f>
        <v/>
      </c>
      <c r="N104">
        <f>IF(AND(G104="goal",H104="man_up"),1,0)</f>
        <v/>
      </c>
      <c r="O104">
        <f>IF(AND(G104="goal",H104="penalty_5m"),1,0)</f>
        <v/>
      </c>
      <c r="P104">
        <f>IF(G104="assist",1,0)</f>
        <v/>
      </c>
      <c r="Q104">
        <f>IF(G104="exclusion_drawn",1,0)</f>
        <v/>
      </c>
      <c r="R104">
        <f>IF(G104="exclusion_committed",1,0)</f>
        <v/>
      </c>
      <c r="S104">
        <f>IF(G104="bad_pass_2m",1,0)</f>
        <v/>
      </c>
      <c r="T104">
        <f>IF(G104="shot_out",1,0)</f>
        <v/>
      </c>
      <c r="U104">
        <f>IF(G104="turnover",1,0)</f>
        <v/>
      </c>
      <c r="V104">
        <f>IF(G104="steal",1,0)</f>
        <v/>
      </c>
      <c r="W104">
        <f>IF(G104="block_hand",1,0)</f>
        <v/>
      </c>
      <c r="X104">
        <f>IF(G104="press_win",1,0)</f>
        <v/>
      </c>
      <c r="Y104">
        <f>IF(G104="interception",1,0)</f>
        <v/>
      </c>
      <c r="Z104">
        <f>IF(G104="no_return_defense",1,0)</f>
        <v/>
      </c>
    </row>
    <row r="105">
      <c r="K105">
        <f>IF(AND(G105="goal",H105="from_play"),1,0)</f>
        <v/>
      </c>
      <c r="L105">
        <f>IF(AND(G105="goal",H105="counter"),1,0)</f>
        <v/>
      </c>
      <c r="M105">
        <f>IF(AND(G105="goal",H105="putback"),1,0)</f>
        <v/>
      </c>
      <c r="N105">
        <f>IF(AND(G105="goal",H105="man_up"),1,0)</f>
        <v/>
      </c>
      <c r="O105">
        <f>IF(AND(G105="goal",H105="penalty_5m"),1,0)</f>
        <v/>
      </c>
      <c r="P105">
        <f>IF(G105="assist",1,0)</f>
        <v/>
      </c>
      <c r="Q105">
        <f>IF(G105="exclusion_drawn",1,0)</f>
        <v/>
      </c>
      <c r="R105">
        <f>IF(G105="exclusion_committed",1,0)</f>
        <v/>
      </c>
      <c r="S105">
        <f>IF(G105="bad_pass_2m",1,0)</f>
        <v/>
      </c>
      <c r="T105">
        <f>IF(G105="shot_out",1,0)</f>
        <v/>
      </c>
      <c r="U105">
        <f>IF(G105="turnover",1,0)</f>
        <v/>
      </c>
      <c r="V105">
        <f>IF(G105="steal",1,0)</f>
        <v/>
      </c>
      <c r="W105">
        <f>IF(G105="block_hand",1,0)</f>
        <v/>
      </c>
      <c r="X105">
        <f>IF(G105="press_win",1,0)</f>
        <v/>
      </c>
      <c r="Y105">
        <f>IF(G105="interception",1,0)</f>
        <v/>
      </c>
      <c r="Z105">
        <f>IF(G105="no_return_defense",1,0)</f>
        <v/>
      </c>
    </row>
    <row r="106">
      <c r="K106">
        <f>IF(AND(G106="goal",H106="from_play"),1,0)</f>
        <v/>
      </c>
      <c r="L106">
        <f>IF(AND(G106="goal",H106="counter"),1,0)</f>
        <v/>
      </c>
      <c r="M106">
        <f>IF(AND(G106="goal",H106="putback"),1,0)</f>
        <v/>
      </c>
      <c r="N106">
        <f>IF(AND(G106="goal",H106="man_up"),1,0)</f>
        <v/>
      </c>
      <c r="O106">
        <f>IF(AND(G106="goal",H106="penalty_5m"),1,0)</f>
        <v/>
      </c>
      <c r="P106">
        <f>IF(G106="assist",1,0)</f>
        <v/>
      </c>
      <c r="Q106">
        <f>IF(G106="exclusion_drawn",1,0)</f>
        <v/>
      </c>
      <c r="R106">
        <f>IF(G106="exclusion_committed",1,0)</f>
        <v/>
      </c>
      <c r="S106">
        <f>IF(G106="bad_pass_2m",1,0)</f>
        <v/>
      </c>
      <c r="T106">
        <f>IF(G106="shot_out",1,0)</f>
        <v/>
      </c>
      <c r="U106">
        <f>IF(G106="turnover",1,0)</f>
        <v/>
      </c>
      <c r="V106">
        <f>IF(G106="steal",1,0)</f>
        <v/>
      </c>
      <c r="W106">
        <f>IF(G106="block_hand",1,0)</f>
        <v/>
      </c>
      <c r="X106">
        <f>IF(G106="press_win",1,0)</f>
        <v/>
      </c>
      <c r="Y106">
        <f>IF(G106="interception",1,0)</f>
        <v/>
      </c>
      <c r="Z106">
        <f>IF(G106="no_return_defense",1,0)</f>
        <v/>
      </c>
    </row>
    <row r="107">
      <c r="K107">
        <f>IF(AND(G107="goal",H107="from_play"),1,0)</f>
        <v/>
      </c>
      <c r="L107">
        <f>IF(AND(G107="goal",H107="counter"),1,0)</f>
        <v/>
      </c>
      <c r="M107">
        <f>IF(AND(G107="goal",H107="putback"),1,0)</f>
        <v/>
      </c>
      <c r="N107">
        <f>IF(AND(G107="goal",H107="man_up"),1,0)</f>
        <v/>
      </c>
      <c r="O107">
        <f>IF(AND(G107="goal",H107="penalty_5m"),1,0)</f>
        <v/>
      </c>
      <c r="P107">
        <f>IF(G107="assist",1,0)</f>
        <v/>
      </c>
      <c r="Q107">
        <f>IF(G107="exclusion_drawn",1,0)</f>
        <v/>
      </c>
      <c r="R107">
        <f>IF(G107="exclusion_committed",1,0)</f>
        <v/>
      </c>
      <c r="S107">
        <f>IF(G107="bad_pass_2m",1,0)</f>
        <v/>
      </c>
      <c r="T107">
        <f>IF(G107="shot_out",1,0)</f>
        <v/>
      </c>
      <c r="U107">
        <f>IF(G107="turnover",1,0)</f>
        <v/>
      </c>
      <c r="V107">
        <f>IF(G107="steal",1,0)</f>
        <v/>
      </c>
      <c r="W107">
        <f>IF(G107="block_hand",1,0)</f>
        <v/>
      </c>
      <c r="X107">
        <f>IF(G107="press_win",1,0)</f>
        <v/>
      </c>
      <c r="Y107">
        <f>IF(G107="interception",1,0)</f>
        <v/>
      </c>
      <c r="Z107">
        <f>IF(G107="no_return_defense",1,0)</f>
        <v/>
      </c>
    </row>
    <row r="108">
      <c r="K108">
        <f>IF(AND(G108="goal",H108="from_play"),1,0)</f>
        <v/>
      </c>
      <c r="L108">
        <f>IF(AND(G108="goal",H108="counter"),1,0)</f>
        <v/>
      </c>
      <c r="M108">
        <f>IF(AND(G108="goal",H108="putback"),1,0)</f>
        <v/>
      </c>
      <c r="N108">
        <f>IF(AND(G108="goal",H108="man_up"),1,0)</f>
        <v/>
      </c>
      <c r="O108">
        <f>IF(AND(G108="goal",H108="penalty_5m"),1,0)</f>
        <v/>
      </c>
      <c r="P108">
        <f>IF(G108="assist",1,0)</f>
        <v/>
      </c>
      <c r="Q108">
        <f>IF(G108="exclusion_drawn",1,0)</f>
        <v/>
      </c>
      <c r="R108">
        <f>IF(G108="exclusion_committed",1,0)</f>
        <v/>
      </c>
      <c r="S108">
        <f>IF(G108="bad_pass_2m",1,0)</f>
        <v/>
      </c>
      <c r="T108">
        <f>IF(G108="shot_out",1,0)</f>
        <v/>
      </c>
      <c r="U108">
        <f>IF(G108="turnover",1,0)</f>
        <v/>
      </c>
      <c r="V108">
        <f>IF(G108="steal",1,0)</f>
        <v/>
      </c>
      <c r="W108">
        <f>IF(G108="block_hand",1,0)</f>
        <v/>
      </c>
      <c r="X108">
        <f>IF(G108="press_win",1,0)</f>
        <v/>
      </c>
      <c r="Y108">
        <f>IF(G108="interception",1,0)</f>
        <v/>
      </c>
      <c r="Z108">
        <f>IF(G108="no_return_defense",1,0)</f>
        <v/>
      </c>
    </row>
    <row r="109">
      <c r="K109">
        <f>IF(AND(G109="goal",H109="from_play"),1,0)</f>
        <v/>
      </c>
      <c r="L109">
        <f>IF(AND(G109="goal",H109="counter"),1,0)</f>
        <v/>
      </c>
      <c r="M109">
        <f>IF(AND(G109="goal",H109="putback"),1,0)</f>
        <v/>
      </c>
      <c r="N109">
        <f>IF(AND(G109="goal",H109="man_up"),1,0)</f>
        <v/>
      </c>
      <c r="O109">
        <f>IF(AND(G109="goal",H109="penalty_5m"),1,0)</f>
        <v/>
      </c>
      <c r="P109">
        <f>IF(G109="assist",1,0)</f>
        <v/>
      </c>
      <c r="Q109">
        <f>IF(G109="exclusion_drawn",1,0)</f>
        <v/>
      </c>
      <c r="R109">
        <f>IF(G109="exclusion_committed",1,0)</f>
        <v/>
      </c>
      <c r="S109">
        <f>IF(G109="bad_pass_2m",1,0)</f>
        <v/>
      </c>
      <c r="T109">
        <f>IF(G109="shot_out",1,0)</f>
        <v/>
      </c>
      <c r="U109">
        <f>IF(G109="turnover",1,0)</f>
        <v/>
      </c>
      <c r="V109">
        <f>IF(G109="steal",1,0)</f>
        <v/>
      </c>
      <c r="W109">
        <f>IF(G109="block_hand",1,0)</f>
        <v/>
      </c>
      <c r="X109">
        <f>IF(G109="press_win",1,0)</f>
        <v/>
      </c>
      <c r="Y109">
        <f>IF(G109="interception",1,0)</f>
        <v/>
      </c>
      <c r="Z109">
        <f>IF(G109="no_return_defense",1,0)</f>
        <v/>
      </c>
    </row>
    <row r="110">
      <c r="K110">
        <f>IF(AND(G110="goal",H110="from_play"),1,0)</f>
        <v/>
      </c>
      <c r="L110">
        <f>IF(AND(G110="goal",H110="counter"),1,0)</f>
        <v/>
      </c>
      <c r="M110">
        <f>IF(AND(G110="goal",H110="putback"),1,0)</f>
        <v/>
      </c>
      <c r="N110">
        <f>IF(AND(G110="goal",H110="man_up"),1,0)</f>
        <v/>
      </c>
      <c r="O110">
        <f>IF(AND(G110="goal",H110="penalty_5m"),1,0)</f>
        <v/>
      </c>
      <c r="P110">
        <f>IF(G110="assist",1,0)</f>
        <v/>
      </c>
      <c r="Q110">
        <f>IF(G110="exclusion_drawn",1,0)</f>
        <v/>
      </c>
      <c r="R110">
        <f>IF(G110="exclusion_committed",1,0)</f>
        <v/>
      </c>
      <c r="S110">
        <f>IF(G110="bad_pass_2m",1,0)</f>
        <v/>
      </c>
      <c r="T110">
        <f>IF(G110="shot_out",1,0)</f>
        <v/>
      </c>
      <c r="U110">
        <f>IF(G110="turnover",1,0)</f>
        <v/>
      </c>
      <c r="V110">
        <f>IF(G110="steal",1,0)</f>
        <v/>
      </c>
      <c r="W110">
        <f>IF(G110="block_hand",1,0)</f>
        <v/>
      </c>
      <c r="X110">
        <f>IF(G110="press_win",1,0)</f>
        <v/>
      </c>
      <c r="Y110">
        <f>IF(G110="interception",1,0)</f>
        <v/>
      </c>
      <c r="Z110">
        <f>IF(G110="no_return_defense",1,0)</f>
        <v/>
      </c>
    </row>
    <row r="111">
      <c r="K111">
        <f>IF(AND(G111="goal",H111="from_play"),1,0)</f>
        <v/>
      </c>
      <c r="L111">
        <f>IF(AND(G111="goal",H111="counter"),1,0)</f>
        <v/>
      </c>
      <c r="M111">
        <f>IF(AND(G111="goal",H111="putback"),1,0)</f>
        <v/>
      </c>
      <c r="N111">
        <f>IF(AND(G111="goal",H111="man_up"),1,0)</f>
        <v/>
      </c>
      <c r="O111">
        <f>IF(AND(G111="goal",H111="penalty_5m"),1,0)</f>
        <v/>
      </c>
      <c r="P111">
        <f>IF(G111="assist",1,0)</f>
        <v/>
      </c>
      <c r="Q111">
        <f>IF(G111="exclusion_drawn",1,0)</f>
        <v/>
      </c>
      <c r="R111">
        <f>IF(G111="exclusion_committed",1,0)</f>
        <v/>
      </c>
      <c r="S111">
        <f>IF(G111="bad_pass_2m",1,0)</f>
        <v/>
      </c>
      <c r="T111">
        <f>IF(G111="shot_out",1,0)</f>
        <v/>
      </c>
      <c r="U111">
        <f>IF(G111="turnover",1,0)</f>
        <v/>
      </c>
      <c r="V111">
        <f>IF(G111="steal",1,0)</f>
        <v/>
      </c>
      <c r="W111">
        <f>IF(G111="block_hand",1,0)</f>
        <v/>
      </c>
      <c r="X111">
        <f>IF(G111="press_win",1,0)</f>
        <v/>
      </c>
      <c r="Y111">
        <f>IF(G111="interception",1,0)</f>
        <v/>
      </c>
      <c r="Z111">
        <f>IF(G111="no_return_defense",1,0)</f>
        <v/>
      </c>
    </row>
    <row r="112">
      <c r="K112">
        <f>IF(AND(G112="goal",H112="from_play"),1,0)</f>
        <v/>
      </c>
      <c r="L112">
        <f>IF(AND(G112="goal",H112="counter"),1,0)</f>
        <v/>
      </c>
      <c r="M112">
        <f>IF(AND(G112="goal",H112="putback"),1,0)</f>
        <v/>
      </c>
      <c r="N112">
        <f>IF(AND(G112="goal",H112="man_up"),1,0)</f>
        <v/>
      </c>
      <c r="O112">
        <f>IF(AND(G112="goal",H112="penalty_5m"),1,0)</f>
        <v/>
      </c>
      <c r="P112">
        <f>IF(G112="assist",1,0)</f>
        <v/>
      </c>
      <c r="Q112">
        <f>IF(G112="exclusion_drawn",1,0)</f>
        <v/>
      </c>
      <c r="R112">
        <f>IF(G112="exclusion_committed",1,0)</f>
        <v/>
      </c>
      <c r="S112">
        <f>IF(G112="bad_pass_2m",1,0)</f>
        <v/>
      </c>
      <c r="T112">
        <f>IF(G112="shot_out",1,0)</f>
        <v/>
      </c>
      <c r="U112">
        <f>IF(G112="turnover",1,0)</f>
        <v/>
      </c>
      <c r="V112">
        <f>IF(G112="steal",1,0)</f>
        <v/>
      </c>
      <c r="W112">
        <f>IF(G112="block_hand",1,0)</f>
        <v/>
      </c>
      <c r="X112">
        <f>IF(G112="press_win",1,0)</f>
        <v/>
      </c>
      <c r="Y112">
        <f>IF(G112="interception",1,0)</f>
        <v/>
      </c>
      <c r="Z112">
        <f>IF(G112="no_return_defense",1,0)</f>
        <v/>
      </c>
    </row>
    <row r="113">
      <c r="K113">
        <f>IF(AND(G113="goal",H113="from_play"),1,0)</f>
        <v/>
      </c>
      <c r="L113">
        <f>IF(AND(G113="goal",H113="counter"),1,0)</f>
        <v/>
      </c>
      <c r="M113">
        <f>IF(AND(G113="goal",H113="putback"),1,0)</f>
        <v/>
      </c>
      <c r="N113">
        <f>IF(AND(G113="goal",H113="man_up"),1,0)</f>
        <v/>
      </c>
      <c r="O113">
        <f>IF(AND(G113="goal",H113="penalty_5m"),1,0)</f>
        <v/>
      </c>
      <c r="P113">
        <f>IF(G113="assist",1,0)</f>
        <v/>
      </c>
      <c r="Q113">
        <f>IF(G113="exclusion_drawn",1,0)</f>
        <v/>
      </c>
      <c r="R113">
        <f>IF(G113="exclusion_committed",1,0)</f>
        <v/>
      </c>
      <c r="S113">
        <f>IF(G113="bad_pass_2m",1,0)</f>
        <v/>
      </c>
      <c r="T113">
        <f>IF(G113="shot_out",1,0)</f>
        <v/>
      </c>
      <c r="U113">
        <f>IF(G113="turnover",1,0)</f>
        <v/>
      </c>
      <c r="V113">
        <f>IF(G113="steal",1,0)</f>
        <v/>
      </c>
      <c r="W113">
        <f>IF(G113="block_hand",1,0)</f>
        <v/>
      </c>
      <c r="X113">
        <f>IF(G113="press_win",1,0)</f>
        <v/>
      </c>
      <c r="Y113">
        <f>IF(G113="interception",1,0)</f>
        <v/>
      </c>
      <c r="Z113">
        <f>IF(G113="no_return_defense",1,0)</f>
        <v/>
      </c>
    </row>
    <row r="114">
      <c r="K114">
        <f>IF(AND(G114="goal",H114="from_play"),1,0)</f>
        <v/>
      </c>
      <c r="L114">
        <f>IF(AND(G114="goal",H114="counter"),1,0)</f>
        <v/>
      </c>
      <c r="M114">
        <f>IF(AND(G114="goal",H114="putback"),1,0)</f>
        <v/>
      </c>
      <c r="N114">
        <f>IF(AND(G114="goal",H114="man_up"),1,0)</f>
        <v/>
      </c>
      <c r="O114">
        <f>IF(AND(G114="goal",H114="penalty_5m"),1,0)</f>
        <v/>
      </c>
      <c r="P114">
        <f>IF(G114="assist",1,0)</f>
        <v/>
      </c>
      <c r="Q114">
        <f>IF(G114="exclusion_drawn",1,0)</f>
        <v/>
      </c>
      <c r="R114">
        <f>IF(G114="exclusion_committed",1,0)</f>
        <v/>
      </c>
      <c r="S114">
        <f>IF(G114="bad_pass_2m",1,0)</f>
        <v/>
      </c>
      <c r="T114">
        <f>IF(G114="shot_out",1,0)</f>
        <v/>
      </c>
      <c r="U114">
        <f>IF(G114="turnover",1,0)</f>
        <v/>
      </c>
      <c r="V114">
        <f>IF(G114="steal",1,0)</f>
        <v/>
      </c>
      <c r="W114">
        <f>IF(G114="block_hand",1,0)</f>
        <v/>
      </c>
      <c r="X114">
        <f>IF(G114="press_win",1,0)</f>
        <v/>
      </c>
      <c r="Y114">
        <f>IF(G114="interception",1,0)</f>
        <v/>
      </c>
      <c r="Z114">
        <f>IF(G114="no_return_defense",1,0)</f>
        <v/>
      </c>
    </row>
    <row r="115">
      <c r="K115">
        <f>IF(AND(G115="goal",H115="from_play"),1,0)</f>
        <v/>
      </c>
      <c r="L115">
        <f>IF(AND(G115="goal",H115="counter"),1,0)</f>
        <v/>
      </c>
      <c r="M115">
        <f>IF(AND(G115="goal",H115="putback"),1,0)</f>
        <v/>
      </c>
      <c r="N115">
        <f>IF(AND(G115="goal",H115="man_up"),1,0)</f>
        <v/>
      </c>
      <c r="O115">
        <f>IF(AND(G115="goal",H115="penalty_5m"),1,0)</f>
        <v/>
      </c>
      <c r="P115">
        <f>IF(G115="assist",1,0)</f>
        <v/>
      </c>
      <c r="Q115">
        <f>IF(G115="exclusion_drawn",1,0)</f>
        <v/>
      </c>
      <c r="R115">
        <f>IF(G115="exclusion_committed",1,0)</f>
        <v/>
      </c>
      <c r="S115">
        <f>IF(G115="bad_pass_2m",1,0)</f>
        <v/>
      </c>
      <c r="T115">
        <f>IF(G115="shot_out",1,0)</f>
        <v/>
      </c>
      <c r="U115">
        <f>IF(G115="turnover",1,0)</f>
        <v/>
      </c>
      <c r="V115">
        <f>IF(G115="steal",1,0)</f>
        <v/>
      </c>
      <c r="W115">
        <f>IF(G115="block_hand",1,0)</f>
        <v/>
      </c>
      <c r="X115">
        <f>IF(G115="press_win",1,0)</f>
        <v/>
      </c>
      <c r="Y115">
        <f>IF(G115="interception",1,0)</f>
        <v/>
      </c>
      <c r="Z115">
        <f>IF(G115="no_return_defense",1,0)</f>
        <v/>
      </c>
    </row>
    <row r="116">
      <c r="K116">
        <f>IF(AND(G116="goal",H116="from_play"),1,0)</f>
        <v/>
      </c>
      <c r="L116">
        <f>IF(AND(G116="goal",H116="counter"),1,0)</f>
        <v/>
      </c>
      <c r="M116">
        <f>IF(AND(G116="goal",H116="putback"),1,0)</f>
        <v/>
      </c>
      <c r="N116">
        <f>IF(AND(G116="goal",H116="man_up"),1,0)</f>
        <v/>
      </c>
      <c r="O116">
        <f>IF(AND(G116="goal",H116="penalty_5m"),1,0)</f>
        <v/>
      </c>
      <c r="P116">
        <f>IF(G116="assist",1,0)</f>
        <v/>
      </c>
      <c r="Q116">
        <f>IF(G116="exclusion_drawn",1,0)</f>
        <v/>
      </c>
      <c r="R116">
        <f>IF(G116="exclusion_committed",1,0)</f>
        <v/>
      </c>
      <c r="S116">
        <f>IF(G116="bad_pass_2m",1,0)</f>
        <v/>
      </c>
      <c r="T116">
        <f>IF(G116="shot_out",1,0)</f>
        <v/>
      </c>
      <c r="U116">
        <f>IF(G116="turnover",1,0)</f>
        <v/>
      </c>
      <c r="V116">
        <f>IF(G116="steal",1,0)</f>
        <v/>
      </c>
      <c r="W116">
        <f>IF(G116="block_hand",1,0)</f>
        <v/>
      </c>
      <c r="X116">
        <f>IF(G116="press_win",1,0)</f>
        <v/>
      </c>
      <c r="Y116">
        <f>IF(G116="interception",1,0)</f>
        <v/>
      </c>
      <c r="Z116">
        <f>IF(G116="no_return_defense",1,0)</f>
        <v/>
      </c>
    </row>
    <row r="117">
      <c r="K117">
        <f>IF(AND(G117="goal",H117="from_play"),1,0)</f>
        <v/>
      </c>
      <c r="L117">
        <f>IF(AND(G117="goal",H117="counter"),1,0)</f>
        <v/>
      </c>
      <c r="M117">
        <f>IF(AND(G117="goal",H117="putback"),1,0)</f>
        <v/>
      </c>
      <c r="N117">
        <f>IF(AND(G117="goal",H117="man_up"),1,0)</f>
        <v/>
      </c>
      <c r="O117">
        <f>IF(AND(G117="goal",H117="penalty_5m"),1,0)</f>
        <v/>
      </c>
      <c r="P117">
        <f>IF(G117="assist",1,0)</f>
        <v/>
      </c>
      <c r="Q117">
        <f>IF(G117="exclusion_drawn",1,0)</f>
        <v/>
      </c>
      <c r="R117">
        <f>IF(G117="exclusion_committed",1,0)</f>
        <v/>
      </c>
      <c r="S117">
        <f>IF(G117="bad_pass_2m",1,0)</f>
        <v/>
      </c>
      <c r="T117">
        <f>IF(G117="shot_out",1,0)</f>
        <v/>
      </c>
      <c r="U117">
        <f>IF(G117="turnover",1,0)</f>
        <v/>
      </c>
      <c r="V117">
        <f>IF(G117="steal",1,0)</f>
        <v/>
      </c>
      <c r="W117">
        <f>IF(G117="block_hand",1,0)</f>
        <v/>
      </c>
      <c r="X117">
        <f>IF(G117="press_win",1,0)</f>
        <v/>
      </c>
      <c r="Y117">
        <f>IF(G117="interception",1,0)</f>
        <v/>
      </c>
      <c r="Z117">
        <f>IF(G117="no_return_defense",1,0)</f>
        <v/>
      </c>
    </row>
    <row r="118">
      <c r="K118">
        <f>IF(AND(G118="goal",H118="from_play"),1,0)</f>
        <v/>
      </c>
      <c r="L118">
        <f>IF(AND(G118="goal",H118="counter"),1,0)</f>
        <v/>
      </c>
      <c r="M118">
        <f>IF(AND(G118="goal",H118="putback"),1,0)</f>
        <v/>
      </c>
      <c r="N118">
        <f>IF(AND(G118="goal",H118="man_up"),1,0)</f>
        <v/>
      </c>
      <c r="O118">
        <f>IF(AND(G118="goal",H118="penalty_5m"),1,0)</f>
        <v/>
      </c>
      <c r="P118">
        <f>IF(G118="assist",1,0)</f>
        <v/>
      </c>
      <c r="Q118">
        <f>IF(G118="exclusion_drawn",1,0)</f>
        <v/>
      </c>
      <c r="R118">
        <f>IF(G118="exclusion_committed",1,0)</f>
        <v/>
      </c>
      <c r="S118">
        <f>IF(G118="bad_pass_2m",1,0)</f>
        <v/>
      </c>
      <c r="T118">
        <f>IF(G118="shot_out",1,0)</f>
        <v/>
      </c>
      <c r="U118">
        <f>IF(G118="turnover",1,0)</f>
        <v/>
      </c>
      <c r="V118">
        <f>IF(G118="steal",1,0)</f>
        <v/>
      </c>
      <c r="W118">
        <f>IF(G118="block_hand",1,0)</f>
        <v/>
      </c>
      <c r="X118">
        <f>IF(G118="press_win",1,0)</f>
        <v/>
      </c>
      <c r="Y118">
        <f>IF(G118="interception",1,0)</f>
        <v/>
      </c>
      <c r="Z118">
        <f>IF(G118="no_return_defense",1,0)</f>
        <v/>
      </c>
    </row>
    <row r="119">
      <c r="K119">
        <f>IF(AND(G119="goal",H119="from_play"),1,0)</f>
        <v/>
      </c>
      <c r="L119">
        <f>IF(AND(G119="goal",H119="counter"),1,0)</f>
        <v/>
      </c>
      <c r="M119">
        <f>IF(AND(G119="goal",H119="putback"),1,0)</f>
        <v/>
      </c>
      <c r="N119">
        <f>IF(AND(G119="goal",H119="man_up"),1,0)</f>
        <v/>
      </c>
      <c r="O119">
        <f>IF(AND(G119="goal",H119="penalty_5m"),1,0)</f>
        <v/>
      </c>
      <c r="P119">
        <f>IF(G119="assist",1,0)</f>
        <v/>
      </c>
      <c r="Q119">
        <f>IF(G119="exclusion_drawn",1,0)</f>
        <v/>
      </c>
      <c r="R119">
        <f>IF(G119="exclusion_committed",1,0)</f>
        <v/>
      </c>
      <c r="S119">
        <f>IF(G119="bad_pass_2m",1,0)</f>
        <v/>
      </c>
      <c r="T119">
        <f>IF(G119="shot_out",1,0)</f>
        <v/>
      </c>
      <c r="U119">
        <f>IF(G119="turnover",1,0)</f>
        <v/>
      </c>
      <c r="V119">
        <f>IF(G119="steal",1,0)</f>
        <v/>
      </c>
      <c r="W119">
        <f>IF(G119="block_hand",1,0)</f>
        <v/>
      </c>
      <c r="X119">
        <f>IF(G119="press_win",1,0)</f>
        <v/>
      </c>
      <c r="Y119">
        <f>IF(G119="interception",1,0)</f>
        <v/>
      </c>
      <c r="Z119">
        <f>IF(G119="no_return_defense",1,0)</f>
        <v/>
      </c>
    </row>
    <row r="120">
      <c r="K120">
        <f>IF(AND(G120="goal",H120="from_play"),1,0)</f>
        <v/>
      </c>
      <c r="L120">
        <f>IF(AND(G120="goal",H120="counter"),1,0)</f>
        <v/>
      </c>
      <c r="M120">
        <f>IF(AND(G120="goal",H120="putback"),1,0)</f>
        <v/>
      </c>
      <c r="N120">
        <f>IF(AND(G120="goal",H120="man_up"),1,0)</f>
        <v/>
      </c>
      <c r="O120">
        <f>IF(AND(G120="goal",H120="penalty_5m"),1,0)</f>
        <v/>
      </c>
      <c r="P120">
        <f>IF(G120="assist",1,0)</f>
        <v/>
      </c>
      <c r="Q120">
        <f>IF(G120="exclusion_drawn",1,0)</f>
        <v/>
      </c>
      <c r="R120">
        <f>IF(G120="exclusion_committed",1,0)</f>
        <v/>
      </c>
      <c r="S120">
        <f>IF(G120="bad_pass_2m",1,0)</f>
        <v/>
      </c>
      <c r="T120">
        <f>IF(G120="shot_out",1,0)</f>
        <v/>
      </c>
      <c r="U120">
        <f>IF(G120="turnover",1,0)</f>
        <v/>
      </c>
      <c r="V120">
        <f>IF(G120="steal",1,0)</f>
        <v/>
      </c>
      <c r="W120">
        <f>IF(G120="block_hand",1,0)</f>
        <v/>
      </c>
      <c r="X120">
        <f>IF(G120="press_win",1,0)</f>
        <v/>
      </c>
      <c r="Y120">
        <f>IF(G120="interception",1,0)</f>
        <v/>
      </c>
      <c r="Z120">
        <f>IF(G120="no_return_defense",1,0)</f>
        <v/>
      </c>
    </row>
    <row r="121">
      <c r="K121">
        <f>IF(AND(G121="goal",H121="from_play"),1,0)</f>
        <v/>
      </c>
      <c r="L121">
        <f>IF(AND(G121="goal",H121="counter"),1,0)</f>
        <v/>
      </c>
      <c r="M121">
        <f>IF(AND(G121="goal",H121="putback"),1,0)</f>
        <v/>
      </c>
      <c r="N121">
        <f>IF(AND(G121="goal",H121="man_up"),1,0)</f>
        <v/>
      </c>
      <c r="O121">
        <f>IF(AND(G121="goal",H121="penalty_5m"),1,0)</f>
        <v/>
      </c>
      <c r="P121">
        <f>IF(G121="assist",1,0)</f>
        <v/>
      </c>
      <c r="Q121">
        <f>IF(G121="exclusion_drawn",1,0)</f>
        <v/>
      </c>
      <c r="R121">
        <f>IF(G121="exclusion_committed",1,0)</f>
        <v/>
      </c>
      <c r="S121">
        <f>IF(G121="bad_pass_2m",1,0)</f>
        <v/>
      </c>
      <c r="T121">
        <f>IF(G121="shot_out",1,0)</f>
        <v/>
      </c>
      <c r="U121">
        <f>IF(G121="turnover",1,0)</f>
        <v/>
      </c>
      <c r="V121">
        <f>IF(G121="steal",1,0)</f>
        <v/>
      </c>
      <c r="W121">
        <f>IF(G121="block_hand",1,0)</f>
        <v/>
      </c>
      <c r="X121">
        <f>IF(G121="press_win",1,0)</f>
        <v/>
      </c>
      <c r="Y121">
        <f>IF(G121="interception",1,0)</f>
        <v/>
      </c>
      <c r="Z121">
        <f>IF(G121="no_return_defense",1,0)</f>
        <v/>
      </c>
    </row>
    <row r="122">
      <c r="K122">
        <f>IF(AND(G122="goal",H122="from_play"),1,0)</f>
        <v/>
      </c>
      <c r="L122">
        <f>IF(AND(G122="goal",H122="counter"),1,0)</f>
        <v/>
      </c>
      <c r="M122">
        <f>IF(AND(G122="goal",H122="putback"),1,0)</f>
        <v/>
      </c>
      <c r="N122">
        <f>IF(AND(G122="goal",H122="man_up"),1,0)</f>
        <v/>
      </c>
      <c r="O122">
        <f>IF(AND(G122="goal",H122="penalty_5m"),1,0)</f>
        <v/>
      </c>
      <c r="P122">
        <f>IF(G122="assist",1,0)</f>
        <v/>
      </c>
      <c r="Q122">
        <f>IF(G122="exclusion_drawn",1,0)</f>
        <v/>
      </c>
      <c r="R122">
        <f>IF(G122="exclusion_committed",1,0)</f>
        <v/>
      </c>
      <c r="S122">
        <f>IF(G122="bad_pass_2m",1,0)</f>
        <v/>
      </c>
      <c r="T122">
        <f>IF(G122="shot_out",1,0)</f>
        <v/>
      </c>
      <c r="U122">
        <f>IF(G122="turnover",1,0)</f>
        <v/>
      </c>
      <c r="V122">
        <f>IF(G122="steal",1,0)</f>
        <v/>
      </c>
      <c r="W122">
        <f>IF(G122="block_hand",1,0)</f>
        <v/>
      </c>
      <c r="X122">
        <f>IF(G122="press_win",1,0)</f>
        <v/>
      </c>
      <c r="Y122">
        <f>IF(G122="interception",1,0)</f>
        <v/>
      </c>
      <c r="Z122">
        <f>IF(G122="no_return_defense",1,0)</f>
        <v/>
      </c>
    </row>
    <row r="123">
      <c r="K123">
        <f>IF(AND(G123="goal",H123="from_play"),1,0)</f>
        <v/>
      </c>
      <c r="L123">
        <f>IF(AND(G123="goal",H123="counter"),1,0)</f>
        <v/>
      </c>
      <c r="M123">
        <f>IF(AND(G123="goal",H123="putback"),1,0)</f>
        <v/>
      </c>
      <c r="N123">
        <f>IF(AND(G123="goal",H123="man_up"),1,0)</f>
        <v/>
      </c>
      <c r="O123">
        <f>IF(AND(G123="goal",H123="penalty_5m"),1,0)</f>
        <v/>
      </c>
      <c r="P123">
        <f>IF(G123="assist",1,0)</f>
        <v/>
      </c>
      <c r="Q123">
        <f>IF(G123="exclusion_drawn",1,0)</f>
        <v/>
      </c>
      <c r="R123">
        <f>IF(G123="exclusion_committed",1,0)</f>
        <v/>
      </c>
      <c r="S123">
        <f>IF(G123="bad_pass_2m",1,0)</f>
        <v/>
      </c>
      <c r="T123">
        <f>IF(G123="shot_out",1,0)</f>
        <v/>
      </c>
      <c r="U123">
        <f>IF(G123="turnover",1,0)</f>
        <v/>
      </c>
      <c r="V123">
        <f>IF(G123="steal",1,0)</f>
        <v/>
      </c>
      <c r="W123">
        <f>IF(G123="block_hand",1,0)</f>
        <v/>
      </c>
      <c r="X123">
        <f>IF(G123="press_win",1,0)</f>
        <v/>
      </c>
      <c r="Y123">
        <f>IF(G123="interception",1,0)</f>
        <v/>
      </c>
      <c r="Z123">
        <f>IF(G123="no_return_defense",1,0)</f>
        <v/>
      </c>
    </row>
    <row r="124">
      <c r="K124">
        <f>IF(AND(G124="goal",H124="from_play"),1,0)</f>
        <v/>
      </c>
      <c r="L124">
        <f>IF(AND(G124="goal",H124="counter"),1,0)</f>
        <v/>
      </c>
      <c r="M124">
        <f>IF(AND(G124="goal",H124="putback"),1,0)</f>
        <v/>
      </c>
      <c r="N124">
        <f>IF(AND(G124="goal",H124="man_up"),1,0)</f>
        <v/>
      </c>
      <c r="O124">
        <f>IF(AND(G124="goal",H124="penalty_5m"),1,0)</f>
        <v/>
      </c>
      <c r="P124">
        <f>IF(G124="assist",1,0)</f>
        <v/>
      </c>
      <c r="Q124">
        <f>IF(G124="exclusion_drawn",1,0)</f>
        <v/>
      </c>
      <c r="R124">
        <f>IF(G124="exclusion_committed",1,0)</f>
        <v/>
      </c>
      <c r="S124">
        <f>IF(G124="bad_pass_2m",1,0)</f>
        <v/>
      </c>
      <c r="T124">
        <f>IF(G124="shot_out",1,0)</f>
        <v/>
      </c>
      <c r="U124">
        <f>IF(G124="turnover",1,0)</f>
        <v/>
      </c>
      <c r="V124">
        <f>IF(G124="steal",1,0)</f>
        <v/>
      </c>
      <c r="W124">
        <f>IF(G124="block_hand",1,0)</f>
        <v/>
      </c>
      <c r="X124">
        <f>IF(G124="press_win",1,0)</f>
        <v/>
      </c>
      <c r="Y124">
        <f>IF(G124="interception",1,0)</f>
        <v/>
      </c>
      <c r="Z124">
        <f>IF(G124="no_return_defense",1,0)</f>
        <v/>
      </c>
    </row>
    <row r="125">
      <c r="K125">
        <f>IF(AND(G125="goal",H125="from_play"),1,0)</f>
        <v/>
      </c>
      <c r="L125">
        <f>IF(AND(G125="goal",H125="counter"),1,0)</f>
        <v/>
      </c>
      <c r="M125">
        <f>IF(AND(G125="goal",H125="putback"),1,0)</f>
        <v/>
      </c>
      <c r="N125">
        <f>IF(AND(G125="goal",H125="man_up"),1,0)</f>
        <v/>
      </c>
      <c r="O125">
        <f>IF(AND(G125="goal",H125="penalty_5m"),1,0)</f>
        <v/>
      </c>
      <c r="P125">
        <f>IF(G125="assist",1,0)</f>
        <v/>
      </c>
      <c r="Q125">
        <f>IF(G125="exclusion_drawn",1,0)</f>
        <v/>
      </c>
      <c r="R125">
        <f>IF(G125="exclusion_committed",1,0)</f>
        <v/>
      </c>
      <c r="S125">
        <f>IF(G125="bad_pass_2m",1,0)</f>
        <v/>
      </c>
      <c r="T125">
        <f>IF(G125="shot_out",1,0)</f>
        <v/>
      </c>
      <c r="U125">
        <f>IF(G125="turnover",1,0)</f>
        <v/>
      </c>
      <c r="V125">
        <f>IF(G125="steal",1,0)</f>
        <v/>
      </c>
      <c r="W125">
        <f>IF(G125="block_hand",1,0)</f>
        <v/>
      </c>
      <c r="X125">
        <f>IF(G125="press_win",1,0)</f>
        <v/>
      </c>
      <c r="Y125">
        <f>IF(G125="interception",1,0)</f>
        <v/>
      </c>
      <c r="Z125">
        <f>IF(G125="no_return_defense",1,0)</f>
        <v/>
      </c>
    </row>
    <row r="126">
      <c r="K126">
        <f>IF(AND(G126="goal",H126="from_play"),1,0)</f>
        <v/>
      </c>
      <c r="L126">
        <f>IF(AND(G126="goal",H126="counter"),1,0)</f>
        <v/>
      </c>
      <c r="M126">
        <f>IF(AND(G126="goal",H126="putback"),1,0)</f>
        <v/>
      </c>
      <c r="N126">
        <f>IF(AND(G126="goal",H126="man_up"),1,0)</f>
        <v/>
      </c>
      <c r="O126">
        <f>IF(AND(G126="goal",H126="penalty_5m"),1,0)</f>
        <v/>
      </c>
      <c r="P126">
        <f>IF(G126="assist",1,0)</f>
        <v/>
      </c>
      <c r="Q126">
        <f>IF(G126="exclusion_drawn",1,0)</f>
        <v/>
      </c>
      <c r="R126">
        <f>IF(G126="exclusion_committed",1,0)</f>
        <v/>
      </c>
      <c r="S126">
        <f>IF(G126="bad_pass_2m",1,0)</f>
        <v/>
      </c>
      <c r="T126">
        <f>IF(G126="shot_out",1,0)</f>
        <v/>
      </c>
      <c r="U126">
        <f>IF(G126="turnover",1,0)</f>
        <v/>
      </c>
      <c r="V126">
        <f>IF(G126="steal",1,0)</f>
        <v/>
      </c>
      <c r="W126">
        <f>IF(G126="block_hand",1,0)</f>
        <v/>
      </c>
      <c r="X126">
        <f>IF(G126="press_win",1,0)</f>
        <v/>
      </c>
      <c r="Y126">
        <f>IF(G126="interception",1,0)</f>
        <v/>
      </c>
      <c r="Z126">
        <f>IF(G126="no_return_defense",1,0)</f>
        <v/>
      </c>
    </row>
    <row r="127">
      <c r="K127">
        <f>IF(AND(G127="goal",H127="from_play"),1,0)</f>
        <v/>
      </c>
      <c r="L127">
        <f>IF(AND(G127="goal",H127="counter"),1,0)</f>
        <v/>
      </c>
      <c r="M127">
        <f>IF(AND(G127="goal",H127="putback"),1,0)</f>
        <v/>
      </c>
      <c r="N127">
        <f>IF(AND(G127="goal",H127="man_up"),1,0)</f>
        <v/>
      </c>
      <c r="O127">
        <f>IF(AND(G127="goal",H127="penalty_5m"),1,0)</f>
        <v/>
      </c>
      <c r="P127">
        <f>IF(G127="assist",1,0)</f>
        <v/>
      </c>
      <c r="Q127">
        <f>IF(G127="exclusion_drawn",1,0)</f>
        <v/>
      </c>
      <c r="R127">
        <f>IF(G127="exclusion_committed",1,0)</f>
        <v/>
      </c>
      <c r="S127">
        <f>IF(G127="bad_pass_2m",1,0)</f>
        <v/>
      </c>
      <c r="T127">
        <f>IF(G127="shot_out",1,0)</f>
        <v/>
      </c>
      <c r="U127">
        <f>IF(G127="turnover",1,0)</f>
        <v/>
      </c>
      <c r="V127">
        <f>IF(G127="steal",1,0)</f>
        <v/>
      </c>
      <c r="W127">
        <f>IF(G127="block_hand",1,0)</f>
        <v/>
      </c>
      <c r="X127">
        <f>IF(G127="press_win",1,0)</f>
        <v/>
      </c>
      <c r="Y127">
        <f>IF(G127="interception",1,0)</f>
        <v/>
      </c>
      <c r="Z127">
        <f>IF(G127="no_return_defense",1,0)</f>
        <v/>
      </c>
    </row>
    <row r="128">
      <c r="K128">
        <f>IF(AND(G128="goal",H128="from_play"),1,0)</f>
        <v/>
      </c>
      <c r="L128">
        <f>IF(AND(G128="goal",H128="counter"),1,0)</f>
        <v/>
      </c>
      <c r="M128">
        <f>IF(AND(G128="goal",H128="putback"),1,0)</f>
        <v/>
      </c>
      <c r="N128">
        <f>IF(AND(G128="goal",H128="man_up"),1,0)</f>
        <v/>
      </c>
      <c r="O128">
        <f>IF(AND(G128="goal",H128="penalty_5m"),1,0)</f>
        <v/>
      </c>
      <c r="P128">
        <f>IF(G128="assist",1,0)</f>
        <v/>
      </c>
      <c r="Q128">
        <f>IF(G128="exclusion_drawn",1,0)</f>
        <v/>
      </c>
      <c r="R128">
        <f>IF(G128="exclusion_committed",1,0)</f>
        <v/>
      </c>
      <c r="S128">
        <f>IF(G128="bad_pass_2m",1,0)</f>
        <v/>
      </c>
      <c r="T128">
        <f>IF(G128="shot_out",1,0)</f>
        <v/>
      </c>
      <c r="U128">
        <f>IF(G128="turnover",1,0)</f>
        <v/>
      </c>
      <c r="V128">
        <f>IF(G128="steal",1,0)</f>
        <v/>
      </c>
      <c r="W128">
        <f>IF(G128="block_hand",1,0)</f>
        <v/>
      </c>
      <c r="X128">
        <f>IF(G128="press_win",1,0)</f>
        <v/>
      </c>
      <c r="Y128">
        <f>IF(G128="interception",1,0)</f>
        <v/>
      </c>
      <c r="Z128">
        <f>IF(G128="no_return_defense",1,0)</f>
        <v/>
      </c>
    </row>
    <row r="129">
      <c r="K129">
        <f>IF(AND(G129="goal",H129="from_play"),1,0)</f>
        <v/>
      </c>
      <c r="L129">
        <f>IF(AND(G129="goal",H129="counter"),1,0)</f>
        <v/>
      </c>
      <c r="M129">
        <f>IF(AND(G129="goal",H129="putback"),1,0)</f>
        <v/>
      </c>
      <c r="N129">
        <f>IF(AND(G129="goal",H129="man_up"),1,0)</f>
        <v/>
      </c>
      <c r="O129">
        <f>IF(AND(G129="goal",H129="penalty_5m"),1,0)</f>
        <v/>
      </c>
      <c r="P129">
        <f>IF(G129="assist",1,0)</f>
        <v/>
      </c>
      <c r="Q129">
        <f>IF(G129="exclusion_drawn",1,0)</f>
        <v/>
      </c>
      <c r="R129">
        <f>IF(G129="exclusion_committed",1,0)</f>
        <v/>
      </c>
      <c r="S129">
        <f>IF(G129="bad_pass_2m",1,0)</f>
        <v/>
      </c>
      <c r="T129">
        <f>IF(G129="shot_out",1,0)</f>
        <v/>
      </c>
      <c r="U129">
        <f>IF(G129="turnover",1,0)</f>
        <v/>
      </c>
      <c r="V129">
        <f>IF(G129="steal",1,0)</f>
        <v/>
      </c>
      <c r="W129">
        <f>IF(G129="block_hand",1,0)</f>
        <v/>
      </c>
      <c r="X129">
        <f>IF(G129="press_win",1,0)</f>
        <v/>
      </c>
      <c r="Y129">
        <f>IF(G129="interception",1,0)</f>
        <v/>
      </c>
      <c r="Z129">
        <f>IF(G129="no_return_defense",1,0)</f>
        <v/>
      </c>
    </row>
    <row r="130">
      <c r="K130">
        <f>IF(AND(G130="goal",H130="from_play"),1,0)</f>
        <v/>
      </c>
      <c r="L130">
        <f>IF(AND(G130="goal",H130="counter"),1,0)</f>
        <v/>
      </c>
      <c r="M130">
        <f>IF(AND(G130="goal",H130="putback"),1,0)</f>
        <v/>
      </c>
      <c r="N130">
        <f>IF(AND(G130="goal",H130="man_up"),1,0)</f>
        <v/>
      </c>
      <c r="O130">
        <f>IF(AND(G130="goal",H130="penalty_5m"),1,0)</f>
        <v/>
      </c>
      <c r="P130">
        <f>IF(G130="assist",1,0)</f>
        <v/>
      </c>
      <c r="Q130">
        <f>IF(G130="exclusion_drawn",1,0)</f>
        <v/>
      </c>
      <c r="R130">
        <f>IF(G130="exclusion_committed",1,0)</f>
        <v/>
      </c>
      <c r="S130">
        <f>IF(G130="bad_pass_2m",1,0)</f>
        <v/>
      </c>
      <c r="T130">
        <f>IF(G130="shot_out",1,0)</f>
        <v/>
      </c>
      <c r="U130">
        <f>IF(G130="turnover",1,0)</f>
        <v/>
      </c>
      <c r="V130">
        <f>IF(G130="steal",1,0)</f>
        <v/>
      </c>
      <c r="W130">
        <f>IF(G130="block_hand",1,0)</f>
        <v/>
      </c>
      <c r="X130">
        <f>IF(G130="press_win",1,0)</f>
        <v/>
      </c>
      <c r="Y130">
        <f>IF(G130="interception",1,0)</f>
        <v/>
      </c>
      <c r="Z130">
        <f>IF(G130="no_return_defense",1,0)</f>
        <v/>
      </c>
    </row>
    <row r="131">
      <c r="K131">
        <f>IF(AND(G131="goal",H131="from_play"),1,0)</f>
        <v/>
      </c>
      <c r="L131">
        <f>IF(AND(G131="goal",H131="counter"),1,0)</f>
        <v/>
      </c>
      <c r="M131">
        <f>IF(AND(G131="goal",H131="putback"),1,0)</f>
        <v/>
      </c>
      <c r="N131">
        <f>IF(AND(G131="goal",H131="man_up"),1,0)</f>
        <v/>
      </c>
      <c r="O131">
        <f>IF(AND(G131="goal",H131="penalty_5m"),1,0)</f>
        <v/>
      </c>
      <c r="P131">
        <f>IF(G131="assist",1,0)</f>
        <v/>
      </c>
      <c r="Q131">
        <f>IF(G131="exclusion_drawn",1,0)</f>
        <v/>
      </c>
      <c r="R131">
        <f>IF(G131="exclusion_committed",1,0)</f>
        <v/>
      </c>
      <c r="S131">
        <f>IF(G131="bad_pass_2m",1,0)</f>
        <v/>
      </c>
      <c r="T131">
        <f>IF(G131="shot_out",1,0)</f>
        <v/>
      </c>
      <c r="U131">
        <f>IF(G131="turnover",1,0)</f>
        <v/>
      </c>
      <c r="V131">
        <f>IF(G131="steal",1,0)</f>
        <v/>
      </c>
      <c r="W131">
        <f>IF(G131="block_hand",1,0)</f>
        <v/>
      </c>
      <c r="X131">
        <f>IF(G131="press_win",1,0)</f>
        <v/>
      </c>
      <c r="Y131">
        <f>IF(G131="interception",1,0)</f>
        <v/>
      </c>
      <c r="Z131">
        <f>IF(G131="no_return_defense",1,0)</f>
        <v/>
      </c>
    </row>
    <row r="132">
      <c r="K132">
        <f>IF(AND(G132="goal",H132="from_play"),1,0)</f>
        <v/>
      </c>
      <c r="L132">
        <f>IF(AND(G132="goal",H132="counter"),1,0)</f>
        <v/>
      </c>
      <c r="M132">
        <f>IF(AND(G132="goal",H132="putback"),1,0)</f>
        <v/>
      </c>
      <c r="N132">
        <f>IF(AND(G132="goal",H132="man_up"),1,0)</f>
        <v/>
      </c>
      <c r="O132">
        <f>IF(AND(G132="goal",H132="penalty_5m"),1,0)</f>
        <v/>
      </c>
      <c r="P132">
        <f>IF(G132="assist",1,0)</f>
        <v/>
      </c>
      <c r="Q132">
        <f>IF(G132="exclusion_drawn",1,0)</f>
        <v/>
      </c>
      <c r="R132">
        <f>IF(G132="exclusion_committed",1,0)</f>
        <v/>
      </c>
      <c r="S132">
        <f>IF(G132="bad_pass_2m",1,0)</f>
        <v/>
      </c>
      <c r="T132">
        <f>IF(G132="shot_out",1,0)</f>
        <v/>
      </c>
      <c r="U132">
        <f>IF(G132="turnover",1,0)</f>
        <v/>
      </c>
      <c r="V132">
        <f>IF(G132="steal",1,0)</f>
        <v/>
      </c>
      <c r="W132">
        <f>IF(G132="block_hand",1,0)</f>
        <v/>
      </c>
      <c r="X132">
        <f>IF(G132="press_win",1,0)</f>
        <v/>
      </c>
      <c r="Y132">
        <f>IF(G132="interception",1,0)</f>
        <v/>
      </c>
      <c r="Z132">
        <f>IF(G132="no_return_defense",1,0)</f>
        <v/>
      </c>
    </row>
    <row r="133">
      <c r="K133">
        <f>IF(AND(G133="goal",H133="from_play"),1,0)</f>
        <v/>
      </c>
      <c r="L133">
        <f>IF(AND(G133="goal",H133="counter"),1,0)</f>
        <v/>
      </c>
      <c r="M133">
        <f>IF(AND(G133="goal",H133="putback"),1,0)</f>
        <v/>
      </c>
      <c r="N133">
        <f>IF(AND(G133="goal",H133="man_up"),1,0)</f>
        <v/>
      </c>
      <c r="O133">
        <f>IF(AND(G133="goal",H133="penalty_5m"),1,0)</f>
        <v/>
      </c>
      <c r="P133">
        <f>IF(G133="assist",1,0)</f>
        <v/>
      </c>
      <c r="Q133">
        <f>IF(G133="exclusion_drawn",1,0)</f>
        <v/>
      </c>
      <c r="R133">
        <f>IF(G133="exclusion_committed",1,0)</f>
        <v/>
      </c>
      <c r="S133">
        <f>IF(G133="bad_pass_2m",1,0)</f>
        <v/>
      </c>
      <c r="T133">
        <f>IF(G133="shot_out",1,0)</f>
        <v/>
      </c>
      <c r="U133">
        <f>IF(G133="turnover",1,0)</f>
        <v/>
      </c>
      <c r="V133">
        <f>IF(G133="steal",1,0)</f>
        <v/>
      </c>
      <c r="W133">
        <f>IF(G133="block_hand",1,0)</f>
        <v/>
      </c>
      <c r="X133">
        <f>IF(G133="press_win",1,0)</f>
        <v/>
      </c>
      <c r="Y133">
        <f>IF(G133="interception",1,0)</f>
        <v/>
      </c>
      <c r="Z133">
        <f>IF(G133="no_return_defense",1,0)</f>
        <v/>
      </c>
    </row>
    <row r="134">
      <c r="K134">
        <f>IF(AND(G134="goal",H134="from_play"),1,0)</f>
        <v/>
      </c>
      <c r="L134">
        <f>IF(AND(G134="goal",H134="counter"),1,0)</f>
        <v/>
      </c>
      <c r="M134">
        <f>IF(AND(G134="goal",H134="putback"),1,0)</f>
        <v/>
      </c>
      <c r="N134">
        <f>IF(AND(G134="goal",H134="man_up"),1,0)</f>
        <v/>
      </c>
      <c r="O134">
        <f>IF(AND(G134="goal",H134="penalty_5m"),1,0)</f>
        <v/>
      </c>
      <c r="P134">
        <f>IF(G134="assist",1,0)</f>
        <v/>
      </c>
      <c r="Q134">
        <f>IF(G134="exclusion_drawn",1,0)</f>
        <v/>
      </c>
      <c r="R134">
        <f>IF(G134="exclusion_committed",1,0)</f>
        <v/>
      </c>
      <c r="S134">
        <f>IF(G134="bad_pass_2m",1,0)</f>
        <v/>
      </c>
      <c r="T134">
        <f>IF(G134="shot_out",1,0)</f>
        <v/>
      </c>
      <c r="U134">
        <f>IF(G134="turnover",1,0)</f>
        <v/>
      </c>
      <c r="V134">
        <f>IF(G134="steal",1,0)</f>
        <v/>
      </c>
      <c r="W134">
        <f>IF(G134="block_hand",1,0)</f>
        <v/>
      </c>
      <c r="X134">
        <f>IF(G134="press_win",1,0)</f>
        <v/>
      </c>
      <c r="Y134">
        <f>IF(G134="interception",1,0)</f>
        <v/>
      </c>
      <c r="Z134">
        <f>IF(G134="no_return_defense",1,0)</f>
        <v/>
      </c>
    </row>
    <row r="135">
      <c r="K135">
        <f>IF(AND(G135="goal",H135="from_play"),1,0)</f>
        <v/>
      </c>
      <c r="L135">
        <f>IF(AND(G135="goal",H135="counter"),1,0)</f>
        <v/>
      </c>
      <c r="M135">
        <f>IF(AND(G135="goal",H135="putback"),1,0)</f>
        <v/>
      </c>
      <c r="N135">
        <f>IF(AND(G135="goal",H135="man_up"),1,0)</f>
        <v/>
      </c>
      <c r="O135">
        <f>IF(AND(G135="goal",H135="penalty_5m"),1,0)</f>
        <v/>
      </c>
      <c r="P135">
        <f>IF(G135="assist",1,0)</f>
        <v/>
      </c>
      <c r="Q135">
        <f>IF(G135="exclusion_drawn",1,0)</f>
        <v/>
      </c>
      <c r="R135">
        <f>IF(G135="exclusion_committed",1,0)</f>
        <v/>
      </c>
      <c r="S135">
        <f>IF(G135="bad_pass_2m",1,0)</f>
        <v/>
      </c>
      <c r="T135">
        <f>IF(G135="shot_out",1,0)</f>
        <v/>
      </c>
      <c r="U135">
        <f>IF(G135="turnover",1,0)</f>
        <v/>
      </c>
      <c r="V135">
        <f>IF(G135="steal",1,0)</f>
        <v/>
      </c>
      <c r="W135">
        <f>IF(G135="block_hand",1,0)</f>
        <v/>
      </c>
      <c r="X135">
        <f>IF(G135="press_win",1,0)</f>
        <v/>
      </c>
      <c r="Y135">
        <f>IF(G135="interception",1,0)</f>
        <v/>
      </c>
      <c r="Z135">
        <f>IF(G135="no_return_defense",1,0)</f>
        <v/>
      </c>
    </row>
    <row r="136">
      <c r="K136">
        <f>IF(AND(G136="goal",H136="from_play"),1,0)</f>
        <v/>
      </c>
      <c r="L136">
        <f>IF(AND(G136="goal",H136="counter"),1,0)</f>
        <v/>
      </c>
      <c r="M136">
        <f>IF(AND(G136="goal",H136="putback"),1,0)</f>
        <v/>
      </c>
      <c r="N136">
        <f>IF(AND(G136="goal",H136="man_up"),1,0)</f>
        <v/>
      </c>
      <c r="O136">
        <f>IF(AND(G136="goal",H136="penalty_5m"),1,0)</f>
        <v/>
      </c>
      <c r="P136">
        <f>IF(G136="assist",1,0)</f>
        <v/>
      </c>
      <c r="Q136">
        <f>IF(G136="exclusion_drawn",1,0)</f>
        <v/>
      </c>
      <c r="R136">
        <f>IF(G136="exclusion_committed",1,0)</f>
        <v/>
      </c>
      <c r="S136">
        <f>IF(G136="bad_pass_2m",1,0)</f>
        <v/>
      </c>
      <c r="T136">
        <f>IF(G136="shot_out",1,0)</f>
        <v/>
      </c>
      <c r="U136">
        <f>IF(G136="turnover",1,0)</f>
        <v/>
      </c>
      <c r="V136">
        <f>IF(G136="steal",1,0)</f>
        <v/>
      </c>
      <c r="W136">
        <f>IF(G136="block_hand",1,0)</f>
        <v/>
      </c>
      <c r="X136">
        <f>IF(G136="press_win",1,0)</f>
        <v/>
      </c>
      <c r="Y136">
        <f>IF(G136="interception",1,0)</f>
        <v/>
      </c>
      <c r="Z136">
        <f>IF(G136="no_return_defense",1,0)</f>
        <v/>
      </c>
    </row>
    <row r="137">
      <c r="K137">
        <f>IF(AND(G137="goal",H137="from_play"),1,0)</f>
        <v/>
      </c>
      <c r="L137">
        <f>IF(AND(G137="goal",H137="counter"),1,0)</f>
        <v/>
      </c>
      <c r="M137">
        <f>IF(AND(G137="goal",H137="putback"),1,0)</f>
        <v/>
      </c>
      <c r="N137">
        <f>IF(AND(G137="goal",H137="man_up"),1,0)</f>
        <v/>
      </c>
      <c r="O137">
        <f>IF(AND(G137="goal",H137="penalty_5m"),1,0)</f>
        <v/>
      </c>
      <c r="P137">
        <f>IF(G137="assist",1,0)</f>
        <v/>
      </c>
      <c r="Q137">
        <f>IF(G137="exclusion_drawn",1,0)</f>
        <v/>
      </c>
      <c r="R137">
        <f>IF(G137="exclusion_committed",1,0)</f>
        <v/>
      </c>
      <c r="S137">
        <f>IF(G137="bad_pass_2m",1,0)</f>
        <v/>
      </c>
      <c r="T137">
        <f>IF(G137="shot_out",1,0)</f>
        <v/>
      </c>
      <c r="U137">
        <f>IF(G137="turnover",1,0)</f>
        <v/>
      </c>
      <c r="V137">
        <f>IF(G137="steal",1,0)</f>
        <v/>
      </c>
      <c r="W137">
        <f>IF(G137="block_hand",1,0)</f>
        <v/>
      </c>
      <c r="X137">
        <f>IF(G137="press_win",1,0)</f>
        <v/>
      </c>
      <c r="Y137">
        <f>IF(G137="interception",1,0)</f>
        <v/>
      </c>
      <c r="Z137">
        <f>IF(G137="no_return_defense",1,0)</f>
        <v/>
      </c>
    </row>
    <row r="138">
      <c r="K138">
        <f>IF(AND(G138="goal",H138="from_play"),1,0)</f>
        <v/>
      </c>
      <c r="L138">
        <f>IF(AND(G138="goal",H138="counter"),1,0)</f>
        <v/>
      </c>
      <c r="M138">
        <f>IF(AND(G138="goal",H138="putback"),1,0)</f>
        <v/>
      </c>
      <c r="N138">
        <f>IF(AND(G138="goal",H138="man_up"),1,0)</f>
        <v/>
      </c>
      <c r="O138">
        <f>IF(AND(G138="goal",H138="penalty_5m"),1,0)</f>
        <v/>
      </c>
      <c r="P138">
        <f>IF(G138="assist",1,0)</f>
        <v/>
      </c>
      <c r="Q138">
        <f>IF(G138="exclusion_drawn",1,0)</f>
        <v/>
      </c>
      <c r="R138">
        <f>IF(G138="exclusion_committed",1,0)</f>
        <v/>
      </c>
      <c r="S138">
        <f>IF(G138="bad_pass_2m",1,0)</f>
        <v/>
      </c>
      <c r="T138">
        <f>IF(G138="shot_out",1,0)</f>
        <v/>
      </c>
      <c r="U138">
        <f>IF(G138="turnover",1,0)</f>
        <v/>
      </c>
      <c r="V138">
        <f>IF(G138="steal",1,0)</f>
        <v/>
      </c>
      <c r="W138">
        <f>IF(G138="block_hand",1,0)</f>
        <v/>
      </c>
      <c r="X138">
        <f>IF(G138="press_win",1,0)</f>
        <v/>
      </c>
      <c r="Y138">
        <f>IF(G138="interception",1,0)</f>
        <v/>
      </c>
      <c r="Z138">
        <f>IF(G138="no_return_defense",1,0)</f>
        <v/>
      </c>
    </row>
    <row r="139">
      <c r="K139">
        <f>IF(AND(G139="goal",H139="from_play"),1,0)</f>
        <v/>
      </c>
      <c r="L139">
        <f>IF(AND(G139="goal",H139="counter"),1,0)</f>
        <v/>
      </c>
      <c r="M139">
        <f>IF(AND(G139="goal",H139="putback"),1,0)</f>
        <v/>
      </c>
      <c r="N139">
        <f>IF(AND(G139="goal",H139="man_up"),1,0)</f>
        <v/>
      </c>
      <c r="O139">
        <f>IF(AND(G139="goal",H139="penalty_5m"),1,0)</f>
        <v/>
      </c>
      <c r="P139">
        <f>IF(G139="assist",1,0)</f>
        <v/>
      </c>
      <c r="Q139">
        <f>IF(G139="exclusion_drawn",1,0)</f>
        <v/>
      </c>
      <c r="R139">
        <f>IF(G139="exclusion_committed",1,0)</f>
        <v/>
      </c>
      <c r="S139">
        <f>IF(G139="bad_pass_2m",1,0)</f>
        <v/>
      </c>
      <c r="T139">
        <f>IF(G139="shot_out",1,0)</f>
        <v/>
      </c>
      <c r="U139">
        <f>IF(G139="turnover",1,0)</f>
        <v/>
      </c>
      <c r="V139">
        <f>IF(G139="steal",1,0)</f>
        <v/>
      </c>
      <c r="W139">
        <f>IF(G139="block_hand",1,0)</f>
        <v/>
      </c>
      <c r="X139">
        <f>IF(G139="press_win",1,0)</f>
        <v/>
      </c>
      <c r="Y139">
        <f>IF(G139="interception",1,0)</f>
        <v/>
      </c>
      <c r="Z139">
        <f>IF(G139="no_return_defense",1,0)</f>
        <v/>
      </c>
    </row>
    <row r="140">
      <c r="K140">
        <f>IF(AND(G140="goal",H140="from_play"),1,0)</f>
        <v/>
      </c>
      <c r="L140">
        <f>IF(AND(G140="goal",H140="counter"),1,0)</f>
        <v/>
      </c>
      <c r="M140">
        <f>IF(AND(G140="goal",H140="putback"),1,0)</f>
        <v/>
      </c>
      <c r="N140">
        <f>IF(AND(G140="goal",H140="man_up"),1,0)</f>
        <v/>
      </c>
      <c r="O140">
        <f>IF(AND(G140="goal",H140="penalty_5m"),1,0)</f>
        <v/>
      </c>
      <c r="P140">
        <f>IF(G140="assist",1,0)</f>
        <v/>
      </c>
      <c r="Q140">
        <f>IF(G140="exclusion_drawn",1,0)</f>
        <v/>
      </c>
      <c r="R140">
        <f>IF(G140="exclusion_committed",1,0)</f>
        <v/>
      </c>
      <c r="S140">
        <f>IF(G140="bad_pass_2m",1,0)</f>
        <v/>
      </c>
      <c r="T140">
        <f>IF(G140="shot_out",1,0)</f>
        <v/>
      </c>
      <c r="U140">
        <f>IF(G140="turnover",1,0)</f>
        <v/>
      </c>
      <c r="V140">
        <f>IF(G140="steal",1,0)</f>
        <v/>
      </c>
      <c r="W140">
        <f>IF(G140="block_hand",1,0)</f>
        <v/>
      </c>
      <c r="X140">
        <f>IF(G140="press_win",1,0)</f>
        <v/>
      </c>
      <c r="Y140">
        <f>IF(G140="interception",1,0)</f>
        <v/>
      </c>
      <c r="Z140">
        <f>IF(G140="no_return_defense",1,0)</f>
        <v/>
      </c>
    </row>
    <row r="141">
      <c r="K141">
        <f>IF(AND(G141="goal",H141="from_play"),1,0)</f>
        <v/>
      </c>
      <c r="L141">
        <f>IF(AND(G141="goal",H141="counter"),1,0)</f>
        <v/>
      </c>
      <c r="M141">
        <f>IF(AND(G141="goal",H141="putback"),1,0)</f>
        <v/>
      </c>
      <c r="N141">
        <f>IF(AND(G141="goal",H141="man_up"),1,0)</f>
        <v/>
      </c>
      <c r="O141">
        <f>IF(AND(G141="goal",H141="penalty_5m"),1,0)</f>
        <v/>
      </c>
      <c r="P141">
        <f>IF(G141="assist",1,0)</f>
        <v/>
      </c>
      <c r="Q141">
        <f>IF(G141="exclusion_drawn",1,0)</f>
        <v/>
      </c>
      <c r="R141">
        <f>IF(G141="exclusion_committed",1,0)</f>
        <v/>
      </c>
      <c r="S141">
        <f>IF(G141="bad_pass_2m",1,0)</f>
        <v/>
      </c>
      <c r="T141">
        <f>IF(G141="shot_out",1,0)</f>
        <v/>
      </c>
      <c r="U141">
        <f>IF(G141="turnover",1,0)</f>
        <v/>
      </c>
      <c r="V141">
        <f>IF(G141="steal",1,0)</f>
        <v/>
      </c>
      <c r="W141">
        <f>IF(G141="block_hand",1,0)</f>
        <v/>
      </c>
      <c r="X141">
        <f>IF(G141="press_win",1,0)</f>
        <v/>
      </c>
      <c r="Y141">
        <f>IF(G141="interception",1,0)</f>
        <v/>
      </c>
      <c r="Z141">
        <f>IF(G141="no_return_defense",1,0)</f>
        <v/>
      </c>
    </row>
    <row r="142">
      <c r="K142">
        <f>IF(AND(G142="goal",H142="from_play"),1,0)</f>
        <v/>
      </c>
      <c r="L142">
        <f>IF(AND(G142="goal",H142="counter"),1,0)</f>
        <v/>
      </c>
      <c r="M142">
        <f>IF(AND(G142="goal",H142="putback"),1,0)</f>
        <v/>
      </c>
      <c r="N142">
        <f>IF(AND(G142="goal",H142="man_up"),1,0)</f>
        <v/>
      </c>
      <c r="O142">
        <f>IF(AND(G142="goal",H142="penalty_5m"),1,0)</f>
        <v/>
      </c>
      <c r="P142">
        <f>IF(G142="assist",1,0)</f>
        <v/>
      </c>
      <c r="Q142">
        <f>IF(G142="exclusion_drawn",1,0)</f>
        <v/>
      </c>
      <c r="R142">
        <f>IF(G142="exclusion_committed",1,0)</f>
        <v/>
      </c>
      <c r="S142">
        <f>IF(G142="bad_pass_2m",1,0)</f>
        <v/>
      </c>
      <c r="T142">
        <f>IF(G142="shot_out",1,0)</f>
        <v/>
      </c>
      <c r="U142">
        <f>IF(G142="turnover",1,0)</f>
        <v/>
      </c>
      <c r="V142">
        <f>IF(G142="steal",1,0)</f>
        <v/>
      </c>
      <c r="W142">
        <f>IF(G142="block_hand",1,0)</f>
        <v/>
      </c>
      <c r="X142">
        <f>IF(G142="press_win",1,0)</f>
        <v/>
      </c>
      <c r="Y142">
        <f>IF(G142="interception",1,0)</f>
        <v/>
      </c>
      <c r="Z142">
        <f>IF(G142="no_return_defense",1,0)</f>
        <v/>
      </c>
    </row>
    <row r="143">
      <c r="K143">
        <f>IF(AND(G143="goal",H143="from_play"),1,0)</f>
        <v/>
      </c>
      <c r="L143">
        <f>IF(AND(G143="goal",H143="counter"),1,0)</f>
        <v/>
      </c>
      <c r="M143">
        <f>IF(AND(G143="goal",H143="putback"),1,0)</f>
        <v/>
      </c>
      <c r="N143">
        <f>IF(AND(G143="goal",H143="man_up"),1,0)</f>
        <v/>
      </c>
      <c r="O143">
        <f>IF(AND(G143="goal",H143="penalty_5m"),1,0)</f>
        <v/>
      </c>
      <c r="P143">
        <f>IF(G143="assist",1,0)</f>
        <v/>
      </c>
      <c r="Q143">
        <f>IF(G143="exclusion_drawn",1,0)</f>
        <v/>
      </c>
      <c r="R143">
        <f>IF(G143="exclusion_committed",1,0)</f>
        <v/>
      </c>
      <c r="S143">
        <f>IF(G143="bad_pass_2m",1,0)</f>
        <v/>
      </c>
      <c r="T143">
        <f>IF(G143="shot_out",1,0)</f>
        <v/>
      </c>
      <c r="U143">
        <f>IF(G143="turnover",1,0)</f>
        <v/>
      </c>
      <c r="V143">
        <f>IF(G143="steal",1,0)</f>
        <v/>
      </c>
      <c r="W143">
        <f>IF(G143="block_hand",1,0)</f>
        <v/>
      </c>
      <c r="X143">
        <f>IF(G143="press_win",1,0)</f>
        <v/>
      </c>
      <c r="Y143">
        <f>IF(G143="interception",1,0)</f>
        <v/>
      </c>
      <c r="Z143">
        <f>IF(G143="no_return_defense",1,0)</f>
        <v/>
      </c>
    </row>
    <row r="144">
      <c r="K144">
        <f>IF(AND(G144="goal",H144="from_play"),1,0)</f>
        <v/>
      </c>
      <c r="L144">
        <f>IF(AND(G144="goal",H144="counter"),1,0)</f>
        <v/>
      </c>
      <c r="M144">
        <f>IF(AND(G144="goal",H144="putback"),1,0)</f>
        <v/>
      </c>
      <c r="N144">
        <f>IF(AND(G144="goal",H144="man_up"),1,0)</f>
        <v/>
      </c>
      <c r="O144">
        <f>IF(AND(G144="goal",H144="penalty_5m"),1,0)</f>
        <v/>
      </c>
      <c r="P144">
        <f>IF(G144="assist",1,0)</f>
        <v/>
      </c>
      <c r="Q144">
        <f>IF(G144="exclusion_drawn",1,0)</f>
        <v/>
      </c>
      <c r="R144">
        <f>IF(G144="exclusion_committed",1,0)</f>
        <v/>
      </c>
      <c r="S144">
        <f>IF(G144="bad_pass_2m",1,0)</f>
        <v/>
      </c>
      <c r="T144">
        <f>IF(G144="shot_out",1,0)</f>
        <v/>
      </c>
      <c r="U144">
        <f>IF(G144="turnover",1,0)</f>
        <v/>
      </c>
      <c r="V144">
        <f>IF(G144="steal",1,0)</f>
        <v/>
      </c>
      <c r="W144">
        <f>IF(G144="block_hand",1,0)</f>
        <v/>
      </c>
      <c r="X144">
        <f>IF(G144="press_win",1,0)</f>
        <v/>
      </c>
      <c r="Y144">
        <f>IF(G144="interception",1,0)</f>
        <v/>
      </c>
      <c r="Z144">
        <f>IF(G144="no_return_defense",1,0)</f>
        <v/>
      </c>
    </row>
    <row r="145">
      <c r="K145">
        <f>IF(AND(G145="goal",H145="from_play"),1,0)</f>
        <v/>
      </c>
      <c r="L145">
        <f>IF(AND(G145="goal",H145="counter"),1,0)</f>
        <v/>
      </c>
      <c r="M145">
        <f>IF(AND(G145="goal",H145="putback"),1,0)</f>
        <v/>
      </c>
      <c r="N145">
        <f>IF(AND(G145="goal",H145="man_up"),1,0)</f>
        <v/>
      </c>
      <c r="O145">
        <f>IF(AND(G145="goal",H145="penalty_5m"),1,0)</f>
        <v/>
      </c>
      <c r="P145">
        <f>IF(G145="assist",1,0)</f>
        <v/>
      </c>
      <c r="Q145">
        <f>IF(G145="exclusion_drawn",1,0)</f>
        <v/>
      </c>
      <c r="R145">
        <f>IF(G145="exclusion_committed",1,0)</f>
        <v/>
      </c>
      <c r="S145">
        <f>IF(G145="bad_pass_2m",1,0)</f>
        <v/>
      </c>
      <c r="T145">
        <f>IF(G145="shot_out",1,0)</f>
        <v/>
      </c>
      <c r="U145">
        <f>IF(G145="turnover",1,0)</f>
        <v/>
      </c>
      <c r="V145">
        <f>IF(G145="steal",1,0)</f>
        <v/>
      </c>
      <c r="W145">
        <f>IF(G145="block_hand",1,0)</f>
        <v/>
      </c>
      <c r="X145">
        <f>IF(G145="press_win",1,0)</f>
        <v/>
      </c>
      <c r="Y145">
        <f>IF(G145="interception",1,0)</f>
        <v/>
      </c>
      <c r="Z145">
        <f>IF(G145="no_return_defense",1,0)</f>
        <v/>
      </c>
    </row>
    <row r="146">
      <c r="K146">
        <f>IF(AND(G146="goal",H146="from_play"),1,0)</f>
        <v/>
      </c>
      <c r="L146">
        <f>IF(AND(G146="goal",H146="counter"),1,0)</f>
        <v/>
      </c>
      <c r="M146">
        <f>IF(AND(G146="goal",H146="putback"),1,0)</f>
        <v/>
      </c>
      <c r="N146">
        <f>IF(AND(G146="goal",H146="man_up"),1,0)</f>
        <v/>
      </c>
      <c r="O146">
        <f>IF(AND(G146="goal",H146="penalty_5m"),1,0)</f>
        <v/>
      </c>
      <c r="P146">
        <f>IF(G146="assist",1,0)</f>
        <v/>
      </c>
      <c r="Q146">
        <f>IF(G146="exclusion_drawn",1,0)</f>
        <v/>
      </c>
      <c r="R146">
        <f>IF(G146="exclusion_committed",1,0)</f>
        <v/>
      </c>
      <c r="S146">
        <f>IF(G146="bad_pass_2m",1,0)</f>
        <v/>
      </c>
      <c r="T146">
        <f>IF(G146="shot_out",1,0)</f>
        <v/>
      </c>
      <c r="U146">
        <f>IF(G146="turnover",1,0)</f>
        <v/>
      </c>
      <c r="V146">
        <f>IF(G146="steal",1,0)</f>
        <v/>
      </c>
      <c r="W146">
        <f>IF(G146="block_hand",1,0)</f>
        <v/>
      </c>
      <c r="X146">
        <f>IF(G146="press_win",1,0)</f>
        <v/>
      </c>
      <c r="Y146">
        <f>IF(G146="interception",1,0)</f>
        <v/>
      </c>
      <c r="Z146">
        <f>IF(G146="no_return_defense",1,0)</f>
        <v/>
      </c>
    </row>
    <row r="147">
      <c r="K147">
        <f>IF(AND(G147="goal",H147="from_play"),1,0)</f>
        <v/>
      </c>
      <c r="L147">
        <f>IF(AND(G147="goal",H147="counter"),1,0)</f>
        <v/>
      </c>
      <c r="M147">
        <f>IF(AND(G147="goal",H147="putback"),1,0)</f>
        <v/>
      </c>
      <c r="N147">
        <f>IF(AND(G147="goal",H147="man_up"),1,0)</f>
        <v/>
      </c>
      <c r="O147">
        <f>IF(AND(G147="goal",H147="penalty_5m"),1,0)</f>
        <v/>
      </c>
      <c r="P147">
        <f>IF(G147="assist",1,0)</f>
        <v/>
      </c>
      <c r="Q147">
        <f>IF(G147="exclusion_drawn",1,0)</f>
        <v/>
      </c>
      <c r="R147">
        <f>IF(G147="exclusion_committed",1,0)</f>
        <v/>
      </c>
      <c r="S147">
        <f>IF(G147="bad_pass_2m",1,0)</f>
        <v/>
      </c>
      <c r="T147">
        <f>IF(G147="shot_out",1,0)</f>
        <v/>
      </c>
      <c r="U147">
        <f>IF(G147="turnover",1,0)</f>
        <v/>
      </c>
      <c r="V147">
        <f>IF(G147="steal",1,0)</f>
        <v/>
      </c>
      <c r="W147">
        <f>IF(G147="block_hand",1,0)</f>
        <v/>
      </c>
      <c r="X147">
        <f>IF(G147="press_win",1,0)</f>
        <v/>
      </c>
      <c r="Y147">
        <f>IF(G147="interception",1,0)</f>
        <v/>
      </c>
      <c r="Z147">
        <f>IF(G147="no_return_defense",1,0)</f>
        <v/>
      </c>
    </row>
    <row r="148">
      <c r="K148">
        <f>IF(AND(G148="goal",H148="from_play"),1,0)</f>
        <v/>
      </c>
      <c r="L148">
        <f>IF(AND(G148="goal",H148="counter"),1,0)</f>
        <v/>
      </c>
      <c r="M148">
        <f>IF(AND(G148="goal",H148="putback"),1,0)</f>
        <v/>
      </c>
      <c r="N148">
        <f>IF(AND(G148="goal",H148="man_up"),1,0)</f>
        <v/>
      </c>
      <c r="O148">
        <f>IF(AND(G148="goal",H148="penalty_5m"),1,0)</f>
        <v/>
      </c>
      <c r="P148">
        <f>IF(G148="assist",1,0)</f>
        <v/>
      </c>
      <c r="Q148">
        <f>IF(G148="exclusion_drawn",1,0)</f>
        <v/>
      </c>
      <c r="R148">
        <f>IF(G148="exclusion_committed",1,0)</f>
        <v/>
      </c>
      <c r="S148">
        <f>IF(G148="bad_pass_2m",1,0)</f>
        <v/>
      </c>
      <c r="T148">
        <f>IF(G148="shot_out",1,0)</f>
        <v/>
      </c>
      <c r="U148">
        <f>IF(G148="turnover",1,0)</f>
        <v/>
      </c>
      <c r="V148">
        <f>IF(G148="steal",1,0)</f>
        <v/>
      </c>
      <c r="W148">
        <f>IF(G148="block_hand",1,0)</f>
        <v/>
      </c>
      <c r="X148">
        <f>IF(G148="press_win",1,0)</f>
        <v/>
      </c>
      <c r="Y148">
        <f>IF(G148="interception",1,0)</f>
        <v/>
      </c>
      <c r="Z148">
        <f>IF(G148="no_return_defense",1,0)</f>
        <v/>
      </c>
    </row>
    <row r="149">
      <c r="K149">
        <f>IF(AND(G149="goal",H149="from_play"),1,0)</f>
        <v/>
      </c>
      <c r="L149">
        <f>IF(AND(G149="goal",H149="counter"),1,0)</f>
        <v/>
      </c>
      <c r="M149">
        <f>IF(AND(G149="goal",H149="putback"),1,0)</f>
        <v/>
      </c>
      <c r="N149">
        <f>IF(AND(G149="goal",H149="man_up"),1,0)</f>
        <v/>
      </c>
      <c r="O149">
        <f>IF(AND(G149="goal",H149="penalty_5m"),1,0)</f>
        <v/>
      </c>
      <c r="P149">
        <f>IF(G149="assist",1,0)</f>
        <v/>
      </c>
      <c r="Q149">
        <f>IF(G149="exclusion_drawn",1,0)</f>
        <v/>
      </c>
      <c r="R149">
        <f>IF(G149="exclusion_committed",1,0)</f>
        <v/>
      </c>
      <c r="S149">
        <f>IF(G149="bad_pass_2m",1,0)</f>
        <v/>
      </c>
      <c r="T149">
        <f>IF(G149="shot_out",1,0)</f>
        <v/>
      </c>
      <c r="U149">
        <f>IF(G149="turnover",1,0)</f>
        <v/>
      </c>
      <c r="V149">
        <f>IF(G149="steal",1,0)</f>
        <v/>
      </c>
      <c r="W149">
        <f>IF(G149="block_hand",1,0)</f>
        <v/>
      </c>
      <c r="X149">
        <f>IF(G149="press_win",1,0)</f>
        <v/>
      </c>
      <c r="Y149">
        <f>IF(G149="interception",1,0)</f>
        <v/>
      </c>
      <c r="Z149">
        <f>IF(G149="no_return_defense",1,0)</f>
        <v/>
      </c>
    </row>
    <row r="150">
      <c r="K150">
        <f>IF(AND(G150="goal",H150="from_play"),1,0)</f>
        <v/>
      </c>
      <c r="L150">
        <f>IF(AND(G150="goal",H150="counter"),1,0)</f>
        <v/>
      </c>
      <c r="M150">
        <f>IF(AND(G150="goal",H150="putback"),1,0)</f>
        <v/>
      </c>
      <c r="N150">
        <f>IF(AND(G150="goal",H150="man_up"),1,0)</f>
        <v/>
      </c>
      <c r="O150">
        <f>IF(AND(G150="goal",H150="penalty_5m"),1,0)</f>
        <v/>
      </c>
      <c r="P150">
        <f>IF(G150="assist",1,0)</f>
        <v/>
      </c>
      <c r="Q150">
        <f>IF(G150="exclusion_drawn",1,0)</f>
        <v/>
      </c>
      <c r="R150">
        <f>IF(G150="exclusion_committed",1,0)</f>
        <v/>
      </c>
      <c r="S150">
        <f>IF(G150="bad_pass_2m",1,0)</f>
        <v/>
      </c>
      <c r="T150">
        <f>IF(G150="shot_out",1,0)</f>
        <v/>
      </c>
      <c r="U150">
        <f>IF(G150="turnover",1,0)</f>
        <v/>
      </c>
      <c r="V150">
        <f>IF(G150="steal",1,0)</f>
        <v/>
      </c>
      <c r="W150">
        <f>IF(G150="block_hand",1,0)</f>
        <v/>
      </c>
      <c r="X150">
        <f>IF(G150="press_win",1,0)</f>
        <v/>
      </c>
      <c r="Y150">
        <f>IF(G150="interception",1,0)</f>
        <v/>
      </c>
      <c r="Z150">
        <f>IF(G150="no_return_defense",1,0)</f>
        <v/>
      </c>
    </row>
    <row r="151">
      <c r="K151">
        <f>IF(AND(G151="goal",H151="from_play"),1,0)</f>
        <v/>
      </c>
      <c r="L151">
        <f>IF(AND(G151="goal",H151="counter"),1,0)</f>
        <v/>
      </c>
      <c r="M151">
        <f>IF(AND(G151="goal",H151="putback"),1,0)</f>
        <v/>
      </c>
      <c r="N151">
        <f>IF(AND(G151="goal",H151="man_up"),1,0)</f>
        <v/>
      </c>
      <c r="O151">
        <f>IF(AND(G151="goal",H151="penalty_5m"),1,0)</f>
        <v/>
      </c>
      <c r="P151">
        <f>IF(G151="assist",1,0)</f>
        <v/>
      </c>
      <c r="Q151">
        <f>IF(G151="exclusion_drawn",1,0)</f>
        <v/>
      </c>
      <c r="R151">
        <f>IF(G151="exclusion_committed",1,0)</f>
        <v/>
      </c>
      <c r="S151">
        <f>IF(G151="bad_pass_2m",1,0)</f>
        <v/>
      </c>
      <c r="T151">
        <f>IF(G151="shot_out",1,0)</f>
        <v/>
      </c>
      <c r="U151">
        <f>IF(G151="turnover",1,0)</f>
        <v/>
      </c>
      <c r="V151">
        <f>IF(G151="steal",1,0)</f>
        <v/>
      </c>
      <c r="W151">
        <f>IF(G151="block_hand",1,0)</f>
        <v/>
      </c>
      <c r="X151">
        <f>IF(G151="press_win",1,0)</f>
        <v/>
      </c>
      <c r="Y151">
        <f>IF(G151="interception",1,0)</f>
        <v/>
      </c>
      <c r="Z151">
        <f>IF(G151="no_return_defense",1,0)</f>
        <v/>
      </c>
    </row>
    <row r="152">
      <c r="K152">
        <f>IF(AND(G152="goal",H152="from_play"),1,0)</f>
        <v/>
      </c>
      <c r="L152">
        <f>IF(AND(G152="goal",H152="counter"),1,0)</f>
        <v/>
      </c>
      <c r="M152">
        <f>IF(AND(G152="goal",H152="putback"),1,0)</f>
        <v/>
      </c>
      <c r="N152">
        <f>IF(AND(G152="goal",H152="man_up"),1,0)</f>
        <v/>
      </c>
      <c r="O152">
        <f>IF(AND(G152="goal",H152="penalty_5m"),1,0)</f>
        <v/>
      </c>
      <c r="P152">
        <f>IF(G152="assist",1,0)</f>
        <v/>
      </c>
      <c r="Q152">
        <f>IF(G152="exclusion_drawn",1,0)</f>
        <v/>
      </c>
      <c r="R152">
        <f>IF(G152="exclusion_committed",1,0)</f>
        <v/>
      </c>
      <c r="S152">
        <f>IF(G152="bad_pass_2m",1,0)</f>
        <v/>
      </c>
      <c r="T152">
        <f>IF(G152="shot_out",1,0)</f>
        <v/>
      </c>
      <c r="U152">
        <f>IF(G152="turnover",1,0)</f>
        <v/>
      </c>
      <c r="V152">
        <f>IF(G152="steal",1,0)</f>
        <v/>
      </c>
      <c r="W152">
        <f>IF(G152="block_hand",1,0)</f>
        <v/>
      </c>
      <c r="X152">
        <f>IF(G152="press_win",1,0)</f>
        <v/>
      </c>
      <c r="Y152">
        <f>IF(G152="interception",1,0)</f>
        <v/>
      </c>
      <c r="Z152">
        <f>IF(G152="no_return_defense",1,0)</f>
        <v/>
      </c>
    </row>
    <row r="153">
      <c r="K153">
        <f>IF(AND(G153="goal",H153="from_play"),1,0)</f>
        <v/>
      </c>
      <c r="L153">
        <f>IF(AND(G153="goal",H153="counter"),1,0)</f>
        <v/>
      </c>
      <c r="M153">
        <f>IF(AND(G153="goal",H153="putback"),1,0)</f>
        <v/>
      </c>
      <c r="N153">
        <f>IF(AND(G153="goal",H153="man_up"),1,0)</f>
        <v/>
      </c>
      <c r="O153">
        <f>IF(AND(G153="goal",H153="penalty_5m"),1,0)</f>
        <v/>
      </c>
      <c r="P153">
        <f>IF(G153="assist",1,0)</f>
        <v/>
      </c>
      <c r="Q153">
        <f>IF(G153="exclusion_drawn",1,0)</f>
        <v/>
      </c>
      <c r="R153">
        <f>IF(G153="exclusion_committed",1,0)</f>
        <v/>
      </c>
      <c r="S153">
        <f>IF(G153="bad_pass_2m",1,0)</f>
        <v/>
      </c>
      <c r="T153">
        <f>IF(G153="shot_out",1,0)</f>
        <v/>
      </c>
      <c r="U153">
        <f>IF(G153="turnover",1,0)</f>
        <v/>
      </c>
      <c r="V153">
        <f>IF(G153="steal",1,0)</f>
        <v/>
      </c>
      <c r="W153">
        <f>IF(G153="block_hand",1,0)</f>
        <v/>
      </c>
      <c r="X153">
        <f>IF(G153="press_win",1,0)</f>
        <v/>
      </c>
      <c r="Y153">
        <f>IF(G153="interception",1,0)</f>
        <v/>
      </c>
      <c r="Z153">
        <f>IF(G153="no_return_defense",1,0)</f>
        <v/>
      </c>
    </row>
    <row r="154">
      <c r="K154">
        <f>IF(AND(G154="goal",H154="from_play"),1,0)</f>
        <v/>
      </c>
      <c r="L154">
        <f>IF(AND(G154="goal",H154="counter"),1,0)</f>
        <v/>
      </c>
      <c r="M154">
        <f>IF(AND(G154="goal",H154="putback"),1,0)</f>
        <v/>
      </c>
      <c r="N154">
        <f>IF(AND(G154="goal",H154="man_up"),1,0)</f>
        <v/>
      </c>
      <c r="O154">
        <f>IF(AND(G154="goal",H154="penalty_5m"),1,0)</f>
        <v/>
      </c>
      <c r="P154">
        <f>IF(G154="assist",1,0)</f>
        <v/>
      </c>
      <c r="Q154">
        <f>IF(G154="exclusion_drawn",1,0)</f>
        <v/>
      </c>
      <c r="R154">
        <f>IF(G154="exclusion_committed",1,0)</f>
        <v/>
      </c>
      <c r="S154">
        <f>IF(G154="bad_pass_2m",1,0)</f>
        <v/>
      </c>
      <c r="T154">
        <f>IF(G154="shot_out",1,0)</f>
        <v/>
      </c>
      <c r="U154">
        <f>IF(G154="turnover",1,0)</f>
        <v/>
      </c>
      <c r="V154">
        <f>IF(G154="steal",1,0)</f>
        <v/>
      </c>
      <c r="W154">
        <f>IF(G154="block_hand",1,0)</f>
        <v/>
      </c>
      <c r="X154">
        <f>IF(G154="press_win",1,0)</f>
        <v/>
      </c>
      <c r="Y154">
        <f>IF(G154="interception",1,0)</f>
        <v/>
      </c>
      <c r="Z154">
        <f>IF(G154="no_return_defense",1,0)</f>
        <v/>
      </c>
    </row>
    <row r="155">
      <c r="K155">
        <f>IF(AND(G155="goal",H155="from_play"),1,0)</f>
        <v/>
      </c>
      <c r="L155">
        <f>IF(AND(G155="goal",H155="counter"),1,0)</f>
        <v/>
      </c>
      <c r="M155">
        <f>IF(AND(G155="goal",H155="putback"),1,0)</f>
        <v/>
      </c>
      <c r="N155">
        <f>IF(AND(G155="goal",H155="man_up"),1,0)</f>
        <v/>
      </c>
      <c r="O155">
        <f>IF(AND(G155="goal",H155="penalty_5m"),1,0)</f>
        <v/>
      </c>
      <c r="P155">
        <f>IF(G155="assist",1,0)</f>
        <v/>
      </c>
      <c r="Q155">
        <f>IF(G155="exclusion_drawn",1,0)</f>
        <v/>
      </c>
      <c r="R155">
        <f>IF(G155="exclusion_committed",1,0)</f>
        <v/>
      </c>
      <c r="S155">
        <f>IF(G155="bad_pass_2m",1,0)</f>
        <v/>
      </c>
      <c r="T155">
        <f>IF(G155="shot_out",1,0)</f>
        <v/>
      </c>
      <c r="U155">
        <f>IF(G155="turnover",1,0)</f>
        <v/>
      </c>
      <c r="V155">
        <f>IF(G155="steal",1,0)</f>
        <v/>
      </c>
      <c r="W155">
        <f>IF(G155="block_hand",1,0)</f>
        <v/>
      </c>
      <c r="X155">
        <f>IF(G155="press_win",1,0)</f>
        <v/>
      </c>
      <c r="Y155">
        <f>IF(G155="interception",1,0)</f>
        <v/>
      </c>
      <c r="Z155">
        <f>IF(G155="no_return_defense",1,0)</f>
        <v/>
      </c>
    </row>
    <row r="156">
      <c r="K156">
        <f>IF(AND(G156="goal",H156="from_play"),1,0)</f>
        <v/>
      </c>
      <c r="L156">
        <f>IF(AND(G156="goal",H156="counter"),1,0)</f>
        <v/>
      </c>
      <c r="M156">
        <f>IF(AND(G156="goal",H156="putback"),1,0)</f>
        <v/>
      </c>
      <c r="N156">
        <f>IF(AND(G156="goal",H156="man_up"),1,0)</f>
        <v/>
      </c>
      <c r="O156">
        <f>IF(AND(G156="goal",H156="penalty_5m"),1,0)</f>
        <v/>
      </c>
      <c r="P156">
        <f>IF(G156="assist",1,0)</f>
        <v/>
      </c>
      <c r="Q156">
        <f>IF(G156="exclusion_drawn",1,0)</f>
        <v/>
      </c>
      <c r="R156">
        <f>IF(G156="exclusion_committed",1,0)</f>
        <v/>
      </c>
      <c r="S156">
        <f>IF(G156="bad_pass_2m",1,0)</f>
        <v/>
      </c>
      <c r="T156">
        <f>IF(G156="shot_out",1,0)</f>
        <v/>
      </c>
      <c r="U156">
        <f>IF(G156="turnover",1,0)</f>
        <v/>
      </c>
      <c r="V156">
        <f>IF(G156="steal",1,0)</f>
        <v/>
      </c>
      <c r="W156">
        <f>IF(G156="block_hand",1,0)</f>
        <v/>
      </c>
      <c r="X156">
        <f>IF(G156="press_win",1,0)</f>
        <v/>
      </c>
      <c r="Y156">
        <f>IF(G156="interception",1,0)</f>
        <v/>
      </c>
      <c r="Z156">
        <f>IF(G156="no_return_defense",1,0)</f>
        <v/>
      </c>
    </row>
    <row r="157">
      <c r="K157">
        <f>IF(AND(G157="goal",H157="from_play"),1,0)</f>
        <v/>
      </c>
      <c r="L157">
        <f>IF(AND(G157="goal",H157="counter"),1,0)</f>
        <v/>
      </c>
      <c r="M157">
        <f>IF(AND(G157="goal",H157="putback"),1,0)</f>
        <v/>
      </c>
      <c r="N157">
        <f>IF(AND(G157="goal",H157="man_up"),1,0)</f>
        <v/>
      </c>
      <c r="O157">
        <f>IF(AND(G157="goal",H157="penalty_5m"),1,0)</f>
        <v/>
      </c>
      <c r="P157">
        <f>IF(G157="assist",1,0)</f>
        <v/>
      </c>
      <c r="Q157">
        <f>IF(G157="exclusion_drawn",1,0)</f>
        <v/>
      </c>
      <c r="R157">
        <f>IF(G157="exclusion_committed",1,0)</f>
        <v/>
      </c>
      <c r="S157">
        <f>IF(G157="bad_pass_2m",1,0)</f>
        <v/>
      </c>
      <c r="T157">
        <f>IF(G157="shot_out",1,0)</f>
        <v/>
      </c>
      <c r="U157">
        <f>IF(G157="turnover",1,0)</f>
        <v/>
      </c>
      <c r="V157">
        <f>IF(G157="steal",1,0)</f>
        <v/>
      </c>
      <c r="W157">
        <f>IF(G157="block_hand",1,0)</f>
        <v/>
      </c>
      <c r="X157">
        <f>IF(G157="press_win",1,0)</f>
        <v/>
      </c>
      <c r="Y157">
        <f>IF(G157="interception",1,0)</f>
        <v/>
      </c>
      <c r="Z157">
        <f>IF(G157="no_return_defense",1,0)</f>
        <v/>
      </c>
    </row>
    <row r="158">
      <c r="K158">
        <f>IF(AND(G158="goal",H158="from_play"),1,0)</f>
        <v/>
      </c>
      <c r="L158">
        <f>IF(AND(G158="goal",H158="counter"),1,0)</f>
        <v/>
      </c>
      <c r="M158">
        <f>IF(AND(G158="goal",H158="putback"),1,0)</f>
        <v/>
      </c>
      <c r="N158">
        <f>IF(AND(G158="goal",H158="man_up"),1,0)</f>
        <v/>
      </c>
      <c r="O158">
        <f>IF(AND(G158="goal",H158="penalty_5m"),1,0)</f>
        <v/>
      </c>
      <c r="P158">
        <f>IF(G158="assist",1,0)</f>
        <v/>
      </c>
      <c r="Q158">
        <f>IF(G158="exclusion_drawn",1,0)</f>
        <v/>
      </c>
      <c r="R158">
        <f>IF(G158="exclusion_committed",1,0)</f>
        <v/>
      </c>
      <c r="S158">
        <f>IF(G158="bad_pass_2m",1,0)</f>
        <v/>
      </c>
      <c r="T158">
        <f>IF(G158="shot_out",1,0)</f>
        <v/>
      </c>
      <c r="U158">
        <f>IF(G158="turnover",1,0)</f>
        <v/>
      </c>
      <c r="V158">
        <f>IF(G158="steal",1,0)</f>
        <v/>
      </c>
      <c r="W158">
        <f>IF(G158="block_hand",1,0)</f>
        <v/>
      </c>
      <c r="X158">
        <f>IF(G158="press_win",1,0)</f>
        <v/>
      </c>
      <c r="Y158">
        <f>IF(G158="interception",1,0)</f>
        <v/>
      </c>
      <c r="Z158">
        <f>IF(G158="no_return_defense",1,0)</f>
        <v/>
      </c>
    </row>
    <row r="159">
      <c r="K159">
        <f>IF(AND(G159="goal",H159="from_play"),1,0)</f>
        <v/>
      </c>
      <c r="L159">
        <f>IF(AND(G159="goal",H159="counter"),1,0)</f>
        <v/>
      </c>
      <c r="M159">
        <f>IF(AND(G159="goal",H159="putback"),1,0)</f>
        <v/>
      </c>
      <c r="N159">
        <f>IF(AND(G159="goal",H159="man_up"),1,0)</f>
        <v/>
      </c>
      <c r="O159">
        <f>IF(AND(G159="goal",H159="penalty_5m"),1,0)</f>
        <v/>
      </c>
      <c r="P159">
        <f>IF(G159="assist",1,0)</f>
        <v/>
      </c>
      <c r="Q159">
        <f>IF(G159="exclusion_drawn",1,0)</f>
        <v/>
      </c>
      <c r="R159">
        <f>IF(G159="exclusion_committed",1,0)</f>
        <v/>
      </c>
      <c r="S159">
        <f>IF(G159="bad_pass_2m",1,0)</f>
        <v/>
      </c>
      <c r="T159">
        <f>IF(G159="shot_out",1,0)</f>
        <v/>
      </c>
      <c r="U159">
        <f>IF(G159="turnover",1,0)</f>
        <v/>
      </c>
      <c r="V159">
        <f>IF(G159="steal",1,0)</f>
        <v/>
      </c>
      <c r="W159">
        <f>IF(G159="block_hand",1,0)</f>
        <v/>
      </c>
      <c r="X159">
        <f>IF(G159="press_win",1,0)</f>
        <v/>
      </c>
      <c r="Y159">
        <f>IF(G159="interception",1,0)</f>
        <v/>
      </c>
      <c r="Z159">
        <f>IF(G159="no_return_defense",1,0)</f>
        <v/>
      </c>
    </row>
    <row r="160">
      <c r="K160">
        <f>IF(AND(G160="goal",H160="from_play"),1,0)</f>
        <v/>
      </c>
      <c r="L160">
        <f>IF(AND(G160="goal",H160="counter"),1,0)</f>
        <v/>
      </c>
      <c r="M160">
        <f>IF(AND(G160="goal",H160="putback"),1,0)</f>
        <v/>
      </c>
      <c r="N160">
        <f>IF(AND(G160="goal",H160="man_up"),1,0)</f>
        <v/>
      </c>
      <c r="O160">
        <f>IF(AND(G160="goal",H160="penalty_5m"),1,0)</f>
        <v/>
      </c>
      <c r="P160">
        <f>IF(G160="assist",1,0)</f>
        <v/>
      </c>
      <c r="Q160">
        <f>IF(G160="exclusion_drawn",1,0)</f>
        <v/>
      </c>
      <c r="R160">
        <f>IF(G160="exclusion_committed",1,0)</f>
        <v/>
      </c>
      <c r="S160">
        <f>IF(G160="bad_pass_2m",1,0)</f>
        <v/>
      </c>
      <c r="T160">
        <f>IF(G160="shot_out",1,0)</f>
        <v/>
      </c>
      <c r="U160">
        <f>IF(G160="turnover",1,0)</f>
        <v/>
      </c>
      <c r="V160">
        <f>IF(G160="steal",1,0)</f>
        <v/>
      </c>
      <c r="W160">
        <f>IF(G160="block_hand",1,0)</f>
        <v/>
      </c>
      <c r="X160">
        <f>IF(G160="press_win",1,0)</f>
        <v/>
      </c>
      <c r="Y160">
        <f>IF(G160="interception",1,0)</f>
        <v/>
      </c>
      <c r="Z160">
        <f>IF(G160="no_return_defense",1,0)</f>
        <v/>
      </c>
    </row>
    <row r="161">
      <c r="K161">
        <f>IF(AND(G161="goal",H161="from_play"),1,0)</f>
        <v/>
      </c>
      <c r="L161">
        <f>IF(AND(G161="goal",H161="counter"),1,0)</f>
        <v/>
      </c>
      <c r="M161">
        <f>IF(AND(G161="goal",H161="putback"),1,0)</f>
        <v/>
      </c>
      <c r="N161">
        <f>IF(AND(G161="goal",H161="man_up"),1,0)</f>
        <v/>
      </c>
      <c r="O161">
        <f>IF(AND(G161="goal",H161="penalty_5m"),1,0)</f>
        <v/>
      </c>
      <c r="P161">
        <f>IF(G161="assist",1,0)</f>
        <v/>
      </c>
      <c r="Q161">
        <f>IF(G161="exclusion_drawn",1,0)</f>
        <v/>
      </c>
      <c r="R161">
        <f>IF(G161="exclusion_committed",1,0)</f>
        <v/>
      </c>
      <c r="S161">
        <f>IF(G161="bad_pass_2m",1,0)</f>
        <v/>
      </c>
      <c r="T161">
        <f>IF(G161="shot_out",1,0)</f>
        <v/>
      </c>
      <c r="U161">
        <f>IF(G161="turnover",1,0)</f>
        <v/>
      </c>
      <c r="V161">
        <f>IF(G161="steal",1,0)</f>
        <v/>
      </c>
      <c r="W161">
        <f>IF(G161="block_hand",1,0)</f>
        <v/>
      </c>
      <c r="X161">
        <f>IF(G161="press_win",1,0)</f>
        <v/>
      </c>
      <c r="Y161">
        <f>IF(G161="interception",1,0)</f>
        <v/>
      </c>
      <c r="Z161">
        <f>IF(G161="no_return_defense",1,0)</f>
        <v/>
      </c>
    </row>
    <row r="162">
      <c r="K162">
        <f>IF(AND(G162="goal",H162="from_play"),1,0)</f>
        <v/>
      </c>
      <c r="L162">
        <f>IF(AND(G162="goal",H162="counter"),1,0)</f>
        <v/>
      </c>
      <c r="M162">
        <f>IF(AND(G162="goal",H162="putback"),1,0)</f>
        <v/>
      </c>
      <c r="N162">
        <f>IF(AND(G162="goal",H162="man_up"),1,0)</f>
        <v/>
      </c>
      <c r="O162">
        <f>IF(AND(G162="goal",H162="penalty_5m"),1,0)</f>
        <v/>
      </c>
      <c r="P162">
        <f>IF(G162="assist",1,0)</f>
        <v/>
      </c>
      <c r="Q162">
        <f>IF(G162="exclusion_drawn",1,0)</f>
        <v/>
      </c>
      <c r="R162">
        <f>IF(G162="exclusion_committed",1,0)</f>
        <v/>
      </c>
      <c r="S162">
        <f>IF(G162="bad_pass_2m",1,0)</f>
        <v/>
      </c>
      <c r="T162">
        <f>IF(G162="shot_out",1,0)</f>
        <v/>
      </c>
      <c r="U162">
        <f>IF(G162="turnover",1,0)</f>
        <v/>
      </c>
      <c r="V162">
        <f>IF(G162="steal",1,0)</f>
        <v/>
      </c>
      <c r="W162">
        <f>IF(G162="block_hand",1,0)</f>
        <v/>
      </c>
      <c r="X162">
        <f>IF(G162="press_win",1,0)</f>
        <v/>
      </c>
      <c r="Y162">
        <f>IF(G162="interception",1,0)</f>
        <v/>
      </c>
      <c r="Z162">
        <f>IF(G162="no_return_defense",1,0)</f>
        <v/>
      </c>
    </row>
    <row r="163">
      <c r="K163">
        <f>IF(AND(G163="goal",H163="from_play"),1,0)</f>
        <v/>
      </c>
      <c r="L163">
        <f>IF(AND(G163="goal",H163="counter"),1,0)</f>
        <v/>
      </c>
      <c r="M163">
        <f>IF(AND(G163="goal",H163="putback"),1,0)</f>
        <v/>
      </c>
      <c r="N163">
        <f>IF(AND(G163="goal",H163="man_up"),1,0)</f>
        <v/>
      </c>
      <c r="O163">
        <f>IF(AND(G163="goal",H163="penalty_5m"),1,0)</f>
        <v/>
      </c>
      <c r="P163">
        <f>IF(G163="assist",1,0)</f>
        <v/>
      </c>
      <c r="Q163">
        <f>IF(G163="exclusion_drawn",1,0)</f>
        <v/>
      </c>
      <c r="R163">
        <f>IF(G163="exclusion_committed",1,0)</f>
        <v/>
      </c>
      <c r="S163">
        <f>IF(G163="bad_pass_2m",1,0)</f>
        <v/>
      </c>
      <c r="T163">
        <f>IF(G163="shot_out",1,0)</f>
        <v/>
      </c>
      <c r="U163">
        <f>IF(G163="turnover",1,0)</f>
        <v/>
      </c>
      <c r="V163">
        <f>IF(G163="steal",1,0)</f>
        <v/>
      </c>
      <c r="W163">
        <f>IF(G163="block_hand",1,0)</f>
        <v/>
      </c>
      <c r="X163">
        <f>IF(G163="press_win",1,0)</f>
        <v/>
      </c>
      <c r="Y163">
        <f>IF(G163="interception",1,0)</f>
        <v/>
      </c>
      <c r="Z163">
        <f>IF(G163="no_return_defense",1,0)</f>
        <v/>
      </c>
    </row>
    <row r="164">
      <c r="K164">
        <f>IF(AND(G164="goal",H164="from_play"),1,0)</f>
        <v/>
      </c>
      <c r="L164">
        <f>IF(AND(G164="goal",H164="counter"),1,0)</f>
        <v/>
      </c>
      <c r="M164">
        <f>IF(AND(G164="goal",H164="putback"),1,0)</f>
        <v/>
      </c>
      <c r="N164">
        <f>IF(AND(G164="goal",H164="man_up"),1,0)</f>
        <v/>
      </c>
      <c r="O164">
        <f>IF(AND(G164="goal",H164="penalty_5m"),1,0)</f>
        <v/>
      </c>
      <c r="P164">
        <f>IF(G164="assist",1,0)</f>
        <v/>
      </c>
      <c r="Q164">
        <f>IF(G164="exclusion_drawn",1,0)</f>
        <v/>
      </c>
      <c r="R164">
        <f>IF(G164="exclusion_committed",1,0)</f>
        <v/>
      </c>
      <c r="S164">
        <f>IF(G164="bad_pass_2m",1,0)</f>
        <v/>
      </c>
      <c r="T164">
        <f>IF(G164="shot_out",1,0)</f>
        <v/>
      </c>
      <c r="U164">
        <f>IF(G164="turnover",1,0)</f>
        <v/>
      </c>
      <c r="V164">
        <f>IF(G164="steal",1,0)</f>
        <v/>
      </c>
      <c r="W164">
        <f>IF(G164="block_hand",1,0)</f>
        <v/>
      </c>
      <c r="X164">
        <f>IF(G164="press_win",1,0)</f>
        <v/>
      </c>
      <c r="Y164">
        <f>IF(G164="interception",1,0)</f>
        <v/>
      </c>
      <c r="Z164">
        <f>IF(G164="no_return_defense",1,0)</f>
        <v/>
      </c>
    </row>
    <row r="165">
      <c r="K165">
        <f>IF(AND(G165="goal",H165="from_play"),1,0)</f>
        <v/>
      </c>
      <c r="L165">
        <f>IF(AND(G165="goal",H165="counter"),1,0)</f>
        <v/>
      </c>
      <c r="M165">
        <f>IF(AND(G165="goal",H165="putback"),1,0)</f>
        <v/>
      </c>
      <c r="N165">
        <f>IF(AND(G165="goal",H165="man_up"),1,0)</f>
        <v/>
      </c>
      <c r="O165">
        <f>IF(AND(G165="goal",H165="penalty_5m"),1,0)</f>
        <v/>
      </c>
      <c r="P165">
        <f>IF(G165="assist",1,0)</f>
        <v/>
      </c>
      <c r="Q165">
        <f>IF(G165="exclusion_drawn",1,0)</f>
        <v/>
      </c>
      <c r="R165">
        <f>IF(G165="exclusion_committed",1,0)</f>
        <v/>
      </c>
      <c r="S165">
        <f>IF(G165="bad_pass_2m",1,0)</f>
        <v/>
      </c>
      <c r="T165">
        <f>IF(G165="shot_out",1,0)</f>
        <v/>
      </c>
      <c r="U165">
        <f>IF(G165="turnover",1,0)</f>
        <v/>
      </c>
      <c r="V165">
        <f>IF(G165="steal",1,0)</f>
        <v/>
      </c>
      <c r="W165">
        <f>IF(G165="block_hand",1,0)</f>
        <v/>
      </c>
      <c r="X165">
        <f>IF(G165="press_win",1,0)</f>
        <v/>
      </c>
      <c r="Y165">
        <f>IF(G165="interception",1,0)</f>
        <v/>
      </c>
      <c r="Z165">
        <f>IF(G165="no_return_defense",1,0)</f>
        <v/>
      </c>
    </row>
    <row r="166">
      <c r="K166">
        <f>IF(AND(G166="goal",H166="from_play"),1,0)</f>
        <v/>
      </c>
      <c r="L166">
        <f>IF(AND(G166="goal",H166="counter"),1,0)</f>
        <v/>
      </c>
      <c r="M166">
        <f>IF(AND(G166="goal",H166="putback"),1,0)</f>
        <v/>
      </c>
      <c r="N166">
        <f>IF(AND(G166="goal",H166="man_up"),1,0)</f>
        <v/>
      </c>
      <c r="O166">
        <f>IF(AND(G166="goal",H166="penalty_5m"),1,0)</f>
        <v/>
      </c>
      <c r="P166">
        <f>IF(G166="assist",1,0)</f>
        <v/>
      </c>
      <c r="Q166">
        <f>IF(G166="exclusion_drawn",1,0)</f>
        <v/>
      </c>
      <c r="R166">
        <f>IF(G166="exclusion_committed",1,0)</f>
        <v/>
      </c>
      <c r="S166">
        <f>IF(G166="bad_pass_2m",1,0)</f>
        <v/>
      </c>
      <c r="T166">
        <f>IF(G166="shot_out",1,0)</f>
        <v/>
      </c>
      <c r="U166">
        <f>IF(G166="turnover",1,0)</f>
        <v/>
      </c>
      <c r="V166">
        <f>IF(G166="steal",1,0)</f>
        <v/>
      </c>
      <c r="W166">
        <f>IF(G166="block_hand",1,0)</f>
        <v/>
      </c>
      <c r="X166">
        <f>IF(G166="press_win",1,0)</f>
        <v/>
      </c>
      <c r="Y166">
        <f>IF(G166="interception",1,0)</f>
        <v/>
      </c>
      <c r="Z166">
        <f>IF(G166="no_return_defense",1,0)</f>
        <v/>
      </c>
    </row>
    <row r="167">
      <c r="K167">
        <f>IF(AND(G167="goal",H167="from_play"),1,0)</f>
        <v/>
      </c>
      <c r="L167">
        <f>IF(AND(G167="goal",H167="counter"),1,0)</f>
        <v/>
      </c>
      <c r="M167">
        <f>IF(AND(G167="goal",H167="putback"),1,0)</f>
        <v/>
      </c>
      <c r="N167">
        <f>IF(AND(G167="goal",H167="man_up"),1,0)</f>
        <v/>
      </c>
      <c r="O167">
        <f>IF(AND(G167="goal",H167="penalty_5m"),1,0)</f>
        <v/>
      </c>
      <c r="P167">
        <f>IF(G167="assist",1,0)</f>
        <v/>
      </c>
      <c r="Q167">
        <f>IF(G167="exclusion_drawn",1,0)</f>
        <v/>
      </c>
      <c r="R167">
        <f>IF(G167="exclusion_committed",1,0)</f>
        <v/>
      </c>
      <c r="S167">
        <f>IF(G167="bad_pass_2m",1,0)</f>
        <v/>
      </c>
      <c r="T167">
        <f>IF(G167="shot_out",1,0)</f>
        <v/>
      </c>
      <c r="U167">
        <f>IF(G167="turnover",1,0)</f>
        <v/>
      </c>
      <c r="V167">
        <f>IF(G167="steal",1,0)</f>
        <v/>
      </c>
      <c r="W167">
        <f>IF(G167="block_hand",1,0)</f>
        <v/>
      </c>
      <c r="X167">
        <f>IF(G167="press_win",1,0)</f>
        <v/>
      </c>
      <c r="Y167">
        <f>IF(G167="interception",1,0)</f>
        <v/>
      </c>
      <c r="Z167">
        <f>IF(G167="no_return_defense",1,0)</f>
        <v/>
      </c>
    </row>
    <row r="168">
      <c r="K168">
        <f>IF(AND(G168="goal",H168="from_play"),1,0)</f>
        <v/>
      </c>
      <c r="L168">
        <f>IF(AND(G168="goal",H168="counter"),1,0)</f>
        <v/>
      </c>
      <c r="M168">
        <f>IF(AND(G168="goal",H168="putback"),1,0)</f>
        <v/>
      </c>
      <c r="N168">
        <f>IF(AND(G168="goal",H168="man_up"),1,0)</f>
        <v/>
      </c>
      <c r="O168">
        <f>IF(AND(G168="goal",H168="penalty_5m"),1,0)</f>
        <v/>
      </c>
      <c r="P168">
        <f>IF(G168="assist",1,0)</f>
        <v/>
      </c>
      <c r="Q168">
        <f>IF(G168="exclusion_drawn",1,0)</f>
        <v/>
      </c>
      <c r="R168">
        <f>IF(G168="exclusion_committed",1,0)</f>
        <v/>
      </c>
      <c r="S168">
        <f>IF(G168="bad_pass_2m",1,0)</f>
        <v/>
      </c>
      <c r="T168">
        <f>IF(G168="shot_out",1,0)</f>
        <v/>
      </c>
      <c r="U168">
        <f>IF(G168="turnover",1,0)</f>
        <v/>
      </c>
      <c r="V168">
        <f>IF(G168="steal",1,0)</f>
        <v/>
      </c>
      <c r="W168">
        <f>IF(G168="block_hand",1,0)</f>
        <v/>
      </c>
      <c r="X168">
        <f>IF(G168="press_win",1,0)</f>
        <v/>
      </c>
      <c r="Y168">
        <f>IF(G168="interception",1,0)</f>
        <v/>
      </c>
      <c r="Z168">
        <f>IF(G168="no_return_defense",1,0)</f>
        <v/>
      </c>
    </row>
    <row r="169">
      <c r="K169">
        <f>IF(AND(G169="goal",H169="from_play"),1,0)</f>
        <v/>
      </c>
      <c r="L169">
        <f>IF(AND(G169="goal",H169="counter"),1,0)</f>
        <v/>
      </c>
      <c r="M169">
        <f>IF(AND(G169="goal",H169="putback"),1,0)</f>
        <v/>
      </c>
      <c r="N169">
        <f>IF(AND(G169="goal",H169="man_up"),1,0)</f>
        <v/>
      </c>
      <c r="O169">
        <f>IF(AND(G169="goal",H169="penalty_5m"),1,0)</f>
        <v/>
      </c>
      <c r="P169">
        <f>IF(G169="assist",1,0)</f>
        <v/>
      </c>
      <c r="Q169">
        <f>IF(G169="exclusion_drawn",1,0)</f>
        <v/>
      </c>
      <c r="R169">
        <f>IF(G169="exclusion_committed",1,0)</f>
        <v/>
      </c>
      <c r="S169">
        <f>IF(G169="bad_pass_2m",1,0)</f>
        <v/>
      </c>
      <c r="T169">
        <f>IF(G169="shot_out",1,0)</f>
        <v/>
      </c>
      <c r="U169">
        <f>IF(G169="turnover",1,0)</f>
        <v/>
      </c>
      <c r="V169">
        <f>IF(G169="steal",1,0)</f>
        <v/>
      </c>
      <c r="W169">
        <f>IF(G169="block_hand",1,0)</f>
        <v/>
      </c>
      <c r="X169">
        <f>IF(G169="press_win",1,0)</f>
        <v/>
      </c>
      <c r="Y169">
        <f>IF(G169="interception",1,0)</f>
        <v/>
      </c>
      <c r="Z169">
        <f>IF(G169="no_return_defense",1,0)</f>
        <v/>
      </c>
    </row>
    <row r="170">
      <c r="K170">
        <f>IF(AND(G170="goal",H170="from_play"),1,0)</f>
        <v/>
      </c>
      <c r="L170">
        <f>IF(AND(G170="goal",H170="counter"),1,0)</f>
        <v/>
      </c>
      <c r="M170">
        <f>IF(AND(G170="goal",H170="putback"),1,0)</f>
        <v/>
      </c>
      <c r="N170">
        <f>IF(AND(G170="goal",H170="man_up"),1,0)</f>
        <v/>
      </c>
      <c r="O170">
        <f>IF(AND(G170="goal",H170="penalty_5m"),1,0)</f>
        <v/>
      </c>
      <c r="P170">
        <f>IF(G170="assist",1,0)</f>
        <v/>
      </c>
      <c r="Q170">
        <f>IF(G170="exclusion_drawn",1,0)</f>
        <v/>
      </c>
      <c r="R170">
        <f>IF(G170="exclusion_committed",1,0)</f>
        <v/>
      </c>
      <c r="S170">
        <f>IF(G170="bad_pass_2m",1,0)</f>
        <v/>
      </c>
      <c r="T170">
        <f>IF(G170="shot_out",1,0)</f>
        <v/>
      </c>
      <c r="U170">
        <f>IF(G170="turnover",1,0)</f>
        <v/>
      </c>
      <c r="V170">
        <f>IF(G170="steal",1,0)</f>
        <v/>
      </c>
      <c r="W170">
        <f>IF(G170="block_hand",1,0)</f>
        <v/>
      </c>
      <c r="X170">
        <f>IF(G170="press_win",1,0)</f>
        <v/>
      </c>
      <c r="Y170">
        <f>IF(G170="interception",1,0)</f>
        <v/>
      </c>
      <c r="Z170">
        <f>IF(G170="no_return_defense",1,0)</f>
        <v/>
      </c>
    </row>
    <row r="171">
      <c r="K171">
        <f>IF(AND(G171="goal",H171="from_play"),1,0)</f>
        <v/>
      </c>
      <c r="L171">
        <f>IF(AND(G171="goal",H171="counter"),1,0)</f>
        <v/>
      </c>
      <c r="M171">
        <f>IF(AND(G171="goal",H171="putback"),1,0)</f>
        <v/>
      </c>
      <c r="N171">
        <f>IF(AND(G171="goal",H171="man_up"),1,0)</f>
        <v/>
      </c>
      <c r="O171">
        <f>IF(AND(G171="goal",H171="penalty_5m"),1,0)</f>
        <v/>
      </c>
      <c r="P171">
        <f>IF(G171="assist",1,0)</f>
        <v/>
      </c>
      <c r="Q171">
        <f>IF(G171="exclusion_drawn",1,0)</f>
        <v/>
      </c>
      <c r="R171">
        <f>IF(G171="exclusion_committed",1,0)</f>
        <v/>
      </c>
      <c r="S171">
        <f>IF(G171="bad_pass_2m",1,0)</f>
        <v/>
      </c>
      <c r="T171">
        <f>IF(G171="shot_out",1,0)</f>
        <v/>
      </c>
      <c r="U171">
        <f>IF(G171="turnover",1,0)</f>
        <v/>
      </c>
      <c r="V171">
        <f>IF(G171="steal",1,0)</f>
        <v/>
      </c>
      <c r="W171">
        <f>IF(G171="block_hand",1,0)</f>
        <v/>
      </c>
      <c r="X171">
        <f>IF(G171="press_win",1,0)</f>
        <v/>
      </c>
      <c r="Y171">
        <f>IF(G171="interception",1,0)</f>
        <v/>
      </c>
      <c r="Z171">
        <f>IF(G171="no_return_defense",1,0)</f>
        <v/>
      </c>
    </row>
    <row r="172">
      <c r="K172">
        <f>IF(AND(G172="goal",H172="from_play"),1,0)</f>
        <v/>
      </c>
      <c r="L172">
        <f>IF(AND(G172="goal",H172="counter"),1,0)</f>
        <v/>
      </c>
      <c r="M172">
        <f>IF(AND(G172="goal",H172="putback"),1,0)</f>
        <v/>
      </c>
      <c r="N172">
        <f>IF(AND(G172="goal",H172="man_up"),1,0)</f>
        <v/>
      </c>
      <c r="O172">
        <f>IF(AND(G172="goal",H172="penalty_5m"),1,0)</f>
        <v/>
      </c>
      <c r="P172">
        <f>IF(G172="assist",1,0)</f>
        <v/>
      </c>
      <c r="Q172">
        <f>IF(G172="exclusion_drawn",1,0)</f>
        <v/>
      </c>
      <c r="R172">
        <f>IF(G172="exclusion_committed",1,0)</f>
        <v/>
      </c>
      <c r="S172">
        <f>IF(G172="bad_pass_2m",1,0)</f>
        <v/>
      </c>
      <c r="T172">
        <f>IF(G172="shot_out",1,0)</f>
        <v/>
      </c>
      <c r="U172">
        <f>IF(G172="turnover",1,0)</f>
        <v/>
      </c>
      <c r="V172">
        <f>IF(G172="steal",1,0)</f>
        <v/>
      </c>
      <c r="W172">
        <f>IF(G172="block_hand",1,0)</f>
        <v/>
      </c>
      <c r="X172">
        <f>IF(G172="press_win",1,0)</f>
        <v/>
      </c>
      <c r="Y172">
        <f>IF(G172="interception",1,0)</f>
        <v/>
      </c>
      <c r="Z172">
        <f>IF(G172="no_return_defense",1,0)</f>
        <v/>
      </c>
    </row>
    <row r="173">
      <c r="K173">
        <f>IF(AND(G173="goal",H173="from_play"),1,0)</f>
        <v/>
      </c>
      <c r="L173">
        <f>IF(AND(G173="goal",H173="counter"),1,0)</f>
        <v/>
      </c>
      <c r="M173">
        <f>IF(AND(G173="goal",H173="putback"),1,0)</f>
        <v/>
      </c>
      <c r="N173">
        <f>IF(AND(G173="goal",H173="man_up"),1,0)</f>
        <v/>
      </c>
      <c r="O173">
        <f>IF(AND(G173="goal",H173="penalty_5m"),1,0)</f>
        <v/>
      </c>
      <c r="P173">
        <f>IF(G173="assist",1,0)</f>
        <v/>
      </c>
      <c r="Q173">
        <f>IF(G173="exclusion_drawn",1,0)</f>
        <v/>
      </c>
      <c r="R173">
        <f>IF(G173="exclusion_committed",1,0)</f>
        <v/>
      </c>
      <c r="S173">
        <f>IF(G173="bad_pass_2m",1,0)</f>
        <v/>
      </c>
      <c r="T173">
        <f>IF(G173="shot_out",1,0)</f>
        <v/>
      </c>
      <c r="U173">
        <f>IF(G173="turnover",1,0)</f>
        <v/>
      </c>
      <c r="V173">
        <f>IF(G173="steal",1,0)</f>
        <v/>
      </c>
      <c r="W173">
        <f>IF(G173="block_hand",1,0)</f>
        <v/>
      </c>
      <c r="X173">
        <f>IF(G173="press_win",1,0)</f>
        <v/>
      </c>
      <c r="Y173">
        <f>IF(G173="interception",1,0)</f>
        <v/>
      </c>
      <c r="Z173">
        <f>IF(G173="no_return_defense",1,0)</f>
        <v/>
      </c>
    </row>
    <row r="174">
      <c r="K174">
        <f>IF(AND(G174="goal",H174="from_play"),1,0)</f>
        <v/>
      </c>
      <c r="L174">
        <f>IF(AND(G174="goal",H174="counter"),1,0)</f>
        <v/>
      </c>
      <c r="M174">
        <f>IF(AND(G174="goal",H174="putback"),1,0)</f>
        <v/>
      </c>
      <c r="N174">
        <f>IF(AND(G174="goal",H174="man_up"),1,0)</f>
        <v/>
      </c>
      <c r="O174">
        <f>IF(AND(G174="goal",H174="penalty_5m"),1,0)</f>
        <v/>
      </c>
      <c r="P174">
        <f>IF(G174="assist",1,0)</f>
        <v/>
      </c>
      <c r="Q174">
        <f>IF(G174="exclusion_drawn",1,0)</f>
        <v/>
      </c>
      <c r="R174">
        <f>IF(G174="exclusion_committed",1,0)</f>
        <v/>
      </c>
      <c r="S174">
        <f>IF(G174="bad_pass_2m",1,0)</f>
        <v/>
      </c>
      <c r="T174">
        <f>IF(G174="shot_out",1,0)</f>
        <v/>
      </c>
      <c r="U174">
        <f>IF(G174="turnover",1,0)</f>
        <v/>
      </c>
      <c r="V174">
        <f>IF(G174="steal",1,0)</f>
        <v/>
      </c>
      <c r="W174">
        <f>IF(G174="block_hand",1,0)</f>
        <v/>
      </c>
      <c r="X174">
        <f>IF(G174="press_win",1,0)</f>
        <v/>
      </c>
      <c r="Y174">
        <f>IF(G174="interception",1,0)</f>
        <v/>
      </c>
      <c r="Z174">
        <f>IF(G174="no_return_defense",1,0)</f>
        <v/>
      </c>
    </row>
    <row r="175">
      <c r="K175">
        <f>IF(AND(G175="goal",H175="from_play"),1,0)</f>
        <v/>
      </c>
      <c r="L175">
        <f>IF(AND(G175="goal",H175="counter"),1,0)</f>
        <v/>
      </c>
      <c r="M175">
        <f>IF(AND(G175="goal",H175="putback"),1,0)</f>
        <v/>
      </c>
      <c r="N175">
        <f>IF(AND(G175="goal",H175="man_up"),1,0)</f>
        <v/>
      </c>
      <c r="O175">
        <f>IF(AND(G175="goal",H175="penalty_5m"),1,0)</f>
        <v/>
      </c>
      <c r="P175">
        <f>IF(G175="assist",1,0)</f>
        <v/>
      </c>
      <c r="Q175">
        <f>IF(G175="exclusion_drawn",1,0)</f>
        <v/>
      </c>
      <c r="R175">
        <f>IF(G175="exclusion_committed",1,0)</f>
        <v/>
      </c>
      <c r="S175">
        <f>IF(G175="bad_pass_2m",1,0)</f>
        <v/>
      </c>
      <c r="T175">
        <f>IF(G175="shot_out",1,0)</f>
        <v/>
      </c>
      <c r="U175">
        <f>IF(G175="turnover",1,0)</f>
        <v/>
      </c>
      <c r="V175">
        <f>IF(G175="steal",1,0)</f>
        <v/>
      </c>
      <c r="W175">
        <f>IF(G175="block_hand",1,0)</f>
        <v/>
      </c>
      <c r="X175">
        <f>IF(G175="press_win",1,0)</f>
        <v/>
      </c>
      <c r="Y175">
        <f>IF(G175="interception",1,0)</f>
        <v/>
      </c>
      <c r="Z175">
        <f>IF(G175="no_return_defense",1,0)</f>
        <v/>
      </c>
    </row>
    <row r="176">
      <c r="K176">
        <f>IF(AND(G176="goal",H176="from_play"),1,0)</f>
        <v/>
      </c>
      <c r="L176">
        <f>IF(AND(G176="goal",H176="counter"),1,0)</f>
        <v/>
      </c>
      <c r="M176">
        <f>IF(AND(G176="goal",H176="putback"),1,0)</f>
        <v/>
      </c>
      <c r="N176">
        <f>IF(AND(G176="goal",H176="man_up"),1,0)</f>
        <v/>
      </c>
      <c r="O176">
        <f>IF(AND(G176="goal",H176="penalty_5m"),1,0)</f>
        <v/>
      </c>
      <c r="P176">
        <f>IF(G176="assist",1,0)</f>
        <v/>
      </c>
      <c r="Q176">
        <f>IF(G176="exclusion_drawn",1,0)</f>
        <v/>
      </c>
      <c r="R176">
        <f>IF(G176="exclusion_committed",1,0)</f>
        <v/>
      </c>
      <c r="S176">
        <f>IF(G176="bad_pass_2m",1,0)</f>
        <v/>
      </c>
      <c r="T176">
        <f>IF(G176="shot_out",1,0)</f>
        <v/>
      </c>
      <c r="U176">
        <f>IF(G176="turnover",1,0)</f>
        <v/>
      </c>
      <c r="V176">
        <f>IF(G176="steal",1,0)</f>
        <v/>
      </c>
      <c r="W176">
        <f>IF(G176="block_hand",1,0)</f>
        <v/>
      </c>
      <c r="X176">
        <f>IF(G176="press_win",1,0)</f>
        <v/>
      </c>
      <c r="Y176">
        <f>IF(G176="interception",1,0)</f>
        <v/>
      </c>
      <c r="Z176">
        <f>IF(G176="no_return_defense",1,0)</f>
        <v/>
      </c>
    </row>
    <row r="177">
      <c r="K177">
        <f>IF(AND(G177="goal",H177="from_play"),1,0)</f>
        <v/>
      </c>
      <c r="L177">
        <f>IF(AND(G177="goal",H177="counter"),1,0)</f>
        <v/>
      </c>
      <c r="M177">
        <f>IF(AND(G177="goal",H177="putback"),1,0)</f>
        <v/>
      </c>
      <c r="N177">
        <f>IF(AND(G177="goal",H177="man_up"),1,0)</f>
        <v/>
      </c>
      <c r="O177">
        <f>IF(AND(G177="goal",H177="penalty_5m"),1,0)</f>
        <v/>
      </c>
      <c r="P177">
        <f>IF(G177="assist",1,0)</f>
        <v/>
      </c>
      <c r="Q177">
        <f>IF(G177="exclusion_drawn",1,0)</f>
        <v/>
      </c>
      <c r="R177">
        <f>IF(G177="exclusion_committed",1,0)</f>
        <v/>
      </c>
      <c r="S177">
        <f>IF(G177="bad_pass_2m",1,0)</f>
        <v/>
      </c>
      <c r="T177">
        <f>IF(G177="shot_out",1,0)</f>
        <v/>
      </c>
      <c r="U177">
        <f>IF(G177="turnover",1,0)</f>
        <v/>
      </c>
      <c r="V177">
        <f>IF(G177="steal",1,0)</f>
        <v/>
      </c>
      <c r="W177">
        <f>IF(G177="block_hand",1,0)</f>
        <v/>
      </c>
      <c r="X177">
        <f>IF(G177="press_win",1,0)</f>
        <v/>
      </c>
      <c r="Y177">
        <f>IF(G177="interception",1,0)</f>
        <v/>
      </c>
      <c r="Z177">
        <f>IF(G177="no_return_defense",1,0)</f>
        <v/>
      </c>
    </row>
    <row r="178">
      <c r="K178">
        <f>IF(AND(G178="goal",H178="from_play"),1,0)</f>
        <v/>
      </c>
      <c r="L178">
        <f>IF(AND(G178="goal",H178="counter"),1,0)</f>
        <v/>
      </c>
      <c r="M178">
        <f>IF(AND(G178="goal",H178="putback"),1,0)</f>
        <v/>
      </c>
      <c r="N178">
        <f>IF(AND(G178="goal",H178="man_up"),1,0)</f>
        <v/>
      </c>
      <c r="O178">
        <f>IF(AND(G178="goal",H178="penalty_5m"),1,0)</f>
        <v/>
      </c>
      <c r="P178">
        <f>IF(G178="assist",1,0)</f>
        <v/>
      </c>
      <c r="Q178">
        <f>IF(G178="exclusion_drawn",1,0)</f>
        <v/>
      </c>
      <c r="R178">
        <f>IF(G178="exclusion_committed",1,0)</f>
        <v/>
      </c>
      <c r="S178">
        <f>IF(G178="bad_pass_2m",1,0)</f>
        <v/>
      </c>
      <c r="T178">
        <f>IF(G178="shot_out",1,0)</f>
        <v/>
      </c>
      <c r="U178">
        <f>IF(G178="turnover",1,0)</f>
        <v/>
      </c>
      <c r="V178">
        <f>IF(G178="steal",1,0)</f>
        <v/>
      </c>
      <c r="W178">
        <f>IF(G178="block_hand",1,0)</f>
        <v/>
      </c>
      <c r="X178">
        <f>IF(G178="press_win",1,0)</f>
        <v/>
      </c>
      <c r="Y178">
        <f>IF(G178="interception",1,0)</f>
        <v/>
      </c>
      <c r="Z178">
        <f>IF(G178="no_return_defense",1,0)</f>
        <v/>
      </c>
    </row>
    <row r="179">
      <c r="K179">
        <f>IF(AND(G179="goal",H179="from_play"),1,0)</f>
        <v/>
      </c>
      <c r="L179">
        <f>IF(AND(G179="goal",H179="counter"),1,0)</f>
        <v/>
      </c>
      <c r="M179">
        <f>IF(AND(G179="goal",H179="putback"),1,0)</f>
        <v/>
      </c>
      <c r="N179">
        <f>IF(AND(G179="goal",H179="man_up"),1,0)</f>
        <v/>
      </c>
      <c r="O179">
        <f>IF(AND(G179="goal",H179="penalty_5m"),1,0)</f>
        <v/>
      </c>
      <c r="P179">
        <f>IF(G179="assist",1,0)</f>
        <v/>
      </c>
      <c r="Q179">
        <f>IF(G179="exclusion_drawn",1,0)</f>
        <v/>
      </c>
      <c r="R179">
        <f>IF(G179="exclusion_committed",1,0)</f>
        <v/>
      </c>
      <c r="S179">
        <f>IF(G179="bad_pass_2m",1,0)</f>
        <v/>
      </c>
      <c r="T179">
        <f>IF(G179="shot_out",1,0)</f>
        <v/>
      </c>
      <c r="U179">
        <f>IF(G179="turnover",1,0)</f>
        <v/>
      </c>
      <c r="V179">
        <f>IF(G179="steal",1,0)</f>
        <v/>
      </c>
      <c r="W179">
        <f>IF(G179="block_hand",1,0)</f>
        <v/>
      </c>
      <c r="X179">
        <f>IF(G179="press_win",1,0)</f>
        <v/>
      </c>
      <c r="Y179">
        <f>IF(G179="interception",1,0)</f>
        <v/>
      </c>
      <c r="Z179">
        <f>IF(G179="no_return_defense",1,0)</f>
        <v/>
      </c>
    </row>
    <row r="180">
      <c r="K180">
        <f>IF(AND(G180="goal",H180="from_play"),1,0)</f>
        <v/>
      </c>
      <c r="L180">
        <f>IF(AND(G180="goal",H180="counter"),1,0)</f>
        <v/>
      </c>
      <c r="M180">
        <f>IF(AND(G180="goal",H180="putback"),1,0)</f>
        <v/>
      </c>
      <c r="N180">
        <f>IF(AND(G180="goal",H180="man_up"),1,0)</f>
        <v/>
      </c>
      <c r="O180">
        <f>IF(AND(G180="goal",H180="penalty_5m"),1,0)</f>
        <v/>
      </c>
      <c r="P180">
        <f>IF(G180="assist",1,0)</f>
        <v/>
      </c>
      <c r="Q180">
        <f>IF(G180="exclusion_drawn",1,0)</f>
        <v/>
      </c>
      <c r="R180">
        <f>IF(G180="exclusion_committed",1,0)</f>
        <v/>
      </c>
      <c r="S180">
        <f>IF(G180="bad_pass_2m",1,0)</f>
        <v/>
      </c>
      <c r="T180">
        <f>IF(G180="shot_out",1,0)</f>
        <v/>
      </c>
      <c r="U180">
        <f>IF(G180="turnover",1,0)</f>
        <v/>
      </c>
      <c r="V180">
        <f>IF(G180="steal",1,0)</f>
        <v/>
      </c>
      <c r="W180">
        <f>IF(G180="block_hand",1,0)</f>
        <v/>
      </c>
      <c r="X180">
        <f>IF(G180="press_win",1,0)</f>
        <v/>
      </c>
      <c r="Y180">
        <f>IF(G180="interception",1,0)</f>
        <v/>
      </c>
      <c r="Z180">
        <f>IF(G180="no_return_defense",1,0)</f>
        <v/>
      </c>
    </row>
    <row r="181">
      <c r="K181">
        <f>IF(AND(G181="goal",H181="from_play"),1,0)</f>
        <v/>
      </c>
      <c r="L181">
        <f>IF(AND(G181="goal",H181="counter"),1,0)</f>
        <v/>
      </c>
      <c r="M181">
        <f>IF(AND(G181="goal",H181="putback"),1,0)</f>
        <v/>
      </c>
      <c r="N181">
        <f>IF(AND(G181="goal",H181="man_up"),1,0)</f>
        <v/>
      </c>
      <c r="O181">
        <f>IF(AND(G181="goal",H181="penalty_5m"),1,0)</f>
        <v/>
      </c>
      <c r="P181">
        <f>IF(G181="assist",1,0)</f>
        <v/>
      </c>
      <c r="Q181">
        <f>IF(G181="exclusion_drawn",1,0)</f>
        <v/>
      </c>
      <c r="R181">
        <f>IF(G181="exclusion_committed",1,0)</f>
        <v/>
      </c>
      <c r="S181">
        <f>IF(G181="bad_pass_2m",1,0)</f>
        <v/>
      </c>
      <c r="T181">
        <f>IF(G181="shot_out",1,0)</f>
        <v/>
      </c>
      <c r="U181">
        <f>IF(G181="turnover",1,0)</f>
        <v/>
      </c>
      <c r="V181">
        <f>IF(G181="steal",1,0)</f>
        <v/>
      </c>
      <c r="W181">
        <f>IF(G181="block_hand",1,0)</f>
        <v/>
      </c>
      <c r="X181">
        <f>IF(G181="press_win",1,0)</f>
        <v/>
      </c>
      <c r="Y181">
        <f>IF(G181="interception",1,0)</f>
        <v/>
      </c>
      <c r="Z181">
        <f>IF(G181="no_return_defense",1,0)</f>
        <v/>
      </c>
    </row>
    <row r="182">
      <c r="K182">
        <f>IF(AND(G182="goal",H182="from_play"),1,0)</f>
        <v/>
      </c>
      <c r="L182">
        <f>IF(AND(G182="goal",H182="counter"),1,0)</f>
        <v/>
      </c>
      <c r="M182">
        <f>IF(AND(G182="goal",H182="putback"),1,0)</f>
        <v/>
      </c>
      <c r="N182">
        <f>IF(AND(G182="goal",H182="man_up"),1,0)</f>
        <v/>
      </c>
      <c r="O182">
        <f>IF(AND(G182="goal",H182="penalty_5m"),1,0)</f>
        <v/>
      </c>
      <c r="P182">
        <f>IF(G182="assist",1,0)</f>
        <v/>
      </c>
      <c r="Q182">
        <f>IF(G182="exclusion_drawn",1,0)</f>
        <v/>
      </c>
      <c r="R182">
        <f>IF(G182="exclusion_committed",1,0)</f>
        <v/>
      </c>
      <c r="S182">
        <f>IF(G182="bad_pass_2m",1,0)</f>
        <v/>
      </c>
      <c r="T182">
        <f>IF(G182="shot_out",1,0)</f>
        <v/>
      </c>
      <c r="U182">
        <f>IF(G182="turnover",1,0)</f>
        <v/>
      </c>
      <c r="V182">
        <f>IF(G182="steal",1,0)</f>
        <v/>
      </c>
      <c r="W182">
        <f>IF(G182="block_hand",1,0)</f>
        <v/>
      </c>
      <c r="X182">
        <f>IF(G182="press_win",1,0)</f>
        <v/>
      </c>
      <c r="Y182">
        <f>IF(G182="interception",1,0)</f>
        <v/>
      </c>
      <c r="Z182">
        <f>IF(G182="no_return_defense",1,0)</f>
        <v/>
      </c>
    </row>
    <row r="183">
      <c r="K183">
        <f>IF(AND(G183="goal",H183="from_play"),1,0)</f>
        <v/>
      </c>
      <c r="L183">
        <f>IF(AND(G183="goal",H183="counter"),1,0)</f>
        <v/>
      </c>
      <c r="M183">
        <f>IF(AND(G183="goal",H183="putback"),1,0)</f>
        <v/>
      </c>
      <c r="N183">
        <f>IF(AND(G183="goal",H183="man_up"),1,0)</f>
        <v/>
      </c>
      <c r="O183">
        <f>IF(AND(G183="goal",H183="penalty_5m"),1,0)</f>
        <v/>
      </c>
      <c r="P183">
        <f>IF(G183="assist",1,0)</f>
        <v/>
      </c>
      <c r="Q183">
        <f>IF(G183="exclusion_drawn",1,0)</f>
        <v/>
      </c>
      <c r="R183">
        <f>IF(G183="exclusion_committed",1,0)</f>
        <v/>
      </c>
      <c r="S183">
        <f>IF(G183="bad_pass_2m",1,0)</f>
        <v/>
      </c>
      <c r="T183">
        <f>IF(G183="shot_out",1,0)</f>
        <v/>
      </c>
      <c r="U183">
        <f>IF(G183="turnover",1,0)</f>
        <v/>
      </c>
      <c r="V183">
        <f>IF(G183="steal",1,0)</f>
        <v/>
      </c>
      <c r="W183">
        <f>IF(G183="block_hand",1,0)</f>
        <v/>
      </c>
      <c r="X183">
        <f>IF(G183="press_win",1,0)</f>
        <v/>
      </c>
      <c r="Y183">
        <f>IF(G183="interception",1,0)</f>
        <v/>
      </c>
      <c r="Z183">
        <f>IF(G183="no_return_defense",1,0)</f>
        <v/>
      </c>
    </row>
    <row r="184">
      <c r="K184">
        <f>IF(AND(G184="goal",H184="from_play"),1,0)</f>
        <v/>
      </c>
      <c r="L184">
        <f>IF(AND(G184="goal",H184="counter"),1,0)</f>
        <v/>
      </c>
      <c r="M184">
        <f>IF(AND(G184="goal",H184="putback"),1,0)</f>
        <v/>
      </c>
      <c r="N184">
        <f>IF(AND(G184="goal",H184="man_up"),1,0)</f>
        <v/>
      </c>
      <c r="O184">
        <f>IF(AND(G184="goal",H184="penalty_5m"),1,0)</f>
        <v/>
      </c>
      <c r="P184">
        <f>IF(G184="assist",1,0)</f>
        <v/>
      </c>
      <c r="Q184">
        <f>IF(G184="exclusion_drawn",1,0)</f>
        <v/>
      </c>
      <c r="R184">
        <f>IF(G184="exclusion_committed",1,0)</f>
        <v/>
      </c>
      <c r="S184">
        <f>IF(G184="bad_pass_2m",1,0)</f>
        <v/>
      </c>
      <c r="T184">
        <f>IF(G184="shot_out",1,0)</f>
        <v/>
      </c>
      <c r="U184">
        <f>IF(G184="turnover",1,0)</f>
        <v/>
      </c>
      <c r="V184">
        <f>IF(G184="steal",1,0)</f>
        <v/>
      </c>
      <c r="W184">
        <f>IF(G184="block_hand",1,0)</f>
        <v/>
      </c>
      <c r="X184">
        <f>IF(G184="press_win",1,0)</f>
        <v/>
      </c>
      <c r="Y184">
        <f>IF(G184="interception",1,0)</f>
        <v/>
      </c>
      <c r="Z184">
        <f>IF(G184="no_return_defense",1,0)</f>
        <v/>
      </c>
    </row>
    <row r="185">
      <c r="K185">
        <f>IF(AND(G185="goal",H185="from_play"),1,0)</f>
        <v/>
      </c>
      <c r="L185">
        <f>IF(AND(G185="goal",H185="counter"),1,0)</f>
        <v/>
      </c>
      <c r="M185">
        <f>IF(AND(G185="goal",H185="putback"),1,0)</f>
        <v/>
      </c>
      <c r="N185">
        <f>IF(AND(G185="goal",H185="man_up"),1,0)</f>
        <v/>
      </c>
      <c r="O185">
        <f>IF(AND(G185="goal",H185="penalty_5m"),1,0)</f>
        <v/>
      </c>
      <c r="P185">
        <f>IF(G185="assist",1,0)</f>
        <v/>
      </c>
      <c r="Q185">
        <f>IF(G185="exclusion_drawn",1,0)</f>
        <v/>
      </c>
      <c r="R185">
        <f>IF(G185="exclusion_committed",1,0)</f>
        <v/>
      </c>
      <c r="S185">
        <f>IF(G185="bad_pass_2m",1,0)</f>
        <v/>
      </c>
      <c r="T185">
        <f>IF(G185="shot_out",1,0)</f>
        <v/>
      </c>
      <c r="U185">
        <f>IF(G185="turnover",1,0)</f>
        <v/>
      </c>
      <c r="V185">
        <f>IF(G185="steal",1,0)</f>
        <v/>
      </c>
      <c r="W185">
        <f>IF(G185="block_hand",1,0)</f>
        <v/>
      </c>
      <c r="X185">
        <f>IF(G185="press_win",1,0)</f>
        <v/>
      </c>
      <c r="Y185">
        <f>IF(G185="interception",1,0)</f>
        <v/>
      </c>
      <c r="Z185">
        <f>IF(G185="no_return_defense",1,0)</f>
        <v/>
      </c>
    </row>
    <row r="186">
      <c r="K186">
        <f>IF(AND(G186="goal",H186="from_play"),1,0)</f>
        <v/>
      </c>
      <c r="L186">
        <f>IF(AND(G186="goal",H186="counter"),1,0)</f>
        <v/>
      </c>
      <c r="M186">
        <f>IF(AND(G186="goal",H186="putback"),1,0)</f>
        <v/>
      </c>
      <c r="N186">
        <f>IF(AND(G186="goal",H186="man_up"),1,0)</f>
        <v/>
      </c>
      <c r="O186">
        <f>IF(AND(G186="goal",H186="penalty_5m"),1,0)</f>
        <v/>
      </c>
      <c r="P186">
        <f>IF(G186="assist",1,0)</f>
        <v/>
      </c>
      <c r="Q186">
        <f>IF(G186="exclusion_drawn",1,0)</f>
        <v/>
      </c>
      <c r="R186">
        <f>IF(G186="exclusion_committed",1,0)</f>
        <v/>
      </c>
      <c r="S186">
        <f>IF(G186="bad_pass_2m",1,0)</f>
        <v/>
      </c>
      <c r="T186">
        <f>IF(G186="shot_out",1,0)</f>
        <v/>
      </c>
      <c r="U186">
        <f>IF(G186="turnover",1,0)</f>
        <v/>
      </c>
      <c r="V186">
        <f>IF(G186="steal",1,0)</f>
        <v/>
      </c>
      <c r="W186">
        <f>IF(G186="block_hand",1,0)</f>
        <v/>
      </c>
      <c r="X186">
        <f>IF(G186="press_win",1,0)</f>
        <v/>
      </c>
      <c r="Y186">
        <f>IF(G186="interception",1,0)</f>
        <v/>
      </c>
      <c r="Z186">
        <f>IF(G186="no_return_defense",1,0)</f>
        <v/>
      </c>
    </row>
    <row r="187">
      <c r="K187">
        <f>IF(AND(G187="goal",H187="from_play"),1,0)</f>
        <v/>
      </c>
      <c r="L187">
        <f>IF(AND(G187="goal",H187="counter"),1,0)</f>
        <v/>
      </c>
      <c r="M187">
        <f>IF(AND(G187="goal",H187="putback"),1,0)</f>
        <v/>
      </c>
      <c r="N187">
        <f>IF(AND(G187="goal",H187="man_up"),1,0)</f>
        <v/>
      </c>
      <c r="O187">
        <f>IF(AND(G187="goal",H187="penalty_5m"),1,0)</f>
        <v/>
      </c>
      <c r="P187">
        <f>IF(G187="assist",1,0)</f>
        <v/>
      </c>
      <c r="Q187">
        <f>IF(G187="exclusion_drawn",1,0)</f>
        <v/>
      </c>
      <c r="R187">
        <f>IF(G187="exclusion_committed",1,0)</f>
        <v/>
      </c>
      <c r="S187">
        <f>IF(G187="bad_pass_2m",1,0)</f>
        <v/>
      </c>
      <c r="T187">
        <f>IF(G187="shot_out",1,0)</f>
        <v/>
      </c>
      <c r="U187">
        <f>IF(G187="turnover",1,0)</f>
        <v/>
      </c>
      <c r="V187">
        <f>IF(G187="steal",1,0)</f>
        <v/>
      </c>
      <c r="W187">
        <f>IF(G187="block_hand",1,0)</f>
        <v/>
      </c>
      <c r="X187">
        <f>IF(G187="press_win",1,0)</f>
        <v/>
      </c>
      <c r="Y187">
        <f>IF(G187="interception",1,0)</f>
        <v/>
      </c>
      <c r="Z187">
        <f>IF(G187="no_return_defense",1,0)</f>
        <v/>
      </c>
    </row>
    <row r="188">
      <c r="K188">
        <f>IF(AND(G188="goal",H188="from_play"),1,0)</f>
        <v/>
      </c>
      <c r="L188">
        <f>IF(AND(G188="goal",H188="counter"),1,0)</f>
        <v/>
      </c>
      <c r="M188">
        <f>IF(AND(G188="goal",H188="putback"),1,0)</f>
        <v/>
      </c>
      <c r="N188">
        <f>IF(AND(G188="goal",H188="man_up"),1,0)</f>
        <v/>
      </c>
      <c r="O188">
        <f>IF(AND(G188="goal",H188="penalty_5m"),1,0)</f>
        <v/>
      </c>
      <c r="P188">
        <f>IF(G188="assist",1,0)</f>
        <v/>
      </c>
      <c r="Q188">
        <f>IF(G188="exclusion_drawn",1,0)</f>
        <v/>
      </c>
      <c r="R188">
        <f>IF(G188="exclusion_committed",1,0)</f>
        <v/>
      </c>
      <c r="S188">
        <f>IF(G188="bad_pass_2m",1,0)</f>
        <v/>
      </c>
      <c r="T188">
        <f>IF(G188="shot_out",1,0)</f>
        <v/>
      </c>
      <c r="U188">
        <f>IF(G188="turnover",1,0)</f>
        <v/>
      </c>
      <c r="V188">
        <f>IF(G188="steal",1,0)</f>
        <v/>
      </c>
      <c r="W188">
        <f>IF(G188="block_hand",1,0)</f>
        <v/>
      </c>
      <c r="X188">
        <f>IF(G188="press_win",1,0)</f>
        <v/>
      </c>
      <c r="Y188">
        <f>IF(G188="interception",1,0)</f>
        <v/>
      </c>
      <c r="Z188">
        <f>IF(G188="no_return_defense",1,0)</f>
        <v/>
      </c>
    </row>
    <row r="189">
      <c r="K189">
        <f>IF(AND(G189="goal",H189="from_play"),1,0)</f>
        <v/>
      </c>
      <c r="L189">
        <f>IF(AND(G189="goal",H189="counter"),1,0)</f>
        <v/>
      </c>
      <c r="M189">
        <f>IF(AND(G189="goal",H189="putback"),1,0)</f>
        <v/>
      </c>
      <c r="N189">
        <f>IF(AND(G189="goal",H189="man_up"),1,0)</f>
        <v/>
      </c>
      <c r="O189">
        <f>IF(AND(G189="goal",H189="penalty_5m"),1,0)</f>
        <v/>
      </c>
      <c r="P189">
        <f>IF(G189="assist",1,0)</f>
        <v/>
      </c>
      <c r="Q189">
        <f>IF(G189="exclusion_drawn",1,0)</f>
        <v/>
      </c>
      <c r="R189">
        <f>IF(G189="exclusion_committed",1,0)</f>
        <v/>
      </c>
      <c r="S189">
        <f>IF(G189="bad_pass_2m",1,0)</f>
        <v/>
      </c>
      <c r="T189">
        <f>IF(G189="shot_out",1,0)</f>
        <v/>
      </c>
      <c r="U189">
        <f>IF(G189="turnover",1,0)</f>
        <v/>
      </c>
      <c r="V189">
        <f>IF(G189="steal",1,0)</f>
        <v/>
      </c>
      <c r="W189">
        <f>IF(G189="block_hand",1,0)</f>
        <v/>
      </c>
      <c r="X189">
        <f>IF(G189="press_win",1,0)</f>
        <v/>
      </c>
      <c r="Y189">
        <f>IF(G189="interception",1,0)</f>
        <v/>
      </c>
      <c r="Z189">
        <f>IF(G189="no_return_defense",1,0)</f>
        <v/>
      </c>
    </row>
    <row r="190">
      <c r="K190">
        <f>IF(AND(G190="goal",H190="from_play"),1,0)</f>
        <v/>
      </c>
      <c r="L190">
        <f>IF(AND(G190="goal",H190="counter"),1,0)</f>
        <v/>
      </c>
      <c r="M190">
        <f>IF(AND(G190="goal",H190="putback"),1,0)</f>
        <v/>
      </c>
      <c r="N190">
        <f>IF(AND(G190="goal",H190="man_up"),1,0)</f>
        <v/>
      </c>
      <c r="O190">
        <f>IF(AND(G190="goal",H190="penalty_5m"),1,0)</f>
        <v/>
      </c>
      <c r="P190">
        <f>IF(G190="assist",1,0)</f>
        <v/>
      </c>
      <c r="Q190">
        <f>IF(G190="exclusion_drawn",1,0)</f>
        <v/>
      </c>
      <c r="R190">
        <f>IF(G190="exclusion_committed",1,0)</f>
        <v/>
      </c>
      <c r="S190">
        <f>IF(G190="bad_pass_2m",1,0)</f>
        <v/>
      </c>
      <c r="T190">
        <f>IF(G190="shot_out",1,0)</f>
        <v/>
      </c>
      <c r="U190">
        <f>IF(G190="turnover",1,0)</f>
        <v/>
      </c>
      <c r="V190">
        <f>IF(G190="steal",1,0)</f>
        <v/>
      </c>
      <c r="W190">
        <f>IF(G190="block_hand",1,0)</f>
        <v/>
      </c>
      <c r="X190">
        <f>IF(G190="press_win",1,0)</f>
        <v/>
      </c>
      <c r="Y190">
        <f>IF(G190="interception",1,0)</f>
        <v/>
      </c>
      <c r="Z190">
        <f>IF(G190="no_return_defense",1,0)</f>
        <v/>
      </c>
    </row>
    <row r="191">
      <c r="K191">
        <f>IF(AND(G191="goal",H191="from_play"),1,0)</f>
        <v/>
      </c>
      <c r="L191">
        <f>IF(AND(G191="goal",H191="counter"),1,0)</f>
        <v/>
      </c>
      <c r="M191">
        <f>IF(AND(G191="goal",H191="putback"),1,0)</f>
        <v/>
      </c>
      <c r="N191">
        <f>IF(AND(G191="goal",H191="man_up"),1,0)</f>
        <v/>
      </c>
      <c r="O191">
        <f>IF(AND(G191="goal",H191="penalty_5m"),1,0)</f>
        <v/>
      </c>
      <c r="P191">
        <f>IF(G191="assist",1,0)</f>
        <v/>
      </c>
      <c r="Q191">
        <f>IF(G191="exclusion_drawn",1,0)</f>
        <v/>
      </c>
      <c r="R191">
        <f>IF(G191="exclusion_committed",1,0)</f>
        <v/>
      </c>
      <c r="S191">
        <f>IF(G191="bad_pass_2m",1,0)</f>
        <v/>
      </c>
      <c r="T191">
        <f>IF(G191="shot_out",1,0)</f>
        <v/>
      </c>
      <c r="U191">
        <f>IF(G191="turnover",1,0)</f>
        <v/>
      </c>
      <c r="V191">
        <f>IF(G191="steal",1,0)</f>
        <v/>
      </c>
      <c r="W191">
        <f>IF(G191="block_hand",1,0)</f>
        <v/>
      </c>
      <c r="X191">
        <f>IF(G191="press_win",1,0)</f>
        <v/>
      </c>
      <c r="Y191">
        <f>IF(G191="interception",1,0)</f>
        <v/>
      </c>
      <c r="Z191">
        <f>IF(G191="no_return_defense",1,0)</f>
        <v/>
      </c>
    </row>
    <row r="192">
      <c r="K192">
        <f>IF(AND(G192="goal",H192="from_play"),1,0)</f>
        <v/>
      </c>
      <c r="L192">
        <f>IF(AND(G192="goal",H192="counter"),1,0)</f>
        <v/>
      </c>
      <c r="M192">
        <f>IF(AND(G192="goal",H192="putback"),1,0)</f>
        <v/>
      </c>
      <c r="N192">
        <f>IF(AND(G192="goal",H192="man_up"),1,0)</f>
        <v/>
      </c>
      <c r="O192">
        <f>IF(AND(G192="goal",H192="penalty_5m"),1,0)</f>
        <v/>
      </c>
      <c r="P192">
        <f>IF(G192="assist",1,0)</f>
        <v/>
      </c>
      <c r="Q192">
        <f>IF(G192="exclusion_drawn",1,0)</f>
        <v/>
      </c>
      <c r="R192">
        <f>IF(G192="exclusion_committed",1,0)</f>
        <v/>
      </c>
      <c r="S192">
        <f>IF(G192="bad_pass_2m",1,0)</f>
        <v/>
      </c>
      <c r="T192">
        <f>IF(G192="shot_out",1,0)</f>
        <v/>
      </c>
      <c r="U192">
        <f>IF(G192="turnover",1,0)</f>
        <v/>
      </c>
      <c r="V192">
        <f>IF(G192="steal",1,0)</f>
        <v/>
      </c>
      <c r="W192">
        <f>IF(G192="block_hand",1,0)</f>
        <v/>
      </c>
      <c r="X192">
        <f>IF(G192="press_win",1,0)</f>
        <v/>
      </c>
      <c r="Y192">
        <f>IF(G192="interception",1,0)</f>
        <v/>
      </c>
      <c r="Z192">
        <f>IF(G192="no_return_defense",1,0)</f>
        <v/>
      </c>
    </row>
    <row r="193">
      <c r="K193">
        <f>IF(AND(G193="goal",H193="from_play"),1,0)</f>
        <v/>
      </c>
      <c r="L193">
        <f>IF(AND(G193="goal",H193="counter"),1,0)</f>
        <v/>
      </c>
      <c r="M193">
        <f>IF(AND(G193="goal",H193="putback"),1,0)</f>
        <v/>
      </c>
      <c r="N193">
        <f>IF(AND(G193="goal",H193="man_up"),1,0)</f>
        <v/>
      </c>
      <c r="O193">
        <f>IF(AND(G193="goal",H193="penalty_5m"),1,0)</f>
        <v/>
      </c>
      <c r="P193">
        <f>IF(G193="assist",1,0)</f>
        <v/>
      </c>
      <c r="Q193">
        <f>IF(G193="exclusion_drawn",1,0)</f>
        <v/>
      </c>
      <c r="R193">
        <f>IF(G193="exclusion_committed",1,0)</f>
        <v/>
      </c>
      <c r="S193">
        <f>IF(G193="bad_pass_2m",1,0)</f>
        <v/>
      </c>
      <c r="T193">
        <f>IF(G193="shot_out",1,0)</f>
        <v/>
      </c>
      <c r="U193">
        <f>IF(G193="turnover",1,0)</f>
        <v/>
      </c>
      <c r="V193">
        <f>IF(G193="steal",1,0)</f>
        <v/>
      </c>
      <c r="W193">
        <f>IF(G193="block_hand",1,0)</f>
        <v/>
      </c>
      <c r="X193">
        <f>IF(G193="press_win",1,0)</f>
        <v/>
      </c>
      <c r="Y193">
        <f>IF(G193="interception",1,0)</f>
        <v/>
      </c>
      <c r="Z193">
        <f>IF(G193="no_return_defense",1,0)</f>
        <v/>
      </c>
    </row>
    <row r="194">
      <c r="K194">
        <f>IF(AND(G194="goal",H194="from_play"),1,0)</f>
        <v/>
      </c>
      <c r="L194">
        <f>IF(AND(G194="goal",H194="counter"),1,0)</f>
        <v/>
      </c>
      <c r="M194">
        <f>IF(AND(G194="goal",H194="putback"),1,0)</f>
        <v/>
      </c>
      <c r="N194">
        <f>IF(AND(G194="goal",H194="man_up"),1,0)</f>
        <v/>
      </c>
      <c r="O194">
        <f>IF(AND(G194="goal",H194="penalty_5m"),1,0)</f>
        <v/>
      </c>
      <c r="P194">
        <f>IF(G194="assist",1,0)</f>
        <v/>
      </c>
      <c r="Q194">
        <f>IF(G194="exclusion_drawn",1,0)</f>
        <v/>
      </c>
      <c r="R194">
        <f>IF(G194="exclusion_committed",1,0)</f>
        <v/>
      </c>
      <c r="S194">
        <f>IF(G194="bad_pass_2m",1,0)</f>
        <v/>
      </c>
      <c r="T194">
        <f>IF(G194="shot_out",1,0)</f>
        <v/>
      </c>
      <c r="U194">
        <f>IF(G194="turnover",1,0)</f>
        <v/>
      </c>
      <c r="V194">
        <f>IF(G194="steal",1,0)</f>
        <v/>
      </c>
      <c r="W194">
        <f>IF(G194="block_hand",1,0)</f>
        <v/>
      </c>
      <c r="X194">
        <f>IF(G194="press_win",1,0)</f>
        <v/>
      </c>
      <c r="Y194">
        <f>IF(G194="interception",1,0)</f>
        <v/>
      </c>
      <c r="Z194">
        <f>IF(G194="no_return_defense",1,0)</f>
        <v/>
      </c>
    </row>
    <row r="195">
      <c r="K195">
        <f>IF(AND(G195="goal",H195="from_play"),1,0)</f>
        <v/>
      </c>
      <c r="L195">
        <f>IF(AND(G195="goal",H195="counter"),1,0)</f>
        <v/>
      </c>
      <c r="M195">
        <f>IF(AND(G195="goal",H195="putback"),1,0)</f>
        <v/>
      </c>
      <c r="N195">
        <f>IF(AND(G195="goal",H195="man_up"),1,0)</f>
        <v/>
      </c>
      <c r="O195">
        <f>IF(AND(G195="goal",H195="penalty_5m"),1,0)</f>
        <v/>
      </c>
      <c r="P195">
        <f>IF(G195="assist",1,0)</f>
        <v/>
      </c>
      <c r="Q195">
        <f>IF(G195="exclusion_drawn",1,0)</f>
        <v/>
      </c>
      <c r="R195">
        <f>IF(G195="exclusion_committed",1,0)</f>
        <v/>
      </c>
      <c r="S195">
        <f>IF(G195="bad_pass_2m",1,0)</f>
        <v/>
      </c>
      <c r="T195">
        <f>IF(G195="shot_out",1,0)</f>
        <v/>
      </c>
      <c r="U195">
        <f>IF(G195="turnover",1,0)</f>
        <v/>
      </c>
      <c r="V195">
        <f>IF(G195="steal",1,0)</f>
        <v/>
      </c>
      <c r="W195">
        <f>IF(G195="block_hand",1,0)</f>
        <v/>
      </c>
      <c r="X195">
        <f>IF(G195="press_win",1,0)</f>
        <v/>
      </c>
      <c r="Y195">
        <f>IF(G195="interception",1,0)</f>
        <v/>
      </c>
      <c r="Z195">
        <f>IF(G195="no_return_defense",1,0)</f>
        <v/>
      </c>
    </row>
    <row r="196">
      <c r="K196">
        <f>IF(AND(G196="goal",H196="from_play"),1,0)</f>
        <v/>
      </c>
      <c r="L196">
        <f>IF(AND(G196="goal",H196="counter"),1,0)</f>
        <v/>
      </c>
      <c r="M196">
        <f>IF(AND(G196="goal",H196="putback"),1,0)</f>
        <v/>
      </c>
      <c r="N196">
        <f>IF(AND(G196="goal",H196="man_up"),1,0)</f>
        <v/>
      </c>
      <c r="O196">
        <f>IF(AND(G196="goal",H196="penalty_5m"),1,0)</f>
        <v/>
      </c>
      <c r="P196">
        <f>IF(G196="assist",1,0)</f>
        <v/>
      </c>
      <c r="Q196">
        <f>IF(G196="exclusion_drawn",1,0)</f>
        <v/>
      </c>
      <c r="R196">
        <f>IF(G196="exclusion_committed",1,0)</f>
        <v/>
      </c>
      <c r="S196">
        <f>IF(G196="bad_pass_2m",1,0)</f>
        <v/>
      </c>
      <c r="T196">
        <f>IF(G196="shot_out",1,0)</f>
        <v/>
      </c>
      <c r="U196">
        <f>IF(G196="turnover",1,0)</f>
        <v/>
      </c>
      <c r="V196">
        <f>IF(G196="steal",1,0)</f>
        <v/>
      </c>
      <c r="W196">
        <f>IF(G196="block_hand",1,0)</f>
        <v/>
      </c>
      <c r="X196">
        <f>IF(G196="press_win",1,0)</f>
        <v/>
      </c>
      <c r="Y196">
        <f>IF(G196="interception",1,0)</f>
        <v/>
      </c>
      <c r="Z196">
        <f>IF(G196="no_return_defense",1,0)</f>
        <v/>
      </c>
    </row>
    <row r="197">
      <c r="K197">
        <f>IF(AND(G197="goal",H197="from_play"),1,0)</f>
        <v/>
      </c>
      <c r="L197">
        <f>IF(AND(G197="goal",H197="counter"),1,0)</f>
        <v/>
      </c>
      <c r="M197">
        <f>IF(AND(G197="goal",H197="putback"),1,0)</f>
        <v/>
      </c>
      <c r="N197">
        <f>IF(AND(G197="goal",H197="man_up"),1,0)</f>
        <v/>
      </c>
      <c r="O197">
        <f>IF(AND(G197="goal",H197="penalty_5m"),1,0)</f>
        <v/>
      </c>
      <c r="P197">
        <f>IF(G197="assist",1,0)</f>
        <v/>
      </c>
      <c r="Q197">
        <f>IF(G197="exclusion_drawn",1,0)</f>
        <v/>
      </c>
      <c r="R197">
        <f>IF(G197="exclusion_committed",1,0)</f>
        <v/>
      </c>
      <c r="S197">
        <f>IF(G197="bad_pass_2m",1,0)</f>
        <v/>
      </c>
      <c r="T197">
        <f>IF(G197="shot_out",1,0)</f>
        <v/>
      </c>
      <c r="U197">
        <f>IF(G197="turnover",1,0)</f>
        <v/>
      </c>
      <c r="V197">
        <f>IF(G197="steal",1,0)</f>
        <v/>
      </c>
      <c r="W197">
        <f>IF(G197="block_hand",1,0)</f>
        <v/>
      </c>
      <c r="X197">
        <f>IF(G197="press_win",1,0)</f>
        <v/>
      </c>
      <c r="Y197">
        <f>IF(G197="interception",1,0)</f>
        <v/>
      </c>
      <c r="Z197">
        <f>IF(G197="no_return_defense",1,0)</f>
        <v/>
      </c>
    </row>
    <row r="198">
      <c r="K198">
        <f>IF(AND(G198="goal",H198="from_play"),1,0)</f>
        <v/>
      </c>
      <c r="L198">
        <f>IF(AND(G198="goal",H198="counter"),1,0)</f>
        <v/>
      </c>
      <c r="M198">
        <f>IF(AND(G198="goal",H198="putback"),1,0)</f>
        <v/>
      </c>
      <c r="N198">
        <f>IF(AND(G198="goal",H198="man_up"),1,0)</f>
        <v/>
      </c>
      <c r="O198">
        <f>IF(AND(G198="goal",H198="penalty_5m"),1,0)</f>
        <v/>
      </c>
      <c r="P198">
        <f>IF(G198="assist",1,0)</f>
        <v/>
      </c>
      <c r="Q198">
        <f>IF(G198="exclusion_drawn",1,0)</f>
        <v/>
      </c>
      <c r="R198">
        <f>IF(G198="exclusion_committed",1,0)</f>
        <v/>
      </c>
      <c r="S198">
        <f>IF(G198="bad_pass_2m",1,0)</f>
        <v/>
      </c>
      <c r="T198">
        <f>IF(G198="shot_out",1,0)</f>
        <v/>
      </c>
      <c r="U198">
        <f>IF(G198="turnover",1,0)</f>
        <v/>
      </c>
      <c r="V198">
        <f>IF(G198="steal",1,0)</f>
        <v/>
      </c>
      <c r="W198">
        <f>IF(G198="block_hand",1,0)</f>
        <v/>
      </c>
      <c r="X198">
        <f>IF(G198="press_win",1,0)</f>
        <v/>
      </c>
      <c r="Y198">
        <f>IF(G198="interception",1,0)</f>
        <v/>
      </c>
      <c r="Z198">
        <f>IF(G198="no_return_defense",1,0)</f>
        <v/>
      </c>
    </row>
    <row r="199">
      <c r="K199">
        <f>IF(AND(G199="goal",H199="from_play"),1,0)</f>
        <v/>
      </c>
      <c r="L199">
        <f>IF(AND(G199="goal",H199="counter"),1,0)</f>
        <v/>
      </c>
      <c r="M199">
        <f>IF(AND(G199="goal",H199="putback"),1,0)</f>
        <v/>
      </c>
      <c r="N199">
        <f>IF(AND(G199="goal",H199="man_up"),1,0)</f>
        <v/>
      </c>
      <c r="O199">
        <f>IF(AND(G199="goal",H199="penalty_5m"),1,0)</f>
        <v/>
      </c>
      <c r="P199">
        <f>IF(G199="assist",1,0)</f>
        <v/>
      </c>
      <c r="Q199">
        <f>IF(G199="exclusion_drawn",1,0)</f>
        <v/>
      </c>
      <c r="R199">
        <f>IF(G199="exclusion_committed",1,0)</f>
        <v/>
      </c>
      <c r="S199">
        <f>IF(G199="bad_pass_2m",1,0)</f>
        <v/>
      </c>
      <c r="T199">
        <f>IF(G199="shot_out",1,0)</f>
        <v/>
      </c>
      <c r="U199">
        <f>IF(G199="turnover",1,0)</f>
        <v/>
      </c>
      <c r="V199">
        <f>IF(G199="steal",1,0)</f>
        <v/>
      </c>
      <c r="W199">
        <f>IF(G199="block_hand",1,0)</f>
        <v/>
      </c>
      <c r="X199">
        <f>IF(G199="press_win",1,0)</f>
        <v/>
      </c>
      <c r="Y199">
        <f>IF(G199="interception",1,0)</f>
        <v/>
      </c>
      <c r="Z199">
        <f>IF(G199="no_return_defense",1,0)</f>
        <v/>
      </c>
    </row>
    <row r="200">
      <c r="K200">
        <f>IF(AND(G200="goal",H200="from_play"),1,0)</f>
        <v/>
      </c>
      <c r="L200">
        <f>IF(AND(G200="goal",H200="counter"),1,0)</f>
        <v/>
      </c>
      <c r="M200">
        <f>IF(AND(G200="goal",H200="putback"),1,0)</f>
        <v/>
      </c>
      <c r="N200">
        <f>IF(AND(G200="goal",H200="man_up"),1,0)</f>
        <v/>
      </c>
      <c r="O200">
        <f>IF(AND(G200="goal",H200="penalty_5m"),1,0)</f>
        <v/>
      </c>
      <c r="P200">
        <f>IF(G200="assist",1,0)</f>
        <v/>
      </c>
      <c r="Q200">
        <f>IF(G200="exclusion_drawn",1,0)</f>
        <v/>
      </c>
      <c r="R200">
        <f>IF(G200="exclusion_committed",1,0)</f>
        <v/>
      </c>
      <c r="S200">
        <f>IF(G200="bad_pass_2m",1,0)</f>
        <v/>
      </c>
      <c r="T200">
        <f>IF(G200="shot_out",1,0)</f>
        <v/>
      </c>
      <c r="U200">
        <f>IF(G200="turnover",1,0)</f>
        <v/>
      </c>
      <c r="V200">
        <f>IF(G200="steal",1,0)</f>
        <v/>
      </c>
      <c r="W200">
        <f>IF(G200="block_hand",1,0)</f>
        <v/>
      </c>
      <c r="X200">
        <f>IF(G200="press_win",1,0)</f>
        <v/>
      </c>
      <c r="Y200">
        <f>IF(G200="interception",1,0)</f>
        <v/>
      </c>
      <c r="Z200">
        <f>IF(G200="no_return_defense",1,0)</f>
        <v/>
      </c>
    </row>
    <row r="201">
      <c r="K201">
        <f>IF(AND(G201="goal",H201="from_play"),1,0)</f>
        <v/>
      </c>
      <c r="L201">
        <f>IF(AND(G201="goal",H201="counter"),1,0)</f>
        <v/>
      </c>
      <c r="M201">
        <f>IF(AND(G201="goal",H201="putback"),1,0)</f>
        <v/>
      </c>
      <c r="N201">
        <f>IF(AND(G201="goal",H201="man_up"),1,0)</f>
        <v/>
      </c>
      <c r="O201">
        <f>IF(AND(G201="goal",H201="penalty_5m"),1,0)</f>
        <v/>
      </c>
      <c r="P201">
        <f>IF(G201="assist",1,0)</f>
        <v/>
      </c>
      <c r="Q201">
        <f>IF(G201="exclusion_drawn",1,0)</f>
        <v/>
      </c>
      <c r="R201">
        <f>IF(G201="exclusion_committed",1,0)</f>
        <v/>
      </c>
      <c r="S201">
        <f>IF(G201="bad_pass_2m",1,0)</f>
        <v/>
      </c>
      <c r="T201">
        <f>IF(G201="shot_out",1,0)</f>
        <v/>
      </c>
      <c r="U201">
        <f>IF(G201="turnover",1,0)</f>
        <v/>
      </c>
      <c r="V201">
        <f>IF(G201="steal",1,0)</f>
        <v/>
      </c>
      <c r="W201">
        <f>IF(G201="block_hand",1,0)</f>
        <v/>
      </c>
      <c r="X201">
        <f>IF(G201="press_win",1,0)</f>
        <v/>
      </c>
      <c r="Y201">
        <f>IF(G201="interception",1,0)</f>
        <v/>
      </c>
      <c r="Z201">
        <f>IF(G201="no_return_defense",1,0)</f>
        <v/>
      </c>
    </row>
    <row r="202">
      <c r="K202">
        <f>IF(AND(G202="goal",H202="from_play"),1,0)</f>
        <v/>
      </c>
      <c r="L202">
        <f>IF(AND(G202="goal",H202="counter"),1,0)</f>
        <v/>
      </c>
      <c r="M202">
        <f>IF(AND(G202="goal",H202="putback"),1,0)</f>
        <v/>
      </c>
      <c r="N202">
        <f>IF(AND(G202="goal",H202="man_up"),1,0)</f>
        <v/>
      </c>
      <c r="O202">
        <f>IF(AND(G202="goal",H202="penalty_5m"),1,0)</f>
        <v/>
      </c>
      <c r="P202">
        <f>IF(G202="assist",1,0)</f>
        <v/>
      </c>
      <c r="Q202">
        <f>IF(G202="exclusion_drawn",1,0)</f>
        <v/>
      </c>
      <c r="R202">
        <f>IF(G202="exclusion_committed",1,0)</f>
        <v/>
      </c>
      <c r="S202">
        <f>IF(G202="bad_pass_2m",1,0)</f>
        <v/>
      </c>
      <c r="T202">
        <f>IF(G202="shot_out",1,0)</f>
        <v/>
      </c>
      <c r="U202">
        <f>IF(G202="turnover",1,0)</f>
        <v/>
      </c>
      <c r="V202">
        <f>IF(G202="steal",1,0)</f>
        <v/>
      </c>
      <c r="W202">
        <f>IF(G202="block_hand",1,0)</f>
        <v/>
      </c>
      <c r="X202">
        <f>IF(G202="press_win",1,0)</f>
        <v/>
      </c>
      <c r="Y202">
        <f>IF(G202="interception",1,0)</f>
        <v/>
      </c>
      <c r="Z202">
        <f>IF(G202="no_return_defense",1,0)</f>
        <v/>
      </c>
    </row>
    <row r="203">
      <c r="K203">
        <f>IF(AND(G203="goal",H203="from_play"),1,0)</f>
        <v/>
      </c>
      <c r="L203">
        <f>IF(AND(G203="goal",H203="counter"),1,0)</f>
        <v/>
      </c>
      <c r="M203">
        <f>IF(AND(G203="goal",H203="putback"),1,0)</f>
        <v/>
      </c>
      <c r="N203">
        <f>IF(AND(G203="goal",H203="man_up"),1,0)</f>
        <v/>
      </c>
      <c r="O203">
        <f>IF(AND(G203="goal",H203="penalty_5m"),1,0)</f>
        <v/>
      </c>
      <c r="P203">
        <f>IF(G203="assist",1,0)</f>
        <v/>
      </c>
      <c r="Q203">
        <f>IF(G203="exclusion_drawn",1,0)</f>
        <v/>
      </c>
      <c r="R203">
        <f>IF(G203="exclusion_committed",1,0)</f>
        <v/>
      </c>
      <c r="S203">
        <f>IF(G203="bad_pass_2m",1,0)</f>
        <v/>
      </c>
      <c r="T203">
        <f>IF(G203="shot_out",1,0)</f>
        <v/>
      </c>
      <c r="U203">
        <f>IF(G203="turnover",1,0)</f>
        <v/>
      </c>
      <c r="V203">
        <f>IF(G203="steal",1,0)</f>
        <v/>
      </c>
      <c r="W203">
        <f>IF(G203="block_hand",1,0)</f>
        <v/>
      </c>
      <c r="X203">
        <f>IF(G203="press_win",1,0)</f>
        <v/>
      </c>
      <c r="Y203">
        <f>IF(G203="interception",1,0)</f>
        <v/>
      </c>
      <c r="Z203">
        <f>IF(G203="no_return_defense",1,0)</f>
        <v/>
      </c>
    </row>
    <row r="204">
      <c r="K204">
        <f>IF(AND(G204="goal",H204="from_play"),1,0)</f>
        <v/>
      </c>
      <c r="L204">
        <f>IF(AND(G204="goal",H204="counter"),1,0)</f>
        <v/>
      </c>
      <c r="M204">
        <f>IF(AND(G204="goal",H204="putback"),1,0)</f>
        <v/>
      </c>
      <c r="N204">
        <f>IF(AND(G204="goal",H204="man_up"),1,0)</f>
        <v/>
      </c>
      <c r="O204">
        <f>IF(AND(G204="goal",H204="penalty_5m"),1,0)</f>
        <v/>
      </c>
      <c r="P204">
        <f>IF(G204="assist",1,0)</f>
        <v/>
      </c>
      <c r="Q204">
        <f>IF(G204="exclusion_drawn",1,0)</f>
        <v/>
      </c>
      <c r="R204">
        <f>IF(G204="exclusion_committed",1,0)</f>
        <v/>
      </c>
      <c r="S204">
        <f>IF(G204="bad_pass_2m",1,0)</f>
        <v/>
      </c>
      <c r="T204">
        <f>IF(G204="shot_out",1,0)</f>
        <v/>
      </c>
      <c r="U204">
        <f>IF(G204="turnover",1,0)</f>
        <v/>
      </c>
      <c r="V204">
        <f>IF(G204="steal",1,0)</f>
        <v/>
      </c>
      <c r="W204">
        <f>IF(G204="block_hand",1,0)</f>
        <v/>
      </c>
      <c r="X204">
        <f>IF(G204="press_win",1,0)</f>
        <v/>
      </c>
      <c r="Y204">
        <f>IF(G204="interception",1,0)</f>
        <v/>
      </c>
      <c r="Z204">
        <f>IF(G204="no_return_defense",1,0)</f>
        <v/>
      </c>
    </row>
    <row r="205">
      <c r="K205">
        <f>IF(AND(G205="goal",H205="from_play"),1,0)</f>
        <v/>
      </c>
      <c r="L205">
        <f>IF(AND(G205="goal",H205="counter"),1,0)</f>
        <v/>
      </c>
      <c r="M205">
        <f>IF(AND(G205="goal",H205="putback"),1,0)</f>
        <v/>
      </c>
      <c r="N205">
        <f>IF(AND(G205="goal",H205="man_up"),1,0)</f>
        <v/>
      </c>
      <c r="O205">
        <f>IF(AND(G205="goal",H205="penalty_5m"),1,0)</f>
        <v/>
      </c>
      <c r="P205">
        <f>IF(G205="assist",1,0)</f>
        <v/>
      </c>
      <c r="Q205">
        <f>IF(G205="exclusion_drawn",1,0)</f>
        <v/>
      </c>
      <c r="R205">
        <f>IF(G205="exclusion_committed",1,0)</f>
        <v/>
      </c>
      <c r="S205">
        <f>IF(G205="bad_pass_2m",1,0)</f>
        <v/>
      </c>
      <c r="T205">
        <f>IF(G205="shot_out",1,0)</f>
        <v/>
      </c>
      <c r="U205">
        <f>IF(G205="turnover",1,0)</f>
        <v/>
      </c>
      <c r="V205">
        <f>IF(G205="steal",1,0)</f>
        <v/>
      </c>
      <c r="W205">
        <f>IF(G205="block_hand",1,0)</f>
        <v/>
      </c>
      <c r="X205">
        <f>IF(G205="press_win",1,0)</f>
        <v/>
      </c>
      <c r="Y205">
        <f>IF(G205="interception",1,0)</f>
        <v/>
      </c>
      <c r="Z205">
        <f>IF(G205="no_return_defense",1,0)</f>
        <v/>
      </c>
    </row>
    <row r="206">
      <c r="K206">
        <f>IF(AND(G206="goal",H206="from_play"),1,0)</f>
        <v/>
      </c>
      <c r="L206">
        <f>IF(AND(G206="goal",H206="counter"),1,0)</f>
        <v/>
      </c>
      <c r="M206">
        <f>IF(AND(G206="goal",H206="putback"),1,0)</f>
        <v/>
      </c>
      <c r="N206">
        <f>IF(AND(G206="goal",H206="man_up"),1,0)</f>
        <v/>
      </c>
      <c r="O206">
        <f>IF(AND(G206="goal",H206="penalty_5m"),1,0)</f>
        <v/>
      </c>
      <c r="P206">
        <f>IF(G206="assist",1,0)</f>
        <v/>
      </c>
      <c r="Q206">
        <f>IF(G206="exclusion_drawn",1,0)</f>
        <v/>
      </c>
      <c r="R206">
        <f>IF(G206="exclusion_committed",1,0)</f>
        <v/>
      </c>
      <c r="S206">
        <f>IF(G206="bad_pass_2m",1,0)</f>
        <v/>
      </c>
      <c r="T206">
        <f>IF(G206="shot_out",1,0)</f>
        <v/>
      </c>
      <c r="U206">
        <f>IF(G206="turnover",1,0)</f>
        <v/>
      </c>
      <c r="V206">
        <f>IF(G206="steal",1,0)</f>
        <v/>
      </c>
      <c r="W206">
        <f>IF(G206="block_hand",1,0)</f>
        <v/>
      </c>
      <c r="X206">
        <f>IF(G206="press_win",1,0)</f>
        <v/>
      </c>
      <c r="Y206">
        <f>IF(G206="interception",1,0)</f>
        <v/>
      </c>
      <c r="Z206">
        <f>IF(G206="no_return_defense",1,0)</f>
        <v/>
      </c>
    </row>
    <row r="207">
      <c r="K207">
        <f>IF(AND(G207="goal",H207="from_play"),1,0)</f>
        <v/>
      </c>
      <c r="L207">
        <f>IF(AND(G207="goal",H207="counter"),1,0)</f>
        <v/>
      </c>
      <c r="M207">
        <f>IF(AND(G207="goal",H207="putback"),1,0)</f>
        <v/>
      </c>
      <c r="N207">
        <f>IF(AND(G207="goal",H207="man_up"),1,0)</f>
        <v/>
      </c>
      <c r="O207">
        <f>IF(AND(G207="goal",H207="penalty_5m"),1,0)</f>
        <v/>
      </c>
      <c r="P207">
        <f>IF(G207="assist",1,0)</f>
        <v/>
      </c>
      <c r="Q207">
        <f>IF(G207="exclusion_drawn",1,0)</f>
        <v/>
      </c>
      <c r="R207">
        <f>IF(G207="exclusion_committed",1,0)</f>
        <v/>
      </c>
      <c r="S207">
        <f>IF(G207="bad_pass_2m",1,0)</f>
        <v/>
      </c>
      <c r="T207">
        <f>IF(G207="shot_out",1,0)</f>
        <v/>
      </c>
      <c r="U207">
        <f>IF(G207="turnover",1,0)</f>
        <v/>
      </c>
      <c r="V207">
        <f>IF(G207="steal",1,0)</f>
        <v/>
      </c>
      <c r="W207">
        <f>IF(G207="block_hand",1,0)</f>
        <v/>
      </c>
      <c r="X207">
        <f>IF(G207="press_win",1,0)</f>
        <v/>
      </c>
      <c r="Y207">
        <f>IF(G207="interception",1,0)</f>
        <v/>
      </c>
      <c r="Z207">
        <f>IF(G207="no_return_defense",1,0)</f>
        <v/>
      </c>
    </row>
    <row r="208">
      <c r="K208">
        <f>IF(AND(G208="goal",H208="from_play"),1,0)</f>
        <v/>
      </c>
      <c r="L208">
        <f>IF(AND(G208="goal",H208="counter"),1,0)</f>
        <v/>
      </c>
      <c r="M208">
        <f>IF(AND(G208="goal",H208="putback"),1,0)</f>
        <v/>
      </c>
      <c r="N208">
        <f>IF(AND(G208="goal",H208="man_up"),1,0)</f>
        <v/>
      </c>
      <c r="O208">
        <f>IF(AND(G208="goal",H208="penalty_5m"),1,0)</f>
        <v/>
      </c>
      <c r="P208">
        <f>IF(G208="assist",1,0)</f>
        <v/>
      </c>
      <c r="Q208">
        <f>IF(G208="exclusion_drawn",1,0)</f>
        <v/>
      </c>
      <c r="R208">
        <f>IF(G208="exclusion_committed",1,0)</f>
        <v/>
      </c>
      <c r="S208">
        <f>IF(G208="bad_pass_2m",1,0)</f>
        <v/>
      </c>
      <c r="T208">
        <f>IF(G208="shot_out",1,0)</f>
        <v/>
      </c>
      <c r="U208">
        <f>IF(G208="turnover",1,0)</f>
        <v/>
      </c>
      <c r="V208">
        <f>IF(G208="steal",1,0)</f>
        <v/>
      </c>
      <c r="W208">
        <f>IF(G208="block_hand",1,0)</f>
        <v/>
      </c>
      <c r="X208">
        <f>IF(G208="press_win",1,0)</f>
        <v/>
      </c>
      <c r="Y208">
        <f>IF(G208="interception",1,0)</f>
        <v/>
      </c>
      <c r="Z208">
        <f>IF(G208="no_return_defense",1,0)</f>
        <v/>
      </c>
    </row>
    <row r="209">
      <c r="K209">
        <f>IF(AND(G209="goal",H209="from_play"),1,0)</f>
        <v/>
      </c>
      <c r="L209">
        <f>IF(AND(G209="goal",H209="counter"),1,0)</f>
        <v/>
      </c>
      <c r="M209">
        <f>IF(AND(G209="goal",H209="putback"),1,0)</f>
        <v/>
      </c>
      <c r="N209">
        <f>IF(AND(G209="goal",H209="man_up"),1,0)</f>
        <v/>
      </c>
      <c r="O209">
        <f>IF(AND(G209="goal",H209="penalty_5m"),1,0)</f>
        <v/>
      </c>
      <c r="P209">
        <f>IF(G209="assist",1,0)</f>
        <v/>
      </c>
      <c r="Q209">
        <f>IF(G209="exclusion_drawn",1,0)</f>
        <v/>
      </c>
      <c r="R209">
        <f>IF(G209="exclusion_committed",1,0)</f>
        <v/>
      </c>
      <c r="S209">
        <f>IF(G209="bad_pass_2m",1,0)</f>
        <v/>
      </c>
      <c r="T209">
        <f>IF(G209="shot_out",1,0)</f>
        <v/>
      </c>
      <c r="U209">
        <f>IF(G209="turnover",1,0)</f>
        <v/>
      </c>
      <c r="V209">
        <f>IF(G209="steal",1,0)</f>
        <v/>
      </c>
      <c r="W209">
        <f>IF(G209="block_hand",1,0)</f>
        <v/>
      </c>
      <c r="X209">
        <f>IF(G209="press_win",1,0)</f>
        <v/>
      </c>
      <c r="Y209">
        <f>IF(G209="interception",1,0)</f>
        <v/>
      </c>
      <c r="Z209">
        <f>IF(G209="no_return_defense",1,0)</f>
        <v/>
      </c>
    </row>
    <row r="210">
      <c r="K210">
        <f>IF(AND(G210="goal",H210="from_play"),1,0)</f>
        <v/>
      </c>
      <c r="L210">
        <f>IF(AND(G210="goal",H210="counter"),1,0)</f>
        <v/>
      </c>
      <c r="M210">
        <f>IF(AND(G210="goal",H210="putback"),1,0)</f>
        <v/>
      </c>
      <c r="N210">
        <f>IF(AND(G210="goal",H210="man_up"),1,0)</f>
        <v/>
      </c>
      <c r="O210">
        <f>IF(AND(G210="goal",H210="penalty_5m"),1,0)</f>
        <v/>
      </c>
      <c r="P210">
        <f>IF(G210="assist",1,0)</f>
        <v/>
      </c>
      <c r="Q210">
        <f>IF(G210="exclusion_drawn",1,0)</f>
        <v/>
      </c>
      <c r="R210">
        <f>IF(G210="exclusion_committed",1,0)</f>
        <v/>
      </c>
      <c r="S210">
        <f>IF(G210="bad_pass_2m",1,0)</f>
        <v/>
      </c>
      <c r="T210">
        <f>IF(G210="shot_out",1,0)</f>
        <v/>
      </c>
      <c r="U210">
        <f>IF(G210="turnover",1,0)</f>
        <v/>
      </c>
      <c r="V210">
        <f>IF(G210="steal",1,0)</f>
        <v/>
      </c>
      <c r="W210">
        <f>IF(G210="block_hand",1,0)</f>
        <v/>
      </c>
      <c r="X210">
        <f>IF(G210="press_win",1,0)</f>
        <v/>
      </c>
      <c r="Y210">
        <f>IF(G210="interception",1,0)</f>
        <v/>
      </c>
      <c r="Z210">
        <f>IF(G210="no_return_defense",1,0)</f>
        <v/>
      </c>
    </row>
    <row r="211">
      <c r="K211">
        <f>IF(AND(G211="goal",H211="from_play"),1,0)</f>
        <v/>
      </c>
      <c r="L211">
        <f>IF(AND(G211="goal",H211="counter"),1,0)</f>
        <v/>
      </c>
      <c r="M211">
        <f>IF(AND(G211="goal",H211="putback"),1,0)</f>
        <v/>
      </c>
      <c r="N211">
        <f>IF(AND(G211="goal",H211="man_up"),1,0)</f>
        <v/>
      </c>
      <c r="O211">
        <f>IF(AND(G211="goal",H211="penalty_5m"),1,0)</f>
        <v/>
      </c>
      <c r="P211">
        <f>IF(G211="assist",1,0)</f>
        <v/>
      </c>
      <c r="Q211">
        <f>IF(G211="exclusion_drawn",1,0)</f>
        <v/>
      </c>
      <c r="R211">
        <f>IF(G211="exclusion_committed",1,0)</f>
        <v/>
      </c>
      <c r="S211">
        <f>IF(G211="bad_pass_2m",1,0)</f>
        <v/>
      </c>
      <c r="T211">
        <f>IF(G211="shot_out",1,0)</f>
        <v/>
      </c>
      <c r="U211">
        <f>IF(G211="turnover",1,0)</f>
        <v/>
      </c>
      <c r="V211">
        <f>IF(G211="steal",1,0)</f>
        <v/>
      </c>
      <c r="W211">
        <f>IF(G211="block_hand",1,0)</f>
        <v/>
      </c>
      <c r="X211">
        <f>IF(G211="press_win",1,0)</f>
        <v/>
      </c>
      <c r="Y211">
        <f>IF(G211="interception",1,0)</f>
        <v/>
      </c>
      <c r="Z211">
        <f>IF(G211="no_return_defense",1,0)</f>
        <v/>
      </c>
    </row>
    <row r="212">
      <c r="K212">
        <f>IF(AND(G212="goal",H212="from_play"),1,0)</f>
        <v/>
      </c>
      <c r="L212">
        <f>IF(AND(G212="goal",H212="counter"),1,0)</f>
        <v/>
      </c>
      <c r="M212">
        <f>IF(AND(G212="goal",H212="putback"),1,0)</f>
        <v/>
      </c>
      <c r="N212">
        <f>IF(AND(G212="goal",H212="man_up"),1,0)</f>
        <v/>
      </c>
      <c r="O212">
        <f>IF(AND(G212="goal",H212="penalty_5m"),1,0)</f>
        <v/>
      </c>
      <c r="P212">
        <f>IF(G212="assist",1,0)</f>
        <v/>
      </c>
      <c r="Q212">
        <f>IF(G212="exclusion_drawn",1,0)</f>
        <v/>
      </c>
      <c r="R212">
        <f>IF(G212="exclusion_committed",1,0)</f>
        <v/>
      </c>
      <c r="S212">
        <f>IF(G212="bad_pass_2m",1,0)</f>
        <v/>
      </c>
      <c r="T212">
        <f>IF(G212="shot_out",1,0)</f>
        <v/>
      </c>
      <c r="U212">
        <f>IF(G212="turnover",1,0)</f>
        <v/>
      </c>
      <c r="V212">
        <f>IF(G212="steal",1,0)</f>
        <v/>
      </c>
      <c r="W212">
        <f>IF(G212="block_hand",1,0)</f>
        <v/>
      </c>
      <c r="X212">
        <f>IF(G212="press_win",1,0)</f>
        <v/>
      </c>
      <c r="Y212">
        <f>IF(G212="interception",1,0)</f>
        <v/>
      </c>
      <c r="Z212">
        <f>IF(G212="no_return_defense",1,0)</f>
        <v/>
      </c>
    </row>
    <row r="213">
      <c r="K213">
        <f>IF(AND(G213="goal",H213="from_play"),1,0)</f>
        <v/>
      </c>
      <c r="L213">
        <f>IF(AND(G213="goal",H213="counter"),1,0)</f>
        <v/>
      </c>
      <c r="M213">
        <f>IF(AND(G213="goal",H213="putback"),1,0)</f>
        <v/>
      </c>
      <c r="N213">
        <f>IF(AND(G213="goal",H213="man_up"),1,0)</f>
        <v/>
      </c>
      <c r="O213">
        <f>IF(AND(G213="goal",H213="penalty_5m"),1,0)</f>
        <v/>
      </c>
      <c r="P213">
        <f>IF(G213="assist",1,0)</f>
        <v/>
      </c>
      <c r="Q213">
        <f>IF(G213="exclusion_drawn",1,0)</f>
        <v/>
      </c>
      <c r="R213">
        <f>IF(G213="exclusion_committed",1,0)</f>
        <v/>
      </c>
      <c r="S213">
        <f>IF(G213="bad_pass_2m",1,0)</f>
        <v/>
      </c>
      <c r="T213">
        <f>IF(G213="shot_out",1,0)</f>
        <v/>
      </c>
      <c r="U213">
        <f>IF(G213="turnover",1,0)</f>
        <v/>
      </c>
      <c r="V213">
        <f>IF(G213="steal",1,0)</f>
        <v/>
      </c>
      <c r="W213">
        <f>IF(G213="block_hand",1,0)</f>
        <v/>
      </c>
      <c r="X213">
        <f>IF(G213="press_win",1,0)</f>
        <v/>
      </c>
      <c r="Y213">
        <f>IF(G213="interception",1,0)</f>
        <v/>
      </c>
      <c r="Z213">
        <f>IF(G213="no_return_defense",1,0)</f>
        <v/>
      </c>
    </row>
    <row r="214">
      <c r="K214">
        <f>IF(AND(G214="goal",H214="from_play"),1,0)</f>
        <v/>
      </c>
      <c r="L214">
        <f>IF(AND(G214="goal",H214="counter"),1,0)</f>
        <v/>
      </c>
      <c r="M214">
        <f>IF(AND(G214="goal",H214="putback"),1,0)</f>
        <v/>
      </c>
      <c r="N214">
        <f>IF(AND(G214="goal",H214="man_up"),1,0)</f>
        <v/>
      </c>
      <c r="O214">
        <f>IF(AND(G214="goal",H214="penalty_5m"),1,0)</f>
        <v/>
      </c>
      <c r="P214">
        <f>IF(G214="assist",1,0)</f>
        <v/>
      </c>
      <c r="Q214">
        <f>IF(G214="exclusion_drawn",1,0)</f>
        <v/>
      </c>
      <c r="R214">
        <f>IF(G214="exclusion_committed",1,0)</f>
        <v/>
      </c>
      <c r="S214">
        <f>IF(G214="bad_pass_2m",1,0)</f>
        <v/>
      </c>
      <c r="T214">
        <f>IF(G214="shot_out",1,0)</f>
        <v/>
      </c>
      <c r="U214">
        <f>IF(G214="turnover",1,0)</f>
        <v/>
      </c>
      <c r="V214">
        <f>IF(G214="steal",1,0)</f>
        <v/>
      </c>
      <c r="W214">
        <f>IF(G214="block_hand",1,0)</f>
        <v/>
      </c>
      <c r="X214">
        <f>IF(G214="press_win",1,0)</f>
        <v/>
      </c>
      <c r="Y214">
        <f>IF(G214="interception",1,0)</f>
        <v/>
      </c>
      <c r="Z214">
        <f>IF(G214="no_return_defense",1,0)</f>
        <v/>
      </c>
    </row>
    <row r="215">
      <c r="K215">
        <f>IF(AND(G215="goal",H215="from_play"),1,0)</f>
        <v/>
      </c>
      <c r="L215">
        <f>IF(AND(G215="goal",H215="counter"),1,0)</f>
        <v/>
      </c>
      <c r="M215">
        <f>IF(AND(G215="goal",H215="putback"),1,0)</f>
        <v/>
      </c>
      <c r="N215">
        <f>IF(AND(G215="goal",H215="man_up"),1,0)</f>
        <v/>
      </c>
      <c r="O215">
        <f>IF(AND(G215="goal",H215="penalty_5m"),1,0)</f>
        <v/>
      </c>
      <c r="P215">
        <f>IF(G215="assist",1,0)</f>
        <v/>
      </c>
      <c r="Q215">
        <f>IF(G215="exclusion_drawn",1,0)</f>
        <v/>
      </c>
      <c r="R215">
        <f>IF(G215="exclusion_committed",1,0)</f>
        <v/>
      </c>
      <c r="S215">
        <f>IF(G215="bad_pass_2m",1,0)</f>
        <v/>
      </c>
      <c r="T215">
        <f>IF(G215="shot_out",1,0)</f>
        <v/>
      </c>
      <c r="U215">
        <f>IF(G215="turnover",1,0)</f>
        <v/>
      </c>
      <c r="V215">
        <f>IF(G215="steal",1,0)</f>
        <v/>
      </c>
      <c r="W215">
        <f>IF(G215="block_hand",1,0)</f>
        <v/>
      </c>
      <c r="X215">
        <f>IF(G215="press_win",1,0)</f>
        <v/>
      </c>
      <c r="Y215">
        <f>IF(G215="interception",1,0)</f>
        <v/>
      </c>
      <c r="Z215">
        <f>IF(G215="no_return_defense",1,0)</f>
        <v/>
      </c>
    </row>
    <row r="216">
      <c r="K216">
        <f>IF(AND(G216="goal",H216="from_play"),1,0)</f>
        <v/>
      </c>
      <c r="L216">
        <f>IF(AND(G216="goal",H216="counter"),1,0)</f>
        <v/>
      </c>
      <c r="M216">
        <f>IF(AND(G216="goal",H216="putback"),1,0)</f>
        <v/>
      </c>
      <c r="N216">
        <f>IF(AND(G216="goal",H216="man_up"),1,0)</f>
        <v/>
      </c>
      <c r="O216">
        <f>IF(AND(G216="goal",H216="penalty_5m"),1,0)</f>
        <v/>
      </c>
      <c r="P216">
        <f>IF(G216="assist",1,0)</f>
        <v/>
      </c>
      <c r="Q216">
        <f>IF(G216="exclusion_drawn",1,0)</f>
        <v/>
      </c>
      <c r="R216">
        <f>IF(G216="exclusion_committed",1,0)</f>
        <v/>
      </c>
      <c r="S216">
        <f>IF(G216="bad_pass_2m",1,0)</f>
        <v/>
      </c>
      <c r="T216">
        <f>IF(G216="shot_out",1,0)</f>
        <v/>
      </c>
      <c r="U216">
        <f>IF(G216="turnover",1,0)</f>
        <v/>
      </c>
      <c r="V216">
        <f>IF(G216="steal",1,0)</f>
        <v/>
      </c>
      <c r="W216">
        <f>IF(G216="block_hand",1,0)</f>
        <v/>
      </c>
      <c r="X216">
        <f>IF(G216="press_win",1,0)</f>
        <v/>
      </c>
      <c r="Y216">
        <f>IF(G216="interception",1,0)</f>
        <v/>
      </c>
      <c r="Z216">
        <f>IF(G216="no_return_defense",1,0)</f>
        <v/>
      </c>
    </row>
    <row r="217">
      <c r="K217">
        <f>IF(AND(G217="goal",H217="from_play"),1,0)</f>
        <v/>
      </c>
      <c r="L217">
        <f>IF(AND(G217="goal",H217="counter"),1,0)</f>
        <v/>
      </c>
      <c r="M217">
        <f>IF(AND(G217="goal",H217="putback"),1,0)</f>
        <v/>
      </c>
      <c r="N217">
        <f>IF(AND(G217="goal",H217="man_up"),1,0)</f>
        <v/>
      </c>
      <c r="O217">
        <f>IF(AND(G217="goal",H217="penalty_5m"),1,0)</f>
        <v/>
      </c>
      <c r="P217">
        <f>IF(G217="assist",1,0)</f>
        <v/>
      </c>
      <c r="Q217">
        <f>IF(G217="exclusion_drawn",1,0)</f>
        <v/>
      </c>
      <c r="R217">
        <f>IF(G217="exclusion_committed",1,0)</f>
        <v/>
      </c>
      <c r="S217">
        <f>IF(G217="bad_pass_2m",1,0)</f>
        <v/>
      </c>
      <c r="T217">
        <f>IF(G217="shot_out",1,0)</f>
        <v/>
      </c>
      <c r="U217">
        <f>IF(G217="turnover",1,0)</f>
        <v/>
      </c>
      <c r="V217">
        <f>IF(G217="steal",1,0)</f>
        <v/>
      </c>
      <c r="W217">
        <f>IF(G217="block_hand",1,0)</f>
        <v/>
      </c>
      <c r="X217">
        <f>IF(G217="press_win",1,0)</f>
        <v/>
      </c>
      <c r="Y217">
        <f>IF(G217="interception",1,0)</f>
        <v/>
      </c>
      <c r="Z217">
        <f>IF(G217="no_return_defense",1,0)</f>
        <v/>
      </c>
    </row>
    <row r="218">
      <c r="K218">
        <f>IF(AND(G218="goal",H218="from_play"),1,0)</f>
        <v/>
      </c>
      <c r="L218">
        <f>IF(AND(G218="goal",H218="counter"),1,0)</f>
        <v/>
      </c>
      <c r="M218">
        <f>IF(AND(G218="goal",H218="putback"),1,0)</f>
        <v/>
      </c>
      <c r="N218">
        <f>IF(AND(G218="goal",H218="man_up"),1,0)</f>
        <v/>
      </c>
      <c r="O218">
        <f>IF(AND(G218="goal",H218="penalty_5m"),1,0)</f>
        <v/>
      </c>
      <c r="P218">
        <f>IF(G218="assist",1,0)</f>
        <v/>
      </c>
      <c r="Q218">
        <f>IF(G218="exclusion_drawn",1,0)</f>
        <v/>
      </c>
      <c r="R218">
        <f>IF(G218="exclusion_committed",1,0)</f>
        <v/>
      </c>
      <c r="S218">
        <f>IF(G218="bad_pass_2m",1,0)</f>
        <v/>
      </c>
      <c r="T218">
        <f>IF(G218="shot_out",1,0)</f>
        <v/>
      </c>
      <c r="U218">
        <f>IF(G218="turnover",1,0)</f>
        <v/>
      </c>
      <c r="V218">
        <f>IF(G218="steal",1,0)</f>
        <v/>
      </c>
      <c r="W218">
        <f>IF(G218="block_hand",1,0)</f>
        <v/>
      </c>
      <c r="X218">
        <f>IF(G218="press_win",1,0)</f>
        <v/>
      </c>
      <c r="Y218">
        <f>IF(G218="interception",1,0)</f>
        <v/>
      </c>
      <c r="Z218">
        <f>IF(G218="no_return_defense",1,0)</f>
        <v/>
      </c>
    </row>
    <row r="219">
      <c r="K219">
        <f>IF(AND(G219="goal",H219="from_play"),1,0)</f>
        <v/>
      </c>
      <c r="L219">
        <f>IF(AND(G219="goal",H219="counter"),1,0)</f>
        <v/>
      </c>
      <c r="M219">
        <f>IF(AND(G219="goal",H219="putback"),1,0)</f>
        <v/>
      </c>
      <c r="N219">
        <f>IF(AND(G219="goal",H219="man_up"),1,0)</f>
        <v/>
      </c>
      <c r="O219">
        <f>IF(AND(G219="goal",H219="penalty_5m"),1,0)</f>
        <v/>
      </c>
      <c r="P219">
        <f>IF(G219="assist",1,0)</f>
        <v/>
      </c>
      <c r="Q219">
        <f>IF(G219="exclusion_drawn",1,0)</f>
        <v/>
      </c>
      <c r="R219">
        <f>IF(G219="exclusion_committed",1,0)</f>
        <v/>
      </c>
      <c r="S219">
        <f>IF(G219="bad_pass_2m",1,0)</f>
        <v/>
      </c>
      <c r="T219">
        <f>IF(G219="shot_out",1,0)</f>
        <v/>
      </c>
      <c r="U219">
        <f>IF(G219="turnover",1,0)</f>
        <v/>
      </c>
      <c r="V219">
        <f>IF(G219="steal",1,0)</f>
        <v/>
      </c>
      <c r="W219">
        <f>IF(G219="block_hand",1,0)</f>
        <v/>
      </c>
      <c r="X219">
        <f>IF(G219="press_win",1,0)</f>
        <v/>
      </c>
      <c r="Y219">
        <f>IF(G219="interception",1,0)</f>
        <v/>
      </c>
      <c r="Z219">
        <f>IF(G219="no_return_defense",1,0)</f>
        <v/>
      </c>
    </row>
    <row r="220">
      <c r="K220">
        <f>IF(AND(G220="goal",H220="from_play"),1,0)</f>
        <v/>
      </c>
      <c r="L220">
        <f>IF(AND(G220="goal",H220="counter"),1,0)</f>
        <v/>
      </c>
      <c r="M220">
        <f>IF(AND(G220="goal",H220="putback"),1,0)</f>
        <v/>
      </c>
      <c r="N220">
        <f>IF(AND(G220="goal",H220="man_up"),1,0)</f>
        <v/>
      </c>
      <c r="O220">
        <f>IF(AND(G220="goal",H220="penalty_5m"),1,0)</f>
        <v/>
      </c>
      <c r="P220">
        <f>IF(G220="assist",1,0)</f>
        <v/>
      </c>
      <c r="Q220">
        <f>IF(G220="exclusion_drawn",1,0)</f>
        <v/>
      </c>
      <c r="R220">
        <f>IF(G220="exclusion_committed",1,0)</f>
        <v/>
      </c>
      <c r="S220">
        <f>IF(G220="bad_pass_2m",1,0)</f>
        <v/>
      </c>
      <c r="T220">
        <f>IF(G220="shot_out",1,0)</f>
        <v/>
      </c>
      <c r="U220">
        <f>IF(G220="turnover",1,0)</f>
        <v/>
      </c>
      <c r="V220">
        <f>IF(G220="steal",1,0)</f>
        <v/>
      </c>
      <c r="W220">
        <f>IF(G220="block_hand",1,0)</f>
        <v/>
      </c>
      <c r="X220">
        <f>IF(G220="press_win",1,0)</f>
        <v/>
      </c>
      <c r="Y220">
        <f>IF(G220="interception",1,0)</f>
        <v/>
      </c>
      <c r="Z220">
        <f>IF(G220="no_return_defense",1,0)</f>
        <v/>
      </c>
    </row>
    <row r="221">
      <c r="K221">
        <f>IF(AND(G221="goal",H221="from_play"),1,0)</f>
        <v/>
      </c>
      <c r="L221">
        <f>IF(AND(G221="goal",H221="counter"),1,0)</f>
        <v/>
      </c>
      <c r="M221">
        <f>IF(AND(G221="goal",H221="putback"),1,0)</f>
        <v/>
      </c>
      <c r="N221">
        <f>IF(AND(G221="goal",H221="man_up"),1,0)</f>
        <v/>
      </c>
      <c r="O221">
        <f>IF(AND(G221="goal",H221="penalty_5m"),1,0)</f>
        <v/>
      </c>
      <c r="P221">
        <f>IF(G221="assist",1,0)</f>
        <v/>
      </c>
      <c r="Q221">
        <f>IF(G221="exclusion_drawn",1,0)</f>
        <v/>
      </c>
      <c r="R221">
        <f>IF(G221="exclusion_committed",1,0)</f>
        <v/>
      </c>
      <c r="S221">
        <f>IF(G221="bad_pass_2m",1,0)</f>
        <v/>
      </c>
      <c r="T221">
        <f>IF(G221="shot_out",1,0)</f>
        <v/>
      </c>
      <c r="U221">
        <f>IF(G221="turnover",1,0)</f>
        <v/>
      </c>
      <c r="V221">
        <f>IF(G221="steal",1,0)</f>
        <v/>
      </c>
      <c r="W221">
        <f>IF(G221="block_hand",1,0)</f>
        <v/>
      </c>
      <c r="X221">
        <f>IF(G221="press_win",1,0)</f>
        <v/>
      </c>
      <c r="Y221">
        <f>IF(G221="interception",1,0)</f>
        <v/>
      </c>
      <c r="Z221">
        <f>IF(G221="no_return_defense",1,0)</f>
        <v/>
      </c>
    </row>
    <row r="222">
      <c r="K222">
        <f>IF(AND(G222="goal",H222="from_play"),1,0)</f>
        <v/>
      </c>
      <c r="L222">
        <f>IF(AND(G222="goal",H222="counter"),1,0)</f>
        <v/>
      </c>
      <c r="M222">
        <f>IF(AND(G222="goal",H222="putback"),1,0)</f>
        <v/>
      </c>
      <c r="N222">
        <f>IF(AND(G222="goal",H222="man_up"),1,0)</f>
        <v/>
      </c>
      <c r="O222">
        <f>IF(AND(G222="goal",H222="penalty_5m"),1,0)</f>
        <v/>
      </c>
      <c r="P222">
        <f>IF(G222="assist",1,0)</f>
        <v/>
      </c>
      <c r="Q222">
        <f>IF(G222="exclusion_drawn",1,0)</f>
        <v/>
      </c>
      <c r="R222">
        <f>IF(G222="exclusion_committed",1,0)</f>
        <v/>
      </c>
      <c r="S222">
        <f>IF(G222="bad_pass_2m",1,0)</f>
        <v/>
      </c>
      <c r="T222">
        <f>IF(G222="shot_out",1,0)</f>
        <v/>
      </c>
      <c r="U222">
        <f>IF(G222="turnover",1,0)</f>
        <v/>
      </c>
      <c r="V222">
        <f>IF(G222="steal",1,0)</f>
        <v/>
      </c>
      <c r="W222">
        <f>IF(G222="block_hand",1,0)</f>
        <v/>
      </c>
      <c r="X222">
        <f>IF(G222="press_win",1,0)</f>
        <v/>
      </c>
      <c r="Y222">
        <f>IF(G222="interception",1,0)</f>
        <v/>
      </c>
      <c r="Z222">
        <f>IF(G222="no_return_defense",1,0)</f>
        <v/>
      </c>
    </row>
    <row r="223">
      <c r="K223">
        <f>IF(AND(G223="goal",H223="from_play"),1,0)</f>
        <v/>
      </c>
      <c r="L223">
        <f>IF(AND(G223="goal",H223="counter"),1,0)</f>
        <v/>
      </c>
      <c r="M223">
        <f>IF(AND(G223="goal",H223="putback"),1,0)</f>
        <v/>
      </c>
      <c r="N223">
        <f>IF(AND(G223="goal",H223="man_up"),1,0)</f>
        <v/>
      </c>
      <c r="O223">
        <f>IF(AND(G223="goal",H223="penalty_5m"),1,0)</f>
        <v/>
      </c>
      <c r="P223">
        <f>IF(G223="assist",1,0)</f>
        <v/>
      </c>
      <c r="Q223">
        <f>IF(G223="exclusion_drawn",1,0)</f>
        <v/>
      </c>
      <c r="R223">
        <f>IF(G223="exclusion_committed",1,0)</f>
        <v/>
      </c>
      <c r="S223">
        <f>IF(G223="bad_pass_2m",1,0)</f>
        <v/>
      </c>
      <c r="T223">
        <f>IF(G223="shot_out",1,0)</f>
        <v/>
      </c>
      <c r="U223">
        <f>IF(G223="turnover",1,0)</f>
        <v/>
      </c>
      <c r="V223">
        <f>IF(G223="steal",1,0)</f>
        <v/>
      </c>
      <c r="W223">
        <f>IF(G223="block_hand",1,0)</f>
        <v/>
      </c>
      <c r="X223">
        <f>IF(G223="press_win",1,0)</f>
        <v/>
      </c>
      <c r="Y223">
        <f>IF(G223="interception",1,0)</f>
        <v/>
      </c>
      <c r="Z223">
        <f>IF(G223="no_return_defense",1,0)</f>
        <v/>
      </c>
    </row>
    <row r="224">
      <c r="K224">
        <f>IF(AND(G224="goal",H224="from_play"),1,0)</f>
        <v/>
      </c>
      <c r="L224">
        <f>IF(AND(G224="goal",H224="counter"),1,0)</f>
        <v/>
      </c>
      <c r="M224">
        <f>IF(AND(G224="goal",H224="putback"),1,0)</f>
        <v/>
      </c>
      <c r="N224">
        <f>IF(AND(G224="goal",H224="man_up"),1,0)</f>
        <v/>
      </c>
      <c r="O224">
        <f>IF(AND(G224="goal",H224="penalty_5m"),1,0)</f>
        <v/>
      </c>
      <c r="P224">
        <f>IF(G224="assist",1,0)</f>
        <v/>
      </c>
      <c r="Q224">
        <f>IF(G224="exclusion_drawn",1,0)</f>
        <v/>
      </c>
      <c r="R224">
        <f>IF(G224="exclusion_committed",1,0)</f>
        <v/>
      </c>
      <c r="S224">
        <f>IF(G224="bad_pass_2m",1,0)</f>
        <v/>
      </c>
      <c r="T224">
        <f>IF(G224="shot_out",1,0)</f>
        <v/>
      </c>
      <c r="U224">
        <f>IF(G224="turnover",1,0)</f>
        <v/>
      </c>
      <c r="V224">
        <f>IF(G224="steal",1,0)</f>
        <v/>
      </c>
      <c r="W224">
        <f>IF(G224="block_hand",1,0)</f>
        <v/>
      </c>
      <c r="X224">
        <f>IF(G224="press_win",1,0)</f>
        <v/>
      </c>
      <c r="Y224">
        <f>IF(G224="interception",1,0)</f>
        <v/>
      </c>
      <c r="Z224">
        <f>IF(G224="no_return_defense",1,0)</f>
        <v/>
      </c>
    </row>
    <row r="225">
      <c r="K225">
        <f>IF(AND(G225="goal",H225="from_play"),1,0)</f>
        <v/>
      </c>
      <c r="L225">
        <f>IF(AND(G225="goal",H225="counter"),1,0)</f>
        <v/>
      </c>
      <c r="M225">
        <f>IF(AND(G225="goal",H225="putback"),1,0)</f>
        <v/>
      </c>
      <c r="N225">
        <f>IF(AND(G225="goal",H225="man_up"),1,0)</f>
        <v/>
      </c>
      <c r="O225">
        <f>IF(AND(G225="goal",H225="penalty_5m"),1,0)</f>
        <v/>
      </c>
      <c r="P225">
        <f>IF(G225="assist",1,0)</f>
        <v/>
      </c>
      <c r="Q225">
        <f>IF(G225="exclusion_drawn",1,0)</f>
        <v/>
      </c>
      <c r="R225">
        <f>IF(G225="exclusion_committed",1,0)</f>
        <v/>
      </c>
      <c r="S225">
        <f>IF(G225="bad_pass_2m",1,0)</f>
        <v/>
      </c>
      <c r="T225">
        <f>IF(G225="shot_out",1,0)</f>
        <v/>
      </c>
      <c r="U225">
        <f>IF(G225="turnover",1,0)</f>
        <v/>
      </c>
      <c r="V225">
        <f>IF(G225="steal",1,0)</f>
        <v/>
      </c>
      <c r="W225">
        <f>IF(G225="block_hand",1,0)</f>
        <v/>
      </c>
      <c r="X225">
        <f>IF(G225="press_win",1,0)</f>
        <v/>
      </c>
      <c r="Y225">
        <f>IF(G225="interception",1,0)</f>
        <v/>
      </c>
      <c r="Z225">
        <f>IF(G225="no_return_defense",1,0)</f>
        <v/>
      </c>
    </row>
    <row r="226">
      <c r="K226">
        <f>IF(AND(G226="goal",H226="from_play"),1,0)</f>
        <v/>
      </c>
      <c r="L226">
        <f>IF(AND(G226="goal",H226="counter"),1,0)</f>
        <v/>
      </c>
      <c r="M226">
        <f>IF(AND(G226="goal",H226="putback"),1,0)</f>
        <v/>
      </c>
      <c r="N226">
        <f>IF(AND(G226="goal",H226="man_up"),1,0)</f>
        <v/>
      </c>
      <c r="O226">
        <f>IF(AND(G226="goal",H226="penalty_5m"),1,0)</f>
        <v/>
      </c>
      <c r="P226">
        <f>IF(G226="assist",1,0)</f>
        <v/>
      </c>
      <c r="Q226">
        <f>IF(G226="exclusion_drawn",1,0)</f>
        <v/>
      </c>
      <c r="R226">
        <f>IF(G226="exclusion_committed",1,0)</f>
        <v/>
      </c>
      <c r="S226">
        <f>IF(G226="bad_pass_2m",1,0)</f>
        <v/>
      </c>
      <c r="T226">
        <f>IF(G226="shot_out",1,0)</f>
        <v/>
      </c>
      <c r="U226">
        <f>IF(G226="turnover",1,0)</f>
        <v/>
      </c>
      <c r="V226">
        <f>IF(G226="steal",1,0)</f>
        <v/>
      </c>
      <c r="W226">
        <f>IF(G226="block_hand",1,0)</f>
        <v/>
      </c>
      <c r="X226">
        <f>IF(G226="press_win",1,0)</f>
        <v/>
      </c>
      <c r="Y226">
        <f>IF(G226="interception",1,0)</f>
        <v/>
      </c>
      <c r="Z226">
        <f>IF(G226="no_return_defense",1,0)</f>
        <v/>
      </c>
    </row>
    <row r="227">
      <c r="K227">
        <f>IF(AND(G227="goal",H227="from_play"),1,0)</f>
        <v/>
      </c>
      <c r="L227">
        <f>IF(AND(G227="goal",H227="counter"),1,0)</f>
        <v/>
      </c>
      <c r="M227">
        <f>IF(AND(G227="goal",H227="putback"),1,0)</f>
        <v/>
      </c>
      <c r="N227">
        <f>IF(AND(G227="goal",H227="man_up"),1,0)</f>
        <v/>
      </c>
      <c r="O227">
        <f>IF(AND(G227="goal",H227="penalty_5m"),1,0)</f>
        <v/>
      </c>
      <c r="P227">
        <f>IF(G227="assist",1,0)</f>
        <v/>
      </c>
      <c r="Q227">
        <f>IF(G227="exclusion_drawn",1,0)</f>
        <v/>
      </c>
      <c r="R227">
        <f>IF(G227="exclusion_committed",1,0)</f>
        <v/>
      </c>
      <c r="S227">
        <f>IF(G227="bad_pass_2m",1,0)</f>
        <v/>
      </c>
      <c r="T227">
        <f>IF(G227="shot_out",1,0)</f>
        <v/>
      </c>
      <c r="U227">
        <f>IF(G227="turnover",1,0)</f>
        <v/>
      </c>
      <c r="V227">
        <f>IF(G227="steal",1,0)</f>
        <v/>
      </c>
      <c r="W227">
        <f>IF(G227="block_hand",1,0)</f>
        <v/>
      </c>
      <c r="X227">
        <f>IF(G227="press_win",1,0)</f>
        <v/>
      </c>
      <c r="Y227">
        <f>IF(G227="interception",1,0)</f>
        <v/>
      </c>
      <c r="Z227">
        <f>IF(G227="no_return_defense",1,0)</f>
        <v/>
      </c>
    </row>
    <row r="228">
      <c r="K228">
        <f>IF(AND(G228="goal",H228="from_play"),1,0)</f>
        <v/>
      </c>
      <c r="L228">
        <f>IF(AND(G228="goal",H228="counter"),1,0)</f>
        <v/>
      </c>
      <c r="M228">
        <f>IF(AND(G228="goal",H228="putback"),1,0)</f>
        <v/>
      </c>
      <c r="N228">
        <f>IF(AND(G228="goal",H228="man_up"),1,0)</f>
        <v/>
      </c>
      <c r="O228">
        <f>IF(AND(G228="goal",H228="penalty_5m"),1,0)</f>
        <v/>
      </c>
      <c r="P228">
        <f>IF(G228="assist",1,0)</f>
        <v/>
      </c>
      <c r="Q228">
        <f>IF(G228="exclusion_drawn",1,0)</f>
        <v/>
      </c>
      <c r="R228">
        <f>IF(G228="exclusion_committed",1,0)</f>
        <v/>
      </c>
      <c r="S228">
        <f>IF(G228="bad_pass_2m",1,0)</f>
        <v/>
      </c>
      <c r="T228">
        <f>IF(G228="shot_out",1,0)</f>
        <v/>
      </c>
      <c r="U228">
        <f>IF(G228="turnover",1,0)</f>
        <v/>
      </c>
      <c r="V228">
        <f>IF(G228="steal",1,0)</f>
        <v/>
      </c>
      <c r="W228">
        <f>IF(G228="block_hand",1,0)</f>
        <v/>
      </c>
      <c r="X228">
        <f>IF(G228="press_win",1,0)</f>
        <v/>
      </c>
      <c r="Y228">
        <f>IF(G228="interception",1,0)</f>
        <v/>
      </c>
      <c r="Z228">
        <f>IF(G228="no_return_defense",1,0)</f>
        <v/>
      </c>
    </row>
    <row r="229">
      <c r="K229">
        <f>IF(AND(G229="goal",H229="from_play"),1,0)</f>
        <v/>
      </c>
      <c r="L229">
        <f>IF(AND(G229="goal",H229="counter"),1,0)</f>
        <v/>
      </c>
      <c r="M229">
        <f>IF(AND(G229="goal",H229="putback"),1,0)</f>
        <v/>
      </c>
      <c r="N229">
        <f>IF(AND(G229="goal",H229="man_up"),1,0)</f>
        <v/>
      </c>
      <c r="O229">
        <f>IF(AND(G229="goal",H229="penalty_5m"),1,0)</f>
        <v/>
      </c>
      <c r="P229">
        <f>IF(G229="assist",1,0)</f>
        <v/>
      </c>
      <c r="Q229">
        <f>IF(G229="exclusion_drawn",1,0)</f>
        <v/>
      </c>
      <c r="R229">
        <f>IF(G229="exclusion_committed",1,0)</f>
        <v/>
      </c>
      <c r="S229">
        <f>IF(G229="bad_pass_2m",1,0)</f>
        <v/>
      </c>
      <c r="T229">
        <f>IF(G229="shot_out",1,0)</f>
        <v/>
      </c>
      <c r="U229">
        <f>IF(G229="turnover",1,0)</f>
        <v/>
      </c>
      <c r="V229">
        <f>IF(G229="steal",1,0)</f>
        <v/>
      </c>
      <c r="W229">
        <f>IF(G229="block_hand",1,0)</f>
        <v/>
      </c>
      <c r="X229">
        <f>IF(G229="press_win",1,0)</f>
        <v/>
      </c>
      <c r="Y229">
        <f>IF(G229="interception",1,0)</f>
        <v/>
      </c>
      <c r="Z229">
        <f>IF(G229="no_return_defense",1,0)</f>
        <v/>
      </c>
    </row>
    <row r="230">
      <c r="K230">
        <f>IF(AND(G230="goal",H230="from_play"),1,0)</f>
        <v/>
      </c>
      <c r="L230">
        <f>IF(AND(G230="goal",H230="counter"),1,0)</f>
        <v/>
      </c>
      <c r="M230">
        <f>IF(AND(G230="goal",H230="putback"),1,0)</f>
        <v/>
      </c>
      <c r="N230">
        <f>IF(AND(G230="goal",H230="man_up"),1,0)</f>
        <v/>
      </c>
      <c r="O230">
        <f>IF(AND(G230="goal",H230="penalty_5m"),1,0)</f>
        <v/>
      </c>
      <c r="P230">
        <f>IF(G230="assist",1,0)</f>
        <v/>
      </c>
      <c r="Q230">
        <f>IF(G230="exclusion_drawn",1,0)</f>
        <v/>
      </c>
      <c r="R230">
        <f>IF(G230="exclusion_committed",1,0)</f>
        <v/>
      </c>
      <c r="S230">
        <f>IF(G230="bad_pass_2m",1,0)</f>
        <v/>
      </c>
      <c r="T230">
        <f>IF(G230="shot_out",1,0)</f>
        <v/>
      </c>
      <c r="U230">
        <f>IF(G230="turnover",1,0)</f>
        <v/>
      </c>
      <c r="V230">
        <f>IF(G230="steal",1,0)</f>
        <v/>
      </c>
      <c r="W230">
        <f>IF(G230="block_hand",1,0)</f>
        <v/>
      </c>
      <c r="X230">
        <f>IF(G230="press_win",1,0)</f>
        <v/>
      </c>
      <c r="Y230">
        <f>IF(G230="interception",1,0)</f>
        <v/>
      </c>
      <c r="Z230">
        <f>IF(G230="no_return_defense",1,0)</f>
        <v/>
      </c>
    </row>
    <row r="231">
      <c r="K231">
        <f>IF(AND(G231="goal",H231="from_play"),1,0)</f>
        <v/>
      </c>
      <c r="L231">
        <f>IF(AND(G231="goal",H231="counter"),1,0)</f>
        <v/>
      </c>
      <c r="M231">
        <f>IF(AND(G231="goal",H231="putback"),1,0)</f>
        <v/>
      </c>
      <c r="N231">
        <f>IF(AND(G231="goal",H231="man_up"),1,0)</f>
        <v/>
      </c>
      <c r="O231">
        <f>IF(AND(G231="goal",H231="penalty_5m"),1,0)</f>
        <v/>
      </c>
      <c r="P231">
        <f>IF(G231="assist",1,0)</f>
        <v/>
      </c>
      <c r="Q231">
        <f>IF(G231="exclusion_drawn",1,0)</f>
        <v/>
      </c>
      <c r="R231">
        <f>IF(G231="exclusion_committed",1,0)</f>
        <v/>
      </c>
      <c r="S231">
        <f>IF(G231="bad_pass_2m",1,0)</f>
        <v/>
      </c>
      <c r="T231">
        <f>IF(G231="shot_out",1,0)</f>
        <v/>
      </c>
      <c r="U231">
        <f>IF(G231="turnover",1,0)</f>
        <v/>
      </c>
      <c r="V231">
        <f>IF(G231="steal",1,0)</f>
        <v/>
      </c>
      <c r="W231">
        <f>IF(G231="block_hand",1,0)</f>
        <v/>
      </c>
      <c r="X231">
        <f>IF(G231="press_win",1,0)</f>
        <v/>
      </c>
      <c r="Y231">
        <f>IF(G231="interception",1,0)</f>
        <v/>
      </c>
      <c r="Z231">
        <f>IF(G231="no_return_defense",1,0)</f>
        <v/>
      </c>
    </row>
    <row r="232">
      <c r="K232">
        <f>IF(AND(G232="goal",H232="from_play"),1,0)</f>
        <v/>
      </c>
      <c r="L232">
        <f>IF(AND(G232="goal",H232="counter"),1,0)</f>
        <v/>
      </c>
      <c r="M232">
        <f>IF(AND(G232="goal",H232="putback"),1,0)</f>
        <v/>
      </c>
      <c r="N232">
        <f>IF(AND(G232="goal",H232="man_up"),1,0)</f>
        <v/>
      </c>
      <c r="O232">
        <f>IF(AND(G232="goal",H232="penalty_5m"),1,0)</f>
        <v/>
      </c>
      <c r="P232">
        <f>IF(G232="assist",1,0)</f>
        <v/>
      </c>
      <c r="Q232">
        <f>IF(G232="exclusion_drawn",1,0)</f>
        <v/>
      </c>
      <c r="R232">
        <f>IF(G232="exclusion_committed",1,0)</f>
        <v/>
      </c>
      <c r="S232">
        <f>IF(G232="bad_pass_2m",1,0)</f>
        <v/>
      </c>
      <c r="T232">
        <f>IF(G232="shot_out",1,0)</f>
        <v/>
      </c>
      <c r="U232">
        <f>IF(G232="turnover",1,0)</f>
        <v/>
      </c>
      <c r="V232">
        <f>IF(G232="steal",1,0)</f>
        <v/>
      </c>
      <c r="W232">
        <f>IF(G232="block_hand",1,0)</f>
        <v/>
      </c>
      <c r="X232">
        <f>IF(G232="press_win",1,0)</f>
        <v/>
      </c>
      <c r="Y232">
        <f>IF(G232="interception",1,0)</f>
        <v/>
      </c>
      <c r="Z232">
        <f>IF(G232="no_return_defense",1,0)</f>
        <v/>
      </c>
    </row>
    <row r="233">
      <c r="K233">
        <f>IF(AND(G233="goal",H233="from_play"),1,0)</f>
        <v/>
      </c>
      <c r="L233">
        <f>IF(AND(G233="goal",H233="counter"),1,0)</f>
        <v/>
      </c>
      <c r="M233">
        <f>IF(AND(G233="goal",H233="putback"),1,0)</f>
        <v/>
      </c>
      <c r="N233">
        <f>IF(AND(G233="goal",H233="man_up"),1,0)</f>
        <v/>
      </c>
      <c r="O233">
        <f>IF(AND(G233="goal",H233="penalty_5m"),1,0)</f>
        <v/>
      </c>
      <c r="P233">
        <f>IF(G233="assist",1,0)</f>
        <v/>
      </c>
      <c r="Q233">
        <f>IF(G233="exclusion_drawn",1,0)</f>
        <v/>
      </c>
      <c r="R233">
        <f>IF(G233="exclusion_committed",1,0)</f>
        <v/>
      </c>
      <c r="S233">
        <f>IF(G233="bad_pass_2m",1,0)</f>
        <v/>
      </c>
      <c r="T233">
        <f>IF(G233="shot_out",1,0)</f>
        <v/>
      </c>
      <c r="U233">
        <f>IF(G233="turnover",1,0)</f>
        <v/>
      </c>
      <c r="V233">
        <f>IF(G233="steal",1,0)</f>
        <v/>
      </c>
      <c r="W233">
        <f>IF(G233="block_hand",1,0)</f>
        <v/>
      </c>
      <c r="X233">
        <f>IF(G233="press_win",1,0)</f>
        <v/>
      </c>
      <c r="Y233">
        <f>IF(G233="interception",1,0)</f>
        <v/>
      </c>
      <c r="Z233">
        <f>IF(G233="no_return_defense",1,0)</f>
        <v/>
      </c>
    </row>
    <row r="234">
      <c r="K234">
        <f>IF(AND(G234="goal",H234="from_play"),1,0)</f>
        <v/>
      </c>
      <c r="L234">
        <f>IF(AND(G234="goal",H234="counter"),1,0)</f>
        <v/>
      </c>
      <c r="M234">
        <f>IF(AND(G234="goal",H234="putback"),1,0)</f>
        <v/>
      </c>
      <c r="N234">
        <f>IF(AND(G234="goal",H234="man_up"),1,0)</f>
        <v/>
      </c>
      <c r="O234">
        <f>IF(AND(G234="goal",H234="penalty_5m"),1,0)</f>
        <v/>
      </c>
      <c r="P234">
        <f>IF(G234="assist",1,0)</f>
        <v/>
      </c>
      <c r="Q234">
        <f>IF(G234="exclusion_drawn",1,0)</f>
        <v/>
      </c>
      <c r="R234">
        <f>IF(G234="exclusion_committed",1,0)</f>
        <v/>
      </c>
      <c r="S234">
        <f>IF(G234="bad_pass_2m",1,0)</f>
        <v/>
      </c>
      <c r="T234">
        <f>IF(G234="shot_out",1,0)</f>
        <v/>
      </c>
      <c r="U234">
        <f>IF(G234="turnover",1,0)</f>
        <v/>
      </c>
      <c r="V234">
        <f>IF(G234="steal",1,0)</f>
        <v/>
      </c>
      <c r="W234">
        <f>IF(G234="block_hand",1,0)</f>
        <v/>
      </c>
      <c r="X234">
        <f>IF(G234="press_win",1,0)</f>
        <v/>
      </c>
      <c r="Y234">
        <f>IF(G234="interception",1,0)</f>
        <v/>
      </c>
      <c r="Z234">
        <f>IF(G234="no_return_defense",1,0)</f>
        <v/>
      </c>
    </row>
    <row r="235">
      <c r="K235">
        <f>IF(AND(G235="goal",H235="from_play"),1,0)</f>
        <v/>
      </c>
      <c r="L235">
        <f>IF(AND(G235="goal",H235="counter"),1,0)</f>
        <v/>
      </c>
      <c r="M235">
        <f>IF(AND(G235="goal",H235="putback"),1,0)</f>
        <v/>
      </c>
      <c r="N235">
        <f>IF(AND(G235="goal",H235="man_up"),1,0)</f>
        <v/>
      </c>
      <c r="O235">
        <f>IF(AND(G235="goal",H235="penalty_5m"),1,0)</f>
        <v/>
      </c>
      <c r="P235">
        <f>IF(G235="assist",1,0)</f>
        <v/>
      </c>
      <c r="Q235">
        <f>IF(G235="exclusion_drawn",1,0)</f>
        <v/>
      </c>
      <c r="R235">
        <f>IF(G235="exclusion_committed",1,0)</f>
        <v/>
      </c>
      <c r="S235">
        <f>IF(G235="bad_pass_2m",1,0)</f>
        <v/>
      </c>
      <c r="T235">
        <f>IF(G235="shot_out",1,0)</f>
        <v/>
      </c>
      <c r="U235">
        <f>IF(G235="turnover",1,0)</f>
        <v/>
      </c>
      <c r="V235">
        <f>IF(G235="steal",1,0)</f>
        <v/>
      </c>
      <c r="W235">
        <f>IF(G235="block_hand",1,0)</f>
        <v/>
      </c>
      <c r="X235">
        <f>IF(G235="press_win",1,0)</f>
        <v/>
      </c>
      <c r="Y235">
        <f>IF(G235="interception",1,0)</f>
        <v/>
      </c>
      <c r="Z235">
        <f>IF(G235="no_return_defense",1,0)</f>
        <v/>
      </c>
    </row>
    <row r="236">
      <c r="K236">
        <f>IF(AND(G236="goal",H236="from_play"),1,0)</f>
        <v/>
      </c>
      <c r="L236">
        <f>IF(AND(G236="goal",H236="counter"),1,0)</f>
        <v/>
      </c>
      <c r="M236">
        <f>IF(AND(G236="goal",H236="putback"),1,0)</f>
        <v/>
      </c>
      <c r="N236">
        <f>IF(AND(G236="goal",H236="man_up"),1,0)</f>
        <v/>
      </c>
      <c r="O236">
        <f>IF(AND(G236="goal",H236="penalty_5m"),1,0)</f>
        <v/>
      </c>
      <c r="P236">
        <f>IF(G236="assist",1,0)</f>
        <v/>
      </c>
      <c r="Q236">
        <f>IF(G236="exclusion_drawn",1,0)</f>
        <v/>
      </c>
      <c r="R236">
        <f>IF(G236="exclusion_committed",1,0)</f>
        <v/>
      </c>
      <c r="S236">
        <f>IF(G236="bad_pass_2m",1,0)</f>
        <v/>
      </c>
      <c r="T236">
        <f>IF(G236="shot_out",1,0)</f>
        <v/>
      </c>
      <c r="U236">
        <f>IF(G236="turnover",1,0)</f>
        <v/>
      </c>
      <c r="V236">
        <f>IF(G236="steal",1,0)</f>
        <v/>
      </c>
      <c r="W236">
        <f>IF(G236="block_hand",1,0)</f>
        <v/>
      </c>
      <c r="X236">
        <f>IF(G236="press_win",1,0)</f>
        <v/>
      </c>
      <c r="Y236">
        <f>IF(G236="interception",1,0)</f>
        <v/>
      </c>
      <c r="Z236">
        <f>IF(G236="no_return_defense",1,0)</f>
        <v/>
      </c>
    </row>
    <row r="237">
      <c r="K237">
        <f>IF(AND(G237="goal",H237="from_play"),1,0)</f>
        <v/>
      </c>
      <c r="L237">
        <f>IF(AND(G237="goal",H237="counter"),1,0)</f>
        <v/>
      </c>
      <c r="M237">
        <f>IF(AND(G237="goal",H237="putback"),1,0)</f>
        <v/>
      </c>
      <c r="N237">
        <f>IF(AND(G237="goal",H237="man_up"),1,0)</f>
        <v/>
      </c>
      <c r="O237">
        <f>IF(AND(G237="goal",H237="penalty_5m"),1,0)</f>
        <v/>
      </c>
      <c r="P237">
        <f>IF(G237="assist",1,0)</f>
        <v/>
      </c>
      <c r="Q237">
        <f>IF(G237="exclusion_drawn",1,0)</f>
        <v/>
      </c>
      <c r="R237">
        <f>IF(G237="exclusion_committed",1,0)</f>
        <v/>
      </c>
      <c r="S237">
        <f>IF(G237="bad_pass_2m",1,0)</f>
        <v/>
      </c>
      <c r="T237">
        <f>IF(G237="shot_out",1,0)</f>
        <v/>
      </c>
      <c r="U237">
        <f>IF(G237="turnover",1,0)</f>
        <v/>
      </c>
      <c r="V237">
        <f>IF(G237="steal",1,0)</f>
        <v/>
      </c>
      <c r="W237">
        <f>IF(G237="block_hand",1,0)</f>
        <v/>
      </c>
      <c r="X237">
        <f>IF(G237="press_win",1,0)</f>
        <v/>
      </c>
      <c r="Y237">
        <f>IF(G237="interception",1,0)</f>
        <v/>
      </c>
      <c r="Z237">
        <f>IF(G237="no_return_defense",1,0)</f>
        <v/>
      </c>
    </row>
    <row r="238">
      <c r="K238">
        <f>IF(AND(G238="goal",H238="from_play"),1,0)</f>
        <v/>
      </c>
      <c r="L238">
        <f>IF(AND(G238="goal",H238="counter"),1,0)</f>
        <v/>
      </c>
      <c r="M238">
        <f>IF(AND(G238="goal",H238="putback"),1,0)</f>
        <v/>
      </c>
      <c r="N238">
        <f>IF(AND(G238="goal",H238="man_up"),1,0)</f>
        <v/>
      </c>
      <c r="O238">
        <f>IF(AND(G238="goal",H238="penalty_5m"),1,0)</f>
        <v/>
      </c>
      <c r="P238">
        <f>IF(G238="assist",1,0)</f>
        <v/>
      </c>
      <c r="Q238">
        <f>IF(G238="exclusion_drawn",1,0)</f>
        <v/>
      </c>
      <c r="R238">
        <f>IF(G238="exclusion_committed",1,0)</f>
        <v/>
      </c>
      <c r="S238">
        <f>IF(G238="bad_pass_2m",1,0)</f>
        <v/>
      </c>
      <c r="T238">
        <f>IF(G238="shot_out",1,0)</f>
        <v/>
      </c>
      <c r="U238">
        <f>IF(G238="turnover",1,0)</f>
        <v/>
      </c>
      <c r="V238">
        <f>IF(G238="steal",1,0)</f>
        <v/>
      </c>
      <c r="W238">
        <f>IF(G238="block_hand",1,0)</f>
        <v/>
      </c>
      <c r="X238">
        <f>IF(G238="press_win",1,0)</f>
        <v/>
      </c>
      <c r="Y238">
        <f>IF(G238="interception",1,0)</f>
        <v/>
      </c>
      <c r="Z238">
        <f>IF(G238="no_return_defense",1,0)</f>
        <v/>
      </c>
    </row>
    <row r="239">
      <c r="K239">
        <f>IF(AND(G239="goal",H239="from_play"),1,0)</f>
        <v/>
      </c>
      <c r="L239">
        <f>IF(AND(G239="goal",H239="counter"),1,0)</f>
        <v/>
      </c>
      <c r="M239">
        <f>IF(AND(G239="goal",H239="putback"),1,0)</f>
        <v/>
      </c>
      <c r="N239">
        <f>IF(AND(G239="goal",H239="man_up"),1,0)</f>
        <v/>
      </c>
      <c r="O239">
        <f>IF(AND(G239="goal",H239="penalty_5m"),1,0)</f>
        <v/>
      </c>
      <c r="P239">
        <f>IF(G239="assist",1,0)</f>
        <v/>
      </c>
      <c r="Q239">
        <f>IF(G239="exclusion_drawn",1,0)</f>
        <v/>
      </c>
      <c r="R239">
        <f>IF(G239="exclusion_committed",1,0)</f>
        <v/>
      </c>
      <c r="S239">
        <f>IF(G239="bad_pass_2m",1,0)</f>
        <v/>
      </c>
      <c r="T239">
        <f>IF(G239="shot_out",1,0)</f>
        <v/>
      </c>
      <c r="U239">
        <f>IF(G239="turnover",1,0)</f>
        <v/>
      </c>
      <c r="V239">
        <f>IF(G239="steal",1,0)</f>
        <v/>
      </c>
      <c r="W239">
        <f>IF(G239="block_hand",1,0)</f>
        <v/>
      </c>
      <c r="X239">
        <f>IF(G239="press_win",1,0)</f>
        <v/>
      </c>
      <c r="Y239">
        <f>IF(G239="interception",1,0)</f>
        <v/>
      </c>
      <c r="Z239">
        <f>IF(G239="no_return_defense",1,0)</f>
        <v/>
      </c>
    </row>
    <row r="240">
      <c r="K240">
        <f>IF(AND(G240="goal",H240="from_play"),1,0)</f>
        <v/>
      </c>
      <c r="L240">
        <f>IF(AND(G240="goal",H240="counter"),1,0)</f>
        <v/>
      </c>
      <c r="M240">
        <f>IF(AND(G240="goal",H240="putback"),1,0)</f>
        <v/>
      </c>
      <c r="N240">
        <f>IF(AND(G240="goal",H240="man_up"),1,0)</f>
        <v/>
      </c>
      <c r="O240">
        <f>IF(AND(G240="goal",H240="penalty_5m"),1,0)</f>
        <v/>
      </c>
      <c r="P240">
        <f>IF(G240="assist",1,0)</f>
        <v/>
      </c>
      <c r="Q240">
        <f>IF(G240="exclusion_drawn",1,0)</f>
        <v/>
      </c>
      <c r="R240">
        <f>IF(G240="exclusion_committed",1,0)</f>
        <v/>
      </c>
      <c r="S240">
        <f>IF(G240="bad_pass_2m",1,0)</f>
        <v/>
      </c>
      <c r="T240">
        <f>IF(G240="shot_out",1,0)</f>
        <v/>
      </c>
      <c r="U240">
        <f>IF(G240="turnover",1,0)</f>
        <v/>
      </c>
      <c r="V240">
        <f>IF(G240="steal",1,0)</f>
        <v/>
      </c>
      <c r="W240">
        <f>IF(G240="block_hand",1,0)</f>
        <v/>
      </c>
      <c r="X240">
        <f>IF(G240="press_win",1,0)</f>
        <v/>
      </c>
      <c r="Y240">
        <f>IF(G240="interception",1,0)</f>
        <v/>
      </c>
      <c r="Z240">
        <f>IF(G240="no_return_defense",1,0)</f>
        <v/>
      </c>
    </row>
    <row r="241">
      <c r="K241">
        <f>IF(AND(G241="goal",H241="from_play"),1,0)</f>
        <v/>
      </c>
      <c r="L241">
        <f>IF(AND(G241="goal",H241="counter"),1,0)</f>
        <v/>
      </c>
      <c r="M241">
        <f>IF(AND(G241="goal",H241="putback"),1,0)</f>
        <v/>
      </c>
      <c r="N241">
        <f>IF(AND(G241="goal",H241="man_up"),1,0)</f>
        <v/>
      </c>
      <c r="O241">
        <f>IF(AND(G241="goal",H241="penalty_5m"),1,0)</f>
        <v/>
      </c>
      <c r="P241">
        <f>IF(G241="assist",1,0)</f>
        <v/>
      </c>
      <c r="Q241">
        <f>IF(G241="exclusion_drawn",1,0)</f>
        <v/>
      </c>
      <c r="R241">
        <f>IF(G241="exclusion_committed",1,0)</f>
        <v/>
      </c>
      <c r="S241">
        <f>IF(G241="bad_pass_2m",1,0)</f>
        <v/>
      </c>
      <c r="T241">
        <f>IF(G241="shot_out",1,0)</f>
        <v/>
      </c>
      <c r="U241">
        <f>IF(G241="turnover",1,0)</f>
        <v/>
      </c>
      <c r="V241">
        <f>IF(G241="steal",1,0)</f>
        <v/>
      </c>
      <c r="W241">
        <f>IF(G241="block_hand",1,0)</f>
        <v/>
      </c>
      <c r="X241">
        <f>IF(G241="press_win",1,0)</f>
        <v/>
      </c>
      <c r="Y241">
        <f>IF(G241="interception",1,0)</f>
        <v/>
      </c>
      <c r="Z241">
        <f>IF(G241="no_return_defense",1,0)</f>
        <v/>
      </c>
    </row>
    <row r="242">
      <c r="K242">
        <f>IF(AND(G242="goal",H242="from_play"),1,0)</f>
        <v/>
      </c>
      <c r="L242">
        <f>IF(AND(G242="goal",H242="counter"),1,0)</f>
        <v/>
      </c>
      <c r="M242">
        <f>IF(AND(G242="goal",H242="putback"),1,0)</f>
        <v/>
      </c>
      <c r="N242">
        <f>IF(AND(G242="goal",H242="man_up"),1,0)</f>
        <v/>
      </c>
      <c r="O242">
        <f>IF(AND(G242="goal",H242="penalty_5m"),1,0)</f>
        <v/>
      </c>
      <c r="P242">
        <f>IF(G242="assist",1,0)</f>
        <v/>
      </c>
      <c r="Q242">
        <f>IF(G242="exclusion_drawn",1,0)</f>
        <v/>
      </c>
      <c r="R242">
        <f>IF(G242="exclusion_committed",1,0)</f>
        <v/>
      </c>
      <c r="S242">
        <f>IF(G242="bad_pass_2m",1,0)</f>
        <v/>
      </c>
      <c r="T242">
        <f>IF(G242="shot_out",1,0)</f>
        <v/>
      </c>
      <c r="U242">
        <f>IF(G242="turnover",1,0)</f>
        <v/>
      </c>
      <c r="V242">
        <f>IF(G242="steal",1,0)</f>
        <v/>
      </c>
      <c r="W242">
        <f>IF(G242="block_hand",1,0)</f>
        <v/>
      </c>
      <c r="X242">
        <f>IF(G242="press_win",1,0)</f>
        <v/>
      </c>
      <c r="Y242">
        <f>IF(G242="interception",1,0)</f>
        <v/>
      </c>
      <c r="Z242">
        <f>IF(G242="no_return_defense",1,0)</f>
        <v/>
      </c>
    </row>
    <row r="243">
      <c r="K243">
        <f>IF(AND(G243="goal",H243="from_play"),1,0)</f>
        <v/>
      </c>
      <c r="L243">
        <f>IF(AND(G243="goal",H243="counter"),1,0)</f>
        <v/>
      </c>
      <c r="M243">
        <f>IF(AND(G243="goal",H243="putback"),1,0)</f>
        <v/>
      </c>
      <c r="N243">
        <f>IF(AND(G243="goal",H243="man_up"),1,0)</f>
        <v/>
      </c>
      <c r="O243">
        <f>IF(AND(G243="goal",H243="penalty_5m"),1,0)</f>
        <v/>
      </c>
      <c r="P243">
        <f>IF(G243="assist",1,0)</f>
        <v/>
      </c>
      <c r="Q243">
        <f>IF(G243="exclusion_drawn",1,0)</f>
        <v/>
      </c>
      <c r="R243">
        <f>IF(G243="exclusion_committed",1,0)</f>
        <v/>
      </c>
      <c r="S243">
        <f>IF(G243="bad_pass_2m",1,0)</f>
        <v/>
      </c>
      <c r="T243">
        <f>IF(G243="shot_out",1,0)</f>
        <v/>
      </c>
      <c r="U243">
        <f>IF(G243="turnover",1,0)</f>
        <v/>
      </c>
      <c r="V243">
        <f>IF(G243="steal",1,0)</f>
        <v/>
      </c>
      <c r="W243">
        <f>IF(G243="block_hand",1,0)</f>
        <v/>
      </c>
      <c r="X243">
        <f>IF(G243="press_win",1,0)</f>
        <v/>
      </c>
      <c r="Y243">
        <f>IF(G243="interception",1,0)</f>
        <v/>
      </c>
      <c r="Z243">
        <f>IF(G243="no_return_defense",1,0)</f>
        <v/>
      </c>
    </row>
    <row r="244">
      <c r="K244">
        <f>IF(AND(G244="goal",H244="from_play"),1,0)</f>
        <v/>
      </c>
      <c r="L244">
        <f>IF(AND(G244="goal",H244="counter"),1,0)</f>
        <v/>
      </c>
      <c r="M244">
        <f>IF(AND(G244="goal",H244="putback"),1,0)</f>
        <v/>
      </c>
      <c r="N244">
        <f>IF(AND(G244="goal",H244="man_up"),1,0)</f>
        <v/>
      </c>
      <c r="O244">
        <f>IF(AND(G244="goal",H244="penalty_5m"),1,0)</f>
        <v/>
      </c>
      <c r="P244">
        <f>IF(G244="assist",1,0)</f>
        <v/>
      </c>
      <c r="Q244">
        <f>IF(G244="exclusion_drawn",1,0)</f>
        <v/>
      </c>
      <c r="R244">
        <f>IF(G244="exclusion_committed",1,0)</f>
        <v/>
      </c>
      <c r="S244">
        <f>IF(G244="bad_pass_2m",1,0)</f>
        <v/>
      </c>
      <c r="T244">
        <f>IF(G244="shot_out",1,0)</f>
        <v/>
      </c>
      <c r="U244">
        <f>IF(G244="turnover",1,0)</f>
        <v/>
      </c>
      <c r="V244">
        <f>IF(G244="steal",1,0)</f>
        <v/>
      </c>
      <c r="W244">
        <f>IF(G244="block_hand",1,0)</f>
        <v/>
      </c>
      <c r="X244">
        <f>IF(G244="press_win",1,0)</f>
        <v/>
      </c>
      <c r="Y244">
        <f>IF(G244="interception",1,0)</f>
        <v/>
      </c>
      <c r="Z244">
        <f>IF(G244="no_return_defense",1,0)</f>
        <v/>
      </c>
    </row>
    <row r="245">
      <c r="K245">
        <f>IF(AND(G245="goal",H245="from_play"),1,0)</f>
        <v/>
      </c>
      <c r="L245">
        <f>IF(AND(G245="goal",H245="counter"),1,0)</f>
        <v/>
      </c>
      <c r="M245">
        <f>IF(AND(G245="goal",H245="putback"),1,0)</f>
        <v/>
      </c>
      <c r="N245">
        <f>IF(AND(G245="goal",H245="man_up"),1,0)</f>
        <v/>
      </c>
      <c r="O245">
        <f>IF(AND(G245="goal",H245="penalty_5m"),1,0)</f>
        <v/>
      </c>
      <c r="P245">
        <f>IF(G245="assist",1,0)</f>
        <v/>
      </c>
      <c r="Q245">
        <f>IF(G245="exclusion_drawn",1,0)</f>
        <v/>
      </c>
      <c r="R245">
        <f>IF(G245="exclusion_committed",1,0)</f>
        <v/>
      </c>
      <c r="S245">
        <f>IF(G245="bad_pass_2m",1,0)</f>
        <v/>
      </c>
      <c r="T245">
        <f>IF(G245="shot_out",1,0)</f>
        <v/>
      </c>
      <c r="U245">
        <f>IF(G245="turnover",1,0)</f>
        <v/>
      </c>
      <c r="V245">
        <f>IF(G245="steal",1,0)</f>
        <v/>
      </c>
      <c r="W245">
        <f>IF(G245="block_hand",1,0)</f>
        <v/>
      </c>
      <c r="X245">
        <f>IF(G245="press_win",1,0)</f>
        <v/>
      </c>
      <c r="Y245">
        <f>IF(G245="interception",1,0)</f>
        <v/>
      </c>
      <c r="Z245">
        <f>IF(G245="no_return_defense",1,0)</f>
        <v/>
      </c>
    </row>
    <row r="246">
      <c r="K246">
        <f>IF(AND(G246="goal",H246="from_play"),1,0)</f>
        <v/>
      </c>
      <c r="L246">
        <f>IF(AND(G246="goal",H246="counter"),1,0)</f>
        <v/>
      </c>
      <c r="M246">
        <f>IF(AND(G246="goal",H246="putback"),1,0)</f>
        <v/>
      </c>
      <c r="N246">
        <f>IF(AND(G246="goal",H246="man_up"),1,0)</f>
        <v/>
      </c>
      <c r="O246">
        <f>IF(AND(G246="goal",H246="penalty_5m"),1,0)</f>
        <v/>
      </c>
      <c r="P246">
        <f>IF(G246="assist",1,0)</f>
        <v/>
      </c>
      <c r="Q246">
        <f>IF(G246="exclusion_drawn",1,0)</f>
        <v/>
      </c>
      <c r="R246">
        <f>IF(G246="exclusion_committed",1,0)</f>
        <v/>
      </c>
      <c r="S246">
        <f>IF(G246="bad_pass_2m",1,0)</f>
        <v/>
      </c>
      <c r="T246">
        <f>IF(G246="shot_out",1,0)</f>
        <v/>
      </c>
      <c r="U246">
        <f>IF(G246="turnover",1,0)</f>
        <v/>
      </c>
      <c r="V246">
        <f>IF(G246="steal",1,0)</f>
        <v/>
      </c>
      <c r="W246">
        <f>IF(G246="block_hand",1,0)</f>
        <v/>
      </c>
      <c r="X246">
        <f>IF(G246="press_win",1,0)</f>
        <v/>
      </c>
      <c r="Y246">
        <f>IF(G246="interception",1,0)</f>
        <v/>
      </c>
      <c r="Z246">
        <f>IF(G246="no_return_defense",1,0)</f>
        <v/>
      </c>
    </row>
    <row r="247">
      <c r="K247">
        <f>IF(AND(G247="goal",H247="from_play"),1,0)</f>
        <v/>
      </c>
      <c r="L247">
        <f>IF(AND(G247="goal",H247="counter"),1,0)</f>
        <v/>
      </c>
      <c r="M247">
        <f>IF(AND(G247="goal",H247="putback"),1,0)</f>
        <v/>
      </c>
      <c r="N247">
        <f>IF(AND(G247="goal",H247="man_up"),1,0)</f>
        <v/>
      </c>
      <c r="O247">
        <f>IF(AND(G247="goal",H247="penalty_5m"),1,0)</f>
        <v/>
      </c>
      <c r="P247">
        <f>IF(G247="assist",1,0)</f>
        <v/>
      </c>
      <c r="Q247">
        <f>IF(G247="exclusion_drawn",1,0)</f>
        <v/>
      </c>
      <c r="R247">
        <f>IF(G247="exclusion_committed",1,0)</f>
        <v/>
      </c>
      <c r="S247">
        <f>IF(G247="bad_pass_2m",1,0)</f>
        <v/>
      </c>
      <c r="T247">
        <f>IF(G247="shot_out",1,0)</f>
        <v/>
      </c>
      <c r="U247">
        <f>IF(G247="turnover",1,0)</f>
        <v/>
      </c>
      <c r="V247">
        <f>IF(G247="steal",1,0)</f>
        <v/>
      </c>
      <c r="W247">
        <f>IF(G247="block_hand",1,0)</f>
        <v/>
      </c>
      <c r="X247">
        <f>IF(G247="press_win",1,0)</f>
        <v/>
      </c>
      <c r="Y247">
        <f>IF(G247="interception",1,0)</f>
        <v/>
      </c>
      <c r="Z247">
        <f>IF(G247="no_return_defense",1,0)</f>
        <v/>
      </c>
    </row>
    <row r="248">
      <c r="K248">
        <f>IF(AND(G248="goal",H248="from_play"),1,0)</f>
        <v/>
      </c>
      <c r="L248">
        <f>IF(AND(G248="goal",H248="counter"),1,0)</f>
        <v/>
      </c>
      <c r="M248">
        <f>IF(AND(G248="goal",H248="putback"),1,0)</f>
        <v/>
      </c>
      <c r="N248">
        <f>IF(AND(G248="goal",H248="man_up"),1,0)</f>
        <v/>
      </c>
      <c r="O248">
        <f>IF(AND(G248="goal",H248="penalty_5m"),1,0)</f>
        <v/>
      </c>
      <c r="P248">
        <f>IF(G248="assist",1,0)</f>
        <v/>
      </c>
      <c r="Q248">
        <f>IF(G248="exclusion_drawn",1,0)</f>
        <v/>
      </c>
      <c r="R248">
        <f>IF(G248="exclusion_committed",1,0)</f>
        <v/>
      </c>
      <c r="S248">
        <f>IF(G248="bad_pass_2m",1,0)</f>
        <v/>
      </c>
      <c r="T248">
        <f>IF(G248="shot_out",1,0)</f>
        <v/>
      </c>
      <c r="U248">
        <f>IF(G248="turnover",1,0)</f>
        <v/>
      </c>
      <c r="V248">
        <f>IF(G248="steal",1,0)</f>
        <v/>
      </c>
      <c r="W248">
        <f>IF(G248="block_hand",1,0)</f>
        <v/>
      </c>
      <c r="X248">
        <f>IF(G248="press_win",1,0)</f>
        <v/>
      </c>
      <c r="Y248">
        <f>IF(G248="interception",1,0)</f>
        <v/>
      </c>
      <c r="Z248">
        <f>IF(G248="no_return_defense",1,0)</f>
        <v/>
      </c>
    </row>
    <row r="249">
      <c r="K249">
        <f>IF(AND(G249="goal",H249="from_play"),1,0)</f>
        <v/>
      </c>
      <c r="L249">
        <f>IF(AND(G249="goal",H249="counter"),1,0)</f>
        <v/>
      </c>
      <c r="M249">
        <f>IF(AND(G249="goal",H249="putback"),1,0)</f>
        <v/>
      </c>
      <c r="N249">
        <f>IF(AND(G249="goal",H249="man_up"),1,0)</f>
        <v/>
      </c>
      <c r="O249">
        <f>IF(AND(G249="goal",H249="penalty_5m"),1,0)</f>
        <v/>
      </c>
      <c r="P249">
        <f>IF(G249="assist",1,0)</f>
        <v/>
      </c>
      <c r="Q249">
        <f>IF(G249="exclusion_drawn",1,0)</f>
        <v/>
      </c>
      <c r="R249">
        <f>IF(G249="exclusion_committed",1,0)</f>
        <v/>
      </c>
      <c r="S249">
        <f>IF(G249="bad_pass_2m",1,0)</f>
        <v/>
      </c>
      <c r="T249">
        <f>IF(G249="shot_out",1,0)</f>
        <v/>
      </c>
      <c r="U249">
        <f>IF(G249="turnover",1,0)</f>
        <v/>
      </c>
      <c r="V249">
        <f>IF(G249="steal",1,0)</f>
        <v/>
      </c>
      <c r="W249">
        <f>IF(G249="block_hand",1,0)</f>
        <v/>
      </c>
      <c r="X249">
        <f>IF(G249="press_win",1,0)</f>
        <v/>
      </c>
      <c r="Y249">
        <f>IF(G249="interception",1,0)</f>
        <v/>
      </c>
      <c r="Z249">
        <f>IF(G249="no_return_defense",1,0)</f>
        <v/>
      </c>
    </row>
    <row r="250">
      <c r="K250">
        <f>IF(AND(G250="goal",H250="from_play"),1,0)</f>
        <v/>
      </c>
      <c r="L250">
        <f>IF(AND(G250="goal",H250="counter"),1,0)</f>
        <v/>
      </c>
      <c r="M250">
        <f>IF(AND(G250="goal",H250="putback"),1,0)</f>
        <v/>
      </c>
      <c r="N250">
        <f>IF(AND(G250="goal",H250="man_up"),1,0)</f>
        <v/>
      </c>
      <c r="O250">
        <f>IF(AND(G250="goal",H250="penalty_5m"),1,0)</f>
        <v/>
      </c>
      <c r="P250">
        <f>IF(G250="assist",1,0)</f>
        <v/>
      </c>
      <c r="Q250">
        <f>IF(G250="exclusion_drawn",1,0)</f>
        <v/>
      </c>
      <c r="R250">
        <f>IF(G250="exclusion_committed",1,0)</f>
        <v/>
      </c>
      <c r="S250">
        <f>IF(G250="bad_pass_2m",1,0)</f>
        <v/>
      </c>
      <c r="T250">
        <f>IF(G250="shot_out",1,0)</f>
        <v/>
      </c>
      <c r="U250">
        <f>IF(G250="turnover",1,0)</f>
        <v/>
      </c>
      <c r="V250">
        <f>IF(G250="steal",1,0)</f>
        <v/>
      </c>
      <c r="W250">
        <f>IF(G250="block_hand",1,0)</f>
        <v/>
      </c>
      <c r="X250">
        <f>IF(G250="press_win",1,0)</f>
        <v/>
      </c>
      <c r="Y250">
        <f>IF(G250="interception",1,0)</f>
        <v/>
      </c>
      <c r="Z250">
        <f>IF(G250="no_return_defense",1,0)</f>
        <v/>
      </c>
    </row>
    <row r="251">
      <c r="K251">
        <f>IF(AND(G251="goal",H251="from_play"),1,0)</f>
        <v/>
      </c>
      <c r="L251">
        <f>IF(AND(G251="goal",H251="counter"),1,0)</f>
        <v/>
      </c>
      <c r="M251">
        <f>IF(AND(G251="goal",H251="putback"),1,0)</f>
        <v/>
      </c>
      <c r="N251">
        <f>IF(AND(G251="goal",H251="man_up"),1,0)</f>
        <v/>
      </c>
      <c r="O251">
        <f>IF(AND(G251="goal",H251="penalty_5m"),1,0)</f>
        <v/>
      </c>
      <c r="P251">
        <f>IF(G251="assist",1,0)</f>
        <v/>
      </c>
      <c r="Q251">
        <f>IF(G251="exclusion_drawn",1,0)</f>
        <v/>
      </c>
      <c r="R251">
        <f>IF(G251="exclusion_committed",1,0)</f>
        <v/>
      </c>
      <c r="S251">
        <f>IF(G251="bad_pass_2m",1,0)</f>
        <v/>
      </c>
      <c r="T251">
        <f>IF(G251="shot_out",1,0)</f>
        <v/>
      </c>
      <c r="U251">
        <f>IF(G251="turnover",1,0)</f>
        <v/>
      </c>
      <c r="V251">
        <f>IF(G251="steal",1,0)</f>
        <v/>
      </c>
      <c r="W251">
        <f>IF(G251="block_hand",1,0)</f>
        <v/>
      </c>
      <c r="X251">
        <f>IF(G251="press_win",1,0)</f>
        <v/>
      </c>
      <c r="Y251">
        <f>IF(G251="interception",1,0)</f>
        <v/>
      </c>
      <c r="Z251">
        <f>IF(G251="no_return_defense",1,0)</f>
        <v/>
      </c>
    </row>
    <row r="252">
      <c r="K252">
        <f>IF(AND(G252="goal",H252="from_play"),1,0)</f>
        <v/>
      </c>
      <c r="L252">
        <f>IF(AND(G252="goal",H252="counter"),1,0)</f>
        <v/>
      </c>
      <c r="M252">
        <f>IF(AND(G252="goal",H252="putback"),1,0)</f>
        <v/>
      </c>
      <c r="N252">
        <f>IF(AND(G252="goal",H252="man_up"),1,0)</f>
        <v/>
      </c>
      <c r="O252">
        <f>IF(AND(G252="goal",H252="penalty_5m"),1,0)</f>
        <v/>
      </c>
      <c r="P252">
        <f>IF(G252="assist",1,0)</f>
        <v/>
      </c>
      <c r="Q252">
        <f>IF(G252="exclusion_drawn",1,0)</f>
        <v/>
      </c>
      <c r="R252">
        <f>IF(G252="exclusion_committed",1,0)</f>
        <v/>
      </c>
      <c r="S252">
        <f>IF(G252="bad_pass_2m",1,0)</f>
        <v/>
      </c>
      <c r="T252">
        <f>IF(G252="shot_out",1,0)</f>
        <v/>
      </c>
      <c r="U252">
        <f>IF(G252="turnover",1,0)</f>
        <v/>
      </c>
      <c r="V252">
        <f>IF(G252="steal",1,0)</f>
        <v/>
      </c>
      <c r="W252">
        <f>IF(G252="block_hand",1,0)</f>
        <v/>
      </c>
      <c r="X252">
        <f>IF(G252="press_win",1,0)</f>
        <v/>
      </c>
      <c r="Y252">
        <f>IF(G252="interception",1,0)</f>
        <v/>
      </c>
      <c r="Z252">
        <f>IF(G252="no_return_defense",1,0)</f>
        <v/>
      </c>
    </row>
    <row r="253">
      <c r="K253">
        <f>IF(AND(G253="goal",H253="from_play"),1,0)</f>
        <v/>
      </c>
      <c r="L253">
        <f>IF(AND(G253="goal",H253="counter"),1,0)</f>
        <v/>
      </c>
      <c r="M253">
        <f>IF(AND(G253="goal",H253="putback"),1,0)</f>
        <v/>
      </c>
      <c r="N253">
        <f>IF(AND(G253="goal",H253="man_up"),1,0)</f>
        <v/>
      </c>
      <c r="O253">
        <f>IF(AND(G253="goal",H253="penalty_5m"),1,0)</f>
        <v/>
      </c>
      <c r="P253">
        <f>IF(G253="assist",1,0)</f>
        <v/>
      </c>
      <c r="Q253">
        <f>IF(G253="exclusion_drawn",1,0)</f>
        <v/>
      </c>
      <c r="R253">
        <f>IF(G253="exclusion_committed",1,0)</f>
        <v/>
      </c>
      <c r="S253">
        <f>IF(G253="bad_pass_2m",1,0)</f>
        <v/>
      </c>
      <c r="T253">
        <f>IF(G253="shot_out",1,0)</f>
        <v/>
      </c>
      <c r="U253">
        <f>IF(G253="turnover",1,0)</f>
        <v/>
      </c>
      <c r="V253">
        <f>IF(G253="steal",1,0)</f>
        <v/>
      </c>
      <c r="W253">
        <f>IF(G253="block_hand",1,0)</f>
        <v/>
      </c>
      <c r="X253">
        <f>IF(G253="press_win",1,0)</f>
        <v/>
      </c>
      <c r="Y253">
        <f>IF(G253="interception",1,0)</f>
        <v/>
      </c>
      <c r="Z253">
        <f>IF(G253="no_return_defense",1,0)</f>
        <v/>
      </c>
    </row>
    <row r="254">
      <c r="K254">
        <f>IF(AND(G254="goal",H254="from_play"),1,0)</f>
        <v/>
      </c>
      <c r="L254">
        <f>IF(AND(G254="goal",H254="counter"),1,0)</f>
        <v/>
      </c>
      <c r="M254">
        <f>IF(AND(G254="goal",H254="putback"),1,0)</f>
        <v/>
      </c>
      <c r="N254">
        <f>IF(AND(G254="goal",H254="man_up"),1,0)</f>
        <v/>
      </c>
      <c r="O254">
        <f>IF(AND(G254="goal",H254="penalty_5m"),1,0)</f>
        <v/>
      </c>
      <c r="P254">
        <f>IF(G254="assist",1,0)</f>
        <v/>
      </c>
      <c r="Q254">
        <f>IF(G254="exclusion_drawn",1,0)</f>
        <v/>
      </c>
      <c r="R254">
        <f>IF(G254="exclusion_committed",1,0)</f>
        <v/>
      </c>
      <c r="S254">
        <f>IF(G254="bad_pass_2m",1,0)</f>
        <v/>
      </c>
      <c r="T254">
        <f>IF(G254="shot_out",1,0)</f>
        <v/>
      </c>
      <c r="U254">
        <f>IF(G254="turnover",1,0)</f>
        <v/>
      </c>
      <c r="V254">
        <f>IF(G254="steal",1,0)</f>
        <v/>
      </c>
      <c r="W254">
        <f>IF(G254="block_hand",1,0)</f>
        <v/>
      </c>
      <c r="X254">
        <f>IF(G254="press_win",1,0)</f>
        <v/>
      </c>
      <c r="Y254">
        <f>IF(G254="interception",1,0)</f>
        <v/>
      </c>
      <c r="Z254">
        <f>IF(G254="no_return_defense",1,0)</f>
        <v/>
      </c>
    </row>
    <row r="255">
      <c r="K255">
        <f>IF(AND(G255="goal",H255="from_play"),1,0)</f>
        <v/>
      </c>
      <c r="L255">
        <f>IF(AND(G255="goal",H255="counter"),1,0)</f>
        <v/>
      </c>
      <c r="M255">
        <f>IF(AND(G255="goal",H255="putback"),1,0)</f>
        <v/>
      </c>
      <c r="N255">
        <f>IF(AND(G255="goal",H255="man_up"),1,0)</f>
        <v/>
      </c>
      <c r="O255">
        <f>IF(AND(G255="goal",H255="penalty_5m"),1,0)</f>
        <v/>
      </c>
      <c r="P255">
        <f>IF(G255="assist",1,0)</f>
        <v/>
      </c>
      <c r="Q255">
        <f>IF(G255="exclusion_drawn",1,0)</f>
        <v/>
      </c>
      <c r="R255">
        <f>IF(G255="exclusion_committed",1,0)</f>
        <v/>
      </c>
      <c r="S255">
        <f>IF(G255="bad_pass_2m",1,0)</f>
        <v/>
      </c>
      <c r="T255">
        <f>IF(G255="shot_out",1,0)</f>
        <v/>
      </c>
      <c r="U255">
        <f>IF(G255="turnover",1,0)</f>
        <v/>
      </c>
      <c r="V255">
        <f>IF(G255="steal",1,0)</f>
        <v/>
      </c>
      <c r="W255">
        <f>IF(G255="block_hand",1,0)</f>
        <v/>
      </c>
      <c r="X255">
        <f>IF(G255="press_win",1,0)</f>
        <v/>
      </c>
      <c r="Y255">
        <f>IF(G255="interception",1,0)</f>
        <v/>
      </c>
      <c r="Z255">
        <f>IF(G255="no_return_defense",1,0)</f>
        <v/>
      </c>
    </row>
    <row r="256">
      <c r="K256">
        <f>IF(AND(G256="goal",H256="from_play"),1,0)</f>
        <v/>
      </c>
      <c r="L256">
        <f>IF(AND(G256="goal",H256="counter"),1,0)</f>
        <v/>
      </c>
      <c r="M256">
        <f>IF(AND(G256="goal",H256="putback"),1,0)</f>
        <v/>
      </c>
      <c r="N256">
        <f>IF(AND(G256="goal",H256="man_up"),1,0)</f>
        <v/>
      </c>
      <c r="O256">
        <f>IF(AND(G256="goal",H256="penalty_5m"),1,0)</f>
        <v/>
      </c>
      <c r="P256">
        <f>IF(G256="assist",1,0)</f>
        <v/>
      </c>
      <c r="Q256">
        <f>IF(G256="exclusion_drawn",1,0)</f>
        <v/>
      </c>
      <c r="R256">
        <f>IF(G256="exclusion_committed",1,0)</f>
        <v/>
      </c>
      <c r="S256">
        <f>IF(G256="bad_pass_2m",1,0)</f>
        <v/>
      </c>
      <c r="T256">
        <f>IF(G256="shot_out",1,0)</f>
        <v/>
      </c>
      <c r="U256">
        <f>IF(G256="turnover",1,0)</f>
        <v/>
      </c>
      <c r="V256">
        <f>IF(G256="steal",1,0)</f>
        <v/>
      </c>
      <c r="W256">
        <f>IF(G256="block_hand",1,0)</f>
        <v/>
      </c>
      <c r="X256">
        <f>IF(G256="press_win",1,0)</f>
        <v/>
      </c>
      <c r="Y256">
        <f>IF(G256="interception",1,0)</f>
        <v/>
      </c>
      <c r="Z256">
        <f>IF(G256="no_return_defense",1,0)</f>
        <v/>
      </c>
    </row>
    <row r="257">
      <c r="K257">
        <f>IF(AND(G257="goal",H257="from_play"),1,0)</f>
        <v/>
      </c>
      <c r="L257">
        <f>IF(AND(G257="goal",H257="counter"),1,0)</f>
        <v/>
      </c>
      <c r="M257">
        <f>IF(AND(G257="goal",H257="putback"),1,0)</f>
        <v/>
      </c>
      <c r="N257">
        <f>IF(AND(G257="goal",H257="man_up"),1,0)</f>
        <v/>
      </c>
      <c r="O257">
        <f>IF(AND(G257="goal",H257="penalty_5m"),1,0)</f>
        <v/>
      </c>
      <c r="P257">
        <f>IF(G257="assist",1,0)</f>
        <v/>
      </c>
      <c r="Q257">
        <f>IF(G257="exclusion_drawn",1,0)</f>
        <v/>
      </c>
      <c r="R257">
        <f>IF(G257="exclusion_committed",1,0)</f>
        <v/>
      </c>
      <c r="S257">
        <f>IF(G257="bad_pass_2m",1,0)</f>
        <v/>
      </c>
      <c r="T257">
        <f>IF(G257="shot_out",1,0)</f>
        <v/>
      </c>
      <c r="U257">
        <f>IF(G257="turnover",1,0)</f>
        <v/>
      </c>
      <c r="V257">
        <f>IF(G257="steal",1,0)</f>
        <v/>
      </c>
      <c r="W257">
        <f>IF(G257="block_hand",1,0)</f>
        <v/>
      </c>
      <c r="X257">
        <f>IF(G257="press_win",1,0)</f>
        <v/>
      </c>
      <c r="Y257">
        <f>IF(G257="interception",1,0)</f>
        <v/>
      </c>
      <c r="Z257">
        <f>IF(G257="no_return_defense",1,0)</f>
        <v/>
      </c>
    </row>
    <row r="258">
      <c r="K258">
        <f>IF(AND(G258="goal",H258="from_play"),1,0)</f>
        <v/>
      </c>
      <c r="L258">
        <f>IF(AND(G258="goal",H258="counter"),1,0)</f>
        <v/>
      </c>
      <c r="M258">
        <f>IF(AND(G258="goal",H258="putback"),1,0)</f>
        <v/>
      </c>
      <c r="N258">
        <f>IF(AND(G258="goal",H258="man_up"),1,0)</f>
        <v/>
      </c>
      <c r="O258">
        <f>IF(AND(G258="goal",H258="penalty_5m"),1,0)</f>
        <v/>
      </c>
      <c r="P258">
        <f>IF(G258="assist",1,0)</f>
        <v/>
      </c>
      <c r="Q258">
        <f>IF(G258="exclusion_drawn",1,0)</f>
        <v/>
      </c>
      <c r="R258">
        <f>IF(G258="exclusion_committed",1,0)</f>
        <v/>
      </c>
      <c r="S258">
        <f>IF(G258="bad_pass_2m",1,0)</f>
        <v/>
      </c>
      <c r="T258">
        <f>IF(G258="shot_out",1,0)</f>
        <v/>
      </c>
      <c r="U258">
        <f>IF(G258="turnover",1,0)</f>
        <v/>
      </c>
      <c r="V258">
        <f>IF(G258="steal",1,0)</f>
        <v/>
      </c>
      <c r="W258">
        <f>IF(G258="block_hand",1,0)</f>
        <v/>
      </c>
      <c r="X258">
        <f>IF(G258="press_win",1,0)</f>
        <v/>
      </c>
      <c r="Y258">
        <f>IF(G258="interception",1,0)</f>
        <v/>
      </c>
      <c r="Z258">
        <f>IF(G258="no_return_defense",1,0)</f>
        <v/>
      </c>
    </row>
    <row r="259">
      <c r="K259">
        <f>IF(AND(G259="goal",H259="from_play"),1,0)</f>
        <v/>
      </c>
      <c r="L259">
        <f>IF(AND(G259="goal",H259="counter"),1,0)</f>
        <v/>
      </c>
      <c r="M259">
        <f>IF(AND(G259="goal",H259="putback"),1,0)</f>
        <v/>
      </c>
      <c r="N259">
        <f>IF(AND(G259="goal",H259="man_up"),1,0)</f>
        <v/>
      </c>
      <c r="O259">
        <f>IF(AND(G259="goal",H259="penalty_5m"),1,0)</f>
        <v/>
      </c>
      <c r="P259">
        <f>IF(G259="assist",1,0)</f>
        <v/>
      </c>
      <c r="Q259">
        <f>IF(G259="exclusion_drawn",1,0)</f>
        <v/>
      </c>
      <c r="R259">
        <f>IF(G259="exclusion_committed",1,0)</f>
        <v/>
      </c>
      <c r="S259">
        <f>IF(G259="bad_pass_2m",1,0)</f>
        <v/>
      </c>
      <c r="T259">
        <f>IF(G259="shot_out",1,0)</f>
        <v/>
      </c>
      <c r="U259">
        <f>IF(G259="turnover",1,0)</f>
        <v/>
      </c>
      <c r="V259">
        <f>IF(G259="steal",1,0)</f>
        <v/>
      </c>
      <c r="W259">
        <f>IF(G259="block_hand",1,0)</f>
        <v/>
      </c>
      <c r="X259">
        <f>IF(G259="press_win",1,0)</f>
        <v/>
      </c>
      <c r="Y259">
        <f>IF(G259="interception",1,0)</f>
        <v/>
      </c>
      <c r="Z259">
        <f>IF(G259="no_return_defense",1,0)</f>
        <v/>
      </c>
    </row>
    <row r="260">
      <c r="K260">
        <f>IF(AND(G260="goal",H260="from_play"),1,0)</f>
        <v/>
      </c>
      <c r="L260">
        <f>IF(AND(G260="goal",H260="counter"),1,0)</f>
        <v/>
      </c>
      <c r="M260">
        <f>IF(AND(G260="goal",H260="putback"),1,0)</f>
        <v/>
      </c>
      <c r="N260">
        <f>IF(AND(G260="goal",H260="man_up"),1,0)</f>
        <v/>
      </c>
      <c r="O260">
        <f>IF(AND(G260="goal",H260="penalty_5m"),1,0)</f>
        <v/>
      </c>
      <c r="P260">
        <f>IF(G260="assist",1,0)</f>
        <v/>
      </c>
      <c r="Q260">
        <f>IF(G260="exclusion_drawn",1,0)</f>
        <v/>
      </c>
      <c r="R260">
        <f>IF(G260="exclusion_committed",1,0)</f>
        <v/>
      </c>
      <c r="S260">
        <f>IF(G260="bad_pass_2m",1,0)</f>
        <v/>
      </c>
      <c r="T260">
        <f>IF(G260="shot_out",1,0)</f>
        <v/>
      </c>
      <c r="U260">
        <f>IF(G260="turnover",1,0)</f>
        <v/>
      </c>
      <c r="V260">
        <f>IF(G260="steal",1,0)</f>
        <v/>
      </c>
      <c r="W260">
        <f>IF(G260="block_hand",1,0)</f>
        <v/>
      </c>
      <c r="X260">
        <f>IF(G260="press_win",1,0)</f>
        <v/>
      </c>
      <c r="Y260">
        <f>IF(G260="interception",1,0)</f>
        <v/>
      </c>
      <c r="Z260">
        <f>IF(G260="no_return_defense",1,0)</f>
        <v/>
      </c>
    </row>
    <row r="261">
      <c r="K261">
        <f>IF(AND(G261="goal",H261="from_play"),1,0)</f>
        <v/>
      </c>
      <c r="L261">
        <f>IF(AND(G261="goal",H261="counter"),1,0)</f>
        <v/>
      </c>
      <c r="M261">
        <f>IF(AND(G261="goal",H261="putback"),1,0)</f>
        <v/>
      </c>
      <c r="N261">
        <f>IF(AND(G261="goal",H261="man_up"),1,0)</f>
        <v/>
      </c>
      <c r="O261">
        <f>IF(AND(G261="goal",H261="penalty_5m"),1,0)</f>
        <v/>
      </c>
      <c r="P261">
        <f>IF(G261="assist",1,0)</f>
        <v/>
      </c>
      <c r="Q261">
        <f>IF(G261="exclusion_drawn",1,0)</f>
        <v/>
      </c>
      <c r="R261">
        <f>IF(G261="exclusion_committed",1,0)</f>
        <v/>
      </c>
      <c r="S261">
        <f>IF(G261="bad_pass_2m",1,0)</f>
        <v/>
      </c>
      <c r="T261">
        <f>IF(G261="shot_out",1,0)</f>
        <v/>
      </c>
      <c r="U261">
        <f>IF(G261="turnover",1,0)</f>
        <v/>
      </c>
      <c r="V261">
        <f>IF(G261="steal",1,0)</f>
        <v/>
      </c>
      <c r="W261">
        <f>IF(G261="block_hand",1,0)</f>
        <v/>
      </c>
      <c r="X261">
        <f>IF(G261="press_win",1,0)</f>
        <v/>
      </c>
      <c r="Y261">
        <f>IF(G261="interception",1,0)</f>
        <v/>
      </c>
      <c r="Z261">
        <f>IF(G261="no_return_defense",1,0)</f>
        <v/>
      </c>
    </row>
    <row r="262">
      <c r="K262">
        <f>IF(AND(G262="goal",H262="from_play"),1,0)</f>
        <v/>
      </c>
      <c r="L262">
        <f>IF(AND(G262="goal",H262="counter"),1,0)</f>
        <v/>
      </c>
      <c r="M262">
        <f>IF(AND(G262="goal",H262="putback"),1,0)</f>
        <v/>
      </c>
      <c r="N262">
        <f>IF(AND(G262="goal",H262="man_up"),1,0)</f>
        <v/>
      </c>
      <c r="O262">
        <f>IF(AND(G262="goal",H262="penalty_5m"),1,0)</f>
        <v/>
      </c>
      <c r="P262">
        <f>IF(G262="assist",1,0)</f>
        <v/>
      </c>
      <c r="Q262">
        <f>IF(G262="exclusion_drawn",1,0)</f>
        <v/>
      </c>
      <c r="R262">
        <f>IF(G262="exclusion_committed",1,0)</f>
        <v/>
      </c>
      <c r="S262">
        <f>IF(G262="bad_pass_2m",1,0)</f>
        <v/>
      </c>
      <c r="T262">
        <f>IF(G262="shot_out",1,0)</f>
        <v/>
      </c>
      <c r="U262">
        <f>IF(G262="turnover",1,0)</f>
        <v/>
      </c>
      <c r="V262">
        <f>IF(G262="steal",1,0)</f>
        <v/>
      </c>
      <c r="W262">
        <f>IF(G262="block_hand",1,0)</f>
        <v/>
      </c>
      <c r="X262">
        <f>IF(G262="press_win",1,0)</f>
        <v/>
      </c>
      <c r="Y262">
        <f>IF(G262="interception",1,0)</f>
        <v/>
      </c>
      <c r="Z262">
        <f>IF(G262="no_return_defense",1,0)</f>
        <v/>
      </c>
    </row>
    <row r="263">
      <c r="K263">
        <f>IF(AND(G263="goal",H263="from_play"),1,0)</f>
        <v/>
      </c>
      <c r="L263">
        <f>IF(AND(G263="goal",H263="counter"),1,0)</f>
        <v/>
      </c>
      <c r="M263">
        <f>IF(AND(G263="goal",H263="putback"),1,0)</f>
        <v/>
      </c>
      <c r="N263">
        <f>IF(AND(G263="goal",H263="man_up"),1,0)</f>
        <v/>
      </c>
      <c r="O263">
        <f>IF(AND(G263="goal",H263="penalty_5m"),1,0)</f>
        <v/>
      </c>
      <c r="P263">
        <f>IF(G263="assist",1,0)</f>
        <v/>
      </c>
      <c r="Q263">
        <f>IF(G263="exclusion_drawn",1,0)</f>
        <v/>
      </c>
      <c r="R263">
        <f>IF(G263="exclusion_committed",1,0)</f>
        <v/>
      </c>
      <c r="S263">
        <f>IF(G263="bad_pass_2m",1,0)</f>
        <v/>
      </c>
      <c r="T263">
        <f>IF(G263="shot_out",1,0)</f>
        <v/>
      </c>
      <c r="U263">
        <f>IF(G263="turnover",1,0)</f>
        <v/>
      </c>
      <c r="V263">
        <f>IF(G263="steal",1,0)</f>
        <v/>
      </c>
      <c r="W263">
        <f>IF(G263="block_hand",1,0)</f>
        <v/>
      </c>
      <c r="X263">
        <f>IF(G263="press_win",1,0)</f>
        <v/>
      </c>
      <c r="Y263">
        <f>IF(G263="interception",1,0)</f>
        <v/>
      </c>
      <c r="Z263">
        <f>IF(G263="no_return_defense",1,0)</f>
        <v/>
      </c>
    </row>
    <row r="264">
      <c r="K264">
        <f>IF(AND(G264="goal",H264="from_play"),1,0)</f>
        <v/>
      </c>
      <c r="L264">
        <f>IF(AND(G264="goal",H264="counter"),1,0)</f>
        <v/>
      </c>
      <c r="M264">
        <f>IF(AND(G264="goal",H264="putback"),1,0)</f>
        <v/>
      </c>
      <c r="N264">
        <f>IF(AND(G264="goal",H264="man_up"),1,0)</f>
        <v/>
      </c>
      <c r="O264">
        <f>IF(AND(G264="goal",H264="penalty_5m"),1,0)</f>
        <v/>
      </c>
      <c r="P264">
        <f>IF(G264="assist",1,0)</f>
        <v/>
      </c>
      <c r="Q264">
        <f>IF(G264="exclusion_drawn",1,0)</f>
        <v/>
      </c>
      <c r="R264">
        <f>IF(G264="exclusion_committed",1,0)</f>
        <v/>
      </c>
      <c r="S264">
        <f>IF(G264="bad_pass_2m",1,0)</f>
        <v/>
      </c>
      <c r="T264">
        <f>IF(G264="shot_out",1,0)</f>
        <v/>
      </c>
      <c r="U264">
        <f>IF(G264="turnover",1,0)</f>
        <v/>
      </c>
      <c r="V264">
        <f>IF(G264="steal",1,0)</f>
        <v/>
      </c>
      <c r="W264">
        <f>IF(G264="block_hand",1,0)</f>
        <v/>
      </c>
      <c r="X264">
        <f>IF(G264="press_win",1,0)</f>
        <v/>
      </c>
      <c r="Y264">
        <f>IF(G264="interception",1,0)</f>
        <v/>
      </c>
      <c r="Z264">
        <f>IF(G264="no_return_defense",1,0)</f>
        <v/>
      </c>
    </row>
    <row r="265">
      <c r="K265">
        <f>IF(AND(G265="goal",H265="from_play"),1,0)</f>
        <v/>
      </c>
      <c r="L265">
        <f>IF(AND(G265="goal",H265="counter"),1,0)</f>
        <v/>
      </c>
      <c r="M265">
        <f>IF(AND(G265="goal",H265="putback"),1,0)</f>
        <v/>
      </c>
      <c r="N265">
        <f>IF(AND(G265="goal",H265="man_up"),1,0)</f>
        <v/>
      </c>
      <c r="O265">
        <f>IF(AND(G265="goal",H265="penalty_5m"),1,0)</f>
        <v/>
      </c>
      <c r="P265">
        <f>IF(G265="assist",1,0)</f>
        <v/>
      </c>
      <c r="Q265">
        <f>IF(G265="exclusion_drawn",1,0)</f>
        <v/>
      </c>
      <c r="R265">
        <f>IF(G265="exclusion_committed",1,0)</f>
        <v/>
      </c>
      <c r="S265">
        <f>IF(G265="bad_pass_2m",1,0)</f>
        <v/>
      </c>
      <c r="T265">
        <f>IF(G265="shot_out",1,0)</f>
        <v/>
      </c>
      <c r="U265">
        <f>IF(G265="turnover",1,0)</f>
        <v/>
      </c>
      <c r="V265">
        <f>IF(G265="steal",1,0)</f>
        <v/>
      </c>
      <c r="W265">
        <f>IF(G265="block_hand",1,0)</f>
        <v/>
      </c>
      <c r="X265">
        <f>IF(G265="press_win",1,0)</f>
        <v/>
      </c>
      <c r="Y265">
        <f>IF(G265="interception",1,0)</f>
        <v/>
      </c>
      <c r="Z265">
        <f>IF(G265="no_return_defense",1,0)</f>
        <v/>
      </c>
    </row>
    <row r="266">
      <c r="K266">
        <f>IF(AND(G266="goal",H266="from_play"),1,0)</f>
        <v/>
      </c>
      <c r="L266">
        <f>IF(AND(G266="goal",H266="counter"),1,0)</f>
        <v/>
      </c>
      <c r="M266">
        <f>IF(AND(G266="goal",H266="putback"),1,0)</f>
        <v/>
      </c>
      <c r="N266">
        <f>IF(AND(G266="goal",H266="man_up"),1,0)</f>
        <v/>
      </c>
      <c r="O266">
        <f>IF(AND(G266="goal",H266="penalty_5m"),1,0)</f>
        <v/>
      </c>
      <c r="P266">
        <f>IF(G266="assist",1,0)</f>
        <v/>
      </c>
      <c r="Q266">
        <f>IF(G266="exclusion_drawn",1,0)</f>
        <v/>
      </c>
      <c r="R266">
        <f>IF(G266="exclusion_committed",1,0)</f>
        <v/>
      </c>
      <c r="S266">
        <f>IF(G266="bad_pass_2m",1,0)</f>
        <v/>
      </c>
      <c r="T266">
        <f>IF(G266="shot_out",1,0)</f>
        <v/>
      </c>
      <c r="U266">
        <f>IF(G266="turnover",1,0)</f>
        <v/>
      </c>
      <c r="V266">
        <f>IF(G266="steal",1,0)</f>
        <v/>
      </c>
      <c r="W266">
        <f>IF(G266="block_hand",1,0)</f>
        <v/>
      </c>
      <c r="X266">
        <f>IF(G266="press_win",1,0)</f>
        <v/>
      </c>
      <c r="Y266">
        <f>IF(G266="interception",1,0)</f>
        <v/>
      </c>
      <c r="Z266">
        <f>IF(G266="no_return_defense",1,0)</f>
        <v/>
      </c>
    </row>
    <row r="267">
      <c r="K267">
        <f>IF(AND(G267="goal",H267="from_play"),1,0)</f>
        <v/>
      </c>
      <c r="L267">
        <f>IF(AND(G267="goal",H267="counter"),1,0)</f>
        <v/>
      </c>
      <c r="M267">
        <f>IF(AND(G267="goal",H267="putback"),1,0)</f>
        <v/>
      </c>
      <c r="N267">
        <f>IF(AND(G267="goal",H267="man_up"),1,0)</f>
        <v/>
      </c>
      <c r="O267">
        <f>IF(AND(G267="goal",H267="penalty_5m"),1,0)</f>
        <v/>
      </c>
      <c r="P267">
        <f>IF(G267="assist",1,0)</f>
        <v/>
      </c>
      <c r="Q267">
        <f>IF(G267="exclusion_drawn",1,0)</f>
        <v/>
      </c>
      <c r="R267">
        <f>IF(G267="exclusion_committed",1,0)</f>
        <v/>
      </c>
      <c r="S267">
        <f>IF(G267="bad_pass_2m",1,0)</f>
        <v/>
      </c>
      <c r="T267">
        <f>IF(G267="shot_out",1,0)</f>
        <v/>
      </c>
      <c r="U267">
        <f>IF(G267="turnover",1,0)</f>
        <v/>
      </c>
      <c r="V267">
        <f>IF(G267="steal",1,0)</f>
        <v/>
      </c>
      <c r="W267">
        <f>IF(G267="block_hand",1,0)</f>
        <v/>
      </c>
      <c r="X267">
        <f>IF(G267="press_win",1,0)</f>
        <v/>
      </c>
      <c r="Y267">
        <f>IF(G267="interception",1,0)</f>
        <v/>
      </c>
      <c r="Z267">
        <f>IF(G267="no_return_defense",1,0)</f>
        <v/>
      </c>
    </row>
    <row r="268">
      <c r="K268">
        <f>IF(AND(G268="goal",H268="from_play"),1,0)</f>
        <v/>
      </c>
      <c r="L268">
        <f>IF(AND(G268="goal",H268="counter"),1,0)</f>
        <v/>
      </c>
      <c r="M268">
        <f>IF(AND(G268="goal",H268="putback"),1,0)</f>
        <v/>
      </c>
      <c r="N268">
        <f>IF(AND(G268="goal",H268="man_up"),1,0)</f>
        <v/>
      </c>
      <c r="O268">
        <f>IF(AND(G268="goal",H268="penalty_5m"),1,0)</f>
        <v/>
      </c>
      <c r="P268">
        <f>IF(G268="assist",1,0)</f>
        <v/>
      </c>
      <c r="Q268">
        <f>IF(G268="exclusion_drawn",1,0)</f>
        <v/>
      </c>
      <c r="R268">
        <f>IF(G268="exclusion_committed",1,0)</f>
        <v/>
      </c>
      <c r="S268">
        <f>IF(G268="bad_pass_2m",1,0)</f>
        <v/>
      </c>
      <c r="T268">
        <f>IF(G268="shot_out",1,0)</f>
        <v/>
      </c>
      <c r="U268">
        <f>IF(G268="turnover",1,0)</f>
        <v/>
      </c>
      <c r="V268">
        <f>IF(G268="steal",1,0)</f>
        <v/>
      </c>
      <c r="W268">
        <f>IF(G268="block_hand",1,0)</f>
        <v/>
      </c>
      <c r="X268">
        <f>IF(G268="press_win",1,0)</f>
        <v/>
      </c>
      <c r="Y268">
        <f>IF(G268="interception",1,0)</f>
        <v/>
      </c>
      <c r="Z268">
        <f>IF(G268="no_return_defense",1,0)</f>
        <v/>
      </c>
    </row>
    <row r="269">
      <c r="K269">
        <f>IF(AND(G269="goal",H269="from_play"),1,0)</f>
        <v/>
      </c>
      <c r="L269">
        <f>IF(AND(G269="goal",H269="counter"),1,0)</f>
        <v/>
      </c>
      <c r="M269">
        <f>IF(AND(G269="goal",H269="putback"),1,0)</f>
        <v/>
      </c>
      <c r="N269">
        <f>IF(AND(G269="goal",H269="man_up"),1,0)</f>
        <v/>
      </c>
      <c r="O269">
        <f>IF(AND(G269="goal",H269="penalty_5m"),1,0)</f>
        <v/>
      </c>
      <c r="P269">
        <f>IF(G269="assist",1,0)</f>
        <v/>
      </c>
      <c r="Q269">
        <f>IF(G269="exclusion_drawn",1,0)</f>
        <v/>
      </c>
      <c r="R269">
        <f>IF(G269="exclusion_committed",1,0)</f>
        <v/>
      </c>
      <c r="S269">
        <f>IF(G269="bad_pass_2m",1,0)</f>
        <v/>
      </c>
      <c r="T269">
        <f>IF(G269="shot_out",1,0)</f>
        <v/>
      </c>
      <c r="U269">
        <f>IF(G269="turnover",1,0)</f>
        <v/>
      </c>
      <c r="V269">
        <f>IF(G269="steal",1,0)</f>
        <v/>
      </c>
      <c r="W269">
        <f>IF(G269="block_hand",1,0)</f>
        <v/>
      </c>
      <c r="X269">
        <f>IF(G269="press_win",1,0)</f>
        <v/>
      </c>
      <c r="Y269">
        <f>IF(G269="interception",1,0)</f>
        <v/>
      </c>
      <c r="Z269">
        <f>IF(G269="no_return_defense",1,0)</f>
        <v/>
      </c>
    </row>
    <row r="270">
      <c r="K270">
        <f>IF(AND(G270="goal",H270="from_play"),1,0)</f>
        <v/>
      </c>
      <c r="L270">
        <f>IF(AND(G270="goal",H270="counter"),1,0)</f>
        <v/>
      </c>
      <c r="M270">
        <f>IF(AND(G270="goal",H270="putback"),1,0)</f>
        <v/>
      </c>
      <c r="N270">
        <f>IF(AND(G270="goal",H270="man_up"),1,0)</f>
        <v/>
      </c>
      <c r="O270">
        <f>IF(AND(G270="goal",H270="penalty_5m"),1,0)</f>
        <v/>
      </c>
      <c r="P270">
        <f>IF(G270="assist",1,0)</f>
        <v/>
      </c>
      <c r="Q270">
        <f>IF(G270="exclusion_drawn",1,0)</f>
        <v/>
      </c>
      <c r="R270">
        <f>IF(G270="exclusion_committed",1,0)</f>
        <v/>
      </c>
      <c r="S270">
        <f>IF(G270="bad_pass_2m",1,0)</f>
        <v/>
      </c>
      <c r="T270">
        <f>IF(G270="shot_out",1,0)</f>
        <v/>
      </c>
      <c r="U270">
        <f>IF(G270="turnover",1,0)</f>
        <v/>
      </c>
      <c r="V270">
        <f>IF(G270="steal",1,0)</f>
        <v/>
      </c>
      <c r="W270">
        <f>IF(G270="block_hand",1,0)</f>
        <v/>
      </c>
      <c r="X270">
        <f>IF(G270="press_win",1,0)</f>
        <v/>
      </c>
      <c r="Y270">
        <f>IF(G270="interception",1,0)</f>
        <v/>
      </c>
      <c r="Z270">
        <f>IF(G270="no_return_defense",1,0)</f>
        <v/>
      </c>
    </row>
    <row r="271">
      <c r="K271">
        <f>IF(AND(G271="goal",H271="from_play"),1,0)</f>
        <v/>
      </c>
      <c r="L271">
        <f>IF(AND(G271="goal",H271="counter"),1,0)</f>
        <v/>
      </c>
      <c r="M271">
        <f>IF(AND(G271="goal",H271="putback"),1,0)</f>
        <v/>
      </c>
      <c r="N271">
        <f>IF(AND(G271="goal",H271="man_up"),1,0)</f>
        <v/>
      </c>
      <c r="O271">
        <f>IF(AND(G271="goal",H271="penalty_5m"),1,0)</f>
        <v/>
      </c>
      <c r="P271">
        <f>IF(G271="assist",1,0)</f>
        <v/>
      </c>
      <c r="Q271">
        <f>IF(G271="exclusion_drawn",1,0)</f>
        <v/>
      </c>
      <c r="R271">
        <f>IF(G271="exclusion_committed",1,0)</f>
        <v/>
      </c>
      <c r="S271">
        <f>IF(G271="bad_pass_2m",1,0)</f>
        <v/>
      </c>
      <c r="T271">
        <f>IF(G271="shot_out",1,0)</f>
        <v/>
      </c>
      <c r="U271">
        <f>IF(G271="turnover",1,0)</f>
        <v/>
      </c>
      <c r="V271">
        <f>IF(G271="steal",1,0)</f>
        <v/>
      </c>
      <c r="W271">
        <f>IF(G271="block_hand",1,0)</f>
        <v/>
      </c>
      <c r="X271">
        <f>IF(G271="press_win",1,0)</f>
        <v/>
      </c>
      <c r="Y271">
        <f>IF(G271="interception",1,0)</f>
        <v/>
      </c>
      <c r="Z271">
        <f>IF(G271="no_return_defense",1,0)</f>
        <v/>
      </c>
    </row>
    <row r="272">
      <c r="K272">
        <f>IF(AND(G272="goal",H272="from_play"),1,0)</f>
        <v/>
      </c>
      <c r="L272">
        <f>IF(AND(G272="goal",H272="counter"),1,0)</f>
        <v/>
      </c>
      <c r="M272">
        <f>IF(AND(G272="goal",H272="putback"),1,0)</f>
        <v/>
      </c>
      <c r="N272">
        <f>IF(AND(G272="goal",H272="man_up"),1,0)</f>
        <v/>
      </c>
      <c r="O272">
        <f>IF(AND(G272="goal",H272="penalty_5m"),1,0)</f>
        <v/>
      </c>
      <c r="P272">
        <f>IF(G272="assist",1,0)</f>
        <v/>
      </c>
      <c r="Q272">
        <f>IF(G272="exclusion_drawn",1,0)</f>
        <v/>
      </c>
      <c r="R272">
        <f>IF(G272="exclusion_committed",1,0)</f>
        <v/>
      </c>
      <c r="S272">
        <f>IF(G272="bad_pass_2m",1,0)</f>
        <v/>
      </c>
      <c r="T272">
        <f>IF(G272="shot_out",1,0)</f>
        <v/>
      </c>
      <c r="U272">
        <f>IF(G272="turnover",1,0)</f>
        <v/>
      </c>
      <c r="V272">
        <f>IF(G272="steal",1,0)</f>
        <v/>
      </c>
      <c r="W272">
        <f>IF(G272="block_hand",1,0)</f>
        <v/>
      </c>
      <c r="X272">
        <f>IF(G272="press_win",1,0)</f>
        <v/>
      </c>
      <c r="Y272">
        <f>IF(G272="interception",1,0)</f>
        <v/>
      </c>
      <c r="Z272">
        <f>IF(G272="no_return_defense",1,0)</f>
        <v/>
      </c>
    </row>
    <row r="273">
      <c r="K273">
        <f>IF(AND(G273="goal",H273="from_play"),1,0)</f>
        <v/>
      </c>
      <c r="L273">
        <f>IF(AND(G273="goal",H273="counter"),1,0)</f>
        <v/>
      </c>
      <c r="M273">
        <f>IF(AND(G273="goal",H273="putback"),1,0)</f>
        <v/>
      </c>
      <c r="N273">
        <f>IF(AND(G273="goal",H273="man_up"),1,0)</f>
        <v/>
      </c>
      <c r="O273">
        <f>IF(AND(G273="goal",H273="penalty_5m"),1,0)</f>
        <v/>
      </c>
      <c r="P273">
        <f>IF(G273="assist",1,0)</f>
        <v/>
      </c>
      <c r="Q273">
        <f>IF(G273="exclusion_drawn",1,0)</f>
        <v/>
      </c>
      <c r="R273">
        <f>IF(G273="exclusion_committed",1,0)</f>
        <v/>
      </c>
      <c r="S273">
        <f>IF(G273="bad_pass_2m",1,0)</f>
        <v/>
      </c>
      <c r="T273">
        <f>IF(G273="shot_out",1,0)</f>
        <v/>
      </c>
      <c r="U273">
        <f>IF(G273="turnover",1,0)</f>
        <v/>
      </c>
      <c r="V273">
        <f>IF(G273="steal",1,0)</f>
        <v/>
      </c>
      <c r="W273">
        <f>IF(G273="block_hand",1,0)</f>
        <v/>
      </c>
      <c r="X273">
        <f>IF(G273="press_win",1,0)</f>
        <v/>
      </c>
      <c r="Y273">
        <f>IF(G273="interception",1,0)</f>
        <v/>
      </c>
      <c r="Z273">
        <f>IF(G273="no_return_defense",1,0)</f>
        <v/>
      </c>
    </row>
    <row r="274">
      <c r="K274">
        <f>IF(AND(G274="goal",H274="from_play"),1,0)</f>
        <v/>
      </c>
      <c r="L274">
        <f>IF(AND(G274="goal",H274="counter"),1,0)</f>
        <v/>
      </c>
      <c r="M274">
        <f>IF(AND(G274="goal",H274="putback"),1,0)</f>
        <v/>
      </c>
      <c r="N274">
        <f>IF(AND(G274="goal",H274="man_up"),1,0)</f>
        <v/>
      </c>
      <c r="O274">
        <f>IF(AND(G274="goal",H274="penalty_5m"),1,0)</f>
        <v/>
      </c>
      <c r="P274">
        <f>IF(G274="assist",1,0)</f>
        <v/>
      </c>
      <c r="Q274">
        <f>IF(G274="exclusion_drawn",1,0)</f>
        <v/>
      </c>
      <c r="R274">
        <f>IF(G274="exclusion_committed",1,0)</f>
        <v/>
      </c>
      <c r="S274">
        <f>IF(G274="bad_pass_2m",1,0)</f>
        <v/>
      </c>
      <c r="T274">
        <f>IF(G274="shot_out",1,0)</f>
        <v/>
      </c>
      <c r="U274">
        <f>IF(G274="turnover",1,0)</f>
        <v/>
      </c>
      <c r="V274">
        <f>IF(G274="steal",1,0)</f>
        <v/>
      </c>
      <c r="W274">
        <f>IF(G274="block_hand",1,0)</f>
        <v/>
      </c>
      <c r="X274">
        <f>IF(G274="press_win",1,0)</f>
        <v/>
      </c>
      <c r="Y274">
        <f>IF(G274="interception",1,0)</f>
        <v/>
      </c>
      <c r="Z274">
        <f>IF(G274="no_return_defense",1,0)</f>
        <v/>
      </c>
    </row>
    <row r="275">
      <c r="K275">
        <f>IF(AND(G275="goal",H275="from_play"),1,0)</f>
        <v/>
      </c>
      <c r="L275">
        <f>IF(AND(G275="goal",H275="counter"),1,0)</f>
        <v/>
      </c>
      <c r="M275">
        <f>IF(AND(G275="goal",H275="putback"),1,0)</f>
        <v/>
      </c>
      <c r="N275">
        <f>IF(AND(G275="goal",H275="man_up"),1,0)</f>
        <v/>
      </c>
      <c r="O275">
        <f>IF(AND(G275="goal",H275="penalty_5m"),1,0)</f>
        <v/>
      </c>
      <c r="P275">
        <f>IF(G275="assist",1,0)</f>
        <v/>
      </c>
      <c r="Q275">
        <f>IF(G275="exclusion_drawn",1,0)</f>
        <v/>
      </c>
      <c r="R275">
        <f>IF(G275="exclusion_committed",1,0)</f>
        <v/>
      </c>
      <c r="S275">
        <f>IF(G275="bad_pass_2m",1,0)</f>
        <v/>
      </c>
      <c r="T275">
        <f>IF(G275="shot_out",1,0)</f>
        <v/>
      </c>
      <c r="U275">
        <f>IF(G275="turnover",1,0)</f>
        <v/>
      </c>
      <c r="V275">
        <f>IF(G275="steal",1,0)</f>
        <v/>
      </c>
      <c r="W275">
        <f>IF(G275="block_hand",1,0)</f>
        <v/>
      </c>
      <c r="X275">
        <f>IF(G275="press_win",1,0)</f>
        <v/>
      </c>
      <c r="Y275">
        <f>IF(G275="interception",1,0)</f>
        <v/>
      </c>
      <c r="Z275">
        <f>IF(G275="no_return_defense",1,0)</f>
        <v/>
      </c>
    </row>
    <row r="276">
      <c r="K276">
        <f>IF(AND(G276="goal",H276="from_play"),1,0)</f>
        <v/>
      </c>
      <c r="L276">
        <f>IF(AND(G276="goal",H276="counter"),1,0)</f>
        <v/>
      </c>
      <c r="M276">
        <f>IF(AND(G276="goal",H276="putback"),1,0)</f>
        <v/>
      </c>
      <c r="N276">
        <f>IF(AND(G276="goal",H276="man_up"),1,0)</f>
        <v/>
      </c>
      <c r="O276">
        <f>IF(AND(G276="goal",H276="penalty_5m"),1,0)</f>
        <v/>
      </c>
      <c r="P276">
        <f>IF(G276="assist",1,0)</f>
        <v/>
      </c>
      <c r="Q276">
        <f>IF(G276="exclusion_drawn",1,0)</f>
        <v/>
      </c>
      <c r="R276">
        <f>IF(G276="exclusion_committed",1,0)</f>
        <v/>
      </c>
      <c r="S276">
        <f>IF(G276="bad_pass_2m",1,0)</f>
        <v/>
      </c>
      <c r="T276">
        <f>IF(G276="shot_out",1,0)</f>
        <v/>
      </c>
      <c r="U276">
        <f>IF(G276="turnover",1,0)</f>
        <v/>
      </c>
      <c r="V276">
        <f>IF(G276="steal",1,0)</f>
        <v/>
      </c>
      <c r="W276">
        <f>IF(G276="block_hand",1,0)</f>
        <v/>
      </c>
      <c r="X276">
        <f>IF(G276="press_win",1,0)</f>
        <v/>
      </c>
      <c r="Y276">
        <f>IF(G276="interception",1,0)</f>
        <v/>
      </c>
      <c r="Z276">
        <f>IF(G276="no_return_defense",1,0)</f>
        <v/>
      </c>
    </row>
    <row r="277">
      <c r="K277">
        <f>IF(AND(G277="goal",H277="from_play"),1,0)</f>
        <v/>
      </c>
      <c r="L277">
        <f>IF(AND(G277="goal",H277="counter"),1,0)</f>
        <v/>
      </c>
      <c r="M277">
        <f>IF(AND(G277="goal",H277="putback"),1,0)</f>
        <v/>
      </c>
      <c r="N277">
        <f>IF(AND(G277="goal",H277="man_up"),1,0)</f>
        <v/>
      </c>
      <c r="O277">
        <f>IF(AND(G277="goal",H277="penalty_5m"),1,0)</f>
        <v/>
      </c>
      <c r="P277">
        <f>IF(G277="assist",1,0)</f>
        <v/>
      </c>
      <c r="Q277">
        <f>IF(G277="exclusion_drawn",1,0)</f>
        <v/>
      </c>
      <c r="R277">
        <f>IF(G277="exclusion_committed",1,0)</f>
        <v/>
      </c>
      <c r="S277">
        <f>IF(G277="bad_pass_2m",1,0)</f>
        <v/>
      </c>
      <c r="T277">
        <f>IF(G277="shot_out",1,0)</f>
        <v/>
      </c>
      <c r="U277">
        <f>IF(G277="turnover",1,0)</f>
        <v/>
      </c>
      <c r="V277">
        <f>IF(G277="steal",1,0)</f>
        <v/>
      </c>
      <c r="W277">
        <f>IF(G277="block_hand",1,0)</f>
        <v/>
      </c>
      <c r="X277">
        <f>IF(G277="press_win",1,0)</f>
        <v/>
      </c>
      <c r="Y277">
        <f>IF(G277="interception",1,0)</f>
        <v/>
      </c>
      <c r="Z277">
        <f>IF(G277="no_return_defense",1,0)</f>
        <v/>
      </c>
    </row>
    <row r="278">
      <c r="K278">
        <f>IF(AND(G278="goal",H278="from_play"),1,0)</f>
        <v/>
      </c>
      <c r="L278">
        <f>IF(AND(G278="goal",H278="counter"),1,0)</f>
        <v/>
      </c>
      <c r="M278">
        <f>IF(AND(G278="goal",H278="putback"),1,0)</f>
        <v/>
      </c>
      <c r="N278">
        <f>IF(AND(G278="goal",H278="man_up"),1,0)</f>
        <v/>
      </c>
      <c r="O278">
        <f>IF(AND(G278="goal",H278="penalty_5m"),1,0)</f>
        <v/>
      </c>
      <c r="P278">
        <f>IF(G278="assist",1,0)</f>
        <v/>
      </c>
      <c r="Q278">
        <f>IF(G278="exclusion_drawn",1,0)</f>
        <v/>
      </c>
      <c r="R278">
        <f>IF(G278="exclusion_committed",1,0)</f>
        <v/>
      </c>
      <c r="S278">
        <f>IF(G278="bad_pass_2m",1,0)</f>
        <v/>
      </c>
      <c r="T278">
        <f>IF(G278="shot_out",1,0)</f>
        <v/>
      </c>
      <c r="U278">
        <f>IF(G278="turnover",1,0)</f>
        <v/>
      </c>
      <c r="V278">
        <f>IF(G278="steal",1,0)</f>
        <v/>
      </c>
      <c r="W278">
        <f>IF(G278="block_hand",1,0)</f>
        <v/>
      </c>
      <c r="X278">
        <f>IF(G278="press_win",1,0)</f>
        <v/>
      </c>
      <c r="Y278">
        <f>IF(G278="interception",1,0)</f>
        <v/>
      </c>
      <c r="Z278">
        <f>IF(G278="no_return_defense",1,0)</f>
        <v/>
      </c>
    </row>
    <row r="279">
      <c r="K279">
        <f>IF(AND(G279="goal",H279="from_play"),1,0)</f>
        <v/>
      </c>
      <c r="L279">
        <f>IF(AND(G279="goal",H279="counter"),1,0)</f>
        <v/>
      </c>
      <c r="M279">
        <f>IF(AND(G279="goal",H279="putback"),1,0)</f>
        <v/>
      </c>
      <c r="N279">
        <f>IF(AND(G279="goal",H279="man_up"),1,0)</f>
        <v/>
      </c>
      <c r="O279">
        <f>IF(AND(G279="goal",H279="penalty_5m"),1,0)</f>
        <v/>
      </c>
      <c r="P279">
        <f>IF(G279="assist",1,0)</f>
        <v/>
      </c>
      <c r="Q279">
        <f>IF(G279="exclusion_drawn",1,0)</f>
        <v/>
      </c>
      <c r="R279">
        <f>IF(G279="exclusion_committed",1,0)</f>
        <v/>
      </c>
      <c r="S279">
        <f>IF(G279="bad_pass_2m",1,0)</f>
        <v/>
      </c>
      <c r="T279">
        <f>IF(G279="shot_out",1,0)</f>
        <v/>
      </c>
      <c r="U279">
        <f>IF(G279="turnover",1,0)</f>
        <v/>
      </c>
      <c r="V279">
        <f>IF(G279="steal",1,0)</f>
        <v/>
      </c>
      <c r="W279">
        <f>IF(G279="block_hand",1,0)</f>
        <v/>
      </c>
      <c r="X279">
        <f>IF(G279="press_win",1,0)</f>
        <v/>
      </c>
      <c r="Y279">
        <f>IF(G279="interception",1,0)</f>
        <v/>
      </c>
      <c r="Z279">
        <f>IF(G279="no_return_defense",1,0)</f>
        <v/>
      </c>
    </row>
    <row r="280">
      <c r="K280">
        <f>IF(AND(G280="goal",H280="from_play"),1,0)</f>
        <v/>
      </c>
      <c r="L280">
        <f>IF(AND(G280="goal",H280="counter"),1,0)</f>
        <v/>
      </c>
      <c r="M280">
        <f>IF(AND(G280="goal",H280="putback"),1,0)</f>
        <v/>
      </c>
      <c r="N280">
        <f>IF(AND(G280="goal",H280="man_up"),1,0)</f>
        <v/>
      </c>
      <c r="O280">
        <f>IF(AND(G280="goal",H280="penalty_5m"),1,0)</f>
        <v/>
      </c>
      <c r="P280">
        <f>IF(G280="assist",1,0)</f>
        <v/>
      </c>
      <c r="Q280">
        <f>IF(G280="exclusion_drawn",1,0)</f>
        <v/>
      </c>
      <c r="R280">
        <f>IF(G280="exclusion_committed",1,0)</f>
        <v/>
      </c>
      <c r="S280">
        <f>IF(G280="bad_pass_2m",1,0)</f>
        <v/>
      </c>
      <c r="T280">
        <f>IF(G280="shot_out",1,0)</f>
        <v/>
      </c>
      <c r="U280">
        <f>IF(G280="turnover",1,0)</f>
        <v/>
      </c>
      <c r="V280">
        <f>IF(G280="steal",1,0)</f>
        <v/>
      </c>
      <c r="W280">
        <f>IF(G280="block_hand",1,0)</f>
        <v/>
      </c>
      <c r="X280">
        <f>IF(G280="press_win",1,0)</f>
        <v/>
      </c>
      <c r="Y280">
        <f>IF(G280="interception",1,0)</f>
        <v/>
      </c>
      <c r="Z280">
        <f>IF(G280="no_return_defense",1,0)</f>
        <v/>
      </c>
    </row>
    <row r="281">
      <c r="K281">
        <f>IF(AND(G281="goal",H281="from_play"),1,0)</f>
        <v/>
      </c>
      <c r="L281">
        <f>IF(AND(G281="goal",H281="counter"),1,0)</f>
        <v/>
      </c>
      <c r="M281">
        <f>IF(AND(G281="goal",H281="putback"),1,0)</f>
        <v/>
      </c>
      <c r="N281">
        <f>IF(AND(G281="goal",H281="man_up"),1,0)</f>
        <v/>
      </c>
      <c r="O281">
        <f>IF(AND(G281="goal",H281="penalty_5m"),1,0)</f>
        <v/>
      </c>
      <c r="P281">
        <f>IF(G281="assist",1,0)</f>
        <v/>
      </c>
      <c r="Q281">
        <f>IF(G281="exclusion_drawn",1,0)</f>
        <v/>
      </c>
      <c r="R281">
        <f>IF(G281="exclusion_committed",1,0)</f>
        <v/>
      </c>
      <c r="S281">
        <f>IF(G281="bad_pass_2m",1,0)</f>
        <v/>
      </c>
      <c r="T281">
        <f>IF(G281="shot_out",1,0)</f>
        <v/>
      </c>
      <c r="U281">
        <f>IF(G281="turnover",1,0)</f>
        <v/>
      </c>
      <c r="V281">
        <f>IF(G281="steal",1,0)</f>
        <v/>
      </c>
      <c r="W281">
        <f>IF(G281="block_hand",1,0)</f>
        <v/>
      </c>
      <c r="X281">
        <f>IF(G281="press_win",1,0)</f>
        <v/>
      </c>
      <c r="Y281">
        <f>IF(G281="interception",1,0)</f>
        <v/>
      </c>
      <c r="Z281">
        <f>IF(G281="no_return_defense",1,0)</f>
        <v/>
      </c>
    </row>
    <row r="282">
      <c r="K282">
        <f>IF(AND(G282="goal",H282="from_play"),1,0)</f>
        <v/>
      </c>
      <c r="L282">
        <f>IF(AND(G282="goal",H282="counter"),1,0)</f>
        <v/>
      </c>
      <c r="M282">
        <f>IF(AND(G282="goal",H282="putback"),1,0)</f>
        <v/>
      </c>
      <c r="N282">
        <f>IF(AND(G282="goal",H282="man_up"),1,0)</f>
        <v/>
      </c>
      <c r="O282">
        <f>IF(AND(G282="goal",H282="penalty_5m"),1,0)</f>
        <v/>
      </c>
      <c r="P282">
        <f>IF(G282="assist",1,0)</f>
        <v/>
      </c>
      <c r="Q282">
        <f>IF(G282="exclusion_drawn",1,0)</f>
        <v/>
      </c>
      <c r="R282">
        <f>IF(G282="exclusion_committed",1,0)</f>
        <v/>
      </c>
      <c r="S282">
        <f>IF(G282="bad_pass_2m",1,0)</f>
        <v/>
      </c>
      <c r="T282">
        <f>IF(G282="shot_out",1,0)</f>
        <v/>
      </c>
      <c r="U282">
        <f>IF(G282="turnover",1,0)</f>
        <v/>
      </c>
      <c r="V282">
        <f>IF(G282="steal",1,0)</f>
        <v/>
      </c>
      <c r="W282">
        <f>IF(G282="block_hand",1,0)</f>
        <v/>
      </c>
      <c r="X282">
        <f>IF(G282="press_win",1,0)</f>
        <v/>
      </c>
      <c r="Y282">
        <f>IF(G282="interception",1,0)</f>
        <v/>
      </c>
      <c r="Z282">
        <f>IF(G282="no_return_defense",1,0)</f>
        <v/>
      </c>
    </row>
    <row r="283">
      <c r="K283">
        <f>IF(AND(G283="goal",H283="from_play"),1,0)</f>
        <v/>
      </c>
      <c r="L283">
        <f>IF(AND(G283="goal",H283="counter"),1,0)</f>
        <v/>
      </c>
      <c r="M283">
        <f>IF(AND(G283="goal",H283="putback"),1,0)</f>
        <v/>
      </c>
      <c r="N283">
        <f>IF(AND(G283="goal",H283="man_up"),1,0)</f>
        <v/>
      </c>
      <c r="O283">
        <f>IF(AND(G283="goal",H283="penalty_5m"),1,0)</f>
        <v/>
      </c>
      <c r="P283">
        <f>IF(G283="assist",1,0)</f>
        <v/>
      </c>
      <c r="Q283">
        <f>IF(G283="exclusion_drawn",1,0)</f>
        <v/>
      </c>
      <c r="R283">
        <f>IF(G283="exclusion_committed",1,0)</f>
        <v/>
      </c>
      <c r="S283">
        <f>IF(G283="bad_pass_2m",1,0)</f>
        <v/>
      </c>
      <c r="T283">
        <f>IF(G283="shot_out",1,0)</f>
        <v/>
      </c>
      <c r="U283">
        <f>IF(G283="turnover",1,0)</f>
        <v/>
      </c>
      <c r="V283">
        <f>IF(G283="steal",1,0)</f>
        <v/>
      </c>
      <c r="W283">
        <f>IF(G283="block_hand",1,0)</f>
        <v/>
      </c>
      <c r="X283">
        <f>IF(G283="press_win",1,0)</f>
        <v/>
      </c>
      <c r="Y283">
        <f>IF(G283="interception",1,0)</f>
        <v/>
      </c>
      <c r="Z283">
        <f>IF(G283="no_return_defense",1,0)</f>
        <v/>
      </c>
    </row>
    <row r="284">
      <c r="K284">
        <f>IF(AND(G284="goal",H284="from_play"),1,0)</f>
        <v/>
      </c>
      <c r="L284">
        <f>IF(AND(G284="goal",H284="counter"),1,0)</f>
        <v/>
      </c>
      <c r="M284">
        <f>IF(AND(G284="goal",H284="putback"),1,0)</f>
        <v/>
      </c>
      <c r="N284">
        <f>IF(AND(G284="goal",H284="man_up"),1,0)</f>
        <v/>
      </c>
      <c r="O284">
        <f>IF(AND(G284="goal",H284="penalty_5m"),1,0)</f>
        <v/>
      </c>
      <c r="P284">
        <f>IF(G284="assist",1,0)</f>
        <v/>
      </c>
      <c r="Q284">
        <f>IF(G284="exclusion_drawn",1,0)</f>
        <v/>
      </c>
      <c r="R284">
        <f>IF(G284="exclusion_committed",1,0)</f>
        <v/>
      </c>
      <c r="S284">
        <f>IF(G284="bad_pass_2m",1,0)</f>
        <v/>
      </c>
      <c r="T284">
        <f>IF(G284="shot_out",1,0)</f>
        <v/>
      </c>
      <c r="U284">
        <f>IF(G284="turnover",1,0)</f>
        <v/>
      </c>
      <c r="V284">
        <f>IF(G284="steal",1,0)</f>
        <v/>
      </c>
      <c r="W284">
        <f>IF(G284="block_hand",1,0)</f>
        <v/>
      </c>
      <c r="X284">
        <f>IF(G284="press_win",1,0)</f>
        <v/>
      </c>
      <c r="Y284">
        <f>IF(G284="interception",1,0)</f>
        <v/>
      </c>
      <c r="Z284">
        <f>IF(G284="no_return_defense",1,0)</f>
        <v/>
      </c>
    </row>
    <row r="285">
      <c r="K285">
        <f>IF(AND(G285="goal",H285="from_play"),1,0)</f>
        <v/>
      </c>
      <c r="L285">
        <f>IF(AND(G285="goal",H285="counter"),1,0)</f>
        <v/>
      </c>
      <c r="M285">
        <f>IF(AND(G285="goal",H285="putback"),1,0)</f>
        <v/>
      </c>
      <c r="N285">
        <f>IF(AND(G285="goal",H285="man_up"),1,0)</f>
        <v/>
      </c>
      <c r="O285">
        <f>IF(AND(G285="goal",H285="penalty_5m"),1,0)</f>
        <v/>
      </c>
      <c r="P285">
        <f>IF(G285="assist",1,0)</f>
        <v/>
      </c>
      <c r="Q285">
        <f>IF(G285="exclusion_drawn",1,0)</f>
        <v/>
      </c>
      <c r="R285">
        <f>IF(G285="exclusion_committed",1,0)</f>
        <v/>
      </c>
      <c r="S285">
        <f>IF(G285="bad_pass_2m",1,0)</f>
        <v/>
      </c>
      <c r="T285">
        <f>IF(G285="shot_out",1,0)</f>
        <v/>
      </c>
      <c r="U285">
        <f>IF(G285="turnover",1,0)</f>
        <v/>
      </c>
      <c r="V285">
        <f>IF(G285="steal",1,0)</f>
        <v/>
      </c>
      <c r="W285">
        <f>IF(G285="block_hand",1,0)</f>
        <v/>
      </c>
      <c r="X285">
        <f>IF(G285="press_win",1,0)</f>
        <v/>
      </c>
      <c r="Y285">
        <f>IF(G285="interception",1,0)</f>
        <v/>
      </c>
      <c r="Z285">
        <f>IF(G285="no_return_defense",1,0)</f>
        <v/>
      </c>
    </row>
    <row r="286">
      <c r="K286">
        <f>IF(AND(G286="goal",H286="from_play"),1,0)</f>
        <v/>
      </c>
      <c r="L286">
        <f>IF(AND(G286="goal",H286="counter"),1,0)</f>
        <v/>
      </c>
      <c r="M286">
        <f>IF(AND(G286="goal",H286="putback"),1,0)</f>
        <v/>
      </c>
      <c r="N286">
        <f>IF(AND(G286="goal",H286="man_up"),1,0)</f>
        <v/>
      </c>
      <c r="O286">
        <f>IF(AND(G286="goal",H286="penalty_5m"),1,0)</f>
        <v/>
      </c>
      <c r="P286">
        <f>IF(G286="assist",1,0)</f>
        <v/>
      </c>
      <c r="Q286">
        <f>IF(G286="exclusion_drawn",1,0)</f>
        <v/>
      </c>
      <c r="R286">
        <f>IF(G286="exclusion_committed",1,0)</f>
        <v/>
      </c>
      <c r="S286">
        <f>IF(G286="bad_pass_2m",1,0)</f>
        <v/>
      </c>
      <c r="T286">
        <f>IF(G286="shot_out",1,0)</f>
        <v/>
      </c>
      <c r="U286">
        <f>IF(G286="turnover",1,0)</f>
        <v/>
      </c>
      <c r="V286">
        <f>IF(G286="steal",1,0)</f>
        <v/>
      </c>
      <c r="W286">
        <f>IF(G286="block_hand",1,0)</f>
        <v/>
      </c>
      <c r="X286">
        <f>IF(G286="press_win",1,0)</f>
        <v/>
      </c>
      <c r="Y286">
        <f>IF(G286="interception",1,0)</f>
        <v/>
      </c>
      <c r="Z286">
        <f>IF(G286="no_return_defense",1,0)</f>
        <v/>
      </c>
    </row>
    <row r="287">
      <c r="K287">
        <f>IF(AND(G287="goal",H287="from_play"),1,0)</f>
        <v/>
      </c>
      <c r="L287">
        <f>IF(AND(G287="goal",H287="counter"),1,0)</f>
        <v/>
      </c>
      <c r="M287">
        <f>IF(AND(G287="goal",H287="putback"),1,0)</f>
        <v/>
      </c>
      <c r="N287">
        <f>IF(AND(G287="goal",H287="man_up"),1,0)</f>
        <v/>
      </c>
      <c r="O287">
        <f>IF(AND(G287="goal",H287="penalty_5m"),1,0)</f>
        <v/>
      </c>
      <c r="P287">
        <f>IF(G287="assist",1,0)</f>
        <v/>
      </c>
      <c r="Q287">
        <f>IF(G287="exclusion_drawn",1,0)</f>
        <v/>
      </c>
      <c r="R287">
        <f>IF(G287="exclusion_committed",1,0)</f>
        <v/>
      </c>
      <c r="S287">
        <f>IF(G287="bad_pass_2m",1,0)</f>
        <v/>
      </c>
      <c r="T287">
        <f>IF(G287="shot_out",1,0)</f>
        <v/>
      </c>
      <c r="U287">
        <f>IF(G287="turnover",1,0)</f>
        <v/>
      </c>
      <c r="V287">
        <f>IF(G287="steal",1,0)</f>
        <v/>
      </c>
      <c r="W287">
        <f>IF(G287="block_hand",1,0)</f>
        <v/>
      </c>
      <c r="X287">
        <f>IF(G287="press_win",1,0)</f>
        <v/>
      </c>
      <c r="Y287">
        <f>IF(G287="interception",1,0)</f>
        <v/>
      </c>
      <c r="Z287">
        <f>IF(G287="no_return_defense",1,0)</f>
        <v/>
      </c>
    </row>
    <row r="288">
      <c r="K288">
        <f>IF(AND(G288="goal",H288="from_play"),1,0)</f>
        <v/>
      </c>
      <c r="L288">
        <f>IF(AND(G288="goal",H288="counter"),1,0)</f>
        <v/>
      </c>
      <c r="M288">
        <f>IF(AND(G288="goal",H288="putback"),1,0)</f>
        <v/>
      </c>
      <c r="N288">
        <f>IF(AND(G288="goal",H288="man_up"),1,0)</f>
        <v/>
      </c>
      <c r="O288">
        <f>IF(AND(G288="goal",H288="penalty_5m"),1,0)</f>
        <v/>
      </c>
      <c r="P288">
        <f>IF(G288="assist",1,0)</f>
        <v/>
      </c>
      <c r="Q288">
        <f>IF(G288="exclusion_drawn",1,0)</f>
        <v/>
      </c>
      <c r="R288">
        <f>IF(G288="exclusion_committed",1,0)</f>
        <v/>
      </c>
      <c r="S288">
        <f>IF(G288="bad_pass_2m",1,0)</f>
        <v/>
      </c>
      <c r="T288">
        <f>IF(G288="shot_out",1,0)</f>
        <v/>
      </c>
      <c r="U288">
        <f>IF(G288="turnover",1,0)</f>
        <v/>
      </c>
      <c r="V288">
        <f>IF(G288="steal",1,0)</f>
        <v/>
      </c>
      <c r="W288">
        <f>IF(G288="block_hand",1,0)</f>
        <v/>
      </c>
      <c r="X288">
        <f>IF(G288="press_win",1,0)</f>
        <v/>
      </c>
      <c r="Y288">
        <f>IF(G288="interception",1,0)</f>
        <v/>
      </c>
      <c r="Z288">
        <f>IF(G288="no_return_defense",1,0)</f>
        <v/>
      </c>
    </row>
    <row r="289">
      <c r="K289">
        <f>IF(AND(G289="goal",H289="from_play"),1,0)</f>
        <v/>
      </c>
      <c r="L289">
        <f>IF(AND(G289="goal",H289="counter"),1,0)</f>
        <v/>
      </c>
      <c r="M289">
        <f>IF(AND(G289="goal",H289="putback"),1,0)</f>
        <v/>
      </c>
      <c r="N289">
        <f>IF(AND(G289="goal",H289="man_up"),1,0)</f>
        <v/>
      </c>
      <c r="O289">
        <f>IF(AND(G289="goal",H289="penalty_5m"),1,0)</f>
        <v/>
      </c>
      <c r="P289">
        <f>IF(G289="assist",1,0)</f>
        <v/>
      </c>
      <c r="Q289">
        <f>IF(G289="exclusion_drawn",1,0)</f>
        <v/>
      </c>
      <c r="R289">
        <f>IF(G289="exclusion_committed",1,0)</f>
        <v/>
      </c>
      <c r="S289">
        <f>IF(G289="bad_pass_2m",1,0)</f>
        <v/>
      </c>
      <c r="T289">
        <f>IF(G289="shot_out",1,0)</f>
        <v/>
      </c>
      <c r="U289">
        <f>IF(G289="turnover",1,0)</f>
        <v/>
      </c>
      <c r="V289">
        <f>IF(G289="steal",1,0)</f>
        <v/>
      </c>
      <c r="W289">
        <f>IF(G289="block_hand",1,0)</f>
        <v/>
      </c>
      <c r="X289">
        <f>IF(G289="press_win",1,0)</f>
        <v/>
      </c>
      <c r="Y289">
        <f>IF(G289="interception",1,0)</f>
        <v/>
      </c>
      <c r="Z289">
        <f>IF(G289="no_return_defense",1,0)</f>
        <v/>
      </c>
    </row>
    <row r="290">
      <c r="K290">
        <f>IF(AND(G290="goal",H290="from_play"),1,0)</f>
        <v/>
      </c>
      <c r="L290">
        <f>IF(AND(G290="goal",H290="counter"),1,0)</f>
        <v/>
      </c>
      <c r="M290">
        <f>IF(AND(G290="goal",H290="putback"),1,0)</f>
        <v/>
      </c>
      <c r="N290">
        <f>IF(AND(G290="goal",H290="man_up"),1,0)</f>
        <v/>
      </c>
      <c r="O290">
        <f>IF(AND(G290="goal",H290="penalty_5m"),1,0)</f>
        <v/>
      </c>
      <c r="P290">
        <f>IF(G290="assist",1,0)</f>
        <v/>
      </c>
      <c r="Q290">
        <f>IF(G290="exclusion_drawn",1,0)</f>
        <v/>
      </c>
      <c r="R290">
        <f>IF(G290="exclusion_committed",1,0)</f>
        <v/>
      </c>
      <c r="S290">
        <f>IF(G290="bad_pass_2m",1,0)</f>
        <v/>
      </c>
      <c r="T290">
        <f>IF(G290="shot_out",1,0)</f>
        <v/>
      </c>
      <c r="U290">
        <f>IF(G290="turnover",1,0)</f>
        <v/>
      </c>
      <c r="V290">
        <f>IF(G290="steal",1,0)</f>
        <v/>
      </c>
      <c r="W290">
        <f>IF(G290="block_hand",1,0)</f>
        <v/>
      </c>
      <c r="X290">
        <f>IF(G290="press_win",1,0)</f>
        <v/>
      </c>
      <c r="Y290">
        <f>IF(G290="interception",1,0)</f>
        <v/>
      </c>
      <c r="Z290">
        <f>IF(G290="no_return_defense",1,0)</f>
        <v/>
      </c>
    </row>
    <row r="291">
      <c r="K291">
        <f>IF(AND(G291="goal",H291="from_play"),1,0)</f>
        <v/>
      </c>
      <c r="L291">
        <f>IF(AND(G291="goal",H291="counter"),1,0)</f>
        <v/>
      </c>
      <c r="M291">
        <f>IF(AND(G291="goal",H291="putback"),1,0)</f>
        <v/>
      </c>
      <c r="N291">
        <f>IF(AND(G291="goal",H291="man_up"),1,0)</f>
        <v/>
      </c>
      <c r="O291">
        <f>IF(AND(G291="goal",H291="penalty_5m"),1,0)</f>
        <v/>
      </c>
      <c r="P291">
        <f>IF(G291="assist",1,0)</f>
        <v/>
      </c>
      <c r="Q291">
        <f>IF(G291="exclusion_drawn",1,0)</f>
        <v/>
      </c>
      <c r="R291">
        <f>IF(G291="exclusion_committed",1,0)</f>
        <v/>
      </c>
      <c r="S291">
        <f>IF(G291="bad_pass_2m",1,0)</f>
        <v/>
      </c>
      <c r="T291">
        <f>IF(G291="shot_out",1,0)</f>
        <v/>
      </c>
      <c r="U291">
        <f>IF(G291="turnover",1,0)</f>
        <v/>
      </c>
      <c r="V291">
        <f>IF(G291="steal",1,0)</f>
        <v/>
      </c>
      <c r="W291">
        <f>IF(G291="block_hand",1,0)</f>
        <v/>
      </c>
      <c r="X291">
        <f>IF(G291="press_win",1,0)</f>
        <v/>
      </c>
      <c r="Y291">
        <f>IF(G291="interception",1,0)</f>
        <v/>
      </c>
      <c r="Z291">
        <f>IF(G291="no_return_defense",1,0)</f>
        <v/>
      </c>
    </row>
    <row r="292">
      <c r="K292">
        <f>IF(AND(G292="goal",H292="from_play"),1,0)</f>
        <v/>
      </c>
      <c r="L292">
        <f>IF(AND(G292="goal",H292="counter"),1,0)</f>
        <v/>
      </c>
      <c r="M292">
        <f>IF(AND(G292="goal",H292="putback"),1,0)</f>
        <v/>
      </c>
      <c r="N292">
        <f>IF(AND(G292="goal",H292="man_up"),1,0)</f>
        <v/>
      </c>
      <c r="O292">
        <f>IF(AND(G292="goal",H292="penalty_5m"),1,0)</f>
        <v/>
      </c>
      <c r="P292">
        <f>IF(G292="assist",1,0)</f>
        <v/>
      </c>
      <c r="Q292">
        <f>IF(G292="exclusion_drawn",1,0)</f>
        <v/>
      </c>
      <c r="R292">
        <f>IF(G292="exclusion_committed",1,0)</f>
        <v/>
      </c>
      <c r="S292">
        <f>IF(G292="bad_pass_2m",1,0)</f>
        <v/>
      </c>
      <c r="T292">
        <f>IF(G292="shot_out",1,0)</f>
        <v/>
      </c>
      <c r="U292">
        <f>IF(G292="turnover",1,0)</f>
        <v/>
      </c>
      <c r="V292">
        <f>IF(G292="steal",1,0)</f>
        <v/>
      </c>
      <c r="W292">
        <f>IF(G292="block_hand",1,0)</f>
        <v/>
      </c>
      <c r="X292">
        <f>IF(G292="press_win",1,0)</f>
        <v/>
      </c>
      <c r="Y292">
        <f>IF(G292="interception",1,0)</f>
        <v/>
      </c>
      <c r="Z292">
        <f>IF(G292="no_return_defense",1,0)</f>
        <v/>
      </c>
    </row>
    <row r="293">
      <c r="K293">
        <f>IF(AND(G293="goal",H293="from_play"),1,0)</f>
        <v/>
      </c>
      <c r="L293">
        <f>IF(AND(G293="goal",H293="counter"),1,0)</f>
        <v/>
      </c>
      <c r="M293">
        <f>IF(AND(G293="goal",H293="putback"),1,0)</f>
        <v/>
      </c>
      <c r="N293">
        <f>IF(AND(G293="goal",H293="man_up"),1,0)</f>
        <v/>
      </c>
      <c r="O293">
        <f>IF(AND(G293="goal",H293="penalty_5m"),1,0)</f>
        <v/>
      </c>
      <c r="P293">
        <f>IF(G293="assist",1,0)</f>
        <v/>
      </c>
      <c r="Q293">
        <f>IF(G293="exclusion_drawn",1,0)</f>
        <v/>
      </c>
      <c r="R293">
        <f>IF(G293="exclusion_committed",1,0)</f>
        <v/>
      </c>
      <c r="S293">
        <f>IF(G293="bad_pass_2m",1,0)</f>
        <v/>
      </c>
      <c r="T293">
        <f>IF(G293="shot_out",1,0)</f>
        <v/>
      </c>
      <c r="U293">
        <f>IF(G293="turnover",1,0)</f>
        <v/>
      </c>
      <c r="V293">
        <f>IF(G293="steal",1,0)</f>
        <v/>
      </c>
      <c r="W293">
        <f>IF(G293="block_hand",1,0)</f>
        <v/>
      </c>
      <c r="X293">
        <f>IF(G293="press_win",1,0)</f>
        <v/>
      </c>
      <c r="Y293">
        <f>IF(G293="interception",1,0)</f>
        <v/>
      </c>
      <c r="Z293">
        <f>IF(G293="no_return_defense",1,0)</f>
        <v/>
      </c>
    </row>
    <row r="294">
      <c r="K294">
        <f>IF(AND(G294="goal",H294="from_play"),1,0)</f>
        <v/>
      </c>
      <c r="L294">
        <f>IF(AND(G294="goal",H294="counter"),1,0)</f>
        <v/>
      </c>
      <c r="M294">
        <f>IF(AND(G294="goal",H294="putback"),1,0)</f>
        <v/>
      </c>
      <c r="N294">
        <f>IF(AND(G294="goal",H294="man_up"),1,0)</f>
        <v/>
      </c>
      <c r="O294">
        <f>IF(AND(G294="goal",H294="penalty_5m"),1,0)</f>
        <v/>
      </c>
      <c r="P294">
        <f>IF(G294="assist",1,0)</f>
        <v/>
      </c>
      <c r="Q294">
        <f>IF(G294="exclusion_drawn",1,0)</f>
        <v/>
      </c>
      <c r="R294">
        <f>IF(G294="exclusion_committed",1,0)</f>
        <v/>
      </c>
      <c r="S294">
        <f>IF(G294="bad_pass_2m",1,0)</f>
        <v/>
      </c>
      <c r="T294">
        <f>IF(G294="shot_out",1,0)</f>
        <v/>
      </c>
      <c r="U294">
        <f>IF(G294="turnover",1,0)</f>
        <v/>
      </c>
      <c r="V294">
        <f>IF(G294="steal",1,0)</f>
        <v/>
      </c>
      <c r="W294">
        <f>IF(G294="block_hand",1,0)</f>
        <v/>
      </c>
      <c r="X294">
        <f>IF(G294="press_win",1,0)</f>
        <v/>
      </c>
      <c r="Y294">
        <f>IF(G294="interception",1,0)</f>
        <v/>
      </c>
      <c r="Z294">
        <f>IF(G294="no_return_defense",1,0)</f>
        <v/>
      </c>
    </row>
    <row r="295">
      <c r="K295">
        <f>IF(AND(G295="goal",H295="from_play"),1,0)</f>
        <v/>
      </c>
      <c r="L295">
        <f>IF(AND(G295="goal",H295="counter"),1,0)</f>
        <v/>
      </c>
      <c r="M295">
        <f>IF(AND(G295="goal",H295="putback"),1,0)</f>
        <v/>
      </c>
      <c r="N295">
        <f>IF(AND(G295="goal",H295="man_up"),1,0)</f>
        <v/>
      </c>
      <c r="O295">
        <f>IF(AND(G295="goal",H295="penalty_5m"),1,0)</f>
        <v/>
      </c>
      <c r="P295">
        <f>IF(G295="assist",1,0)</f>
        <v/>
      </c>
      <c r="Q295">
        <f>IF(G295="exclusion_drawn",1,0)</f>
        <v/>
      </c>
      <c r="R295">
        <f>IF(G295="exclusion_committed",1,0)</f>
        <v/>
      </c>
      <c r="S295">
        <f>IF(G295="bad_pass_2m",1,0)</f>
        <v/>
      </c>
      <c r="T295">
        <f>IF(G295="shot_out",1,0)</f>
        <v/>
      </c>
      <c r="U295">
        <f>IF(G295="turnover",1,0)</f>
        <v/>
      </c>
      <c r="V295">
        <f>IF(G295="steal",1,0)</f>
        <v/>
      </c>
      <c r="W295">
        <f>IF(G295="block_hand",1,0)</f>
        <v/>
      </c>
      <c r="X295">
        <f>IF(G295="press_win",1,0)</f>
        <v/>
      </c>
      <c r="Y295">
        <f>IF(G295="interception",1,0)</f>
        <v/>
      </c>
      <c r="Z295">
        <f>IF(G295="no_return_defense",1,0)</f>
        <v/>
      </c>
    </row>
    <row r="296">
      <c r="K296">
        <f>IF(AND(G296="goal",H296="from_play"),1,0)</f>
        <v/>
      </c>
      <c r="L296">
        <f>IF(AND(G296="goal",H296="counter"),1,0)</f>
        <v/>
      </c>
      <c r="M296">
        <f>IF(AND(G296="goal",H296="putback"),1,0)</f>
        <v/>
      </c>
      <c r="N296">
        <f>IF(AND(G296="goal",H296="man_up"),1,0)</f>
        <v/>
      </c>
      <c r="O296">
        <f>IF(AND(G296="goal",H296="penalty_5m"),1,0)</f>
        <v/>
      </c>
      <c r="P296">
        <f>IF(G296="assist",1,0)</f>
        <v/>
      </c>
      <c r="Q296">
        <f>IF(G296="exclusion_drawn",1,0)</f>
        <v/>
      </c>
      <c r="R296">
        <f>IF(G296="exclusion_committed",1,0)</f>
        <v/>
      </c>
      <c r="S296">
        <f>IF(G296="bad_pass_2m",1,0)</f>
        <v/>
      </c>
      <c r="T296">
        <f>IF(G296="shot_out",1,0)</f>
        <v/>
      </c>
      <c r="U296">
        <f>IF(G296="turnover",1,0)</f>
        <v/>
      </c>
      <c r="V296">
        <f>IF(G296="steal",1,0)</f>
        <v/>
      </c>
      <c r="W296">
        <f>IF(G296="block_hand",1,0)</f>
        <v/>
      </c>
      <c r="X296">
        <f>IF(G296="press_win",1,0)</f>
        <v/>
      </c>
      <c r="Y296">
        <f>IF(G296="interception",1,0)</f>
        <v/>
      </c>
      <c r="Z296">
        <f>IF(G296="no_return_defense",1,0)</f>
        <v/>
      </c>
    </row>
    <row r="297">
      <c r="K297">
        <f>IF(AND(G297="goal",H297="from_play"),1,0)</f>
        <v/>
      </c>
      <c r="L297">
        <f>IF(AND(G297="goal",H297="counter"),1,0)</f>
        <v/>
      </c>
      <c r="M297">
        <f>IF(AND(G297="goal",H297="putback"),1,0)</f>
        <v/>
      </c>
      <c r="N297">
        <f>IF(AND(G297="goal",H297="man_up"),1,0)</f>
        <v/>
      </c>
      <c r="O297">
        <f>IF(AND(G297="goal",H297="penalty_5m"),1,0)</f>
        <v/>
      </c>
      <c r="P297">
        <f>IF(G297="assist",1,0)</f>
        <v/>
      </c>
      <c r="Q297">
        <f>IF(G297="exclusion_drawn",1,0)</f>
        <v/>
      </c>
      <c r="R297">
        <f>IF(G297="exclusion_committed",1,0)</f>
        <v/>
      </c>
      <c r="S297">
        <f>IF(G297="bad_pass_2m",1,0)</f>
        <v/>
      </c>
      <c r="T297">
        <f>IF(G297="shot_out",1,0)</f>
        <v/>
      </c>
      <c r="U297">
        <f>IF(G297="turnover",1,0)</f>
        <v/>
      </c>
      <c r="V297">
        <f>IF(G297="steal",1,0)</f>
        <v/>
      </c>
      <c r="W297">
        <f>IF(G297="block_hand",1,0)</f>
        <v/>
      </c>
      <c r="X297">
        <f>IF(G297="press_win",1,0)</f>
        <v/>
      </c>
      <c r="Y297">
        <f>IF(G297="interception",1,0)</f>
        <v/>
      </c>
      <c r="Z297">
        <f>IF(G297="no_return_defense",1,0)</f>
        <v/>
      </c>
    </row>
    <row r="298">
      <c r="K298">
        <f>IF(AND(G298="goal",H298="from_play"),1,0)</f>
        <v/>
      </c>
      <c r="L298">
        <f>IF(AND(G298="goal",H298="counter"),1,0)</f>
        <v/>
      </c>
      <c r="M298">
        <f>IF(AND(G298="goal",H298="putback"),1,0)</f>
        <v/>
      </c>
      <c r="N298">
        <f>IF(AND(G298="goal",H298="man_up"),1,0)</f>
        <v/>
      </c>
      <c r="O298">
        <f>IF(AND(G298="goal",H298="penalty_5m"),1,0)</f>
        <v/>
      </c>
      <c r="P298">
        <f>IF(G298="assist",1,0)</f>
        <v/>
      </c>
      <c r="Q298">
        <f>IF(G298="exclusion_drawn",1,0)</f>
        <v/>
      </c>
      <c r="R298">
        <f>IF(G298="exclusion_committed",1,0)</f>
        <v/>
      </c>
      <c r="S298">
        <f>IF(G298="bad_pass_2m",1,0)</f>
        <v/>
      </c>
      <c r="T298">
        <f>IF(G298="shot_out",1,0)</f>
        <v/>
      </c>
      <c r="U298">
        <f>IF(G298="turnover",1,0)</f>
        <v/>
      </c>
      <c r="V298">
        <f>IF(G298="steal",1,0)</f>
        <v/>
      </c>
      <c r="W298">
        <f>IF(G298="block_hand",1,0)</f>
        <v/>
      </c>
      <c r="X298">
        <f>IF(G298="press_win",1,0)</f>
        <v/>
      </c>
      <c r="Y298">
        <f>IF(G298="interception",1,0)</f>
        <v/>
      </c>
      <c r="Z298">
        <f>IF(G298="no_return_defense",1,0)</f>
        <v/>
      </c>
    </row>
    <row r="299">
      <c r="K299">
        <f>IF(AND(G299="goal",H299="from_play"),1,0)</f>
        <v/>
      </c>
      <c r="L299">
        <f>IF(AND(G299="goal",H299="counter"),1,0)</f>
        <v/>
      </c>
      <c r="M299">
        <f>IF(AND(G299="goal",H299="putback"),1,0)</f>
        <v/>
      </c>
      <c r="N299">
        <f>IF(AND(G299="goal",H299="man_up"),1,0)</f>
        <v/>
      </c>
      <c r="O299">
        <f>IF(AND(G299="goal",H299="penalty_5m"),1,0)</f>
        <v/>
      </c>
      <c r="P299">
        <f>IF(G299="assist",1,0)</f>
        <v/>
      </c>
      <c r="Q299">
        <f>IF(G299="exclusion_drawn",1,0)</f>
        <v/>
      </c>
      <c r="R299">
        <f>IF(G299="exclusion_committed",1,0)</f>
        <v/>
      </c>
      <c r="S299">
        <f>IF(G299="bad_pass_2m",1,0)</f>
        <v/>
      </c>
      <c r="T299">
        <f>IF(G299="shot_out",1,0)</f>
        <v/>
      </c>
      <c r="U299">
        <f>IF(G299="turnover",1,0)</f>
        <v/>
      </c>
      <c r="V299">
        <f>IF(G299="steal",1,0)</f>
        <v/>
      </c>
      <c r="W299">
        <f>IF(G299="block_hand",1,0)</f>
        <v/>
      </c>
      <c r="X299">
        <f>IF(G299="press_win",1,0)</f>
        <v/>
      </c>
      <c r="Y299">
        <f>IF(G299="interception",1,0)</f>
        <v/>
      </c>
      <c r="Z299">
        <f>IF(G299="no_return_defense",1,0)</f>
        <v/>
      </c>
    </row>
    <row r="300">
      <c r="K300">
        <f>IF(AND(G300="goal",H300="from_play"),1,0)</f>
        <v/>
      </c>
      <c r="L300">
        <f>IF(AND(G300="goal",H300="counter"),1,0)</f>
        <v/>
      </c>
      <c r="M300">
        <f>IF(AND(G300="goal",H300="putback"),1,0)</f>
        <v/>
      </c>
      <c r="N300">
        <f>IF(AND(G300="goal",H300="man_up"),1,0)</f>
        <v/>
      </c>
      <c r="O300">
        <f>IF(AND(G300="goal",H300="penalty_5m"),1,0)</f>
        <v/>
      </c>
      <c r="P300">
        <f>IF(G300="assist",1,0)</f>
        <v/>
      </c>
      <c r="Q300">
        <f>IF(G300="exclusion_drawn",1,0)</f>
        <v/>
      </c>
      <c r="R300">
        <f>IF(G300="exclusion_committed",1,0)</f>
        <v/>
      </c>
      <c r="S300">
        <f>IF(G300="bad_pass_2m",1,0)</f>
        <v/>
      </c>
      <c r="T300">
        <f>IF(G300="shot_out",1,0)</f>
        <v/>
      </c>
      <c r="U300">
        <f>IF(G300="turnover",1,0)</f>
        <v/>
      </c>
      <c r="V300">
        <f>IF(G300="steal",1,0)</f>
        <v/>
      </c>
      <c r="W300">
        <f>IF(G300="block_hand",1,0)</f>
        <v/>
      </c>
      <c r="X300">
        <f>IF(G300="press_win",1,0)</f>
        <v/>
      </c>
      <c r="Y300">
        <f>IF(G300="interception",1,0)</f>
        <v/>
      </c>
      <c r="Z300">
        <f>IF(G300="no_return_defense",1,0)</f>
        <v/>
      </c>
    </row>
    <row r="301">
      <c r="K301">
        <f>IF(AND(G301="goal",H301="from_play"),1,0)</f>
        <v/>
      </c>
      <c r="L301">
        <f>IF(AND(G301="goal",H301="counter"),1,0)</f>
        <v/>
      </c>
      <c r="M301">
        <f>IF(AND(G301="goal",H301="putback"),1,0)</f>
        <v/>
      </c>
      <c r="N301">
        <f>IF(AND(G301="goal",H301="man_up"),1,0)</f>
        <v/>
      </c>
      <c r="O301">
        <f>IF(AND(G301="goal",H301="penalty_5m"),1,0)</f>
        <v/>
      </c>
      <c r="P301">
        <f>IF(G301="assist",1,0)</f>
        <v/>
      </c>
      <c r="Q301">
        <f>IF(G301="exclusion_drawn",1,0)</f>
        <v/>
      </c>
      <c r="R301">
        <f>IF(G301="exclusion_committed",1,0)</f>
        <v/>
      </c>
      <c r="S301">
        <f>IF(G301="bad_pass_2m",1,0)</f>
        <v/>
      </c>
      <c r="T301">
        <f>IF(G301="shot_out",1,0)</f>
        <v/>
      </c>
      <c r="U301">
        <f>IF(G301="turnover",1,0)</f>
        <v/>
      </c>
      <c r="V301">
        <f>IF(G301="steal",1,0)</f>
        <v/>
      </c>
      <c r="W301">
        <f>IF(G301="block_hand",1,0)</f>
        <v/>
      </c>
      <c r="X301">
        <f>IF(G301="press_win",1,0)</f>
        <v/>
      </c>
      <c r="Y301">
        <f>IF(G301="interception",1,0)</f>
        <v/>
      </c>
      <c r="Z301">
        <f>IF(G301="no_return_defense",1,0)</f>
        <v/>
      </c>
    </row>
    <row r="302">
      <c r="K302">
        <f>IF(AND(G302="goal",H302="from_play"),1,0)</f>
        <v/>
      </c>
      <c r="L302">
        <f>IF(AND(G302="goal",H302="counter"),1,0)</f>
        <v/>
      </c>
      <c r="M302">
        <f>IF(AND(G302="goal",H302="putback"),1,0)</f>
        <v/>
      </c>
      <c r="N302">
        <f>IF(AND(G302="goal",H302="man_up"),1,0)</f>
        <v/>
      </c>
      <c r="O302">
        <f>IF(AND(G302="goal",H302="penalty_5m"),1,0)</f>
        <v/>
      </c>
      <c r="P302">
        <f>IF(G302="assist",1,0)</f>
        <v/>
      </c>
      <c r="Q302">
        <f>IF(G302="exclusion_drawn",1,0)</f>
        <v/>
      </c>
      <c r="R302">
        <f>IF(G302="exclusion_committed",1,0)</f>
        <v/>
      </c>
      <c r="S302">
        <f>IF(G302="bad_pass_2m",1,0)</f>
        <v/>
      </c>
      <c r="T302">
        <f>IF(G302="shot_out",1,0)</f>
        <v/>
      </c>
      <c r="U302">
        <f>IF(G302="turnover",1,0)</f>
        <v/>
      </c>
      <c r="V302">
        <f>IF(G302="steal",1,0)</f>
        <v/>
      </c>
      <c r="W302">
        <f>IF(G302="block_hand",1,0)</f>
        <v/>
      </c>
      <c r="X302">
        <f>IF(G302="press_win",1,0)</f>
        <v/>
      </c>
      <c r="Y302">
        <f>IF(G302="interception",1,0)</f>
        <v/>
      </c>
      <c r="Z302">
        <f>IF(G302="no_return_defense",1,0)</f>
        <v/>
      </c>
    </row>
    <row r="303">
      <c r="K303">
        <f>IF(AND(G303="goal",H303="from_play"),1,0)</f>
        <v/>
      </c>
      <c r="L303">
        <f>IF(AND(G303="goal",H303="counter"),1,0)</f>
        <v/>
      </c>
      <c r="M303">
        <f>IF(AND(G303="goal",H303="putback"),1,0)</f>
        <v/>
      </c>
      <c r="N303">
        <f>IF(AND(G303="goal",H303="man_up"),1,0)</f>
        <v/>
      </c>
      <c r="O303">
        <f>IF(AND(G303="goal",H303="penalty_5m"),1,0)</f>
        <v/>
      </c>
      <c r="P303">
        <f>IF(G303="assist",1,0)</f>
        <v/>
      </c>
      <c r="Q303">
        <f>IF(G303="exclusion_drawn",1,0)</f>
        <v/>
      </c>
      <c r="R303">
        <f>IF(G303="exclusion_committed",1,0)</f>
        <v/>
      </c>
      <c r="S303">
        <f>IF(G303="bad_pass_2m",1,0)</f>
        <v/>
      </c>
      <c r="T303">
        <f>IF(G303="shot_out",1,0)</f>
        <v/>
      </c>
      <c r="U303">
        <f>IF(G303="turnover",1,0)</f>
        <v/>
      </c>
      <c r="V303">
        <f>IF(G303="steal",1,0)</f>
        <v/>
      </c>
      <c r="W303">
        <f>IF(G303="block_hand",1,0)</f>
        <v/>
      </c>
      <c r="X303">
        <f>IF(G303="press_win",1,0)</f>
        <v/>
      </c>
      <c r="Y303">
        <f>IF(G303="interception",1,0)</f>
        <v/>
      </c>
      <c r="Z303">
        <f>IF(G303="no_return_defense",1,0)</f>
        <v/>
      </c>
    </row>
    <row r="304">
      <c r="K304">
        <f>IF(AND(G304="goal",H304="from_play"),1,0)</f>
        <v/>
      </c>
      <c r="L304">
        <f>IF(AND(G304="goal",H304="counter"),1,0)</f>
        <v/>
      </c>
      <c r="M304">
        <f>IF(AND(G304="goal",H304="putback"),1,0)</f>
        <v/>
      </c>
      <c r="N304">
        <f>IF(AND(G304="goal",H304="man_up"),1,0)</f>
        <v/>
      </c>
      <c r="O304">
        <f>IF(AND(G304="goal",H304="penalty_5m"),1,0)</f>
        <v/>
      </c>
      <c r="P304">
        <f>IF(G304="assist",1,0)</f>
        <v/>
      </c>
      <c r="Q304">
        <f>IF(G304="exclusion_drawn",1,0)</f>
        <v/>
      </c>
      <c r="R304">
        <f>IF(G304="exclusion_committed",1,0)</f>
        <v/>
      </c>
      <c r="S304">
        <f>IF(G304="bad_pass_2m",1,0)</f>
        <v/>
      </c>
      <c r="T304">
        <f>IF(G304="shot_out",1,0)</f>
        <v/>
      </c>
      <c r="U304">
        <f>IF(G304="turnover",1,0)</f>
        <v/>
      </c>
      <c r="V304">
        <f>IF(G304="steal",1,0)</f>
        <v/>
      </c>
      <c r="W304">
        <f>IF(G304="block_hand",1,0)</f>
        <v/>
      </c>
      <c r="X304">
        <f>IF(G304="press_win",1,0)</f>
        <v/>
      </c>
      <c r="Y304">
        <f>IF(G304="interception",1,0)</f>
        <v/>
      </c>
      <c r="Z304">
        <f>IF(G304="no_return_defense",1,0)</f>
        <v/>
      </c>
    </row>
    <row r="305">
      <c r="K305">
        <f>IF(AND(G305="goal",H305="from_play"),1,0)</f>
        <v/>
      </c>
      <c r="L305">
        <f>IF(AND(G305="goal",H305="counter"),1,0)</f>
        <v/>
      </c>
      <c r="M305">
        <f>IF(AND(G305="goal",H305="putback"),1,0)</f>
        <v/>
      </c>
      <c r="N305">
        <f>IF(AND(G305="goal",H305="man_up"),1,0)</f>
        <v/>
      </c>
      <c r="O305">
        <f>IF(AND(G305="goal",H305="penalty_5m"),1,0)</f>
        <v/>
      </c>
      <c r="P305">
        <f>IF(G305="assist",1,0)</f>
        <v/>
      </c>
      <c r="Q305">
        <f>IF(G305="exclusion_drawn",1,0)</f>
        <v/>
      </c>
      <c r="R305">
        <f>IF(G305="exclusion_committed",1,0)</f>
        <v/>
      </c>
      <c r="S305">
        <f>IF(G305="bad_pass_2m",1,0)</f>
        <v/>
      </c>
      <c r="T305">
        <f>IF(G305="shot_out",1,0)</f>
        <v/>
      </c>
      <c r="U305">
        <f>IF(G305="turnover",1,0)</f>
        <v/>
      </c>
      <c r="V305">
        <f>IF(G305="steal",1,0)</f>
        <v/>
      </c>
      <c r="W305">
        <f>IF(G305="block_hand",1,0)</f>
        <v/>
      </c>
      <c r="X305">
        <f>IF(G305="press_win",1,0)</f>
        <v/>
      </c>
      <c r="Y305">
        <f>IF(G305="interception",1,0)</f>
        <v/>
      </c>
      <c r="Z305">
        <f>IF(G305="no_return_defense",1,0)</f>
        <v/>
      </c>
    </row>
    <row r="306">
      <c r="K306">
        <f>IF(AND(G306="goal",H306="from_play"),1,0)</f>
        <v/>
      </c>
      <c r="L306">
        <f>IF(AND(G306="goal",H306="counter"),1,0)</f>
        <v/>
      </c>
      <c r="M306">
        <f>IF(AND(G306="goal",H306="putback"),1,0)</f>
        <v/>
      </c>
      <c r="N306">
        <f>IF(AND(G306="goal",H306="man_up"),1,0)</f>
        <v/>
      </c>
      <c r="O306">
        <f>IF(AND(G306="goal",H306="penalty_5m"),1,0)</f>
        <v/>
      </c>
      <c r="P306">
        <f>IF(G306="assist",1,0)</f>
        <v/>
      </c>
      <c r="Q306">
        <f>IF(G306="exclusion_drawn",1,0)</f>
        <v/>
      </c>
      <c r="R306">
        <f>IF(G306="exclusion_committed",1,0)</f>
        <v/>
      </c>
      <c r="S306">
        <f>IF(G306="bad_pass_2m",1,0)</f>
        <v/>
      </c>
      <c r="T306">
        <f>IF(G306="shot_out",1,0)</f>
        <v/>
      </c>
      <c r="U306">
        <f>IF(G306="turnover",1,0)</f>
        <v/>
      </c>
      <c r="V306">
        <f>IF(G306="steal",1,0)</f>
        <v/>
      </c>
      <c r="W306">
        <f>IF(G306="block_hand",1,0)</f>
        <v/>
      </c>
      <c r="X306">
        <f>IF(G306="press_win",1,0)</f>
        <v/>
      </c>
      <c r="Y306">
        <f>IF(G306="interception",1,0)</f>
        <v/>
      </c>
      <c r="Z306">
        <f>IF(G306="no_return_defense",1,0)</f>
        <v/>
      </c>
    </row>
    <row r="307">
      <c r="K307">
        <f>IF(AND(G307="goal",H307="from_play"),1,0)</f>
        <v/>
      </c>
      <c r="L307">
        <f>IF(AND(G307="goal",H307="counter"),1,0)</f>
        <v/>
      </c>
      <c r="M307">
        <f>IF(AND(G307="goal",H307="putback"),1,0)</f>
        <v/>
      </c>
      <c r="N307">
        <f>IF(AND(G307="goal",H307="man_up"),1,0)</f>
        <v/>
      </c>
      <c r="O307">
        <f>IF(AND(G307="goal",H307="penalty_5m"),1,0)</f>
        <v/>
      </c>
      <c r="P307">
        <f>IF(G307="assist",1,0)</f>
        <v/>
      </c>
      <c r="Q307">
        <f>IF(G307="exclusion_drawn",1,0)</f>
        <v/>
      </c>
      <c r="R307">
        <f>IF(G307="exclusion_committed",1,0)</f>
        <v/>
      </c>
      <c r="S307">
        <f>IF(G307="bad_pass_2m",1,0)</f>
        <v/>
      </c>
      <c r="T307">
        <f>IF(G307="shot_out",1,0)</f>
        <v/>
      </c>
      <c r="U307">
        <f>IF(G307="turnover",1,0)</f>
        <v/>
      </c>
      <c r="V307">
        <f>IF(G307="steal",1,0)</f>
        <v/>
      </c>
      <c r="W307">
        <f>IF(G307="block_hand",1,0)</f>
        <v/>
      </c>
      <c r="X307">
        <f>IF(G307="press_win",1,0)</f>
        <v/>
      </c>
      <c r="Y307">
        <f>IF(G307="interception",1,0)</f>
        <v/>
      </c>
      <c r="Z307">
        <f>IF(G307="no_return_defense",1,0)</f>
        <v/>
      </c>
    </row>
    <row r="308">
      <c r="K308">
        <f>IF(AND(G308="goal",H308="from_play"),1,0)</f>
        <v/>
      </c>
      <c r="L308">
        <f>IF(AND(G308="goal",H308="counter"),1,0)</f>
        <v/>
      </c>
      <c r="M308">
        <f>IF(AND(G308="goal",H308="putback"),1,0)</f>
        <v/>
      </c>
      <c r="N308">
        <f>IF(AND(G308="goal",H308="man_up"),1,0)</f>
        <v/>
      </c>
      <c r="O308">
        <f>IF(AND(G308="goal",H308="penalty_5m"),1,0)</f>
        <v/>
      </c>
      <c r="P308">
        <f>IF(G308="assist",1,0)</f>
        <v/>
      </c>
      <c r="Q308">
        <f>IF(G308="exclusion_drawn",1,0)</f>
        <v/>
      </c>
      <c r="R308">
        <f>IF(G308="exclusion_committed",1,0)</f>
        <v/>
      </c>
      <c r="S308">
        <f>IF(G308="bad_pass_2m",1,0)</f>
        <v/>
      </c>
      <c r="T308">
        <f>IF(G308="shot_out",1,0)</f>
        <v/>
      </c>
      <c r="U308">
        <f>IF(G308="turnover",1,0)</f>
        <v/>
      </c>
      <c r="V308">
        <f>IF(G308="steal",1,0)</f>
        <v/>
      </c>
      <c r="W308">
        <f>IF(G308="block_hand",1,0)</f>
        <v/>
      </c>
      <c r="X308">
        <f>IF(G308="press_win",1,0)</f>
        <v/>
      </c>
      <c r="Y308">
        <f>IF(G308="interception",1,0)</f>
        <v/>
      </c>
      <c r="Z308">
        <f>IF(G308="no_return_defense",1,0)</f>
        <v/>
      </c>
    </row>
    <row r="309">
      <c r="K309">
        <f>IF(AND(G309="goal",H309="from_play"),1,0)</f>
        <v/>
      </c>
      <c r="L309">
        <f>IF(AND(G309="goal",H309="counter"),1,0)</f>
        <v/>
      </c>
      <c r="M309">
        <f>IF(AND(G309="goal",H309="putback"),1,0)</f>
        <v/>
      </c>
      <c r="N309">
        <f>IF(AND(G309="goal",H309="man_up"),1,0)</f>
        <v/>
      </c>
      <c r="O309">
        <f>IF(AND(G309="goal",H309="penalty_5m"),1,0)</f>
        <v/>
      </c>
      <c r="P309">
        <f>IF(G309="assist",1,0)</f>
        <v/>
      </c>
      <c r="Q309">
        <f>IF(G309="exclusion_drawn",1,0)</f>
        <v/>
      </c>
      <c r="R309">
        <f>IF(G309="exclusion_committed",1,0)</f>
        <v/>
      </c>
      <c r="S309">
        <f>IF(G309="bad_pass_2m",1,0)</f>
        <v/>
      </c>
      <c r="T309">
        <f>IF(G309="shot_out",1,0)</f>
        <v/>
      </c>
      <c r="U309">
        <f>IF(G309="turnover",1,0)</f>
        <v/>
      </c>
      <c r="V309">
        <f>IF(G309="steal",1,0)</f>
        <v/>
      </c>
      <c r="W309">
        <f>IF(G309="block_hand",1,0)</f>
        <v/>
      </c>
      <c r="X309">
        <f>IF(G309="press_win",1,0)</f>
        <v/>
      </c>
      <c r="Y309">
        <f>IF(G309="interception",1,0)</f>
        <v/>
      </c>
      <c r="Z309">
        <f>IF(G309="no_return_defense",1,0)</f>
        <v/>
      </c>
    </row>
    <row r="310">
      <c r="K310">
        <f>IF(AND(G310="goal",H310="from_play"),1,0)</f>
        <v/>
      </c>
      <c r="L310">
        <f>IF(AND(G310="goal",H310="counter"),1,0)</f>
        <v/>
      </c>
      <c r="M310">
        <f>IF(AND(G310="goal",H310="putback"),1,0)</f>
        <v/>
      </c>
      <c r="N310">
        <f>IF(AND(G310="goal",H310="man_up"),1,0)</f>
        <v/>
      </c>
      <c r="O310">
        <f>IF(AND(G310="goal",H310="penalty_5m"),1,0)</f>
        <v/>
      </c>
      <c r="P310">
        <f>IF(G310="assist",1,0)</f>
        <v/>
      </c>
      <c r="Q310">
        <f>IF(G310="exclusion_drawn",1,0)</f>
        <v/>
      </c>
      <c r="R310">
        <f>IF(G310="exclusion_committed",1,0)</f>
        <v/>
      </c>
      <c r="S310">
        <f>IF(G310="bad_pass_2m",1,0)</f>
        <v/>
      </c>
      <c r="T310">
        <f>IF(G310="shot_out",1,0)</f>
        <v/>
      </c>
      <c r="U310">
        <f>IF(G310="turnover",1,0)</f>
        <v/>
      </c>
      <c r="V310">
        <f>IF(G310="steal",1,0)</f>
        <v/>
      </c>
      <c r="W310">
        <f>IF(G310="block_hand",1,0)</f>
        <v/>
      </c>
      <c r="X310">
        <f>IF(G310="press_win",1,0)</f>
        <v/>
      </c>
      <c r="Y310">
        <f>IF(G310="interception",1,0)</f>
        <v/>
      </c>
      <c r="Z310">
        <f>IF(G310="no_return_defense",1,0)</f>
        <v/>
      </c>
    </row>
    <row r="311">
      <c r="K311">
        <f>IF(AND(G311="goal",H311="from_play"),1,0)</f>
        <v/>
      </c>
      <c r="L311">
        <f>IF(AND(G311="goal",H311="counter"),1,0)</f>
        <v/>
      </c>
      <c r="M311">
        <f>IF(AND(G311="goal",H311="putback"),1,0)</f>
        <v/>
      </c>
      <c r="N311">
        <f>IF(AND(G311="goal",H311="man_up"),1,0)</f>
        <v/>
      </c>
      <c r="O311">
        <f>IF(AND(G311="goal",H311="penalty_5m"),1,0)</f>
        <v/>
      </c>
      <c r="P311">
        <f>IF(G311="assist",1,0)</f>
        <v/>
      </c>
      <c r="Q311">
        <f>IF(G311="exclusion_drawn",1,0)</f>
        <v/>
      </c>
      <c r="R311">
        <f>IF(G311="exclusion_committed",1,0)</f>
        <v/>
      </c>
      <c r="S311">
        <f>IF(G311="bad_pass_2m",1,0)</f>
        <v/>
      </c>
      <c r="T311">
        <f>IF(G311="shot_out",1,0)</f>
        <v/>
      </c>
      <c r="U311">
        <f>IF(G311="turnover",1,0)</f>
        <v/>
      </c>
      <c r="V311">
        <f>IF(G311="steal",1,0)</f>
        <v/>
      </c>
      <c r="W311">
        <f>IF(G311="block_hand",1,0)</f>
        <v/>
      </c>
      <c r="X311">
        <f>IF(G311="press_win",1,0)</f>
        <v/>
      </c>
      <c r="Y311">
        <f>IF(G311="interception",1,0)</f>
        <v/>
      </c>
      <c r="Z311">
        <f>IF(G311="no_return_defense",1,0)</f>
        <v/>
      </c>
    </row>
    <row r="312">
      <c r="K312">
        <f>IF(AND(G312="goal",H312="from_play"),1,0)</f>
        <v/>
      </c>
      <c r="L312">
        <f>IF(AND(G312="goal",H312="counter"),1,0)</f>
        <v/>
      </c>
      <c r="M312">
        <f>IF(AND(G312="goal",H312="putback"),1,0)</f>
        <v/>
      </c>
      <c r="N312">
        <f>IF(AND(G312="goal",H312="man_up"),1,0)</f>
        <v/>
      </c>
      <c r="O312">
        <f>IF(AND(G312="goal",H312="penalty_5m"),1,0)</f>
        <v/>
      </c>
      <c r="P312">
        <f>IF(G312="assist",1,0)</f>
        <v/>
      </c>
      <c r="Q312">
        <f>IF(G312="exclusion_drawn",1,0)</f>
        <v/>
      </c>
      <c r="R312">
        <f>IF(G312="exclusion_committed",1,0)</f>
        <v/>
      </c>
      <c r="S312">
        <f>IF(G312="bad_pass_2m",1,0)</f>
        <v/>
      </c>
      <c r="T312">
        <f>IF(G312="shot_out",1,0)</f>
        <v/>
      </c>
      <c r="U312">
        <f>IF(G312="turnover",1,0)</f>
        <v/>
      </c>
      <c r="V312">
        <f>IF(G312="steal",1,0)</f>
        <v/>
      </c>
      <c r="W312">
        <f>IF(G312="block_hand",1,0)</f>
        <v/>
      </c>
      <c r="X312">
        <f>IF(G312="press_win",1,0)</f>
        <v/>
      </c>
      <c r="Y312">
        <f>IF(G312="interception",1,0)</f>
        <v/>
      </c>
      <c r="Z312">
        <f>IF(G312="no_return_defense",1,0)</f>
        <v/>
      </c>
    </row>
    <row r="313">
      <c r="K313">
        <f>IF(AND(G313="goal",H313="from_play"),1,0)</f>
        <v/>
      </c>
      <c r="L313">
        <f>IF(AND(G313="goal",H313="counter"),1,0)</f>
        <v/>
      </c>
      <c r="M313">
        <f>IF(AND(G313="goal",H313="putback"),1,0)</f>
        <v/>
      </c>
      <c r="N313">
        <f>IF(AND(G313="goal",H313="man_up"),1,0)</f>
        <v/>
      </c>
      <c r="O313">
        <f>IF(AND(G313="goal",H313="penalty_5m"),1,0)</f>
        <v/>
      </c>
      <c r="P313">
        <f>IF(G313="assist",1,0)</f>
        <v/>
      </c>
      <c r="Q313">
        <f>IF(G313="exclusion_drawn",1,0)</f>
        <v/>
      </c>
      <c r="R313">
        <f>IF(G313="exclusion_committed",1,0)</f>
        <v/>
      </c>
      <c r="S313">
        <f>IF(G313="bad_pass_2m",1,0)</f>
        <v/>
      </c>
      <c r="T313">
        <f>IF(G313="shot_out",1,0)</f>
        <v/>
      </c>
      <c r="U313">
        <f>IF(G313="turnover",1,0)</f>
        <v/>
      </c>
      <c r="V313">
        <f>IF(G313="steal",1,0)</f>
        <v/>
      </c>
      <c r="W313">
        <f>IF(G313="block_hand",1,0)</f>
        <v/>
      </c>
      <c r="X313">
        <f>IF(G313="press_win",1,0)</f>
        <v/>
      </c>
      <c r="Y313">
        <f>IF(G313="interception",1,0)</f>
        <v/>
      </c>
      <c r="Z313">
        <f>IF(G313="no_return_defense",1,0)</f>
        <v/>
      </c>
    </row>
    <row r="314">
      <c r="K314">
        <f>IF(AND(G314="goal",H314="from_play"),1,0)</f>
        <v/>
      </c>
      <c r="L314">
        <f>IF(AND(G314="goal",H314="counter"),1,0)</f>
        <v/>
      </c>
      <c r="M314">
        <f>IF(AND(G314="goal",H314="putback"),1,0)</f>
        <v/>
      </c>
      <c r="N314">
        <f>IF(AND(G314="goal",H314="man_up"),1,0)</f>
        <v/>
      </c>
      <c r="O314">
        <f>IF(AND(G314="goal",H314="penalty_5m"),1,0)</f>
        <v/>
      </c>
      <c r="P314">
        <f>IF(G314="assist",1,0)</f>
        <v/>
      </c>
      <c r="Q314">
        <f>IF(G314="exclusion_drawn",1,0)</f>
        <v/>
      </c>
      <c r="R314">
        <f>IF(G314="exclusion_committed",1,0)</f>
        <v/>
      </c>
      <c r="S314">
        <f>IF(G314="bad_pass_2m",1,0)</f>
        <v/>
      </c>
      <c r="T314">
        <f>IF(G314="shot_out",1,0)</f>
        <v/>
      </c>
      <c r="U314">
        <f>IF(G314="turnover",1,0)</f>
        <v/>
      </c>
      <c r="V314">
        <f>IF(G314="steal",1,0)</f>
        <v/>
      </c>
      <c r="W314">
        <f>IF(G314="block_hand",1,0)</f>
        <v/>
      </c>
      <c r="X314">
        <f>IF(G314="press_win",1,0)</f>
        <v/>
      </c>
      <c r="Y314">
        <f>IF(G314="interception",1,0)</f>
        <v/>
      </c>
      <c r="Z314">
        <f>IF(G314="no_return_defense",1,0)</f>
        <v/>
      </c>
    </row>
    <row r="315">
      <c r="K315">
        <f>IF(AND(G315="goal",H315="from_play"),1,0)</f>
        <v/>
      </c>
      <c r="L315">
        <f>IF(AND(G315="goal",H315="counter"),1,0)</f>
        <v/>
      </c>
      <c r="M315">
        <f>IF(AND(G315="goal",H315="putback"),1,0)</f>
        <v/>
      </c>
      <c r="N315">
        <f>IF(AND(G315="goal",H315="man_up"),1,0)</f>
        <v/>
      </c>
      <c r="O315">
        <f>IF(AND(G315="goal",H315="penalty_5m"),1,0)</f>
        <v/>
      </c>
      <c r="P315">
        <f>IF(G315="assist",1,0)</f>
        <v/>
      </c>
      <c r="Q315">
        <f>IF(G315="exclusion_drawn",1,0)</f>
        <v/>
      </c>
      <c r="R315">
        <f>IF(G315="exclusion_committed",1,0)</f>
        <v/>
      </c>
      <c r="S315">
        <f>IF(G315="bad_pass_2m",1,0)</f>
        <v/>
      </c>
      <c r="T315">
        <f>IF(G315="shot_out",1,0)</f>
        <v/>
      </c>
      <c r="U315">
        <f>IF(G315="turnover",1,0)</f>
        <v/>
      </c>
      <c r="V315">
        <f>IF(G315="steal",1,0)</f>
        <v/>
      </c>
      <c r="W315">
        <f>IF(G315="block_hand",1,0)</f>
        <v/>
      </c>
      <c r="X315">
        <f>IF(G315="press_win",1,0)</f>
        <v/>
      </c>
      <c r="Y315">
        <f>IF(G315="interception",1,0)</f>
        <v/>
      </c>
      <c r="Z315">
        <f>IF(G315="no_return_defense",1,0)</f>
        <v/>
      </c>
    </row>
    <row r="316">
      <c r="K316">
        <f>IF(AND(G316="goal",H316="from_play"),1,0)</f>
        <v/>
      </c>
      <c r="L316">
        <f>IF(AND(G316="goal",H316="counter"),1,0)</f>
        <v/>
      </c>
      <c r="M316">
        <f>IF(AND(G316="goal",H316="putback"),1,0)</f>
        <v/>
      </c>
      <c r="N316">
        <f>IF(AND(G316="goal",H316="man_up"),1,0)</f>
        <v/>
      </c>
      <c r="O316">
        <f>IF(AND(G316="goal",H316="penalty_5m"),1,0)</f>
        <v/>
      </c>
      <c r="P316">
        <f>IF(G316="assist",1,0)</f>
        <v/>
      </c>
      <c r="Q316">
        <f>IF(G316="exclusion_drawn",1,0)</f>
        <v/>
      </c>
      <c r="R316">
        <f>IF(G316="exclusion_committed",1,0)</f>
        <v/>
      </c>
      <c r="S316">
        <f>IF(G316="bad_pass_2m",1,0)</f>
        <v/>
      </c>
      <c r="T316">
        <f>IF(G316="shot_out",1,0)</f>
        <v/>
      </c>
      <c r="U316">
        <f>IF(G316="turnover",1,0)</f>
        <v/>
      </c>
      <c r="V316">
        <f>IF(G316="steal",1,0)</f>
        <v/>
      </c>
      <c r="W316">
        <f>IF(G316="block_hand",1,0)</f>
        <v/>
      </c>
      <c r="X316">
        <f>IF(G316="press_win",1,0)</f>
        <v/>
      </c>
      <c r="Y316">
        <f>IF(G316="interception",1,0)</f>
        <v/>
      </c>
      <c r="Z316">
        <f>IF(G316="no_return_defense",1,0)</f>
        <v/>
      </c>
    </row>
    <row r="317">
      <c r="K317">
        <f>IF(AND(G317="goal",H317="from_play"),1,0)</f>
        <v/>
      </c>
      <c r="L317">
        <f>IF(AND(G317="goal",H317="counter"),1,0)</f>
        <v/>
      </c>
      <c r="M317">
        <f>IF(AND(G317="goal",H317="putback"),1,0)</f>
        <v/>
      </c>
      <c r="N317">
        <f>IF(AND(G317="goal",H317="man_up"),1,0)</f>
        <v/>
      </c>
      <c r="O317">
        <f>IF(AND(G317="goal",H317="penalty_5m"),1,0)</f>
        <v/>
      </c>
      <c r="P317">
        <f>IF(G317="assist",1,0)</f>
        <v/>
      </c>
      <c r="Q317">
        <f>IF(G317="exclusion_drawn",1,0)</f>
        <v/>
      </c>
      <c r="R317">
        <f>IF(G317="exclusion_committed",1,0)</f>
        <v/>
      </c>
      <c r="S317">
        <f>IF(G317="bad_pass_2m",1,0)</f>
        <v/>
      </c>
      <c r="T317">
        <f>IF(G317="shot_out",1,0)</f>
        <v/>
      </c>
      <c r="U317">
        <f>IF(G317="turnover",1,0)</f>
        <v/>
      </c>
      <c r="V317">
        <f>IF(G317="steal",1,0)</f>
        <v/>
      </c>
      <c r="W317">
        <f>IF(G317="block_hand",1,0)</f>
        <v/>
      </c>
      <c r="X317">
        <f>IF(G317="press_win",1,0)</f>
        <v/>
      </c>
      <c r="Y317">
        <f>IF(G317="interception",1,0)</f>
        <v/>
      </c>
      <c r="Z317">
        <f>IF(G317="no_return_defense",1,0)</f>
        <v/>
      </c>
    </row>
    <row r="318">
      <c r="K318">
        <f>IF(AND(G318="goal",H318="from_play"),1,0)</f>
        <v/>
      </c>
      <c r="L318">
        <f>IF(AND(G318="goal",H318="counter"),1,0)</f>
        <v/>
      </c>
      <c r="M318">
        <f>IF(AND(G318="goal",H318="putback"),1,0)</f>
        <v/>
      </c>
      <c r="N318">
        <f>IF(AND(G318="goal",H318="man_up"),1,0)</f>
        <v/>
      </c>
      <c r="O318">
        <f>IF(AND(G318="goal",H318="penalty_5m"),1,0)</f>
        <v/>
      </c>
      <c r="P318">
        <f>IF(G318="assist",1,0)</f>
        <v/>
      </c>
      <c r="Q318">
        <f>IF(G318="exclusion_drawn",1,0)</f>
        <v/>
      </c>
      <c r="R318">
        <f>IF(G318="exclusion_committed",1,0)</f>
        <v/>
      </c>
      <c r="S318">
        <f>IF(G318="bad_pass_2m",1,0)</f>
        <v/>
      </c>
      <c r="T318">
        <f>IF(G318="shot_out",1,0)</f>
        <v/>
      </c>
      <c r="U318">
        <f>IF(G318="turnover",1,0)</f>
        <v/>
      </c>
      <c r="V318">
        <f>IF(G318="steal",1,0)</f>
        <v/>
      </c>
      <c r="W318">
        <f>IF(G318="block_hand",1,0)</f>
        <v/>
      </c>
      <c r="X318">
        <f>IF(G318="press_win",1,0)</f>
        <v/>
      </c>
      <c r="Y318">
        <f>IF(G318="interception",1,0)</f>
        <v/>
      </c>
      <c r="Z318">
        <f>IF(G318="no_return_defense",1,0)</f>
        <v/>
      </c>
    </row>
    <row r="319">
      <c r="K319">
        <f>IF(AND(G319="goal",H319="from_play"),1,0)</f>
        <v/>
      </c>
      <c r="L319">
        <f>IF(AND(G319="goal",H319="counter"),1,0)</f>
        <v/>
      </c>
      <c r="M319">
        <f>IF(AND(G319="goal",H319="putback"),1,0)</f>
        <v/>
      </c>
      <c r="N319">
        <f>IF(AND(G319="goal",H319="man_up"),1,0)</f>
        <v/>
      </c>
      <c r="O319">
        <f>IF(AND(G319="goal",H319="penalty_5m"),1,0)</f>
        <v/>
      </c>
      <c r="P319">
        <f>IF(G319="assist",1,0)</f>
        <v/>
      </c>
      <c r="Q319">
        <f>IF(G319="exclusion_drawn",1,0)</f>
        <v/>
      </c>
      <c r="R319">
        <f>IF(G319="exclusion_committed",1,0)</f>
        <v/>
      </c>
      <c r="S319">
        <f>IF(G319="bad_pass_2m",1,0)</f>
        <v/>
      </c>
      <c r="T319">
        <f>IF(G319="shot_out",1,0)</f>
        <v/>
      </c>
      <c r="U319">
        <f>IF(G319="turnover",1,0)</f>
        <v/>
      </c>
      <c r="V319">
        <f>IF(G319="steal",1,0)</f>
        <v/>
      </c>
      <c r="W319">
        <f>IF(G319="block_hand",1,0)</f>
        <v/>
      </c>
      <c r="X319">
        <f>IF(G319="press_win",1,0)</f>
        <v/>
      </c>
      <c r="Y319">
        <f>IF(G319="interception",1,0)</f>
        <v/>
      </c>
      <c r="Z319">
        <f>IF(G319="no_return_defense",1,0)</f>
        <v/>
      </c>
    </row>
    <row r="320">
      <c r="K320">
        <f>IF(AND(G320="goal",H320="from_play"),1,0)</f>
        <v/>
      </c>
      <c r="L320">
        <f>IF(AND(G320="goal",H320="counter"),1,0)</f>
        <v/>
      </c>
      <c r="M320">
        <f>IF(AND(G320="goal",H320="putback"),1,0)</f>
        <v/>
      </c>
      <c r="N320">
        <f>IF(AND(G320="goal",H320="man_up"),1,0)</f>
        <v/>
      </c>
      <c r="O320">
        <f>IF(AND(G320="goal",H320="penalty_5m"),1,0)</f>
        <v/>
      </c>
      <c r="P320">
        <f>IF(G320="assist",1,0)</f>
        <v/>
      </c>
      <c r="Q320">
        <f>IF(G320="exclusion_drawn",1,0)</f>
        <v/>
      </c>
      <c r="R320">
        <f>IF(G320="exclusion_committed",1,0)</f>
        <v/>
      </c>
      <c r="S320">
        <f>IF(G320="bad_pass_2m",1,0)</f>
        <v/>
      </c>
      <c r="T320">
        <f>IF(G320="shot_out",1,0)</f>
        <v/>
      </c>
      <c r="U320">
        <f>IF(G320="turnover",1,0)</f>
        <v/>
      </c>
      <c r="V320">
        <f>IF(G320="steal",1,0)</f>
        <v/>
      </c>
      <c r="W320">
        <f>IF(G320="block_hand",1,0)</f>
        <v/>
      </c>
      <c r="X320">
        <f>IF(G320="press_win",1,0)</f>
        <v/>
      </c>
      <c r="Y320">
        <f>IF(G320="interception",1,0)</f>
        <v/>
      </c>
      <c r="Z320">
        <f>IF(G320="no_return_defense",1,0)</f>
        <v/>
      </c>
    </row>
    <row r="321">
      <c r="K321">
        <f>IF(AND(G321="goal",H321="from_play"),1,0)</f>
        <v/>
      </c>
      <c r="L321">
        <f>IF(AND(G321="goal",H321="counter"),1,0)</f>
        <v/>
      </c>
      <c r="M321">
        <f>IF(AND(G321="goal",H321="putback"),1,0)</f>
        <v/>
      </c>
      <c r="N321">
        <f>IF(AND(G321="goal",H321="man_up"),1,0)</f>
        <v/>
      </c>
      <c r="O321">
        <f>IF(AND(G321="goal",H321="penalty_5m"),1,0)</f>
        <v/>
      </c>
      <c r="P321">
        <f>IF(G321="assist",1,0)</f>
        <v/>
      </c>
      <c r="Q321">
        <f>IF(G321="exclusion_drawn",1,0)</f>
        <v/>
      </c>
      <c r="R321">
        <f>IF(G321="exclusion_committed",1,0)</f>
        <v/>
      </c>
      <c r="S321">
        <f>IF(G321="bad_pass_2m",1,0)</f>
        <v/>
      </c>
      <c r="T321">
        <f>IF(G321="shot_out",1,0)</f>
        <v/>
      </c>
      <c r="U321">
        <f>IF(G321="turnover",1,0)</f>
        <v/>
      </c>
      <c r="V321">
        <f>IF(G321="steal",1,0)</f>
        <v/>
      </c>
      <c r="W321">
        <f>IF(G321="block_hand",1,0)</f>
        <v/>
      </c>
      <c r="X321">
        <f>IF(G321="press_win",1,0)</f>
        <v/>
      </c>
      <c r="Y321">
        <f>IF(G321="interception",1,0)</f>
        <v/>
      </c>
      <c r="Z321">
        <f>IF(G321="no_return_defense",1,0)</f>
        <v/>
      </c>
    </row>
    <row r="322">
      <c r="K322">
        <f>IF(AND(G322="goal",H322="from_play"),1,0)</f>
        <v/>
      </c>
      <c r="L322">
        <f>IF(AND(G322="goal",H322="counter"),1,0)</f>
        <v/>
      </c>
      <c r="M322">
        <f>IF(AND(G322="goal",H322="putback"),1,0)</f>
        <v/>
      </c>
      <c r="N322">
        <f>IF(AND(G322="goal",H322="man_up"),1,0)</f>
        <v/>
      </c>
      <c r="O322">
        <f>IF(AND(G322="goal",H322="penalty_5m"),1,0)</f>
        <v/>
      </c>
      <c r="P322">
        <f>IF(G322="assist",1,0)</f>
        <v/>
      </c>
      <c r="Q322">
        <f>IF(G322="exclusion_drawn",1,0)</f>
        <v/>
      </c>
      <c r="R322">
        <f>IF(G322="exclusion_committed",1,0)</f>
        <v/>
      </c>
      <c r="S322">
        <f>IF(G322="bad_pass_2m",1,0)</f>
        <v/>
      </c>
      <c r="T322">
        <f>IF(G322="shot_out",1,0)</f>
        <v/>
      </c>
      <c r="U322">
        <f>IF(G322="turnover",1,0)</f>
        <v/>
      </c>
      <c r="V322">
        <f>IF(G322="steal",1,0)</f>
        <v/>
      </c>
      <c r="W322">
        <f>IF(G322="block_hand",1,0)</f>
        <v/>
      </c>
      <c r="X322">
        <f>IF(G322="press_win",1,0)</f>
        <v/>
      </c>
      <c r="Y322">
        <f>IF(G322="interception",1,0)</f>
        <v/>
      </c>
      <c r="Z322">
        <f>IF(G322="no_return_defense",1,0)</f>
        <v/>
      </c>
    </row>
    <row r="323">
      <c r="K323">
        <f>IF(AND(G323="goal",H323="from_play"),1,0)</f>
        <v/>
      </c>
      <c r="L323">
        <f>IF(AND(G323="goal",H323="counter"),1,0)</f>
        <v/>
      </c>
      <c r="M323">
        <f>IF(AND(G323="goal",H323="putback"),1,0)</f>
        <v/>
      </c>
      <c r="N323">
        <f>IF(AND(G323="goal",H323="man_up"),1,0)</f>
        <v/>
      </c>
      <c r="O323">
        <f>IF(AND(G323="goal",H323="penalty_5m"),1,0)</f>
        <v/>
      </c>
      <c r="P323">
        <f>IF(G323="assist",1,0)</f>
        <v/>
      </c>
      <c r="Q323">
        <f>IF(G323="exclusion_drawn",1,0)</f>
        <v/>
      </c>
      <c r="R323">
        <f>IF(G323="exclusion_committed",1,0)</f>
        <v/>
      </c>
      <c r="S323">
        <f>IF(G323="bad_pass_2m",1,0)</f>
        <v/>
      </c>
      <c r="T323">
        <f>IF(G323="shot_out",1,0)</f>
        <v/>
      </c>
      <c r="U323">
        <f>IF(G323="turnover",1,0)</f>
        <v/>
      </c>
      <c r="V323">
        <f>IF(G323="steal",1,0)</f>
        <v/>
      </c>
      <c r="W323">
        <f>IF(G323="block_hand",1,0)</f>
        <v/>
      </c>
      <c r="X323">
        <f>IF(G323="press_win",1,0)</f>
        <v/>
      </c>
      <c r="Y323">
        <f>IF(G323="interception",1,0)</f>
        <v/>
      </c>
      <c r="Z323">
        <f>IF(G323="no_return_defense",1,0)</f>
        <v/>
      </c>
    </row>
    <row r="324">
      <c r="K324">
        <f>IF(AND(G324="goal",H324="from_play"),1,0)</f>
        <v/>
      </c>
      <c r="L324">
        <f>IF(AND(G324="goal",H324="counter"),1,0)</f>
        <v/>
      </c>
      <c r="M324">
        <f>IF(AND(G324="goal",H324="putback"),1,0)</f>
        <v/>
      </c>
      <c r="N324">
        <f>IF(AND(G324="goal",H324="man_up"),1,0)</f>
        <v/>
      </c>
      <c r="O324">
        <f>IF(AND(G324="goal",H324="penalty_5m"),1,0)</f>
        <v/>
      </c>
      <c r="P324">
        <f>IF(G324="assist",1,0)</f>
        <v/>
      </c>
      <c r="Q324">
        <f>IF(G324="exclusion_drawn",1,0)</f>
        <v/>
      </c>
      <c r="R324">
        <f>IF(G324="exclusion_committed",1,0)</f>
        <v/>
      </c>
      <c r="S324">
        <f>IF(G324="bad_pass_2m",1,0)</f>
        <v/>
      </c>
      <c r="T324">
        <f>IF(G324="shot_out",1,0)</f>
        <v/>
      </c>
      <c r="U324">
        <f>IF(G324="turnover",1,0)</f>
        <v/>
      </c>
      <c r="V324">
        <f>IF(G324="steal",1,0)</f>
        <v/>
      </c>
      <c r="W324">
        <f>IF(G324="block_hand",1,0)</f>
        <v/>
      </c>
      <c r="X324">
        <f>IF(G324="press_win",1,0)</f>
        <v/>
      </c>
      <c r="Y324">
        <f>IF(G324="interception",1,0)</f>
        <v/>
      </c>
      <c r="Z324">
        <f>IF(G324="no_return_defense",1,0)</f>
        <v/>
      </c>
    </row>
    <row r="325">
      <c r="K325">
        <f>IF(AND(G325="goal",H325="from_play"),1,0)</f>
        <v/>
      </c>
      <c r="L325">
        <f>IF(AND(G325="goal",H325="counter"),1,0)</f>
        <v/>
      </c>
      <c r="M325">
        <f>IF(AND(G325="goal",H325="putback"),1,0)</f>
        <v/>
      </c>
      <c r="N325">
        <f>IF(AND(G325="goal",H325="man_up"),1,0)</f>
        <v/>
      </c>
      <c r="O325">
        <f>IF(AND(G325="goal",H325="penalty_5m"),1,0)</f>
        <v/>
      </c>
      <c r="P325">
        <f>IF(G325="assist",1,0)</f>
        <v/>
      </c>
      <c r="Q325">
        <f>IF(G325="exclusion_drawn",1,0)</f>
        <v/>
      </c>
      <c r="R325">
        <f>IF(G325="exclusion_committed",1,0)</f>
        <v/>
      </c>
      <c r="S325">
        <f>IF(G325="bad_pass_2m",1,0)</f>
        <v/>
      </c>
      <c r="T325">
        <f>IF(G325="shot_out",1,0)</f>
        <v/>
      </c>
      <c r="U325">
        <f>IF(G325="turnover",1,0)</f>
        <v/>
      </c>
      <c r="V325">
        <f>IF(G325="steal",1,0)</f>
        <v/>
      </c>
      <c r="W325">
        <f>IF(G325="block_hand",1,0)</f>
        <v/>
      </c>
      <c r="X325">
        <f>IF(G325="press_win",1,0)</f>
        <v/>
      </c>
      <c r="Y325">
        <f>IF(G325="interception",1,0)</f>
        <v/>
      </c>
      <c r="Z325">
        <f>IF(G325="no_return_defense",1,0)</f>
        <v/>
      </c>
    </row>
    <row r="326">
      <c r="K326">
        <f>IF(AND(G326="goal",H326="from_play"),1,0)</f>
        <v/>
      </c>
      <c r="L326">
        <f>IF(AND(G326="goal",H326="counter"),1,0)</f>
        <v/>
      </c>
      <c r="M326">
        <f>IF(AND(G326="goal",H326="putback"),1,0)</f>
        <v/>
      </c>
      <c r="N326">
        <f>IF(AND(G326="goal",H326="man_up"),1,0)</f>
        <v/>
      </c>
      <c r="O326">
        <f>IF(AND(G326="goal",H326="penalty_5m"),1,0)</f>
        <v/>
      </c>
      <c r="P326">
        <f>IF(G326="assist",1,0)</f>
        <v/>
      </c>
      <c r="Q326">
        <f>IF(G326="exclusion_drawn",1,0)</f>
        <v/>
      </c>
      <c r="R326">
        <f>IF(G326="exclusion_committed",1,0)</f>
        <v/>
      </c>
      <c r="S326">
        <f>IF(G326="bad_pass_2m",1,0)</f>
        <v/>
      </c>
      <c r="T326">
        <f>IF(G326="shot_out",1,0)</f>
        <v/>
      </c>
      <c r="U326">
        <f>IF(G326="turnover",1,0)</f>
        <v/>
      </c>
      <c r="V326">
        <f>IF(G326="steal",1,0)</f>
        <v/>
      </c>
      <c r="W326">
        <f>IF(G326="block_hand",1,0)</f>
        <v/>
      </c>
      <c r="X326">
        <f>IF(G326="press_win",1,0)</f>
        <v/>
      </c>
      <c r="Y326">
        <f>IF(G326="interception",1,0)</f>
        <v/>
      </c>
      <c r="Z326">
        <f>IF(G326="no_return_defense",1,0)</f>
        <v/>
      </c>
    </row>
    <row r="327">
      <c r="K327">
        <f>IF(AND(G327="goal",H327="from_play"),1,0)</f>
        <v/>
      </c>
      <c r="L327">
        <f>IF(AND(G327="goal",H327="counter"),1,0)</f>
        <v/>
      </c>
      <c r="M327">
        <f>IF(AND(G327="goal",H327="putback"),1,0)</f>
        <v/>
      </c>
      <c r="N327">
        <f>IF(AND(G327="goal",H327="man_up"),1,0)</f>
        <v/>
      </c>
      <c r="O327">
        <f>IF(AND(G327="goal",H327="penalty_5m"),1,0)</f>
        <v/>
      </c>
      <c r="P327">
        <f>IF(G327="assist",1,0)</f>
        <v/>
      </c>
      <c r="Q327">
        <f>IF(G327="exclusion_drawn",1,0)</f>
        <v/>
      </c>
      <c r="R327">
        <f>IF(G327="exclusion_committed",1,0)</f>
        <v/>
      </c>
      <c r="S327">
        <f>IF(G327="bad_pass_2m",1,0)</f>
        <v/>
      </c>
      <c r="T327">
        <f>IF(G327="shot_out",1,0)</f>
        <v/>
      </c>
      <c r="U327">
        <f>IF(G327="turnover",1,0)</f>
        <v/>
      </c>
      <c r="V327">
        <f>IF(G327="steal",1,0)</f>
        <v/>
      </c>
      <c r="W327">
        <f>IF(G327="block_hand",1,0)</f>
        <v/>
      </c>
      <c r="X327">
        <f>IF(G327="press_win",1,0)</f>
        <v/>
      </c>
      <c r="Y327">
        <f>IF(G327="interception",1,0)</f>
        <v/>
      </c>
      <c r="Z327">
        <f>IF(G327="no_return_defense",1,0)</f>
        <v/>
      </c>
    </row>
    <row r="328">
      <c r="K328">
        <f>IF(AND(G328="goal",H328="from_play"),1,0)</f>
        <v/>
      </c>
      <c r="L328">
        <f>IF(AND(G328="goal",H328="counter"),1,0)</f>
        <v/>
      </c>
      <c r="M328">
        <f>IF(AND(G328="goal",H328="putback"),1,0)</f>
        <v/>
      </c>
      <c r="N328">
        <f>IF(AND(G328="goal",H328="man_up"),1,0)</f>
        <v/>
      </c>
      <c r="O328">
        <f>IF(AND(G328="goal",H328="penalty_5m"),1,0)</f>
        <v/>
      </c>
      <c r="P328">
        <f>IF(G328="assist",1,0)</f>
        <v/>
      </c>
      <c r="Q328">
        <f>IF(G328="exclusion_drawn",1,0)</f>
        <v/>
      </c>
      <c r="R328">
        <f>IF(G328="exclusion_committed",1,0)</f>
        <v/>
      </c>
      <c r="S328">
        <f>IF(G328="bad_pass_2m",1,0)</f>
        <v/>
      </c>
      <c r="T328">
        <f>IF(G328="shot_out",1,0)</f>
        <v/>
      </c>
      <c r="U328">
        <f>IF(G328="turnover",1,0)</f>
        <v/>
      </c>
      <c r="V328">
        <f>IF(G328="steal",1,0)</f>
        <v/>
      </c>
      <c r="W328">
        <f>IF(G328="block_hand",1,0)</f>
        <v/>
      </c>
      <c r="X328">
        <f>IF(G328="press_win",1,0)</f>
        <v/>
      </c>
      <c r="Y328">
        <f>IF(G328="interception",1,0)</f>
        <v/>
      </c>
      <c r="Z328">
        <f>IF(G328="no_return_defense",1,0)</f>
        <v/>
      </c>
    </row>
    <row r="329">
      <c r="K329">
        <f>IF(AND(G329="goal",H329="from_play"),1,0)</f>
        <v/>
      </c>
      <c r="L329">
        <f>IF(AND(G329="goal",H329="counter"),1,0)</f>
        <v/>
      </c>
      <c r="M329">
        <f>IF(AND(G329="goal",H329="putback"),1,0)</f>
        <v/>
      </c>
      <c r="N329">
        <f>IF(AND(G329="goal",H329="man_up"),1,0)</f>
        <v/>
      </c>
      <c r="O329">
        <f>IF(AND(G329="goal",H329="penalty_5m"),1,0)</f>
        <v/>
      </c>
      <c r="P329">
        <f>IF(G329="assist",1,0)</f>
        <v/>
      </c>
      <c r="Q329">
        <f>IF(G329="exclusion_drawn",1,0)</f>
        <v/>
      </c>
      <c r="R329">
        <f>IF(G329="exclusion_committed",1,0)</f>
        <v/>
      </c>
      <c r="S329">
        <f>IF(G329="bad_pass_2m",1,0)</f>
        <v/>
      </c>
      <c r="T329">
        <f>IF(G329="shot_out",1,0)</f>
        <v/>
      </c>
      <c r="U329">
        <f>IF(G329="turnover",1,0)</f>
        <v/>
      </c>
      <c r="V329">
        <f>IF(G329="steal",1,0)</f>
        <v/>
      </c>
      <c r="W329">
        <f>IF(G329="block_hand",1,0)</f>
        <v/>
      </c>
      <c r="X329">
        <f>IF(G329="press_win",1,0)</f>
        <v/>
      </c>
      <c r="Y329">
        <f>IF(G329="interception",1,0)</f>
        <v/>
      </c>
      <c r="Z329">
        <f>IF(G329="no_return_defense",1,0)</f>
        <v/>
      </c>
    </row>
    <row r="330">
      <c r="K330">
        <f>IF(AND(G330="goal",H330="from_play"),1,0)</f>
        <v/>
      </c>
      <c r="L330">
        <f>IF(AND(G330="goal",H330="counter"),1,0)</f>
        <v/>
      </c>
      <c r="M330">
        <f>IF(AND(G330="goal",H330="putback"),1,0)</f>
        <v/>
      </c>
      <c r="N330">
        <f>IF(AND(G330="goal",H330="man_up"),1,0)</f>
        <v/>
      </c>
      <c r="O330">
        <f>IF(AND(G330="goal",H330="penalty_5m"),1,0)</f>
        <v/>
      </c>
      <c r="P330">
        <f>IF(G330="assist",1,0)</f>
        <v/>
      </c>
      <c r="Q330">
        <f>IF(G330="exclusion_drawn",1,0)</f>
        <v/>
      </c>
      <c r="R330">
        <f>IF(G330="exclusion_committed",1,0)</f>
        <v/>
      </c>
      <c r="S330">
        <f>IF(G330="bad_pass_2m",1,0)</f>
        <v/>
      </c>
      <c r="T330">
        <f>IF(G330="shot_out",1,0)</f>
        <v/>
      </c>
      <c r="U330">
        <f>IF(G330="turnover",1,0)</f>
        <v/>
      </c>
      <c r="V330">
        <f>IF(G330="steal",1,0)</f>
        <v/>
      </c>
      <c r="W330">
        <f>IF(G330="block_hand",1,0)</f>
        <v/>
      </c>
      <c r="X330">
        <f>IF(G330="press_win",1,0)</f>
        <v/>
      </c>
      <c r="Y330">
        <f>IF(G330="interception",1,0)</f>
        <v/>
      </c>
      <c r="Z330">
        <f>IF(G330="no_return_defense",1,0)</f>
        <v/>
      </c>
    </row>
    <row r="331">
      <c r="K331">
        <f>IF(AND(G331="goal",H331="from_play"),1,0)</f>
        <v/>
      </c>
      <c r="L331">
        <f>IF(AND(G331="goal",H331="counter"),1,0)</f>
        <v/>
      </c>
      <c r="M331">
        <f>IF(AND(G331="goal",H331="putback"),1,0)</f>
        <v/>
      </c>
      <c r="N331">
        <f>IF(AND(G331="goal",H331="man_up"),1,0)</f>
        <v/>
      </c>
      <c r="O331">
        <f>IF(AND(G331="goal",H331="penalty_5m"),1,0)</f>
        <v/>
      </c>
      <c r="P331">
        <f>IF(G331="assist",1,0)</f>
        <v/>
      </c>
      <c r="Q331">
        <f>IF(G331="exclusion_drawn",1,0)</f>
        <v/>
      </c>
      <c r="R331">
        <f>IF(G331="exclusion_committed",1,0)</f>
        <v/>
      </c>
      <c r="S331">
        <f>IF(G331="bad_pass_2m",1,0)</f>
        <v/>
      </c>
      <c r="T331">
        <f>IF(G331="shot_out",1,0)</f>
        <v/>
      </c>
      <c r="U331">
        <f>IF(G331="turnover",1,0)</f>
        <v/>
      </c>
      <c r="V331">
        <f>IF(G331="steal",1,0)</f>
        <v/>
      </c>
      <c r="W331">
        <f>IF(G331="block_hand",1,0)</f>
        <v/>
      </c>
      <c r="X331">
        <f>IF(G331="press_win",1,0)</f>
        <v/>
      </c>
      <c r="Y331">
        <f>IF(G331="interception",1,0)</f>
        <v/>
      </c>
      <c r="Z331">
        <f>IF(G331="no_return_defense",1,0)</f>
        <v/>
      </c>
    </row>
    <row r="332">
      <c r="K332">
        <f>IF(AND(G332="goal",H332="from_play"),1,0)</f>
        <v/>
      </c>
      <c r="L332">
        <f>IF(AND(G332="goal",H332="counter"),1,0)</f>
        <v/>
      </c>
      <c r="M332">
        <f>IF(AND(G332="goal",H332="putback"),1,0)</f>
        <v/>
      </c>
      <c r="N332">
        <f>IF(AND(G332="goal",H332="man_up"),1,0)</f>
        <v/>
      </c>
      <c r="O332">
        <f>IF(AND(G332="goal",H332="penalty_5m"),1,0)</f>
        <v/>
      </c>
      <c r="P332">
        <f>IF(G332="assist",1,0)</f>
        <v/>
      </c>
      <c r="Q332">
        <f>IF(G332="exclusion_drawn",1,0)</f>
        <v/>
      </c>
      <c r="R332">
        <f>IF(G332="exclusion_committed",1,0)</f>
        <v/>
      </c>
      <c r="S332">
        <f>IF(G332="bad_pass_2m",1,0)</f>
        <v/>
      </c>
      <c r="T332">
        <f>IF(G332="shot_out",1,0)</f>
        <v/>
      </c>
      <c r="U332">
        <f>IF(G332="turnover",1,0)</f>
        <v/>
      </c>
      <c r="V332">
        <f>IF(G332="steal",1,0)</f>
        <v/>
      </c>
      <c r="W332">
        <f>IF(G332="block_hand",1,0)</f>
        <v/>
      </c>
      <c r="X332">
        <f>IF(G332="press_win",1,0)</f>
        <v/>
      </c>
      <c r="Y332">
        <f>IF(G332="interception",1,0)</f>
        <v/>
      </c>
      <c r="Z332">
        <f>IF(G332="no_return_defense",1,0)</f>
        <v/>
      </c>
    </row>
    <row r="333">
      <c r="K333">
        <f>IF(AND(G333="goal",H333="from_play"),1,0)</f>
        <v/>
      </c>
      <c r="L333">
        <f>IF(AND(G333="goal",H333="counter"),1,0)</f>
        <v/>
      </c>
      <c r="M333">
        <f>IF(AND(G333="goal",H333="putback"),1,0)</f>
        <v/>
      </c>
      <c r="N333">
        <f>IF(AND(G333="goal",H333="man_up"),1,0)</f>
        <v/>
      </c>
      <c r="O333">
        <f>IF(AND(G333="goal",H333="penalty_5m"),1,0)</f>
        <v/>
      </c>
      <c r="P333">
        <f>IF(G333="assist",1,0)</f>
        <v/>
      </c>
      <c r="Q333">
        <f>IF(G333="exclusion_drawn",1,0)</f>
        <v/>
      </c>
      <c r="R333">
        <f>IF(G333="exclusion_committed",1,0)</f>
        <v/>
      </c>
      <c r="S333">
        <f>IF(G333="bad_pass_2m",1,0)</f>
        <v/>
      </c>
      <c r="T333">
        <f>IF(G333="shot_out",1,0)</f>
        <v/>
      </c>
      <c r="U333">
        <f>IF(G333="turnover",1,0)</f>
        <v/>
      </c>
      <c r="V333">
        <f>IF(G333="steal",1,0)</f>
        <v/>
      </c>
      <c r="W333">
        <f>IF(G333="block_hand",1,0)</f>
        <v/>
      </c>
      <c r="X333">
        <f>IF(G333="press_win",1,0)</f>
        <v/>
      </c>
      <c r="Y333">
        <f>IF(G333="interception",1,0)</f>
        <v/>
      </c>
      <c r="Z333">
        <f>IF(G333="no_return_defense",1,0)</f>
        <v/>
      </c>
    </row>
    <row r="334">
      <c r="K334">
        <f>IF(AND(G334="goal",H334="from_play"),1,0)</f>
        <v/>
      </c>
      <c r="L334">
        <f>IF(AND(G334="goal",H334="counter"),1,0)</f>
        <v/>
      </c>
      <c r="M334">
        <f>IF(AND(G334="goal",H334="putback"),1,0)</f>
        <v/>
      </c>
      <c r="N334">
        <f>IF(AND(G334="goal",H334="man_up"),1,0)</f>
        <v/>
      </c>
      <c r="O334">
        <f>IF(AND(G334="goal",H334="penalty_5m"),1,0)</f>
        <v/>
      </c>
      <c r="P334">
        <f>IF(G334="assist",1,0)</f>
        <v/>
      </c>
      <c r="Q334">
        <f>IF(G334="exclusion_drawn",1,0)</f>
        <v/>
      </c>
      <c r="R334">
        <f>IF(G334="exclusion_committed",1,0)</f>
        <v/>
      </c>
      <c r="S334">
        <f>IF(G334="bad_pass_2m",1,0)</f>
        <v/>
      </c>
      <c r="T334">
        <f>IF(G334="shot_out",1,0)</f>
        <v/>
      </c>
      <c r="U334">
        <f>IF(G334="turnover",1,0)</f>
        <v/>
      </c>
      <c r="V334">
        <f>IF(G334="steal",1,0)</f>
        <v/>
      </c>
      <c r="W334">
        <f>IF(G334="block_hand",1,0)</f>
        <v/>
      </c>
      <c r="X334">
        <f>IF(G334="press_win",1,0)</f>
        <v/>
      </c>
      <c r="Y334">
        <f>IF(G334="interception",1,0)</f>
        <v/>
      </c>
      <c r="Z334">
        <f>IF(G334="no_return_defense",1,0)</f>
        <v/>
      </c>
    </row>
    <row r="335">
      <c r="K335">
        <f>IF(AND(G335="goal",H335="from_play"),1,0)</f>
        <v/>
      </c>
      <c r="L335">
        <f>IF(AND(G335="goal",H335="counter"),1,0)</f>
        <v/>
      </c>
      <c r="M335">
        <f>IF(AND(G335="goal",H335="putback"),1,0)</f>
        <v/>
      </c>
      <c r="N335">
        <f>IF(AND(G335="goal",H335="man_up"),1,0)</f>
        <v/>
      </c>
      <c r="O335">
        <f>IF(AND(G335="goal",H335="penalty_5m"),1,0)</f>
        <v/>
      </c>
      <c r="P335">
        <f>IF(G335="assist",1,0)</f>
        <v/>
      </c>
      <c r="Q335">
        <f>IF(G335="exclusion_drawn",1,0)</f>
        <v/>
      </c>
      <c r="R335">
        <f>IF(G335="exclusion_committed",1,0)</f>
        <v/>
      </c>
      <c r="S335">
        <f>IF(G335="bad_pass_2m",1,0)</f>
        <v/>
      </c>
      <c r="T335">
        <f>IF(G335="shot_out",1,0)</f>
        <v/>
      </c>
      <c r="U335">
        <f>IF(G335="turnover",1,0)</f>
        <v/>
      </c>
      <c r="V335">
        <f>IF(G335="steal",1,0)</f>
        <v/>
      </c>
      <c r="W335">
        <f>IF(G335="block_hand",1,0)</f>
        <v/>
      </c>
      <c r="X335">
        <f>IF(G335="press_win",1,0)</f>
        <v/>
      </c>
      <c r="Y335">
        <f>IF(G335="interception",1,0)</f>
        <v/>
      </c>
      <c r="Z335">
        <f>IF(G335="no_return_defense",1,0)</f>
        <v/>
      </c>
    </row>
    <row r="336">
      <c r="K336">
        <f>IF(AND(G336="goal",H336="from_play"),1,0)</f>
        <v/>
      </c>
      <c r="L336">
        <f>IF(AND(G336="goal",H336="counter"),1,0)</f>
        <v/>
      </c>
      <c r="M336">
        <f>IF(AND(G336="goal",H336="putback"),1,0)</f>
        <v/>
      </c>
      <c r="N336">
        <f>IF(AND(G336="goal",H336="man_up"),1,0)</f>
        <v/>
      </c>
      <c r="O336">
        <f>IF(AND(G336="goal",H336="penalty_5m"),1,0)</f>
        <v/>
      </c>
      <c r="P336">
        <f>IF(G336="assist",1,0)</f>
        <v/>
      </c>
      <c r="Q336">
        <f>IF(G336="exclusion_drawn",1,0)</f>
        <v/>
      </c>
      <c r="R336">
        <f>IF(G336="exclusion_committed",1,0)</f>
        <v/>
      </c>
      <c r="S336">
        <f>IF(G336="bad_pass_2m",1,0)</f>
        <v/>
      </c>
      <c r="T336">
        <f>IF(G336="shot_out",1,0)</f>
        <v/>
      </c>
      <c r="U336">
        <f>IF(G336="turnover",1,0)</f>
        <v/>
      </c>
      <c r="V336">
        <f>IF(G336="steal",1,0)</f>
        <v/>
      </c>
      <c r="W336">
        <f>IF(G336="block_hand",1,0)</f>
        <v/>
      </c>
      <c r="X336">
        <f>IF(G336="press_win",1,0)</f>
        <v/>
      </c>
      <c r="Y336">
        <f>IF(G336="interception",1,0)</f>
        <v/>
      </c>
      <c r="Z336">
        <f>IF(G336="no_return_defense",1,0)</f>
        <v/>
      </c>
    </row>
    <row r="337">
      <c r="K337">
        <f>IF(AND(G337="goal",H337="from_play"),1,0)</f>
        <v/>
      </c>
      <c r="L337">
        <f>IF(AND(G337="goal",H337="counter"),1,0)</f>
        <v/>
      </c>
      <c r="M337">
        <f>IF(AND(G337="goal",H337="putback"),1,0)</f>
        <v/>
      </c>
      <c r="N337">
        <f>IF(AND(G337="goal",H337="man_up"),1,0)</f>
        <v/>
      </c>
      <c r="O337">
        <f>IF(AND(G337="goal",H337="penalty_5m"),1,0)</f>
        <v/>
      </c>
      <c r="P337">
        <f>IF(G337="assist",1,0)</f>
        <v/>
      </c>
      <c r="Q337">
        <f>IF(G337="exclusion_drawn",1,0)</f>
        <v/>
      </c>
      <c r="R337">
        <f>IF(G337="exclusion_committed",1,0)</f>
        <v/>
      </c>
      <c r="S337">
        <f>IF(G337="bad_pass_2m",1,0)</f>
        <v/>
      </c>
      <c r="T337">
        <f>IF(G337="shot_out",1,0)</f>
        <v/>
      </c>
      <c r="U337">
        <f>IF(G337="turnover",1,0)</f>
        <v/>
      </c>
      <c r="V337">
        <f>IF(G337="steal",1,0)</f>
        <v/>
      </c>
      <c r="W337">
        <f>IF(G337="block_hand",1,0)</f>
        <v/>
      </c>
      <c r="X337">
        <f>IF(G337="press_win",1,0)</f>
        <v/>
      </c>
      <c r="Y337">
        <f>IF(G337="interception",1,0)</f>
        <v/>
      </c>
      <c r="Z337">
        <f>IF(G337="no_return_defense",1,0)</f>
        <v/>
      </c>
    </row>
    <row r="338">
      <c r="K338">
        <f>IF(AND(G338="goal",H338="from_play"),1,0)</f>
        <v/>
      </c>
      <c r="L338">
        <f>IF(AND(G338="goal",H338="counter"),1,0)</f>
        <v/>
      </c>
      <c r="M338">
        <f>IF(AND(G338="goal",H338="putback"),1,0)</f>
        <v/>
      </c>
      <c r="N338">
        <f>IF(AND(G338="goal",H338="man_up"),1,0)</f>
        <v/>
      </c>
      <c r="O338">
        <f>IF(AND(G338="goal",H338="penalty_5m"),1,0)</f>
        <v/>
      </c>
      <c r="P338">
        <f>IF(G338="assist",1,0)</f>
        <v/>
      </c>
      <c r="Q338">
        <f>IF(G338="exclusion_drawn",1,0)</f>
        <v/>
      </c>
      <c r="R338">
        <f>IF(G338="exclusion_committed",1,0)</f>
        <v/>
      </c>
      <c r="S338">
        <f>IF(G338="bad_pass_2m",1,0)</f>
        <v/>
      </c>
      <c r="T338">
        <f>IF(G338="shot_out",1,0)</f>
        <v/>
      </c>
      <c r="U338">
        <f>IF(G338="turnover",1,0)</f>
        <v/>
      </c>
      <c r="V338">
        <f>IF(G338="steal",1,0)</f>
        <v/>
      </c>
      <c r="W338">
        <f>IF(G338="block_hand",1,0)</f>
        <v/>
      </c>
      <c r="X338">
        <f>IF(G338="press_win",1,0)</f>
        <v/>
      </c>
      <c r="Y338">
        <f>IF(G338="interception",1,0)</f>
        <v/>
      </c>
      <c r="Z338">
        <f>IF(G338="no_return_defense",1,0)</f>
        <v/>
      </c>
    </row>
    <row r="339">
      <c r="K339">
        <f>IF(AND(G339="goal",H339="from_play"),1,0)</f>
        <v/>
      </c>
      <c r="L339">
        <f>IF(AND(G339="goal",H339="counter"),1,0)</f>
        <v/>
      </c>
      <c r="M339">
        <f>IF(AND(G339="goal",H339="putback"),1,0)</f>
        <v/>
      </c>
      <c r="N339">
        <f>IF(AND(G339="goal",H339="man_up"),1,0)</f>
        <v/>
      </c>
      <c r="O339">
        <f>IF(AND(G339="goal",H339="penalty_5m"),1,0)</f>
        <v/>
      </c>
      <c r="P339">
        <f>IF(G339="assist",1,0)</f>
        <v/>
      </c>
      <c r="Q339">
        <f>IF(G339="exclusion_drawn",1,0)</f>
        <v/>
      </c>
      <c r="R339">
        <f>IF(G339="exclusion_committed",1,0)</f>
        <v/>
      </c>
      <c r="S339">
        <f>IF(G339="bad_pass_2m",1,0)</f>
        <v/>
      </c>
      <c r="T339">
        <f>IF(G339="shot_out",1,0)</f>
        <v/>
      </c>
      <c r="U339">
        <f>IF(G339="turnover",1,0)</f>
        <v/>
      </c>
      <c r="V339">
        <f>IF(G339="steal",1,0)</f>
        <v/>
      </c>
      <c r="W339">
        <f>IF(G339="block_hand",1,0)</f>
        <v/>
      </c>
      <c r="X339">
        <f>IF(G339="press_win",1,0)</f>
        <v/>
      </c>
      <c r="Y339">
        <f>IF(G339="interception",1,0)</f>
        <v/>
      </c>
      <c r="Z339">
        <f>IF(G339="no_return_defense",1,0)</f>
        <v/>
      </c>
    </row>
    <row r="340">
      <c r="K340">
        <f>IF(AND(G340="goal",H340="from_play"),1,0)</f>
        <v/>
      </c>
      <c r="L340">
        <f>IF(AND(G340="goal",H340="counter"),1,0)</f>
        <v/>
      </c>
      <c r="M340">
        <f>IF(AND(G340="goal",H340="putback"),1,0)</f>
        <v/>
      </c>
      <c r="N340">
        <f>IF(AND(G340="goal",H340="man_up"),1,0)</f>
        <v/>
      </c>
      <c r="O340">
        <f>IF(AND(G340="goal",H340="penalty_5m"),1,0)</f>
        <v/>
      </c>
      <c r="P340">
        <f>IF(G340="assist",1,0)</f>
        <v/>
      </c>
      <c r="Q340">
        <f>IF(G340="exclusion_drawn",1,0)</f>
        <v/>
      </c>
      <c r="R340">
        <f>IF(G340="exclusion_committed",1,0)</f>
        <v/>
      </c>
      <c r="S340">
        <f>IF(G340="bad_pass_2m",1,0)</f>
        <v/>
      </c>
      <c r="T340">
        <f>IF(G340="shot_out",1,0)</f>
        <v/>
      </c>
      <c r="U340">
        <f>IF(G340="turnover",1,0)</f>
        <v/>
      </c>
      <c r="V340">
        <f>IF(G340="steal",1,0)</f>
        <v/>
      </c>
      <c r="W340">
        <f>IF(G340="block_hand",1,0)</f>
        <v/>
      </c>
      <c r="X340">
        <f>IF(G340="press_win",1,0)</f>
        <v/>
      </c>
      <c r="Y340">
        <f>IF(G340="interception",1,0)</f>
        <v/>
      </c>
      <c r="Z340">
        <f>IF(G340="no_return_defense",1,0)</f>
        <v/>
      </c>
    </row>
    <row r="341">
      <c r="K341">
        <f>IF(AND(G341="goal",H341="from_play"),1,0)</f>
        <v/>
      </c>
      <c r="L341">
        <f>IF(AND(G341="goal",H341="counter"),1,0)</f>
        <v/>
      </c>
      <c r="M341">
        <f>IF(AND(G341="goal",H341="putback"),1,0)</f>
        <v/>
      </c>
      <c r="N341">
        <f>IF(AND(G341="goal",H341="man_up"),1,0)</f>
        <v/>
      </c>
      <c r="O341">
        <f>IF(AND(G341="goal",H341="penalty_5m"),1,0)</f>
        <v/>
      </c>
      <c r="P341">
        <f>IF(G341="assist",1,0)</f>
        <v/>
      </c>
      <c r="Q341">
        <f>IF(G341="exclusion_drawn",1,0)</f>
        <v/>
      </c>
      <c r="R341">
        <f>IF(G341="exclusion_committed",1,0)</f>
        <v/>
      </c>
      <c r="S341">
        <f>IF(G341="bad_pass_2m",1,0)</f>
        <v/>
      </c>
      <c r="T341">
        <f>IF(G341="shot_out",1,0)</f>
        <v/>
      </c>
      <c r="U341">
        <f>IF(G341="turnover",1,0)</f>
        <v/>
      </c>
      <c r="V341">
        <f>IF(G341="steal",1,0)</f>
        <v/>
      </c>
      <c r="W341">
        <f>IF(G341="block_hand",1,0)</f>
        <v/>
      </c>
      <c r="X341">
        <f>IF(G341="press_win",1,0)</f>
        <v/>
      </c>
      <c r="Y341">
        <f>IF(G341="interception",1,0)</f>
        <v/>
      </c>
      <c r="Z341">
        <f>IF(G341="no_return_defense",1,0)</f>
        <v/>
      </c>
    </row>
    <row r="342">
      <c r="K342">
        <f>IF(AND(G342="goal",H342="from_play"),1,0)</f>
        <v/>
      </c>
      <c r="L342">
        <f>IF(AND(G342="goal",H342="counter"),1,0)</f>
        <v/>
      </c>
      <c r="M342">
        <f>IF(AND(G342="goal",H342="putback"),1,0)</f>
        <v/>
      </c>
      <c r="N342">
        <f>IF(AND(G342="goal",H342="man_up"),1,0)</f>
        <v/>
      </c>
      <c r="O342">
        <f>IF(AND(G342="goal",H342="penalty_5m"),1,0)</f>
        <v/>
      </c>
      <c r="P342">
        <f>IF(G342="assist",1,0)</f>
        <v/>
      </c>
      <c r="Q342">
        <f>IF(G342="exclusion_drawn",1,0)</f>
        <v/>
      </c>
      <c r="R342">
        <f>IF(G342="exclusion_committed",1,0)</f>
        <v/>
      </c>
      <c r="S342">
        <f>IF(G342="bad_pass_2m",1,0)</f>
        <v/>
      </c>
      <c r="T342">
        <f>IF(G342="shot_out",1,0)</f>
        <v/>
      </c>
      <c r="U342">
        <f>IF(G342="turnover",1,0)</f>
        <v/>
      </c>
      <c r="V342">
        <f>IF(G342="steal",1,0)</f>
        <v/>
      </c>
      <c r="W342">
        <f>IF(G342="block_hand",1,0)</f>
        <v/>
      </c>
      <c r="X342">
        <f>IF(G342="press_win",1,0)</f>
        <v/>
      </c>
      <c r="Y342">
        <f>IF(G342="interception",1,0)</f>
        <v/>
      </c>
      <c r="Z342">
        <f>IF(G342="no_return_defense",1,0)</f>
        <v/>
      </c>
    </row>
    <row r="343">
      <c r="K343">
        <f>IF(AND(G343="goal",H343="from_play"),1,0)</f>
        <v/>
      </c>
      <c r="L343">
        <f>IF(AND(G343="goal",H343="counter"),1,0)</f>
        <v/>
      </c>
      <c r="M343">
        <f>IF(AND(G343="goal",H343="putback"),1,0)</f>
        <v/>
      </c>
      <c r="N343">
        <f>IF(AND(G343="goal",H343="man_up"),1,0)</f>
        <v/>
      </c>
      <c r="O343">
        <f>IF(AND(G343="goal",H343="penalty_5m"),1,0)</f>
        <v/>
      </c>
      <c r="P343">
        <f>IF(G343="assist",1,0)</f>
        <v/>
      </c>
      <c r="Q343">
        <f>IF(G343="exclusion_drawn",1,0)</f>
        <v/>
      </c>
      <c r="R343">
        <f>IF(G343="exclusion_committed",1,0)</f>
        <v/>
      </c>
      <c r="S343">
        <f>IF(G343="bad_pass_2m",1,0)</f>
        <v/>
      </c>
      <c r="T343">
        <f>IF(G343="shot_out",1,0)</f>
        <v/>
      </c>
      <c r="U343">
        <f>IF(G343="turnover",1,0)</f>
        <v/>
      </c>
      <c r="V343">
        <f>IF(G343="steal",1,0)</f>
        <v/>
      </c>
      <c r="W343">
        <f>IF(G343="block_hand",1,0)</f>
        <v/>
      </c>
      <c r="X343">
        <f>IF(G343="press_win",1,0)</f>
        <v/>
      </c>
      <c r="Y343">
        <f>IF(G343="interception",1,0)</f>
        <v/>
      </c>
      <c r="Z343">
        <f>IF(G343="no_return_defense",1,0)</f>
        <v/>
      </c>
    </row>
    <row r="344">
      <c r="K344">
        <f>IF(AND(G344="goal",H344="from_play"),1,0)</f>
        <v/>
      </c>
      <c r="L344">
        <f>IF(AND(G344="goal",H344="counter"),1,0)</f>
        <v/>
      </c>
      <c r="M344">
        <f>IF(AND(G344="goal",H344="putback"),1,0)</f>
        <v/>
      </c>
      <c r="N344">
        <f>IF(AND(G344="goal",H344="man_up"),1,0)</f>
        <v/>
      </c>
      <c r="O344">
        <f>IF(AND(G344="goal",H344="penalty_5m"),1,0)</f>
        <v/>
      </c>
      <c r="P344">
        <f>IF(G344="assist",1,0)</f>
        <v/>
      </c>
      <c r="Q344">
        <f>IF(G344="exclusion_drawn",1,0)</f>
        <v/>
      </c>
      <c r="R344">
        <f>IF(G344="exclusion_committed",1,0)</f>
        <v/>
      </c>
      <c r="S344">
        <f>IF(G344="bad_pass_2m",1,0)</f>
        <v/>
      </c>
      <c r="T344">
        <f>IF(G344="shot_out",1,0)</f>
        <v/>
      </c>
      <c r="U344">
        <f>IF(G344="turnover",1,0)</f>
        <v/>
      </c>
      <c r="V344">
        <f>IF(G344="steal",1,0)</f>
        <v/>
      </c>
      <c r="W344">
        <f>IF(G344="block_hand",1,0)</f>
        <v/>
      </c>
      <c r="X344">
        <f>IF(G344="press_win",1,0)</f>
        <v/>
      </c>
      <c r="Y344">
        <f>IF(G344="interception",1,0)</f>
        <v/>
      </c>
      <c r="Z344">
        <f>IF(G344="no_return_defense",1,0)</f>
        <v/>
      </c>
    </row>
    <row r="345">
      <c r="K345">
        <f>IF(AND(G345="goal",H345="from_play"),1,0)</f>
        <v/>
      </c>
      <c r="L345">
        <f>IF(AND(G345="goal",H345="counter"),1,0)</f>
        <v/>
      </c>
      <c r="M345">
        <f>IF(AND(G345="goal",H345="putback"),1,0)</f>
        <v/>
      </c>
      <c r="N345">
        <f>IF(AND(G345="goal",H345="man_up"),1,0)</f>
        <v/>
      </c>
      <c r="O345">
        <f>IF(AND(G345="goal",H345="penalty_5m"),1,0)</f>
        <v/>
      </c>
      <c r="P345">
        <f>IF(G345="assist",1,0)</f>
        <v/>
      </c>
      <c r="Q345">
        <f>IF(G345="exclusion_drawn",1,0)</f>
        <v/>
      </c>
      <c r="R345">
        <f>IF(G345="exclusion_committed",1,0)</f>
        <v/>
      </c>
      <c r="S345">
        <f>IF(G345="bad_pass_2m",1,0)</f>
        <v/>
      </c>
      <c r="T345">
        <f>IF(G345="shot_out",1,0)</f>
        <v/>
      </c>
      <c r="U345">
        <f>IF(G345="turnover",1,0)</f>
        <v/>
      </c>
      <c r="V345">
        <f>IF(G345="steal",1,0)</f>
        <v/>
      </c>
      <c r="W345">
        <f>IF(G345="block_hand",1,0)</f>
        <v/>
      </c>
      <c r="X345">
        <f>IF(G345="press_win",1,0)</f>
        <v/>
      </c>
      <c r="Y345">
        <f>IF(G345="interception",1,0)</f>
        <v/>
      </c>
      <c r="Z345">
        <f>IF(G345="no_return_defense",1,0)</f>
        <v/>
      </c>
    </row>
    <row r="346">
      <c r="K346">
        <f>IF(AND(G346="goal",H346="from_play"),1,0)</f>
        <v/>
      </c>
      <c r="L346">
        <f>IF(AND(G346="goal",H346="counter"),1,0)</f>
        <v/>
      </c>
      <c r="M346">
        <f>IF(AND(G346="goal",H346="putback"),1,0)</f>
        <v/>
      </c>
      <c r="N346">
        <f>IF(AND(G346="goal",H346="man_up"),1,0)</f>
        <v/>
      </c>
      <c r="O346">
        <f>IF(AND(G346="goal",H346="penalty_5m"),1,0)</f>
        <v/>
      </c>
      <c r="P346">
        <f>IF(G346="assist",1,0)</f>
        <v/>
      </c>
      <c r="Q346">
        <f>IF(G346="exclusion_drawn",1,0)</f>
        <v/>
      </c>
      <c r="R346">
        <f>IF(G346="exclusion_committed",1,0)</f>
        <v/>
      </c>
      <c r="S346">
        <f>IF(G346="bad_pass_2m",1,0)</f>
        <v/>
      </c>
      <c r="T346">
        <f>IF(G346="shot_out",1,0)</f>
        <v/>
      </c>
      <c r="U346">
        <f>IF(G346="turnover",1,0)</f>
        <v/>
      </c>
      <c r="V346">
        <f>IF(G346="steal",1,0)</f>
        <v/>
      </c>
      <c r="W346">
        <f>IF(G346="block_hand",1,0)</f>
        <v/>
      </c>
      <c r="X346">
        <f>IF(G346="press_win",1,0)</f>
        <v/>
      </c>
      <c r="Y346">
        <f>IF(G346="interception",1,0)</f>
        <v/>
      </c>
      <c r="Z346">
        <f>IF(G346="no_return_defense",1,0)</f>
        <v/>
      </c>
    </row>
    <row r="347">
      <c r="K347">
        <f>IF(AND(G347="goal",H347="from_play"),1,0)</f>
        <v/>
      </c>
      <c r="L347">
        <f>IF(AND(G347="goal",H347="counter"),1,0)</f>
        <v/>
      </c>
      <c r="M347">
        <f>IF(AND(G347="goal",H347="putback"),1,0)</f>
        <v/>
      </c>
      <c r="N347">
        <f>IF(AND(G347="goal",H347="man_up"),1,0)</f>
        <v/>
      </c>
      <c r="O347">
        <f>IF(AND(G347="goal",H347="penalty_5m"),1,0)</f>
        <v/>
      </c>
      <c r="P347">
        <f>IF(G347="assist",1,0)</f>
        <v/>
      </c>
      <c r="Q347">
        <f>IF(G347="exclusion_drawn",1,0)</f>
        <v/>
      </c>
      <c r="R347">
        <f>IF(G347="exclusion_committed",1,0)</f>
        <v/>
      </c>
      <c r="S347">
        <f>IF(G347="bad_pass_2m",1,0)</f>
        <v/>
      </c>
      <c r="T347">
        <f>IF(G347="shot_out",1,0)</f>
        <v/>
      </c>
      <c r="U347">
        <f>IF(G347="turnover",1,0)</f>
        <v/>
      </c>
      <c r="V347">
        <f>IF(G347="steal",1,0)</f>
        <v/>
      </c>
      <c r="W347">
        <f>IF(G347="block_hand",1,0)</f>
        <v/>
      </c>
      <c r="X347">
        <f>IF(G347="press_win",1,0)</f>
        <v/>
      </c>
      <c r="Y347">
        <f>IF(G347="interception",1,0)</f>
        <v/>
      </c>
      <c r="Z347">
        <f>IF(G347="no_return_defense",1,0)</f>
        <v/>
      </c>
    </row>
    <row r="348">
      <c r="K348">
        <f>IF(AND(G348="goal",H348="from_play"),1,0)</f>
        <v/>
      </c>
      <c r="L348">
        <f>IF(AND(G348="goal",H348="counter"),1,0)</f>
        <v/>
      </c>
      <c r="M348">
        <f>IF(AND(G348="goal",H348="putback"),1,0)</f>
        <v/>
      </c>
      <c r="N348">
        <f>IF(AND(G348="goal",H348="man_up"),1,0)</f>
        <v/>
      </c>
      <c r="O348">
        <f>IF(AND(G348="goal",H348="penalty_5m"),1,0)</f>
        <v/>
      </c>
      <c r="P348">
        <f>IF(G348="assist",1,0)</f>
        <v/>
      </c>
      <c r="Q348">
        <f>IF(G348="exclusion_drawn",1,0)</f>
        <v/>
      </c>
      <c r="R348">
        <f>IF(G348="exclusion_committed",1,0)</f>
        <v/>
      </c>
      <c r="S348">
        <f>IF(G348="bad_pass_2m",1,0)</f>
        <v/>
      </c>
      <c r="T348">
        <f>IF(G348="shot_out",1,0)</f>
        <v/>
      </c>
      <c r="U348">
        <f>IF(G348="turnover",1,0)</f>
        <v/>
      </c>
      <c r="V348">
        <f>IF(G348="steal",1,0)</f>
        <v/>
      </c>
      <c r="W348">
        <f>IF(G348="block_hand",1,0)</f>
        <v/>
      </c>
      <c r="X348">
        <f>IF(G348="press_win",1,0)</f>
        <v/>
      </c>
      <c r="Y348">
        <f>IF(G348="interception",1,0)</f>
        <v/>
      </c>
      <c r="Z348">
        <f>IF(G348="no_return_defense",1,0)</f>
        <v/>
      </c>
    </row>
    <row r="349">
      <c r="K349">
        <f>IF(AND(G349="goal",H349="from_play"),1,0)</f>
        <v/>
      </c>
      <c r="L349">
        <f>IF(AND(G349="goal",H349="counter"),1,0)</f>
        <v/>
      </c>
      <c r="M349">
        <f>IF(AND(G349="goal",H349="putback"),1,0)</f>
        <v/>
      </c>
      <c r="N349">
        <f>IF(AND(G349="goal",H349="man_up"),1,0)</f>
        <v/>
      </c>
      <c r="O349">
        <f>IF(AND(G349="goal",H349="penalty_5m"),1,0)</f>
        <v/>
      </c>
      <c r="P349">
        <f>IF(G349="assist",1,0)</f>
        <v/>
      </c>
      <c r="Q349">
        <f>IF(G349="exclusion_drawn",1,0)</f>
        <v/>
      </c>
      <c r="R349">
        <f>IF(G349="exclusion_committed",1,0)</f>
        <v/>
      </c>
      <c r="S349">
        <f>IF(G349="bad_pass_2m",1,0)</f>
        <v/>
      </c>
      <c r="T349">
        <f>IF(G349="shot_out",1,0)</f>
        <v/>
      </c>
      <c r="U349">
        <f>IF(G349="turnover",1,0)</f>
        <v/>
      </c>
      <c r="V349">
        <f>IF(G349="steal",1,0)</f>
        <v/>
      </c>
      <c r="W349">
        <f>IF(G349="block_hand",1,0)</f>
        <v/>
      </c>
      <c r="X349">
        <f>IF(G349="press_win",1,0)</f>
        <v/>
      </c>
      <c r="Y349">
        <f>IF(G349="interception",1,0)</f>
        <v/>
      </c>
      <c r="Z349">
        <f>IF(G349="no_return_defense",1,0)</f>
        <v/>
      </c>
    </row>
    <row r="350">
      <c r="K350">
        <f>IF(AND(G350="goal",H350="from_play"),1,0)</f>
        <v/>
      </c>
      <c r="L350">
        <f>IF(AND(G350="goal",H350="counter"),1,0)</f>
        <v/>
      </c>
      <c r="M350">
        <f>IF(AND(G350="goal",H350="putback"),1,0)</f>
        <v/>
      </c>
      <c r="N350">
        <f>IF(AND(G350="goal",H350="man_up"),1,0)</f>
        <v/>
      </c>
      <c r="O350">
        <f>IF(AND(G350="goal",H350="penalty_5m"),1,0)</f>
        <v/>
      </c>
      <c r="P350">
        <f>IF(G350="assist",1,0)</f>
        <v/>
      </c>
      <c r="Q350">
        <f>IF(G350="exclusion_drawn",1,0)</f>
        <v/>
      </c>
      <c r="R350">
        <f>IF(G350="exclusion_committed",1,0)</f>
        <v/>
      </c>
      <c r="S350">
        <f>IF(G350="bad_pass_2m",1,0)</f>
        <v/>
      </c>
      <c r="T350">
        <f>IF(G350="shot_out",1,0)</f>
        <v/>
      </c>
      <c r="U350">
        <f>IF(G350="turnover",1,0)</f>
        <v/>
      </c>
      <c r="V350">
        <f>IF(G350="steal",1,0)</f>
        <v/>
      </c>
      <c r="W350">
        <f>IF(G350="block_hand",1,0)</f>
        <v/>
      </c>
      <c r="X350">
        <f>IF(G350="press_win",1,0)</f>
        <v/>
      </c>
      <c r="Y350">
        <f>IF(G350="interception",1,0)</f>
        <v/>
      </c>
      <c r="Z350">
        <f>IF(G350="no_return_defense",1,0)</f>
        <v/>
      </c>
    </row>
    <row r="351">
      <c r="K351">
        <f>IF(AND(G351="goal",H351="from_play"),1,0)</f>
        <v/>
      </c>
      <c r="L351">
        <f>IF(AND(G351="goal",H351="counter"),1,0)</f>
        <v/>
      </c>
      <c r="M351">
        <f>IF(AND(G351="goal",H351="putback"),1,0)</f>
        <v/>
      </c>
      <c r="N351">
        <f>IF(AND(G351="goal",H351="man_up"),1,0)</f>
        <v/>
      </c>
      <c r="O351">
        <f>IF(AND(G351="goal",H351="penalty_5m"),1,0)</f>
        <v/>
      </c>
      <c r="P351">
        <f>IF(G351="assist",1,0)</f>
        <v/>
      </c>
      <c r="Q351">
        <f>IF(G351="exclusion_drawn",1,0)</f>
        <v/>
      </c>
      <c r="R351">
        <f>IF(G351="exclusion_committed",1,0)</f>
        <v/>
      </c>
      <c r="S351">
        <f>IF(G351="bad_pass_2m",1,0)</f>
        <v/>
      </c>
      <c r="T351">
        <f>IF(G351="shot_out",1,0)</f>
        <v/>
      </c>
      <c r="U351">
        <f>IF(G351="turnover",1,0)</f>
        <v/>
      </c>
      <c r="V351">
        <f>IF(G351="steal",1,0)</f>
        <v/>
      </c>
      <c r="W351">
        <f>IF(G351="block_hand",1,0)</f>
        <v/>
      </c>
      <c r="X351">
        <f>IF(G351="press_win",1,0)</f>
        <v/>
      </c>
      <c r="Y351">
        <f>IF(G351="interception",1,0)</f>
        <v/>
      </c>
      <c r="Z351">
        <f>IF(G351="no_return_defense",1,0)</f>
        <v/>
      </c>
    </row>
    <row r="352">
      <c r="K352">
        <f>IF(AND(G352="goal",H352="from_play"),1,0)</f>
        <v/>
      </c>
      <c r="L352">
        <f>IF(AND(G352="goal",H352="counter"),1,0)</f>
        <v/>
      </c>
      <c r="M352">
        <f>IF(AND(G352="goal",H352="putback"),1,0)</f>
        <v/>
      </c>
      <c r="N352">
        <f>IF(AND(G352="goal",H352="man_up"),1,0)</f>
        <v/>
      </c>
      <c r="O352">
        <f>IF(AND(G352="goal",H352="penalty_5m"),1,0)</f>
        <v/>
      </c>
      <c r="P352">
        <f>IF(G352="assist",1,0)</f>
        <v/>
      </c>
      <c r="Q352">
        <f>IF(G352="exclusion_drawn",1,0)</f>
        <v/>
      </c>
      <c r="R352">
        <f>IF(G352="exclusion_committed",1,0)</f>
        <v/>
      </c>
      <c r="S352">
        <f>IF(G352="bad_pass_2m",1,0)</f>
        <v/>
      </c>
      <c r="T352">
        <f>IF(G352="shot_out",1,0)</f>
        <v/>
      </c>
      <c r="U352">
        <f>IF(G352="turnover",1,0)</f>
        <v/>
      </c>
      <c r="V352">
        <f>IF(G352="steal",1,0)</f>
        <v/>
      </c>
      <c r="W352">
        <f>IF(G352="block_hand",1,0)</f>
        <v/>
      </c>
      <c r="X352">
        <f>IF(G352="press_win",1,0)</f>
        <v/>
      </c>
      <c r="Y352">
        <f>IF(G352="interception",1,0)</f>
        <v/>
      </c>
      <c r="Z352">
        <f>IF(G352="no_return_defense",1,0)</f>
        <v/>
      </c>
    </row>
    <row r="353">
      <c r="K353">
        <f>IF(AND(G353="goal",H353="from_play"),1,0)</f>
        <v/>
      </c>
      <c r="L353">
        <f>IF(AND(G353="goal",H353="counter"),1,0)</f>
        <v/>
      </c>
      <c r="M353">
        <f>IF(AND(G353="goal",H353="putback"),1,0)</f>
        <v/>
      </c>
      <c r="N353">
        <f>IF(AND(G353="goal",H353="man_up"),1,0)</f>
        <v/>
      </c>
      <c r="O353">
        <f>IF(AND(G353="goal",H353="penalty_5m"),1,0)</f>
        <v/>
      </c>
      <c r="P353">
        <f>IF(G353="assist",1,0)</f>
        <v/>
      </c>
      <c r="Q353">
        <f>IF(G353="exclusion_drawn",1,0)</f>
        <v/>
      </c>
      <c r="R353">
        <f>IF(G353="exclusion_committed",1,0)</f>
        <v/>
      </c>
      <c r="S353">
        <f>IF(G353="bad_pass_2m",1,0)</f>
        <v/>
      </c>
      <c r="T353">
        <f>IF(G353="shot_out",1,0)</f>
        <v/>
      </c>
      <c r="U353">
        <f>IF(G353="turnover",1,0)</f>
        <v/>
      </c>
      <c r="V353">
        <f>IF(G353="steal",1,0)</f>
        <v/>
      </c>
      <c r="W353">
        <f>IF(G353="block_hand",1,0)</f>
        <v/>
      </c>
      <c r="X353">
        <f>IF(G353="press_win",1,0)</f>
        <v/>
      </c>
      <c r="Y353">
        <f>IF(G353="interception",1,0)</f>
        <v/>
      </c>
      <c r="Z353">
        <f>IF(G353="no_return_defense",1,0)</f>
        <v/>
      </c>
    </row>
    <row r="354">
      <c r="K354">
        <f>IF(AND(G354="goal",H354="from_play"),1,0)</f>
        <v/>
      </c>
      <c r="L354">
        <f>IF(AND(G354="goal",H354="counter"),1,0)</f>
        <v/>
      </c>
      <c r="M354">
        <f>IF(AND(G354="goal",H354="putback"),1,0)</f>
        <v/>
      </c>
      <c r="N354">
        <f>IF(AND(G354="goal",H354="man_up"),1,0)</f>
        <v/>
      </c>
      <c r="O354">
        <f>IF(AND(G354="goal",H354="penalty_5m"),1,0)</f>
        <v/>
      </c>
      <c r="P354">
        <f>IF(G354="assist",1,0)</f>
        <v/>
      </c>
      <c r="Q354">
        <f>IF(G354="exclusion_drawn",1,0)</f>
        <v/>
      </c>
      <c r="R354">
        <f>IF(G354="exclusion_committed",1,0)</f>
        <v/>
      </c>
      <c r="S354">
        <f>IF(G354="bad_pass_2m",1,0)</f>
        <v/>
      </c>
      <c r="T354">
        <f>IF(G354="shot_out",1,0)</f>
        <v/>
      </c>
      <c r="U354">
        <f>IF(G354="turnover",1,0)</f>
        <v/>
      </c>
      <c r="V354">
        <f>IF(G354="steal",1,0)</f>
        <v/>
      </c>
      <c r="W354">
        <f>IF(G354="block_hand",1,0)</f>
        <v/>
      </c>
      <c r="X354">
        <f>IF(G354="press_win",1,0)</f>
        <v/>
      </c>
      <c r="Y354">
        <f>IF(G354="interception",1,0)</f>
        <v/>
      </c>
      <c r="Z354">
        <f>IF(G354="no_return_defense",1,0)</f>
        <v/>
      </c>
    </row>
    <row r="355">
      <c r="K355">
        <f>IF(AND(G355="goal",H355="from_play"),1,0)</f>
        <v/>
      </c>
      <c r="L355">
        <f>IF(AND(G355="goal",H355="counter"),1,0)</f>
        <v/>
      </c>
      <c r="M355">
        <f>IF(AND(G355="goal",H355="putback"),1,0)</f>
        <v/>
      </c>
      <c r="N355">
        <f>IF(AND(G355="goal",H355="man_up"),1,0)</f>
        <v/>
      </c>
      <c r="O355">
        <f>IF(AND(G355="goal",H355="penalty_5m"),1,0)</f>
        <v/>
      </c>
      <c r="P355">
        <f>IF(G355="assist",1,0)</f>
        <v/>
      </c>
      <c r="Q355">
        <f>IF(G355="exclusion_drawn",1,0)</f>
        <v/>
      </c>
      <c r="R355">
        <f>IF(G355="exclusion_committed",1,0)</f>
        <v/>
      </c>
      <c r="S355">
        <f>IF(G355="bad_pass_2m",1,0)</f>
        <v/>
      </c>
      <c r="T355">
        <f>IF(G355="shot_out",1,0)</f>
        <v/>
      </c>
      <c r="U355">
        <f>IF(G355="turnover",1,0)</f>
        <v/>
      </c>
      <c r="V355">
        <f>IF(G355="steal",1,0)</f>
        <v/>
      </c>
      <c r="W355">
        <f>IF(G355="block_hand",1,0)</f>
        <v/>
      </c>
      <c r="X355">
        <f>IF(G355="press_win",1,0)</f>
        <v/>
      </c>
      <c r="Y355">
        <f>IF(G355="interception",1,0)</f>
        <v/>
      </c>
      <c r="Z355">
        <f>IF(G355="no_return_defense",1,0)</f>
        <v/>
      </c>
    </row>
    <row r="356">
      <c r="K356">
        <f>IF(AND(G356="goal",H356="from_play"),1,0)</f>
        <v/>
      </c>
      <c r="L356">
        <f>IF(AND(G356="goal",H356="counter"),1,0)</f>
        <v/>
      </c>
      <c r="M356">
        <f>IF(AND(G356="goal",H356="putback"),1,0)</f>
        <v/>
      </c>
      <c r="N356">
        <f>IF(AND(G356="goal",H356="man_up"),1,0)</f>
        <v/>
      </c>
      <c r="O356">
        <f>IF(AND(G356="goal",H356="penalty_5m"),1,0)</f>
        <v/>
      </c>
      <c r="P356">
        <f>IF(G356="assist",1,0)</f>
        <v/>
      </c>
      <c r="Q356">
        <f>IF(G356="exclusion_drawn",1,0)</f>
        <v/>
      </c>
      <c r="R356">
        <f>IF(G356="exclusion_committed",1,0)</f>
        <v/>
      </c>
      <c r="S356">
        <f>IF(G356="bad_pass_2m",1,0)</f>
        <v/>
      </c>
      <c r="T356">
        <f>IF(G356="shot_out",1,0)</f>
        <v/>
      </c>
      <c r="U356">
        <f>IF(G356="turnover",1,0)</f>
        <v/>
      </c>
      <c r="V356">
        <f>IF(G356="steal",1,0)</f>
        <v/>
      </c>
      <c r="W356">
        <f>IF(G356="block_hand",1,0)</f>
        <v/>
      </c>
      <c r="X356">
        <f>IF(G356="press_win",1,0)</f>
        <v/>
      </c>
      <c r="Y356">
        <f>IF(G356="interception",1,0)</f>
        <v/>
      </c>
      <c r="Z356">
        <f>IF(G356="no_return_defense",1,0)</f>
        <v/>
      </c>
    </row>
    <row r="357">
      <c r="K357">
        <f>IF(AND(G357="goal",H357="from_play"),1,0)</f>
        <v/>
      </c>
      <c r="L357">
        <f>IF(AND(G357="goal",H357="counter"),1,0)</f>
        <v/>
      </c>
      <c r="M357">
        <f>IF(AND(G357="goal",H357="putback"),1,0)</f>
        <v/>
      </c>
      <c r="N357">
        <f>IF(AND(G357="goal",H357="man_up"),1,0)</f>
        <v/>
      </c>
      <c r="O357">
        <f>IF(AND(G357="goal",H357="penalty_5m"),1,0)</f>
        <v/>
      </c>
      <c r="P357">
        <f>IF(G357="assist",1,0)</f>
        <v/>
      </c>
      <c r="Q357">
        <f>IF(G357="exclusion_drawn",1,0)</f>
        <v/>
      </c>
      <c r="R357">
        <f>IF(G357="exclusion_committed",1,0)</f>
        <v/>
      </c>
      <c r="S357">
        <f>IF(G357="bad_pass_2m",1,0)</f>
        <v/>
      </c>
      <c r="T357">
        <f>IF(G357="shot_out",1,0)</f>
        <v/>
      </c>
      <c r="U357">
        <f>IF(G357="turnover",1,0)</f>
        <v/>
      </c>
      <c r="V357">
        <f>IF(G357="steal",1,0)</f>
        <v/>
      </c>
      <c r="W357">
        <f>IF(G357="block_hand",1,0)</f>
        <v/>
      </c>
      <c r="X357">
        <f>IF(G357="press_win",1,0)</f>
        <v/>
      </c>
      <c r="Y357">
        <f>IF(G357="interception",1,0)</f>
        <v/>
      </c>
      <c r="Z357">
        <f>IF(G357="no_return_defense",1,0)</f>
        <v/>
      </c>
    </row>
    <row r="358">
      <c r="K358">
        <f>IF(AND(G358="goal",H358="from_play"),1,0)</f>
        <v/>
      </c>
      <c r="L358">
        <f>IF(AND(G358="goal",H358="counter"),1,0)</f>
        <v/>
      </c>
      <c r="M358">
        <f>IF(AND(G358="goal",H358="putback"),1,0)</f>
        <v/>
      </c>
      <c r="N358">
        <f>IF(AND(G358="goal",H358="man_up"),1,0)</f>
        <v/>
      </c>
      <c r="O358">
        <f>IF(AND(G358="goal",H358="penalty_5m"),1,0)</f>
        <v/>
      </c>
      <c r="P358">
        <f>IF(G358="assist",1,0)</f>
        <v/>
      </c>
      <c r="Q358">
        <f>IF(G358="exclusion_drawn",1,0)</f>
        <v/>
      </c>
      <c r="R358">
        <f>IF(G358="exclusion_committed",1,0)</f>
        <v/>
      </c>
      <c r="S358">
        <f>IF(G358="bad_pass_2m",1,0)</f>
        <v/>
      </c>
      <c r="T358">
        <f>IF(G358="shot_out",1,0)</f>
        <v/>
      </c>
      <c r="U358">
        <f>IF(G358="turnover",1,0)</f>
        <v/>
      </c>
      <c r="V358">
        <f>IF(G358="steal",1,0)</f>
        <v/>
      </c>
      <c r="W358">
        <f>IF(G358="block_hand",1,0)</f>
        <v/>
      </c>
      <c r="X358">
        <f>IF(G358="press_win",1,0)</f>
        <v/>
      </c>
      <c r="Y358">
        <f>IF(G358="interception",1,0)</f>
        <v/>
      </c>
      <c r="Z358">
        <f>IF(G358="no_return_defense",1,0)</f>
        <v/>
      </c>
    </row>
    <row r="359">
      <c r="K359">
        <f>IF(AND(G359="goal",H359="from_play"),1,0)</f>
        <v/>
      </c>
      <c r="L359">
        <f>IF(AND(G359="goal",H359="counter"),1,0)</f>
        <v/>
      </c>
      <c r="M359">
        <f>IF(AND(G359="goal",H359="putback"),1,0)</f>
        <v/>
      </c>
      <c r="N359">
        <f>IF(AND(G359="goal",H359="man_up"),1,0)</f>
        <v/>
      </c>
      <c r="O359">
        <f>IF(AND(G359="goal",H359="penalty_5m"),1,0)</f>
        <v/>
      </c>
      <c r="P359">
        <f>IF(G359="assist",1,0)</f>
        <v/>
      </c>
      <c r="Q359">
        <f>IF(G359="exclusion_drawn",1,0)</f>
        <v/>
      </c>
      <c r="R359">
        <f>IF(G359="exclusion_committed",1,0)</f>
        <v/>
      </c>
      <c r="S359">
        <f>IF(G359="bad_pass_2m",1,0)</f>
        <v/>
      </c>
      <c r="T359">
        <f>IF(G359="shot_out",1,0)</f>
        <v/>
      </c>
      <c r="U359">
        <f>IF(G359="turnover",1,0)</f>
        <v/>
      </c>
      <c r="V359">
        <f>IF(G359="steal",1,0)</f>
        <v/>
      </c>
      <c r="W359">
        <f>IF(G359="block_hand",1,0)</f>
        <v/>
      </c>
      <c r="X359">
        <f>IF(G359="press_win",1,0)</f>
        <v/>
      </c>
      <c r="Y359">
        <f>IF(G359="interception",1,0)</f>
        <v/>
      </c>
      <c r="Z359">
        <f>IF(G359="no_return_defense",1,0)</f>
        <v/>
      </c>
    </row>
    <row r="360">
      <c r="K360">
        <f>IF(AND(G360="goal",H360="from_play"),1,0)</f>
        <v/>
      </c>
      <c r="L360">
        <f>IF(AND(G360="goal",H360="counter"),1,0)</f>
        <v/>
      </c>
      <c r="M360">
        <f>IF(AND(G360="goal",H360="putback"),1,0)</f>
        <v/>
      </c>
      <c r="N360">
        <f>IF(AND(G360="goal",H360="man_up"),1,0)</f>
        <v/>
      </c>
      <c r="O360">
        <f>IF(AND(G360="goal",H360="penalty_5m"),1,0)</f>
        <v/>
      </c>
      <c r="P360">
        <f>IF(G360="assist",1,0)</f>
        <v/>
      </c>
      <c r="Q360">
        <f>IF(G360="exclusion_drawn",1,0)</f>
        <v/>
      </c>
      <c r="R360">
        <f>IF(G360="exclusion_committed",1,0)</f>
        <v/>
      </c>
      <c r="S360">
        <f>IF(G360="bad_pass_2m",1,0)</f>
        <v/>
      </c>
      <c r="T360">
        <f>IF(G360="shot_out",1,0)</f>
        <v/>
      </c>
      <c r="U360">
        <f>IF(G360="turnover",1,0)</f>
        <v/>
      </c>
      <c r="V360">
        <f>IF(G360="steal",1,0)</f>
        <v/>
      </c>
      <c r="W360">
        <f>IF(G360="block_hand",1,0)</f>
        <v/>
      </c>
      <c r="X360">
        <f>IF(G360="press_win",1,0)</f>
        <v/>
      </c>
      <c r="Y360">
        <f>IF(G360="interception",1,0)</f>
        <v/>
      </c>
      <c r="Z360">
        <f>IF(G360="no_return_defense",1,0)</f>
        <v/>
      </c>
    </row>
    <row r="361">
      <c r="K361">
        <f>IF(AND(G361="goal",H361="from_play"),1,0)</f>
        <v/>
      </c>
      <c r="L361">
        <f>IF(AND(G361="goal",H361="counter"),1,0)</f>
        <v/>
      </c>
      <c r="M361">
        <f>IF(AND(G361="goal",H361="putback"),1,0)</f>
        <v/>
      </c>
      <c r="N361">
        <f>IF(AND(G361="goal",H361="man_up"),1,0)</f>
        <v/>
      </c>
      <c r="O361">
        <f>IF(AND(G361="goal",H361="penalty_5m"),1,0)</f>
        <v/>
      </c>
      <c r="P361">
        <f>IF(G361="assist",1,0)</f>
        <v/>
      </c>
      <c r="Q361">
        <f>IF(G361="exclusion_drawn",1,0)</f>
        <v/>
      </c>
      <c r="R361">
        <f>IF(G361="exclusion_committed",1,0)</f>
        <v/>
      </c>
      <c r="S361">
        <f>IF(G361="bad_pass_2m",1,0)</f>
        <v/>
      </c>
      <c r="T361">
        <f>IF(G361="shot_out",1,0)</f>
        <v/>
      </c>
      <c r="U361">
        <f>IF(G361="turnover",1,0)</f>
        <v/>
      </c>
      <c r="V361">
        <f>IF(G361="steal",1,0)</f>
        <v/>
      </c>
      <c r="W361">
        <f>IF(G361="block_hand",1,0)</f>
        <v/>
      </c>
      <c r="X361">
        <f>IF(G361="press_win",1,0)</f>
        <v/>
      </c>
      <c r="Y361">
        <f>IF(G361="interception",1,0)</f>
        <v/>
      </c>
      <c r="Z361">
        <f>IF(G361="no_return_defense",1,0)</f>
        <v/>
      </c>
    </row>
    <row r="362">
      <c r="K362">
        <f>IF(AND(G362="goal",H362="from_play"),1,0)</f>
        <v/>
      </c>
      <c r="L362">
        <f>IF(AND(G362="goal",H362="counter"),1,0)</f>
        <v/>
      </c>
      <c r="M362">
        <f>IF(AND(G362="goal",H362="putback"),1,0)</f>
        <v/>
      </c>
      <c r="N362">
        <f>IF(AND(G362="goal",H362="man_up"),1,0)</f>
        <v/>
      </c>
      <c r="O362">
        <f>IF(AND(G362="goal",H362="penalty_5m"),1,0)</f>
        <v/>
      </c>
      <c r="P362">
        <f>IF(G362="assist",1,0)</f>
        <v/>
      </c>
      <c r="Q362">
        <f>IF(G362="exclusion_drawn",1,0)</f>
        <v/>
      </c>
      <c r="R362">
        <f>IF(G362="exclusion_committed",1,0)</f>
        <v/>
      </c>
      <c r="S362">
        <f>IF(G362="bad_pass_2m",1,0)</f>
        <v/>
      </c>
      <c r="T362">
        <f>IF(G362="shot_out",1,0)</f>
        <v/>
      </c>
      <c r="U362">
        <f>IF(G362="turnover",1,0)</f>
        <v/>
      </c>
      <c r="V362">
        <f>IF(G362="steal",1,0)</f>
        <v/>
      </c>
      <c r="W362">
        <f>IF(G362="block_hand",1,0)</f>
        <v/>
      </c>
      <c r="X362">
        <f>IF(G362="press_win",1,0)</f>
        <v/>
      </c>
      <c r="Y362">
        <f>IF(G362="interception",1,0)</f>
        <v/>
      </c>
      <c r="Z362">
        <f>IF(G362="no_return_defense",1,0)</f>
        <v/>
      </c>
    </row>
    <row r="363">
      <c r="K363">
        <f>IF(AND(G363="goal",H363="from_play"),1,0)</f>
        <v/>
      </c>
      <c r="L363">
        <f>IF(AND(G363="goal",H363="counter"),1,0)</f>
        <v/>
      </c>
      <c r="M363">
        <f>IF(AND(G363="goal",H363="putback"),1,0)</f>
        <v/>
      </c>
      <c r="N363">
        <f>IF(AND(G363="goal",H363="man_up"),1,0)</f>
        <v/>
      </c>
      <c r="O363">
        <f>IF(AND(G363="goal",H363="penalty_5m"),1,0)</f>
        <v/>
      </c>
      <c r="P363">
        <f>IF(G363="assist",1,0)</f>
        <v/>
      </c>
      <c r="Q363">
        <f>IF(G363="exclusion_drawn",1,0)</f>
        <v/>
      </c>
      <c r="R363">
        <f>IF(G363="exclusion_committed",1,0)</f>
        <v/>
      </c>
      <c r="S363">
        <f>IF(G363="bad_pass_2m",1,0)</f>
        <v/>
      </c>
      <c r="T363">
        <f>IF(G363="shot_out",1,0)</f>
        <v/>
      </c>
      <c r="U363">
        <f>IF(G363="turnover",1,0)</f>
        <v/>
      </c>
      <c r="V363">
        <f>IF(G363="steal",1,0)</f>
        <v/>
      </c>
      <c r="W363">
        <f>IF(G363="block_hand",1,0)</f>
        <v/>
      </c>
      <c r="X363">
        <f>IF(G363="press_win",1,0)</f>
        <v/>
      </c>
      <c r="Y363">
        <f>IF(G363="interception",1,0)</f>
        <v/>
      </c>
      <c r="Z363">
        <f>IF(G363="no_return_defense",1,0)</f>
        <v/>
      </c>
    </row>
    <row r="364">
      <c r="K364">
        <f>IF(AND(G364="goal",H364="from_play"),1,0)</f>
        <v/>
      </c>
      <c r="L364">
        <f>IF(AND(G364="goal",H364="counter"),1,0)</f>
        <v/>
      </c>
      <c r="M364">
        <f>IF(AND(G364="goal",H364="putback"),1,0)</f>
        <v/>
      </c>
      <c r="N364">
        <f>IF(AND(G364="goal",H364="man_up"),1,0)</f>
        <v/>
      </c>
      <c r="O364">
        <f>IF(AND(G364="goal",H364="penalty_5m"),1,0)</f>
        <v/>
      </c>
      <c r="P364">
        <f>IF(G364="assist",1,0)</f>
        <v/>
      </c>
      <c r="Q364">
        <f>IF(G364="exclusion_drawn",1,0)</f>
        <v/>
      </c>
      <c r="R364">
        <f>IF(G364="exclusion_committed",1,0)</f>
        <v/>
      </c>
      <c r="S364">
        <f>IF(G364="bad_pass_2m",1,0)</f>
        <v/>
      </c>
      <c r="T364">
        <f>IF(G364="shot_out",1,0)</f>
        <v/>
      </c>
      <c r="U364">
        <f>IF(G364="turnover",1,0)</f>
        <v/>
      </c>
      <c r="V364">
        <f>IF(G364="steal",1,0)</f>
        <v/>
      </c>
      <c r="W364">
        <f>IF(G364="block_hand",1,0)</f>
        <v/>
      </c>
      <c r="X364">
        <f>IF(G364="press_win",1,0)</f>
        <v/>
      </c>
      <c r="Y364">
        <f>IF(G364="interception",1,0)</f>
        <v/>
      </c>
      <c r="Z364">
        <f>IF(G364="no_return_defense",1,0)</f>
        <v/>
      </c>
    </row>
    <row r="365">
      <c r="K365">
        <f>IF(AND(G365="goal",H365="from_play"),1,0)</f>
        <v/>
      </c>
      <c r="L365">
        <f>IF(AND(G365="goal",H365="counter"),1,0)</f>
        <v/>
      </c>
      <c r="M365">
        <f>IF(AND(G365="goal",H365="putback"),1,0)</f>
        <v/>
      </c>
      <c r="N365">
        <f>IF(AND(G365="goal",H365="man_up"),1,0)</f>
        <v/>
      </c>
      <c r="O365">
        <f>IF(AND(G365="goal",H365="penalty_5m"),1,0)</f>
        <v/>
      </c>
      <c r="P365">
        <f>IF(G365="assist",1,0)</f>
        <v/>
      </c>
      <c r="Q365">
        <f>IF(G365="exclusion_drawn",1,0)</f>
        <v/>
      </c>
      <c r="R365">
        <f>IF(G365="exclusion_committed",1,0)</f>
        <v/>
      </c>
      <c r="S365">
        <f>IF(G365="bad_pass_2m",1,0)</f>
        <v/>
      </c>
      <c r="T365">
        <f>IF(G365="shot_out",1,0)</f>
        <v/>
      </c>
      <c r="U365">
        <f>IF(G365="turnover",1,0)</f>
        <v/>
      </c>
      <c r="V365">
        <f>IF(G365="steal",1,0)</f>
        <v/>
      </c>
      <c r="W365">
        <f>IF(G365="block_hand",1,0)</f>
        <v/>
      </c>
      <c r="X365">
        <f>IF(G365="press_win",1,0)</f>
        <v/>
      </c>
      <c r="Y365">
        <f>IF(G365="interception",1,0)</f>
        <v/>
      </c>
      <c r="Z365">
        <f>IF(G365="no_return_defense",1,0)</f>
        <v/>
      </c>
    </row>
    <row r="366">
      <c r="K366">
        <f>IF(AND(G366="goal",H366="from_play"),1,0)</f>
        <v/>
      </c>
      <c r="L366">
        <f>IF(AND(G366="goal",H366="counter"),1,0)</f>
        <v/>
      </c>
      <c r="M366">
        <f>IF(AND(G366="goal",H366="putback"),1,0)</f>
        <v/>
      </c>
      <c r="N366">
        <f>IF(AND(G366="goal",H366="man_up"),1,0)</f>
        <v/>
      </c>
      <c r="O366">
        <f>IF(AND(G366="goal",H366="penalty_5m"),1,0)</f>
        <v/>
      </c>
      <c r="P366">
        <f>IF(G366="assist",1,0)</f>
        <v/>
      </c>
      <c r="Q366">
        <f>IF(G366="exclusion_drawn",1,0)</f>
        <v/>
      </c>
      <c r="R366">
        <f>IF(G366="exclusion_committed",1,0)</f>
        <v/>
      </c>
      <c r="S366">
        <f>IF(G366="bad_pass_2m",1,0)</f>
        <v/>
      </c>
      <c r="T366">
        <f>IF(G366="shot_out",1,0)</f>
        <v/>
      </c>
      <c r="U366">
        <f>IF(G366="turnover",1,0)</f>
        <v/>
      </c>
      <c r="V366">
        <f>IF(G366="steal",1,0)</f>
        <v/>
      </c>
      <c r="W366">
        <f>IF(G366="block_hand",1,0)</f>
        <v/>
      </c>
      <c r="X366">
        <f>IF(G366="press_win",1,0)</f>
        <v/>
      </c>
      <c r="Y366">
        <f>IF(G366="interception",1,0)</f>
        <v/>
      </c>
      <c r="Z366">
        <f>IF(G366="no_return_defense",1,0)</f>
        <v/>
      </c>
    </row>
    <row r="367">
      <c r="K367">
        <f>IF(AND(G367="goal",H367="from_play"),1,0)</f>
        <v/>
      </c>
      <c r="L367">
        <f>IF(AND(G367="goal",H367="counter"),1,0)</f>
        <v/>
      </c>
      <c r="M367">
        <f>IF(AND(G367="goal",H367="putback"),1,0)</f>
        <v/>
      </c>
      <c r="N367">
        <f>IF(AND(G367="goal",H367="man_up"),1,0)</f>
        <v/>
      </c>
      <c r="O367">
        <f>IF(AND(G367="goal",H367="penalty_5m"),1,0)</f>
        <v/>
      </c>
      <c r="P367">
        <f>IF(G367="assist",1,0)</f>
        <v/>
      </c>
      <c r="Q367">
        <f>IF(G367="exclusion_drawn",1,0)</f>
        <v/>
      </c>
      <c r="R367">
        <f>IF(G367="exclusion_committed",1,0)</f>
        <v/>
      </c>
      <c r="S367">
        <f>IF(G367="bad_pass_2m",1,0)</f>
        <v/>
      </c>
      <c r="T367">
        <f>IF(G367="shot_out",1,0)</f>
        <v/>
      </c>
      <c r="U367">
        <f>IF(G367="turnover",1,0)</f>
        <v/>
      </c>
      <c r="V367">
        <f>IF(G367="steal",1,0)</f>
        <v/>
      </c>
      <c r="W367">
        <f>IF(G367="block_hand",1,0)</f>
        <v/>
      </c>
      <c r="X367">
        <f>IF(G367="press_win",1,0)</f>
        <v/>
      </c>
      <c r="Y367">
        <f>IF(G367="interception",1,0)</f>
        <v/>
      </c>
      <c r="Z367">
        <f>IF(G367="no_return_defense",1,0)</f>
        <v/>
      </c>
    </row>
    <row r="368">
      <c r="K368">
        <f>IF(AND(G368="goal",H368="from_play"),1,0)</f>
        <v/>
      </c>
      <c r="L368">
        <f>IF(AND(G368="goal",H368="counter"),1,0)</f>
        <v/>
      </c>
      <c r="M368">
        <f>IF(AND(G368="goal",H368="putback"),1,0)</f>
        <v/>
      </c>
      <c r="N368">
        <f>IF(AND(G368="goal",H368="man_up"),1,0)</f>
        <v/>
      </c>
      <c r="O368">
        <f>IF(AND(G368="goal",H368="penalty_5m"),1,0)</f>
        <v/>
      </c>
      <c r="P368">
        <f>IF(G368="assist",1,0)</f>
        <v/>
      </c>
      <c r="Q368">
        <f>IF(G368="exclusion_drawn",1,0)</f>
        <v/>
      </c>
      <c r="R368">
        <f>IF(G368="exclusion_committed",1,0)</f>
        <v/>
      </c>
      <c r="S368">
        <f>IF(G368="bad_pass_2m",1,0)</f>
        <v/>
      </c>
      <c r="T368">
        <f>IF(G368="shot_out",1,0)</f>
        <v/>
      </c>
      <c r="U368">
        <f>IF(G368="turnover",1,0)</f>
        <v/>
      </c>
      <c r="V368">
        <f>IF(G368="steal",1,0)</f>
        <v/>
      </c>
      <c r="W368">
        <f>IF(G368="block_hand",1,0)</f>
        <v/>
      </c>
      <c r="X368">
        <f>IF(G368="press_win",1,0)</f>
        <v/>
      </c>
      <c r="Y368">
        <f>IF(G368="interception",1,0)</f>
        <v/>
      </c>
      <c r="Z368">
        <f>IF(G368="no_return_defense",1,0)</f>
        <v/>
      </c>
    </row>
    <row r="369">
      <c r="K369">
        <f>IF(AND(G369="goal",H369="from_play"),1,0)</f>
        <v/>
      </c>
      <c r="L369">
        <f>IF(AND(G369="goal",H369="counter"),1,0)</f>
        <v/>
      </c>
      <c r="M369">
        <f>IF(AND(G369="goal",H369="putback"),1,0)</f>
        <v/>
      </c>
      <c r="N369">
        <f>IF(AND(G369="goal",H369="man_up"),1,0)</f>
        <v/>
      </c>
      <c r="O369">
        <f>IF(AND(G369="goal",H369="penalty_5m"),1,0)</f>
        <v/>
      </c>
      <c r="P369">
        <f>IF(G369="assist",1,0)</f>
        <v/>
      </c>
      <c r="Q369">
        <f>IF(G369="exclusion_drawn",1,0)</f>
        <v/>
      </c>
      <c r="R369">
        <f>IF(G369="exclusion_committed",1,0)</f>
        <v/>
      </c>
      <c r="S369">
        <f>IF(G369="bad_pass_2m",1,0)</f>
        <v/>
      </c>
      <c r="T369">
        <f>IF(G369="shot_out",1,0)</f>
        <v/>
      </c>
      <c r="U369">
        <f>IF(G369="turnover",1,0)</f>
        <v/>
      </c>
      <c r="V369">
        <f>IF(G369="steal",1,0)</f>
        <v/>
      </c>
      <c r="W369">
        <f>IF(G369="block_hand",1,0)</f>
        <v/>
      </c>
      <c r="X369">
        <f>IF(G369="press_win",1,0)</f>
        <v/>
      </c>
      <c r="Y369">
        <f>IF(G369="interception",1,0)</f>
        <v/>
      </c>
      <c r="Z369">
        <f>IF(G369="no_return_defense",1,0)</f>
        <v/>
      </c>
    </row>
    <row r="370">
      <c r="K370">
        <f>IF(AND(G370="goal",H370="from_play"),1,0)</f>
        <v/>
      </c>
      <c r="L370">
        <f>IF(AND(G370="goal",H370="counter"),1,0)</f>
        <v/>
      </c>
      <c r="M370">
        <f>IF(AND(G370="goal",H370="putback"),1,0)</f>
        <v/>
      </c>
      <c r="N370">
        <f>IF(AND(G370="goal",H370="man_up"),1,0)</f>
        <v/>
      </c>
      <c r="O370">
        <f>IF(AND(G370="goal",H370="penalty_5m"),1,0)</f>
        <v/>
      </c>
      <c r="P370">
        <f>IF(G370="assist",1,0)</f>
        <v/>
      </c>
      <c r="Q370">
        <f>IF(G370="exclusion_drawn",1,0)</f>
        <v/>
      </c>
      <c r="R370">
        <f>IF(G370="exclusion_committed",1,0)</f>
        <v/>
      </c>
      <c r="S370">
        <f>IF(G370="bad_pass_2m",1,0)</f>
        <v/>
      </c>
      <c r="T370">
        <f>IF(G370="shot_out",1,0)</f>
        <v/>
      </c>
      <c r="U370">
        <f>IF(G370="turnover",1,0)</f>
        <v/>
      </c>
      <c r="V370">
        <f>IF(G370="steal",1,0)</f>
        <v/>
      </c>
      <c r="W370">
        <f>IF(G370="block_hand",1,0)</f>
        <v/>
      </c>
      <c r="X370">
        <f>IF(G370="press_win",1,0)</f>
        <v/>
      </c>
      <c r="Y370">
        <f>IF(G370="interception",1,0)</f>
        <v/>
      </c>
      <c r="Z370">
        <f>IF(G370="no_return_defense",1,0)</f>
        <v/>
      </c>
    </row>
    <row r="371">
      <c r="K371">
        <f>IF(AND(G371="goal",H371="from_play"),1,0)</f>
        <v/>
      </c>
      <c r="L371">
        <f>IF(AND(G371="goal",H371="counter"),1,0)</f>
        <v/>
      </c>
      <c r="M371">
        <f>IF(AND(G371="goal",H371="putback"),1,0)</f>
        <v/>
      </c>
      <c r="N371">
        <f>IF(AND(G371="goal",H371="man_up"),1,0)</f>
        <v/>
      </c>
      <c r="O371">
        <f>IF(AND(G371="goal",H371="penalty_5m"),1,0)</f>
        <v/>
      </c>
      <c r="P371">
        <f>IF(G371="assist",1,0)</f>
        <v/>
      </c>
      <c r="Q371">
        <f>IF(G371="exclusion_drawn",1,0)</f>
        <v/>
      </c>
      <c r="R371">
        <f>IF(G371="exclusion_committed",1,0)</f>
        <v/>
      </c>
      <c r="S371">
        <f>IF(G371="bad_pass_2m",1,0)</f>
        <v/>
      </c>
      <c r="T371">
        <f>IF(G371="shot_out",1,0)</f>
        <v/>
      </c>
      <c r="U371">
        <f>IF(G371="turnover",1,0)</f>
        <v/>
      </c>
      <c r="V371">
        <f>IF(G371="steal",1,0)</f>
        <v/>
      </c>
      <c r="W371">
        <f>IF(G371="block_hand",1,0)</f>
        <v/>
      </c>
      <c r="X371">
        <f>IF(G371="press_win",1,0)</f>
        <v/>
      </c>
      <c r="Y371">
        <f>IF(G371="interception",1,0)</f>
        <v/>
      </c>
      <c r="Z371">
        <f>IF(G371="no_return_defense",1,0)</f>
        <v/>
      </c>
    </row>
    <row r="372">
      <c r="K372">
        <f>IF(AND(G372="goal",H372="from_play"),1,0)</f>
        <v/>
      </c>
      <c r="L372">
        <f>IF(AND(G372="goal",H372="counter"),1,0)</f>
        <v/>
      </c>
      <c r="M372">
        <f>IF(AND(G372="goal",H372="putback"),1,0)</f>
        <v/>
      </c>
      <c r="N372">
        <f>IF(AND(G372="goal",H372="man_up"),1,0)</f>
        <v/>
      </c>
      <c r="O372">
        <f>IF(AND(G372="goal",H372="penalty_5m"),1,0)</f>
        <v/>
      </c>
      <c r="P372">
        <f>IF(G372="assist",1,0)</f>
        <v/>
      </c>
      <c r="Q372">
        <f>IF(G372="exclusion_drawn",1,0)</f>
        <v/>
      </c>
      <c r="R372">
        <f>IF(G372="exclusion_committed",1,0)</f>
        <v/>
      </c>
      <c r="S372">
        <f>IF(G372="bad_pass_2m",1,0)</f>
        <v/>
      </c>
      <c r="T372">
        <f>IF(G372="shot_out",1,0)</f>
        <v/>
      </c>
      <c r="U372">
        <f>IF(G372="turnover",1,0)</f>
        <v/>
      </c>
      <c r="V372">
        <f>IF(G372="steal",1,0)</f>
        <v/>
      </c>
      <c r="W372">
        <f>IF(G372="block_hand",1,0)</f>
        <v/>
      </c>
      <c r="X372">
        <f>IF(G372="press_win",1,0)</f>
        <v/>
      </c>
      <c r="Y372">
        <f>IF(G372="interception",1,0)</f>
        <v/>
      </c>
      <c r="Z372">
        <f>IF(G372="no_return_defense",1,0)</f>
        <v/>
      </c>
    </row>
    <row r="373">
      <c r="K373">
        <f>IF(AND(G373="goal",H373="from_play"),1,0)</f>
        <v/>
      </c>
      <c r="L373">
        <f>IF(AND(G373="goal",H373="counter"),1,0)</f>
        <v/>
      </c>
      <c r="M373">
        <f>IF(AND(G373="goal",H373="putback"),1,0)</f>
        <v/>
      </c>
      <c r="N373">
        <f>IF(AND(G373="goal",H373="man_up"),1,0)</f>
        <v/>
      </c>
      <c r="O373">
        <f>IF(AND(G373="goal",H373="penalty_5m"),1,0)</f>
        <v/>
      </c>
      <c r="P373">
        <f>IF(G373="assist",1,0)</f>
        <v/>
      </c>
      <c r="Q373">
        <f>IF(G373="exclusion_drawn",1,0)</f>
        <v/>
      </c>
      <c r="R373">
        <f>IF(G373="exclusion_committed",1,0)</f>
        <v/>
      </c>
      <c r="S373">
        <f>IF(G373="bad_pass_2m",1,0)</f>
        <v/>
      </c>
      <c r="T373">
        <f>IF(G373="shot_out",1,0)</f>
        <v/>
      </c>
      <c r="U373">
        <f>IF(G373="turnover",1,0)</f>
        <v/>
      </c>
      <c r="V373">
        <f>IF(G373="steal",1,0)</f>
        <v/>
      </c>
      <c r="W373">
        <f>IF(G373="block_hand",1,0)</f>
        <v/>
      </c>
      <c r="X373">
        <f>IF(G373="press_win",1,0)</f>
        <v/>
      </c>
      <c r="Y373">
        <f>IF(G373="interception",1,0)</f>
        <v/>
      </c>
      <c r="Z373">
        <f>IF(G373="no_return_defense",1,0)</f>
        <v/>
      </c>
    </row>
    <row r="374">
      <c r="K374">
        <f>IF(AND(G374="goal",H374="from_play"),1,0)</f>
        <v/>
      </c>
      <c r="L374">
        <f>IF(AND(G374="goal",H374="counter"),1,0)</f>
        <v/>
      </c>
      <c r="M374">
        <f>IF(AND(G374="goal",H374="putback"),1,0)</f>
        <v/>
      </c>
      <c r="N374">
        <f>IF(AND(G374="goal",H374="man_up"),1,0)</f>
        <v/>
      </c>
      <c r="O374">
        <f>IF(AND(G374="goal",H374="penalty_5m"),1,0)</f>
        <v/>
      </c>
      <c r="P374">
        <f>IF(G374="assist",1,0)</f>
        <v/>
      </c>
      <c r="Q374">
        <f>IF(G374="exclusion_drawn",1,0)</f>
        <v/>
      </c>
      <c r="R374">
        <f>IF(G374="exclusion_committed",1,0)</f>
        <v/>
      </c>
      <c r="S374">
        <f>IF(G374="bad_pass_2m",1,0)</f>
        <v/>
      </c>
      <c r="T374">
        <f>IF(G374="shot_out",1,0)</f>
        <v/>
      </c>
      <c r="U374">
        <f>IF(G374="turnover",1,0)</f>
        <v/>
      </c>
      <c r="V374">
        <f>IF(G374="steal",1,0)</f>
        <v/>
      </c>
      <c r="W374">
        <f>IF(G374="block_hand",1,0)</f>
        <v/>
      </c>
      <c r="X374">
        <f>IF(G374="press_win",1,0)</f>
        <v/>
      </c>
      <c r="Y374">
        <f>IF(G374="interception",1,0)</f>
        <v/>
      </c>
      <c r="Z374">
        <f>IF(G374="no_return_defense",1,0)</f>
        <v/>
      </c>
    </row>
    <row r="375">
      <c r="K375">
        <f>IF(AND(G375="goal",H375="from_play"),1,0)</f>
        <v/>
      </c>
      <c r="L375">
        <f>IF(AND(G375="goal",H375="counter"),1,0)</f>
        <v/>
      </c>
      <c r="M375">
        <f>IF(AND(G375="goal",H375="putback"),1,0)</f>
        <v/>
      </c>
      <c r="N375">
        <f>IF(AND(G375="goal",H375="man_up"),1,0)</f>
        <v/>
      </c>
      <c r="O375">
        <f>IF(AND(G375="goal",H375="penalty_5m"),1,0)</f>
        <v/>
      </c>
      <c r="P375">
        <f>IF(G375="assist",1,0)</f>
        <v/>
      </c>
      <c r="Q375">
        <f>IF(G375="exclusion_drawn",1,0)</f>
        <v/>
      </c>
      <c r="R375">
        <f>IF(G375="exclusion_committed",1,0)</f>
        <v/>
      </c>
      <c r="S375">
        <f>IF(G375="bad_pass_2m",1,0)</f>
        <v/>
      </c>
      <c r="T375">
        <f>IF(G375="shot_out",1,0)</f>
        <v/>
      </c>
      <c r="U375">
        <f>IF(G375="turnover",1,0)</f>
        <v/>
      </c>
      <c r="V375">
        <f>IF(G375="steal",1,0)</f>
        <v/>
      </c>
      <c r="W375">
        <f>IF(G375="block_hand",1,0)</f>
        <v/>
      </c>
      <c r="X375">
        <f>IF(G375="press_win",1,0)</f>
        <v/>
      </c>
      <c r="Y375">
        <f>IF(G375="interception",1,0)</f>
        <v/>
      </c>
      <c r="Z375">
        <f>IF(G375="no_return_defense",1,0)</f>
        <v/>
      </c>
    </row>
    <row r="376">
      <c r="K376">
        <f>IF(AND(G376="goal",H376="from_play"),1,0)</f>
        <v/>
      </c>
      <c r="L376">
        <f>IF(AND(G376="goal",H376="counter"),1,0)</f>
        <v/>
      </c>
      <c r="M376">
        <f>IF(AND(G376="goal",H376="putback"),1,0)</f>
        <v/>
      </c>
      <c r="N376">
        <f>IF(AND(G376="goal",H376="man_up"),1,0)</f>
        <v/>
      </c>
      <c r="O376">
        <f>IF(AND(G376="goal",H376="penalty_5m"),1,0)</f>
        <v/>
      </c>
      <c r="P376">
        <f>IF(G376="assist",1,0)</f>
        <v/>
      </c>
      <c r="Q376">
        <f>IF(G376="exclusion_drawn",1,0)</f>
        <v/>
      </c>
      <c r="R376">
        <f>IF(G376="exclusion_committed",1,0)</f>
        <v/>
      </c>
      <c r="S376">
        <f>IF(G376="bad_pass_2m",1,0)</f>
        <v/>
      </c>
      <c r="T376">
        <f>IF(G376="shot_out",1,0)</f>
        <v/>
      </c>
      <c r="U376">
        <f>IF(G376="turnover",1,0)</f>
        <v/>
      </c>
      <c r="V376">
        <f>IF(G376="steal",1,0)</f>
        <v/>
      </c>
      <c r="W376">
        <f>IF(G376="block_hand",1,0)</f>
        <v/>
      </c>
      <c r="X376">
        <f>IF(G376="press_win",1,0)</f>
        <v/>
      </c>
      <c r="Y376">
        <f>IF(G376="interception",1,0)</f>
        <v/>
      </c>
      <c r="Z376">
        <f>IF(G376="no_return_defense",1,0)</f>
        <v/>
      </c>
    </row>
    <row r="377">
      <c r="K377">
        <f>IF(AND(G377="goal",H377="from_play"),1,0)</f>
        <v/>
      </c>
      <c r="L377">
        <f>IF(AND(G377="goal",H377="counter"),1,0)</f>
        <v/>
      </c>
      <c r="M377">
        <f>IF(AND(G377="goal",H377="putback"),1,0)</f>
        <v/>
      </c>
      <c r="N377">
        <f>IF(AND(G377="goal",H377="man_up"),1,0)</f>
        <v/>
      </c>
      <c r="O377">
        <f>IF(AND(G377="goal",H377="penalty_5m"),1,0)</f>
        <v/>
      </c>
      <c r="P377">
        <f>IF(G377="assist",1,0)</f>
        <v/>
      </c>
      <c r="Q377">
        <f>IF(G377="exclusion_drawn",1,0)</f>
        <v/>
      </c>
      <c r="R377">
        <f>IF(G377="exclusion_committed",1,0)</f>
        <v/>
      </c>
      <c r="S377">
        <f>IF(G377="bad_pass_2m",1,0)</f>
        <v/>
      </c>
      <c r="T377">
        <f>IF(G377="shot_out",1,0)</f>
        <v/>
      </c>
      <c r="U377">
        <f>IF(G377="turnover",1,0)</f>
        <v/>
      </c>
      <c r="V377">
        <f>IF(G377="steal",1,0)</f>
        <v/>
      </c>
      <c r="W377">
        <f>IF(G377="block_hand",1,0)</f>
        <v/>
      </c>
      <c r="X377">
        <f>IF(G377="press_win",1,0)</f>
        <v/>
      </c>
      <c r="Y377">
        <f>IF(G377="interception",1,0)</f>
        <v/>
      </c>
      <c r="Z377">
        <f>IF(G377="no_return_defense",1,0)</f>
        <v/>
      </c>
    </row>
    <row r="378">
      <c r="K378">
        <f>IF(AND(G378="goal",H378="from_play"),1,0)</f>
        <v/>
      </c>
      <c r="L378">
        <f>IF(AND(G378="goal",H378="counter"),1,0)</f>
        <v/>
      </c>
      <c r="M378">
        <f>IF(AND(G378="goal",H378="putback"),1,0)</f>
        <v/>
      </c>
      <c r="N378">
        <f>IF(AND(G378="goal",H378="man_up"),1,0)</f>
        <v/>
      </c>
      <c r="O378">
        <f>IF(AND(G378="goal",H378="penalty_5m"),1,0)</f>
        <v/>
      </c>
      <c r="P378">
        <f>IF(G378="assist",1,0)</f>
        <v/>
      </c>
      <c r="Q378">
        <f>IF(G378="exclusion_drawn",1,0)</f>
        <v/>
      </c>
      <c r="R378">
        <f>IF(G378="exclusion_committed",1,0)</f>
        <v/>
      </c>
      <c r="S378">
        <f>IF(G378="bad_pass_2m",1,0)</f>
        <v/>
      </c>
      <c r="T378">
        <f>IF(G378="shot_out",1,0)</f>
        <v/>
      </c>
      <c r="U378">
        <f>IF(G378="turnover",1,0)</f>
        <v/>
      </c>
      <c r="V378">
        <f>IF(G378="steal",1,0)</f>
        <v/>
      </c>
      <c r="W378">
        <f>IF(G378="block_hand",1,0)</f>
        <v/>
      </c>
      <c r="X378">
        <f>IF(G378="press_win",1,0)</f>
        <v/>
      </c>
      <c r="Y378">
        <f>IF(G378="interception",1,0)</f>
        <v/>
      </c>
      <c r="Z378">
        <f>IF(G378="no_return_defense",1,0)</f>
        <v/>
      </c>
    </row>
    <row r="379">
      <c r="K379">
        <f>IF(AND(G379="goal",H379="from_play"),1,0)</f>
        <v/>
      </c>
      <c r="L379">
        <f>IF(AND(G379="goal",H379="counter"),1,0)</f>
        <v/>
      </c>
      <c r="M379">
        <f>IF(AND(G379="goal",H379="putback"),1,0)</f>
        <v/>
      </c>
      <c r="N379">
        <f>IF(AND(G379="goal",H379="man_up"),1,0)</f>
        <v/>
      </c>
      <c r="O379">
        <f>IF(AND(G379="goal",H379="penalty_5m"),1,0)</f>
        <v/>
      </c>
      <c r="P379">
        <f>IF(G379="assist",1,0)</f>
        <v/>
      </c>
      <c r="Q379">
        <f>IF(G379="exclusion_drawn",1,0)</f>
        <v/>
      </c>
      <c r="R379">
        <f>IF(G379="exclusion_committed",1,0)</f>
        <v/>
      </c>
      <c r="S379">
        <f>IF(G379="bad_pass_2m",1,0)</f>
        <v/>
      </c>
      <c r="T379">
        <f>IF(G379="shot_out",1,0)</f>
        <v/>
      </c>
      <c r="U379">
        <f>IF(G379="turnover",1,0)</f>
        <v/>
      </c>
      <c r="V379">
        <f>IF(G379="steal",1,0)</f>
        <v/>
      </c>
      <c r="W379">
        <f>IF(G379="block_hand",1,0)</f>
        <v/>
      </c>
      <c r="X379">
        <f>IF(G379="press_win",1,0)</f>
        <v/>
      </c>
      <c r="Y379">
        <f>IF(G379="interception",1,0)</f>
        <v/>
      </c>
      <c r="Z379">
        <f>IF(G379="no_return_defense",1,0)</f>
        <v/>
      </c>
    </row>
    <row r="380">
      <c r="K380">
        <f>IF(AND(G380="goal",H380="from_play"),1,0)</f>
        <v/>
      </c>
      <c r="L380">
        <f>IF(AND(G380="goal",H380="counter"),1,0)</f>
        <v/>
      </c>
      <c r="M380">
        <f>IF(AND(G380="goal",H380="putback"),1,0)</f>
        <v/>
      </c>
      <c r="N380">
        <f>IF(AND(G380="goal",H380="man_up"),1,0)</f>
        <v/>
      </c>
      <c r="O380">
        <f>IF(AND(G380="goal",H380="penalty_5m"),1,0)</f>
        <v/>
      </c>
      <c r="P380">
        <f>IF(G380="assist",1,0)</f>
        <v/>
      </c>
      <c r="Q380">
        <f>IF(G380="exclusion_drawn",1,0)</f>
        <v/>
      </c>
      <c r="R380">
        <f>IF(G380="exclusion_committed",1,0)</f>
        <v/>
      </c>
      <c r="S380">
        <f>IF(G380="bad_pass_2m",1,0)</f>
        <v/>
      </c>
      <c r="T380">
        <f>IF(G380="shot_out",1,0)</f>
        <v/>
      </c>
      <c r="U380">
        <f>IF(G380="turnover",1,0)</f>
        <v/>
      </c>
      <c r="V380">
        <f>IF(G380="steal",1,0)</f>
        <v/>
      </c>
      <c r="W380">
        <f>IF(G380="block_hand",1,0)</f>
        <v/>
      </c>
      <c r="X380">
        <f>IF(G380="press_win",1,0)</f>
        <v/>
      </c>
      <c r="Y380">
        <f>IF(G380="interception",1,0)</f>
        <v/>
      </c>
      <c r="Z380">
        <f>IF(G380="no_return_defense",1,0)</f>
        <v/>
      </c>
    </row>
    <row r="381">
      <c r="K381">
        <f>IF(AND(G381="goal",H381="from_play"),1,0)</f>
        <v/>
      </c>
      <c r="L381">
        <f>IF(AND(G381="goal",H381="counter"),1,0)</f>
        <v/>
      </c>
      <c r="M381">
        <f>IF(AND(G381="goal",H381="putback"),1,0)</f>
        <v/>
      </c>
      <c r="N381">
        <f>IF(AND(G381="goal",H381="man_up"),1,0)</f>
        <v/>
      </c>
      <c r="O381">
        <f>IF(AND(G381="goal",H381="penalty_5m"),1,0)</f>
        <v/>
      </c>
      <c r="P381">
        <f>IF(G381="assist",1,0)</f>
        <v/>
      </c>
      <c r="Q381">
        <f>IF(G381="exclusion_drawn",1,0)</f>
        <v/>
      </c>
      <c r="R381">
        <f>IF(G381="exclusion_committed",1,0)</f>
        <v/>
      </c>
      <c r="S381">
        <f>IF(G381="bad_pass_2m",1,0)</f>
        <v/>
      </c>
      <c r="T381">
        <f>IF(G381="shot_out",1,0)</f>
        <v/>
      </c>
      <c r="U381">
        <f>IF(G381="turnover",1,0)</f>
        <v/>
      </c>
      <c r="V381">
        <f>IF(G381="steal",1,0)</f>
        <v/>
      </c>
      <c r="W381">
        <f>IF(G381="block_hand",1,0)</f>
        <v/>
      </c>
      <c r="X381">
        <f>IF(G381="press_win",1,0)</f>
        <v/>
      </c>
      <c r="Y381">
        <f>IF(G381="interception",1,0)</f>
        <v/>
      </c>
      <c r="Z381">
        <f>IF(G381="no_return_defense",1,0)</f>
        <v/>
      </c>
    </row>
    <row r="382">
      <c r="K382">
        <f>IF(AND(G382="goal",H382="from_play"),1,0)</f>
        <v/>
      </c>
      <c r="L382">
        <f>IF(AND(G382="goal",H382="counter"),1,0)</f>
        <v/>
      </c>
      <c r="M382">
        <f>IF(AND(G382="goal",H382="putback"),1,0)</f>
        <v/>
      </c>
      <c r="N382">
        <f>IF(AND(G382="goal",H382="man_up"),1,0)</f>
        <v/>
      </c>
      <c r="O382">
        <f>IF(AND(G382="goal",H382="penalty_5m"),1,0)</f>
        <v/>
      </c>
      <c r="P382">
        <f>IF(G382="assist",1,0)</f>
        <v/>
      </c>
      <c r="Q382">
        <f>IF(G382="exclusion_drawn",1,0)</f>
        <v/>
      </c>
      <c r="R382">
        <f>IF(G382="exclusion_committed",1,0)</f>
        <v/>
      </c>
      <c r="S382">
        <f>IF(G382="bad_pass_2m",1,0)</f>
        <v/>
      </c>
      <c r="T382">
        <f>IF(G382="shot_out",1,0)</f>
        <v/>
      </c>
      <c r="U382">
        <f>IF(G382="turnover",1,0)</f>
        <v/>
      </c>
      <c r="V382">
        <f>IF(G382="steal",1,0)</f>
        <v/>
      </c>
      <c r="W382">
        <f>IF(G382="block_hand",1,0)</f>
        <v/>
      </c>
      <c r="X382">
        <f>IF(G382="press_win",1,0)</f>
        <v/>
      </c>
      <c r="Y382">
        <f>IF(G382="interception",1,0)</f>
        <v/>
      </c>
      <c r="Z382">
        <f>IF(G382="no_return_defense",1,0)</f>
        <v/>
      </c>
    </row>
    <row r="383">
      <c r="K383">
        <f>IF(AND(G383="goal",H383="from_play"),1,0)</f>
        <v/>
      </c>
      <c r="L383">
        <f>IF(AND(G383="goal",H383="counter"),1,0)</f>
        <v/>
      </c>
      <c r="M383">
        <f>IF(AND(G383="goal",H383="putback"),1,0)</f>
        <v/>
      </c>
      <c r="N383">
        <f>IF(AND(G383="goal",H383="man_up"),1,0)</f>
        <v/>
      </c>
      <c r="O383">
        <f>IF(AND(G383="goal",H383="penalty_5m"),1,0)</f>
        <v/>
      </c>
      <c r="P383">
        <f>IF(G383="assist",1,0)</f>
        <v/>
      </c>
      <c r="Q383">
        <f>IF(G383="exclusion_drawn",1,0)</f>
        <v/>
      </c>
      <c r="R383">
        <f>IF(G383="exclusion_committed",1,0)</f>
        <v/>
      </c>
      <c r="S383">
        <f>IF(G383="bad_pass_2m",1,0)</f>
        <v/>
      </c>
      <c r="T383">
        <f>IF(G383="shot_out",1,0)</f>
        <v/>
      </c>
      <c r="U383">
        <f>IF(G383="turnover",1,0)</f>
        <v/>
      </c>
      <c r="V383">
        <f>IF(G383="steal",1,0)</f>
        <v/>
      </c>
      <c r="W383">
        <f>IF(G383="block_hand",1,0)</f>
        <v/>
      </c>
      <c r="X383">
        <f>IF(G383="press_win",1,0)</f>
        <v/>
      </c>
      <c r="Y383">
        <f>IF(G383="interception",1,0)</f>
        <v/>
      </c>
      <c r="Z383">
        <f>IF(G383="no_return_defense",1,0)</f>
        <v/>
      </c>
    </row>
    <row r="384">
      <c r="K384">
        <f>IF(AND(G384="goal",H384="from_play"),1,0)</f>
        <v/>
      </c>
      <c r="L384">
        <f>IF(AND(G384="goal",H384="counter"),1,0)</f>
        <v/>
      </c>
      <c r="M384">
        <f>IF(AND(G384="goal",H384="putback"),1,0)</f>
        <v/>
      </c>
      <c r="N384">
        <f>IF(AND(G384="goal",H384="man_up"),1,0)</f>
        <v/>
      </c>
      <c r="O384">
        <f>IF(AND(G384="goal",H384="penalty_5m"),1,0)</f>
        <v/>
      </c>
      <c r="P384">
        <f>IF(G384="assist",1,0)</f>
        <v/>
      </c>
      <c r="Q384">
        <f>IF(G384="exclusion_drawn",1,0)</f>
        <v/>
      </c>
      <c r="R384">
        <f>IF(G384="exclusion_committed",1,0)</f>
        <v/>
      </c>
      <c r="S384">
        <f>IF(G384="bad_pass_2m",1,0)</f>
        <v/>
      </c>
      <c r="T384">
        <f>IF(G384="shot_out",1,0)</f>
        <v/>
      </c>
      <c r="U384">
        <f>IF(G384="turnover",1,0)</f>
        <v/>
      </c>
      <c r="V384">
        <f>IF(G384="steal",1,0)</f>
        <v/>
      </c>
      <c r="W384">
        <f>IF(G384="block_hand",1,0)</f>
        <v/>
      </c>
      <c r="X384">
        <f>IF(G384="press_win",1,0)</f>
        <v/>
      </c>
      <c r="Y384">
        <f>IF(G384="interception",1,0)</f>
        <v/>
      </c>
      <c r="Z384">
        <f>IF(G384="no_return_defense",1,0)</f>
        <v/>
      </c>
    </row>
    <row r="385">
      <c r="K385">
        <f>IF(AND(G385="goal",H385="from_play"),1,0)</f>
        <v/>
      </c>
      <c r="L385">
        <f>IF(AND(G385="goal",H385="counter"),1,0)</f>
        <v/>
      </c>
      <c r="M385">
        <f>IF(AND(G385="goal",H385="putback"),1,0)</f>
        <v/>
      </c>
      <c r="N385">
        <f>IF(AND(G385="goal",H385="man_up"),1,0)</f>
        <v/>
      </c>
      <c r="O385">
        <f>IF(AND(G385="goal",H385="penalty_5m"),1,0)</f>
        <v/>
      </c>
      <c r="P385">
        <f>IF(G385="assist",1,0)</f>
        <v/>
      </c>
      <c r="Q385">
        <f>IF(G385="exclusion_drawn",1,0)</f>
        <v/>
      </c>
      <c r="R385">
        <f>IF(G385="exclusion_committed",1,0)</f>
        <v/>
      </c>
      <c r="S385">
        <f>IF(G385="bad_pass_2m",1,0)</f>
        <v/>
      </c>
      <c r="T385">
        <f>IF(G385="shot_out",1,0)</f>
        <v/>
      </c>
      <c r="U385">
        <f>IF(G385="turnover",1,0)</f>
        <v/>
      </c>
      <c r="V385">
        <f>IF(G385="steal",1,0)</f>
        <v/>
      </c>
      <c r="W385">
        <f>IF(G385="block_hand",1,0)</f>
        <v/>
      </c>
      <c r="X385">
        <f>IF(G385="press_win",1,0)</f>
        <v/>
      </c>
      <c r="Y385">
        <f>IF(G385="interception",1,0)</f>
        <v/>
      </c>
      <c r="Z385">
        <f>IF(G385="no_return_defense",1,0)</f>
        <v/>
      </c>
    </row>
    <row r="386">
      <c r="K386">
        <f>IF(AND(G386="goal",H386="from_play"),1,0)</f>
        <v/>
      </c>
      <c r="L386">
        <f>IF(AND(G386="goal",H386="counter"),1,0)</f>
        <v/>
      </c>
      <c r="M386">
        <f>IF(AND(G386="goal",H386="putback"),1,0)</f>
        <v/>
      </c>
      <c r="N386">
        <f>IF(AND(G386="goal",H386="man_up"),1,0)</f>
        <v/>
      </c>
      <c r="O386">
        <f>IF(AND(G386="goal",H386="penalty_5m"),1,0)</f>
        <v/>
      </c>
      <c r="P386">
        <f>IF(G386="assist",1,0)</f>
        <v/>
      </c>
      <c r="Q386">
        <f>IF(G386="exclusion_drawn",1,0)</f>
        <v/>
      </c>
      <c r="R386">
        <f>IF(G386="exclusion_committed",1,0)</f>
        <v/>
      </c>
      <c r="S386">
        <f>IF(G386="bad_pass_2m",1,0)</f>
        <v/>
      </c>
      <c r="T386">
        <f>IF(G386="shot_out",1,0)</f>
        <v/>
      </c>
      <c r="U386">
        <f>IF(G386="turnover",1,0)</f>
        <v/>
      </c>
      <c r="V386">
        <f>IF(G386="steal",1,0)</f>
        <v/>
      </c>
      <c r="W386">
        <f>IF(G386="block_hand",1,0)</f>
        <v/>
      </c>
      <c r="X386">
        <f>IF(G386="press_win",1,0)</f>
        <v/>
      </c>
      <c r="Y386">
        <f>IF(G386="interception",1,0)</f>
        <v/>
      </c>
      <c r="Z386">
        <f>IF(G386="no_return_defense",1,0)</f>
        <v/>
      </c>
    </row>
    <row r="387">
      <c r="K387">
        <f>IF(AND(G387="goal",H387="from_play"),1,0)</f>
        <v/>
      </c>
      <c r="L387">
        <f>IF(AND(G387="goal",H387="counter"),1,0)</f>
        <v/>
      </c>
      <c r="M387">
        <f>IF(AND(G387="goal",H387="putback"),1,0)</f>
        <v/>
      </c>
      <c r="N387">
        <f>IF(AND(G387="goal",H387="man_up"),1,0)</f>
        <v/>
      </c>
      <c r="O387">
        <f>IF(AND(G387="goal",H387="penalty_5m"),1,0)</f>
        <v/>
      </c>
      <c r="P387">
        <f>IF(G387="assist",1,0)</f>
        <v/>
      </c>
      <c r="Q387">
        <f>IF(G387="exclusion_drawn",1,0)</f>
        <v/>
      </c>
      <c r="R387">
        <f>IF(G387="exclusion_committed",1,0)</f>
        <v/>
      </c>
      <c r="S387">
        <f>IF(G387="bad_pass_2m",1,0)</f>
        <v/>
      </c>
      <c r="T387">
        <f>IF(G387="shot_out",1,0)</f>
        <v/>
      </c>
      <c r="U387">
        <f>IF(G387="turnover",1,0)</f>
        <v/>
      </c>
      <c r="V387">
        <f>IF(G387="steal",1,0)</f>
        <v/>
      </c>
      <c r="W387">
        <f>IF(G387="block_hand",1,0)</f>
        <v/>
      </c>
      <c r="X387">
        <f>IF(G387="press_win",1,0)</f>
        <v/>
      </c>
      <c r="Y387">
        <f>IF(G387="interception",1,0)</f>
        <v/>
      </c>
      <c r="Z387">
        <f>IF(G387="no_return_defense",1,0)</f>
        <v/>
      </c>
    </row>
    <row r="388">
      <c r="K388">
        <f>IF(AND(G388="goal",H388="from_play"),1,0)</f>
        <v/>
      </c>
      <c r="L388">
        <f>IF(AND(G388="goal",H388="counter"),1,0)</f>
        <v/>
      </c>
      <c r="M388">
        <f>IF(AND(G388="goal",H388="putback"),1,0)</f>
        <v/>
      </c>
      <c r="N388">
        <f>IF(AND(G388="goal",H388="man_up"),1,0)</f>
        <v/>
      </c>
      <c r="O388">
        <f>IF(AND(G388="goal",H388="penalty_5m"),1,0)</f>
        <v/>
      </c>
      <c r="P388">
        <f>IF(G388="assist",1,0)</f>
        <v/>
      </c>
      <c r="Q388">
        <f>IF(G388="exclusion_drawn",1,0)</f>
        <v/>
      </c>
      <c r="R388">
        <f>IF(G388="exclusion_committed",1,0)</f>
        <v/>
      </c>
      <c r="S388">
        <f>IF(G388="bad_pass_2m",1,0)</f>
        <v/>
      </c>
      <c r="T388">
        <f>IF(G388="shot_out",1,0)</f>
        <v/>
      </c>
      <c r="U388">
        <f>IF(G388="turnover",1,0)</f>
        <v/>
      </c>
      <c r="V388">
        <f>IF(G388="steal",1,0)</f>
        <v/>
      </c>
      <c r="W388">
        <f>IF(G388="block_hand",1,0)</f>
        <v/>
      </c>
      <c r="X388">
        <f>IF(G388="press_win",1,0)</f>
        <v/>
      </c>
      <c r="Y388">
        <f>IF(G388="interception",1,0)</f>
        <v/>
      </c>
      <c r="Z388">
        <f>IF(G388="no_return_defense",1,0)</f>
        <v/>
      </c>
    </row>
    <row r="389">
      <c r="K389">
        <f>IF(AND(G389="goal",H389="from_play"),1,0)</f>
        <v/>
      </c>
      <c r="L389">
        <f>IF(AND(G389="goal",H389="counter"),1,0)</f>
        <v/>
      </c>
      <c r="M389">
        <f>IF(AND(G389="goal",H389="putback"),1,0)</f>
        <v/>
      </c>
      <c r="N389">
        <f>IF(AND(G389="goal",H389="man_up"),1,0)</f>
        <v/>
      </c>
      <c r="O389">
        <f>IF(AND(G389="goal",H389="penalty_5m"),1,0)</f>
        <v/>
      </c>
      <c r="P389">
        <f>IF(G389="assist",1,0)</f>
        <v/>
      </c>
      <c r="Q389">
        <f>IF(G389="exclusion_drawn",1,0)</f>
        <v/>
      </c>
      <c r="R389">
        <f>IF(G389="exclusion_committed",1,0)</f>
        <v/>
      </c>
      <c r="S389">
        <f>IF(G389="bad_pass_2m",1,0)</f>
        <v/>
      </c>
      <c r="T389">
        <f>IF(G389="shot_out",1,0)</f>
        <v/>
      </c>
      <c r="U389">
        <f>IF(G389="turnover",1,0)</f>
        <v/>
      </c>
      <c r="V389">
        <f>IF(G389="steal",1,0)</f>
        <v/>
      </c>
      <c r="W389">
        <f>IF(G389="block_hand",1,0)</f>
        <v/>
      </c>
      <c r="X389">
        <f>IF(G389="press_win",1,0)</f>
        <v/>
      </c>
      <c r="Y389">
        <f>IF(G389="interception",1,0)</f>
        <v/>
      </c>
      <c r="Z389">
        <f>IF(G389="no_return_defense",1,0)</f>
        <v/>
      </c>
    </row>
    <row r="390">
      <c r="K390">
        <f>IF(AND(G390="goal",H390="from_play"),1,0)</f>
        <v/>
      </c>
      <c r="L390">
        <f>IF(AND(G390="goal",H390="counter"),1,0)</f>
        <v/>
      </c>
      <c r="M390">
        <f>IF(AND(G390="goal",H390="putback"),1,0)</f>
        <v/>
      </c>
      <c r="N390">
        <f>IF(AND(G390="goal",H390="man_up"),1,0)</f>
        <v/>
      </c>
      <c r="O390">
        <f>IF(AND(G390="goal",H390="penalty_5m"),1,0)</f>
        <v/>
      </c>
      <c r="P390">
        <f>IF(G390="assist",1,0)</f>
        <v/>
      </c>
      <c r="Q390">
        <f>IF(G390="exclusion_drawn",1,0)</f>
        <v/>
      </c>
      <c r="R390">
        <f>IF(G390="exclusion_committed",1,0)</f>
        <v/>
      </c>
      <c r="S390">
        <f>IF(G390="bad_pass_2m",1,0)</f>
        <v/>
      </c>
      <c r="T390">
        <f>IF(G390="shot_out",1,0)</f>
        <v/>
      </c>
      <c r="U390">
        <f>IF(G390="turnover",1,0)</f>
        <v/>
      </c>
      <c r="V390">
        <f>IF(G390="steal",1,0)</f>
        <v/>
      </c>
      <c r="W390">
        <f>IF(G390="block_hand",1,0)</f>
        <v/>
      </c>
      <c r="X390">
        <f>IF(G390="press_win",1,0)</f>
        <v/>
      </c>
      <c r="Y390">
        <f>IF(G390="interception",1,0)</f>
        <v/>
      </c>
      <c r="Z390">
        <f>IF(G390="no_return_defense",1,0)</f>
        <v/>
      </c>
    </row>
    <row r="391">
      <c r="K391">
        <f>IF(AND(G391="goal",H391="from_play"),1,0)</f>
        <v/>
      </c>
      <c r="L391">
        <f>IF(AND(G391="goal",H391="counter"),1,0)</f>
        <v/>
      </c>
      <c r="M391">
        <f>IF(AND(G391="goal",H391="putback"),1,0)</f>
        <v/>
      </c>
      <c r="N391">
        <f>IF(AND(G391="goal",H391="man_up"),1,0)</f>
        <v/>
      </c>
      <c r="O391">
        <f>IF(AND(G391="goal",H391="penalty_5m"),1,0)</f>
        <v/>
      </c>
      <c r="P391">
        <f>IF(G391="assist",1,0)</f>
        <v/>
      </c>
      <c r="Q391">
        <f>IF(G391="exclusion_drawn",1,0)</f>
        <v/>
      </c>
      <c r="R391">
        <f>IF(G391="exclusion_committed",1,0)</f>
        <v/>
      </c>
      <c r="S391">
        <f>IF(G391="bad_pass_2m",1,0)</f>
        <v/>
      </c>
      <c r="T391">
        <f>IF(G391="shot_out",1,0)</f>
        <v/>
      </c>
      <c r="U391">
        <f>IF(G391="turnover",1,0)</f>
        <v/>
      </c>
      <c r="V391">
        <f>IF(G391="steal",1,0)</f>
        <v/>
      </c>
      <c r="W391">
        <f>IF(G391="block_hand",1,0)</f>
        <v/>
      </c>
      <c r="X391">
        <f>IF(G391="press_win",1,0)</f>
        <v/>
      </c>
      <c r="Y391">
        <f>IF(G391="interception",1,0)</f>
        <v/>
      </c>
      <c r="Z391">
        <f>IF(G391="no_return_defense",1,0)</f>
        <v/>
      </c>
    </row>
    <row r="392">
      <c r="K392">
        <f>IF(AND(G392="goal",H392="from_play"),1,0)</f>
        <v/>
      </c>
      <c r="L392">
        <f>IF(AND(G392="goal",H392="counter"),1,0)</f>
        <v/>
      </c>
      <c r="M392">
        <f>IF(AND(G392="goal",H392="putback"),1,0)</f>
        <v/>
      </c>
      <c r="N392">
        <f>IF(AND(G392="goal",H392="man_up"),1,0)</f>
        <v/>
      </c>
      <c r="O392">
        <f>IF(AND(G392="goal",H392="penalty_5m"),1,0)</f>
        <v/>
      </c>
      <c r="P392">
        <f>IF(G392="assist",1,0)</f>
        <v/>
      </c>
      <c r="Q392">
        <f>IF(G392="exclusion_drawn",1,0)</f>
        <v/>
      </c>
      <c r="R392">
        <f>IF(G392="exclusion_committed",1,0)</f>
        <v/>
      </c>
      <c r="S392">
        <f>IF(G392="bad_pass_2m",1,0)</f>
        <v/>
      </c>
      <c r="T392">
        <f>IF(G392="shot_out",1,0)</f>
        <v/>
      </c>
      <c r="U392">
        <f>IF(G392="turnover",1,0)</f>
        <v/>
      </c>
      <c r="V392">
        <f>IF(G392="steal",1,0)</f>
        <v/>
      </c>
      <c r="W392">
        <f>IF(G392="block_hand",1,0)</f>
        <v/>
      </c>
      <c r="X392">
        <f>IF(G392="press_win",1,0)</f>
        <v/>
      </c>
      <c r="Y392">
        <f>IF(G392="interception",1,0)</f>
        <v/>
      </c>
      <c r="Z392">
        <f>IF(G392="no_return_defense",1,0)</f>
        <v/>
      </c>
    </row>
    <row r="393">
      <c r="K393">
        <f>IF(AND(G393="goal",H393="from_play"),1,0)</f>
        <v/>
      </c>
      <c r="L393">
        <f>IF(AND(G393="goal",H393="counter"),1,0)</f>
        <v/>
      </c>
      <c r="M393">
        <f>IF(AND(G393="goal",H393="putback"),1,0)</f>
        <v/>
      </c>
      <c r="N393">
        <f>IF(AND(G393="goal",H393="man_up"),1,0)</f>
        <v/>
      </c>
      <c r="O393">
        <f>IF(AND(G393="goal",H393="penalty_5m"),1,0)</f>
        <v/>
      </c>
      <c r="P393">
        <f>IF(G393="assist",1,0)</f>
        <v/>
      </c>
      <c r="Q393">
        <f>IF(G393="exclusion_drawn",1,0)</f>
        <v/>
      </c>
      <c r="R393">
        <f>IF(G393="exclusion_committed",1,0)</f>
        <v/>
      </c>
      <c r="S393">
        <f>IF(G393="bad_pass_2m",1,0)</f>
        <v/>
      </c>
      <c r="T393">
        <f>IF(G393="shot_out",1,0)</f>
        <v/>
      </c>
      <c r="U393">
        <f>IF(G393="turnover",1,0)</f>
        <v/>
      </c>
      <c r="V393">
        <f>IF(G393="steal",1,0)</f>
        <v/>
      </c>
      <c r="W393">
        <f>IF(G393="block_hand",1,0)</f>
        <v/>
      </c>
      <c r="X393">
        <f>IF(G393="press_win",1,0)</f>
        <v/>
      </c>
      <c r="Y393">
        <f>IF(G393="interception",1,0)</f>
        <v/>
      </c>
      <c r="Z393">
        <f>IF(G393="no_return_defense",1,0)</f>
        <v/>
      </c>
    </row>
    <row r="394">
      <c r="K394">
        <f>IF(AND(G394="goal",H394="from_play"),1,0)</f>
        <v/>
      </c>
      <c r="L394">
        <f>IF(AND(G394="goal",H394="counter"),1,0)</f>
        <v/>
      </c>
      <c r="M394">
        <f>IF(AND(G394="goal",H394="putback"),1,0)</f>
        <v/>
      </c>
      <c r="N394">
        <f>IF(AND(G394="goal",H394="man_up"),1,0)</f>
        <v/>
      </c>
      <c r="O394">
        <f>IF(AND(G394="goal",H394="penalty_5m"),1,0)</f>
        <v/>
      </c>
      <c r="P394">
        <f>IF(G394="assist",1,0)</f>
        <v/>
      </c>
      <c r="Q394">
        <f>IF(G394="exclusion_drawn",1,0)</f>
        <v/>
      </c>
      <c r="R394">
        <f>IF(G394="exclusion_committed",1,0)</f>
        <v/>
      </c>
      <c r="S394">
        <f>IF(G394="bad_pass_2m",1,0)</f>
        <v/>
      </c>
      <c r="T394">
        <f>IF(G394="shot_out",1,0)</f>
        <v/>
      </c>
      <c r="U394">
        <f>IF(G394="turnover",1,0)</f>
        <v/>
      </c>
      <c r="V394">
        <f>IF(G394="steal",1,0)</f>
        <v/>
      </c>
      <c r="W394">
        <f>IF(G394="block_hand",1,0)</f>
        <v/>
      </c>
      <c r="X394">
        <f>IF(G394="press_win",1,0)</f>
        <v/>
      </c>
      <c r="Y394">
        <f>IF(G394="interception",1,0)</f>
        <v/>
      </c>
      <c r="Z394">
        <f>IF(G394="no_return_defense",1,0)</f>
        <v/>
      </c>
    </row>
    <row r="395">
      <c r="K395">
        <f>IF(AND(G395="goal",H395="from_play"),1,0)</f>
        <v/>
      </c>
      <c r="L395">
        <f>IF(AND(G395="goal",H395="counter"),1,0)</f>
        <v/>
      </c>
      <c r="M395">
        <f>IF(AND(G395="goal",H395="putback"),1,0)</f>
        <v/>
      </c>
      <c r="N395">
        <f>IF(AND(G395="goal",H395="man_up"),1,0)</f>
        <v/>
      </c>
      <c r="O395">
        <f>IF(AND(G395="goal",H395="penalty_5m"),1,0)</f>
        <v/>
      </c>
      <c r="P395">
        <f>IF(G395="assist",1,0)</f>
        <v/>
      </c>
      <c r="Q395">
        <f>IF(G395="exclusion_drawn",1,0)</f>
        <v/>
      </c>
      <c r="R395">
        <f>IF(G395="exclusion_committed",1,0)</f>
        <v/>
      </c>
      <c r="S395">
        <f>IF(G395="bad_pass_2m",1,0)</f>
        <v/>
      </c>
      <c r="T395">
        <f>IF(G395="shot_out",1,0)</f>
        <v/>
      </c>
      <c r="U395">
        <f>IF(G395="turnover",1,0)</f>
        <v/>
      </c>
      <c r="V395">
        <f>IF(G395="steal",1,0)</f>
        <v/>
      </c>
      <c r="W395">
        <f>IF(G395="block_hand",1,0)</f>
        <v/>
      </c>
      <c r="X395">
        <f>IF(G395="press_win",1,0)</f>
        <v/>
      </c>
      <c r="Y395">
        <f>IF(G395="interception",1,0)</f>
        <v/>
      </c>
      <c r="Z395">
        <f>IF(G395="no_return_defense",1,0)</f>
        <v/>
      </c>
    </row>
    <row r="396">
      <c r="K396">
        <f>IF(AND(G396="goal",H396="from_play"),1,0)</f>
        <v/>
      </c>
      <c r="L396">
        <f>IF(AND(G396="goal",H396="counter"),1,0)</f>
        <v/>
      </c>
      <c r="M396">
        <f>IF(AND(G396="goal",H396="putback"),1,0)</f>
        <v/>
      </c>
      <c r="N396">
        <f>IF(AND(G396="goal",H396="man_up"),1,0)</f>
        <v/>
      </c>
      <c r="O396">
        <f>IF(AND(G396="goal",H396="penalty_5m"),1,0)</f>
        <v/>
      </c>
      <c r="P396">
        <f>IF(G396="assist",1,0)</f>
        <v/>
      </c>
      <c r="Q396">
        <f>IF(G396="exclusion_drawn",1,0)</f>
        <v/>
      </c>
      <c r="R396">
        <f>IF(G396="exclusion_committed",1,0)</f>
        <v/>
      </c>
      <c r="S396">
        <f>IF(G396="bad_pass_2m",1,0)</f>
        <v/>
      </c>
      <c r="T396">
        <f>IF(G396="shot_out",1,0)</f>
        <v/>
      </c>
      <c r="U396">
        <f>IF(G396="turnover",1,0)</f>
        <v/>
      </c>
      <c r="V396">
        <f>IF(G396="steal",1,0)</f>
        <v/>
      </c>
      <c r="W396">
        <f>IF(G396="block_hand",1,0)</f>
        <v/>
      </c>
      <c r="X396">
        <f>IF(G396="press_win",1,0)</f>
        <v/>
      </c>
      <c r="Y396">
        <f>IF(G396="interception",1,0)</f>
        <v/>
      </c>
      <c r="Z396">
        <f>IF(G396="no_return_defense",1,0)</f>
        <v/>
      </c>
    </row>
    <row r="397">
      <c r="K397">
        <f>IF(AND(G397="goal",H397="from_play"),1,0)</f>
        <v/>
      </c>
      <c r="L397">
        <f>IF(AND(G397="goal",H397="counter"),1,0)</f>
        <v/>
      </c>
      <c r="M397">
        <f>IF(AND(G397="goal",H397="putback"),1,0)</f>
        <v/>
      </c>
      <c r="N397">
        <f>IF(AND(G397="goal",H397="man_up"),1,0)</f>
        <v/>
      </c>
      <c r="O397">
        <f>IF(AND(G397="goal",H397="penalty_5m"),1,0)</f>
        <v/>
      </c>
      <c r="P397">
        <f>IF(G397="assist",1,0)</f>
        <v/>
      </c>
      <c r="Q397">
        <f>IF(G397="exclusion_drawn",1,0)</f>
        <v/>
      </c>
      <c r="R397">
        <f>IF(G397="exclusion_committed",1,0)</f>
        <v/>
      </c>
      <c r="S397">
        <f>IF(G397="bad_pass_2m",1,0)</f>
        <v/>
      </c>
      <c r="T397">
        <f>IF(G397="shot_out",1,0)</f>
        <v/>
      </c>
      <c r="U397">
        <f>IF(G397="turnover",1,0)</f>
        <v/>
      </c>
      <c r="V397">
        <f>IF(G397="steal",1,0)</f>
        <v/>
      </c>
      <c r="W397">
        <f>IF(G397="block_hand",1,0)</f>
        <v/>
      </c>
      <c r="X397">
        <f>IF(G397="press_win",1,0)</f>
        <v/>
      </c>
      <c r="Y397">
        <f>IF(G397="interception",1,0)</f>
        <v/>
      </c>
      <c r="Z397">
        <f>IF(G397="no_return_defense",1,0)</f>
        <v/>
      </c>
    </row>
    <row r="398">
      <c r="K398">
        <f>IF(AND(G398="goal",H398="from_play"),1,0)</f>
        <v/>
      </c>
      <c r="L398">
        <f>IF(AND(G398="goal",H398="counter"),1,0)</f>
        <v/>
      </c>
      <c r="M398">
        <f>IF(AND(G398="goal",H398="putback"),1,0)</f>
        <v/>
      </c>
      <c r="N398">
        <f>IF(AND(G398="goal",H398="man_up"),1,0)</f>
        <v/>
      </c>
      <c r="O398">
        <f>IF(AND(G398="goal",H398="penalty_5m"),1,0)</f>
        <v/>
      </c>
      <c r="P398">
        <f>IF(G398="assist",1,0)</f>
        <v/>
      </c>
      <c r="Q398">
        <f>IF(G398="exclusion_drawn",1,0)</f>
        <v/>
      </c>
      <c r="R398">
        <f>IF(G398="exclusion_committed",1,0)</f>
        <v/>
      </c>
      <c r="S398">
        <f>IF(G398="bad_pass_2m",1,0)</f>
        <v/>
      </c>
      <c r="T398">
        <f>IF(G398="shot_out",1,0)</f>
        <v/>
      </c>
      <c r="U398">
        <f>IF(G398="turnover",1,0)</f>
        <v/>
      </c>
      <c r="V398">
        <f>IF(G398="steal",1,0)</f>
        <v/>
      </c>
      <c r="W398">
        <f>IF(G398="block_hand",1,0)</f>
        <v/>
      </c>
      <c r="X398">
        <f>IF(G398="press_win",1,0)</f>
        <v/>
      </c>
      <c r="Y398">
        <f>IF(G398="interception",1,0)</f>
        <v/>
      </c>
      <c r="Z398">
        <f>IF(G398="no_return_defense",1,0)</f>
        <v/>
      </c>
    </row>
    <row r="399">
      <c r="K399">
        <f>IF(AND(G399="goal",H399="from_play"),1,0)</f>
        <v/>
      </c>
      <c r="L399">
        <f>IF(AND(G399="goal",H399="counter"),1,0)</f>
        <v/>
      </c>
      <c r="M399">
        <f>IF(AND(G399="goal",H399="putback"),1,0)</f>
        <v/>
      </c>
      <c r="N399">
        <f>IF(AND(G399="goal",H399="man_up"),1,0)</f>
        <v/>
      </c>
      <c r="O399">
        <f>IF(AND(G399="goal",H399="penalty_5m"),1,0)</f>
        <v/>
      </c>
      <c r="P399">
        <f>IF(G399="assist",1,0)</f>
        <v/>
      </c>
      <c r="Q399">
        <f>IF(G399="exclusion_drawn",1,0)</f>
        <v/>
      </c>
      <c r="R399">
        <f>IF(G399="exclusion_committed",1,0)</f>
        <v/>
      </c>
      <c r="S399">
        <f>IF(G399="bad_pass_2m",1,0)</f>
        <v/>
      </c>
      <c r="T399">
        <f>IF(G399="shot_out",1,0)</f>
        <v/>
      </c>
      <c r="U399">
        <f>IF(G399="turnover",1,0)</f>
        <v/>
      </c>
      <c r="V399">
        <f>IF(G399="steal",1,0)</f>
        <v/>
      </c>
      <c r="W399">
        <f>IF(G399="block_hand",1,0)</f>
        <v/>
      </c>
      <c r="X399">
        <f>IF(G399="press_win",1,0)</f>
        <v/>
      </c>
      <c r="Y399">
        <f>IF(G399="interception",1,0)</f>
        <v/>
      </c>
      <c r="Z399">
        <f>IF(G399="no_return_defense",1,0)</f>
        <v/>
      </c>
    </row>
    <row r="400">
      <c r="K400">
        <f>IF(AND(G400="goal",H400="from_play"),1,0)</f>
        <v/>
      </c>
      <c r="L400">
        <f>IF(AND(G400="goal",H400="counter"),1,0)</f>
        <v/>
      </c>
      <c r="M400">
        <f>IF(AND(G400="goal",H400="putback"),1,0)</f>
        <v/>
      </c>
      <c r="N400">
        <f>IF(AND(G400="goal",H400="man_up"),1,0)</f>
        <v/>
      </c>
      <c r="O400">
        <f>IF(AND(G400="goal",H400="penalty_5m"),1,0)</f>
        <v/>
      </c>
      <c r="P400">
        <f>IF(G400="assist",1,0)</f>
        <v/>
      </c>
      <c r="Q400">
        <f>IF(G400="exclusion_drawn",1,0)</f>
        <v/>
      </c>
      <c r="R400">
        <f>IF(G400="exclusion_committed",1,0)</f>
        <v/>
      </c>
      <c r="S400">
        <f>IF(G400="bad_pass_2m",1,0)</f>
        <v/>
      </c>
      <c r="T400">
        <f>IF(G400="shot_out",1,0)</f>
        <v/>
      </c>
      <c r="U400">
        <f>IF(G400="turnover",1,0)</f>
        <v/>
      </c>
      <c r="V400">
        <f>IF(G400="steal",1,0)</f>
        <v/>
      </c>
      <c r="W400">
        <f>IF(G400="block_hand",1,0)</f>
        <v/>
      </c>
      <c r="X400">
        <f>IF(G400="press_win",1,0)</f>
        <v/>
      </c>
      <c r="Y400">
        <f>IF(G400="interception",1,0)</f>
        <v/>
      </c>
      <c r="Z400">
        <f>IF(G400="no_return_defense",1,0)</f>
        <v/>
      </c>
    </row>
    <row r="401">
      <c r="K401">
        <f>IF(AND(G401="goal",H401="from_play"),1,0)</f>
        <v/>
      </c>
      <c r="L401">
        <f>IF(AND(G401="goal",H401="counter"),1,0)</f>
        <v/>
      </c>
      <c r="M401">
        <f>IF(AND(G401="goal",H401="putback"),1,0)</f>
        <v/>
      </c>
      <c r="N401">
        <f>IF(AND(G401="goal",H401="man_up"),1,0)</f>
        <v/>
      </c>
      <c r="O401">
        <f>IF(AND(G401="goal",H401="penalty_5m"),1,0)</f>
        <v/>
      </c>
      <c r="P401">
        <f>IF(G401="assist",1,0)</f>
        <v/>
      </c>
      <c r="Q401">
        <f>IF(G401="exclusion_drawn",1,0)</f>
        <v/>
      </c>
      <c r="R401">
        <f>IF(G401="exclusion_committed",1,0)</f>
        <v/>
      </c>
      <c r="S401">
        <f>IF(G401="bad_pass_2m",1,0)</f>
        <v/>
      </c>
      <c r="T401">
        <f>IF(G401="shot_out",1,0)</f>
        <v/>
      </c>
      <c r="U401">
        <f>IF(G401="turnover",1,0)</f>
        <v/>
      </c>
      <c r="V401">
        <f>IF(G401="steal",1,0)</f>
        <v/>
      </c>
      <c r="W401">
        <f>IF(G401="block_hand",1,0)</f>
        <v/>
      </c>
      <c r="X401">
        <f>IF(G401="press_win",1,0)</f>
        <v/>
      </c>
      <c r="Y401">
        <f>IF(G401="interception",1,0)</f>
        <v/>
      </c>
      <c r="Z401">
        <f>IF(G401="no_return_defense",1,0)</f>
        <v/>
      </c>
    </row>
    <row r="402">
      <c r="K402">
        <f>IF(AND(G402="goal",H402="from_play"),1,0)</f>
        <v/>
      </c>
      <c r="L402">
        <f>IF(AND(G402="goal",H402="counter"),1,0)</f>
        <v/>
      </c>
      <c r="M402">
        <f>IF(AND(G402="goal",H402="putback"),1,0)</f>
        <v/>
      </c>
      <c r="N402">
        <f>IF(AND(G402="goal",H402="man_up"),1,0)</f>
        <v/>
      </c>
      <c r="O402">
        <f>IF(AND(G402="goal",H402="penalty_5m"),1,0)</f>
        <v/>
      </c>
      <c r="P402">
        <f>IF(G402="assist",1,0)</f>
        <v/>
      </c>
      <c r="Q402">
        <f>IF(G402="exclusion_drawn",1,0)</f>
        <v/>
      </c>
      <c r="R402">
        <f>IF(G402="exclusion_committed",1,0)</f>
        <v/>
      </c>
      <c r="S402">
        <f>IF(G402="bad_pass_2m",1,0)</f>
        <v/>
      </c>
      <c r="T402">
        <f>IF(G402="shot_out",1,0)</f>
        <v/>
      </c>
      <c r="U402">
        <f>IF(G402="turnover",1,0)</f>
        <v/>
      </c>
      <c r="V402">
        <f>IF(G402="steal",1,0)</f>
        <v/>
      </c>
      <c r="W402">
        <f>IF(G402="block_hand",1,0)</f>
        <v/>
      </c>
      <c r="X402">
        <f>IF(G402="press_win",1,0)</f>
        <v/>
      </c>
      <c r="Y402">
        <f>IF(G402="interception",1,0)</f>
        <v/>
      </c>
      <c r="Z402">
        <f>IF(G402="no_return_defense",1,0)</f>
        <v/>
      </c>
    </row>
    <row r="403">
      <c r="K403">
        <f>IF(AND(G403="goal",H403="from_play"),1,0)</f>
        <v/>
      </c>
      <c r="L403">
        <f>IF(AND(G403="goal",H403="counter"),1,0)</f>
        <v/>
      </c>
      <c r="M403">
        <f>IF(AND(G403="goal",H403="putback"),1,0)</f>
        <v/>
      </c>
      <c r="N403">
        <f>IF(AND(G403="goal",H403="man_up"),1,0)</f>
        <v/>
      </c>
      <c r="O403">
        <f>IF(AND(G403="goal",H403="penalty_5m"),1,0)</f>
        <v/>
      </c>
      <c r="P403">
        <f>IF(G403="assist",1,0)</f>
        <v/>
      </c>
      <c r="Q403">
        <f>IF(G403="exclusion_drawn",1,0)</f>
        <v/>
      </c>
      <c r="R403">
        <f>IF(G403="exclusion_committed",1,0)</f>
        <v/>
      </c>
      <c r="S403">
        <f>IF(G403="bad_pass_2m",1,0)</f>
        <v/>
      </c>
      <c r="T403">
        <f>IF(G403="shot_out",1,0)</f>
        <v/>
      </c>
      <c r="U403">
        <f>IF(G403="turnover",1,0)</f>
        <v/>
      </c>
      <c r="V403">
        <f>IF(G403="steal",1,0)</f>
        <v/>
      </c>
      <c r="W403">
        <f>IF(G403="block_hand",1,0)</f>
        <v/>
      </c>
      <c r="X403">
        <f>IF(G403="press_win",1,0)</f>
        <v/>
      </c>
      <c r="Y403">
        <f>IF(G403="interception",1,0)</f>
        <v/>
      </c>
      <c r="Z403">
        <f>IF(G403="no_return_defense",1,0)</f>
        <v/>
      </c>
    </row>
    <row r="404">
      <c r="K404">
        <f>IF(AND(G404="goal",H404="from_play"),1,0)</f>
        <v/>
      </c>
      <c r="L404">
        <f>IF(AND(G404="goal",H404="counter"),1,0)</f>
        <v/>
      </c>
      <c r="M404">
        <f>IF(AND(G404="goal",H404="putback"),1,0)</f>
        <v/>
      </c>
      <c r="N404">
        <f>IF(AND(G404="goal",H404="man_up"),1,0)</f>
        <v/>
      </c>
      <c r="O404">
        <f>IF(AND(G404="goal",H404="penalty_5m"),1,0)</f>
        <v/>
      </c>
      <c r="P404">
        <f>IF(G404="assist",1,0)</f>
        <v/>
      </c>
      <c r="Q404">
        <f>IF(G404="exclusion_drawn",1,0)</f>
        <v/>
      </c>
      <c r="R404">
        <f>IF(G404="exclusion_committed",1,0)</f>
        <v/>
      </c>
      <c r="S404">
        <f>IF(G404="bad_pass_2m",1,0)</f>
        <v/>
      </c>
      <c r="T404">
        <f>IF(G404="shot_out",1,0)</f>
        <v/>
      </c>
      <c r="U404">
        <f>IF(G404="turnover",1,0)</f>
        <v/>
      </c>
      <c r="V404">
        <f>IF(G404="steal",1,0)</f>
        <v/>
      </c>
      <c r="W404">
        <f>IF(G404="block_hand",1,0)</f>
        <v/>
      </c>
      <c r="X404">
        <f>IF(G404="press_win",1,0)</f>
        <v/>
      </c>
      <c r="Y404">
        <f>IF(G404="interception",1,0)</f>
        <v/>
      </c>
      <c r="Z404">
        <f>IF(G404="no_return_defense",1,0)</f>
        <v/>
      </c>
    </row>
    <row r="405">
      <c r="K405">
        <f>IF(AND(G405="goal",H405="from_play"),1,0)</f>
        <v/>
      </c>
      <c r="L405">
        <f>IF(AND(G405="goal",H405="counter"),1,0)</f>
        <v/>
      </c>
      <c r="M405">
        <f>IF(AND(G405="goal",H405="putback"),1,0)</f>
        <v/>
      </c>
      <c r="N405">
        <f>IF(AND(G405="goal",H405="man_up"),1,0)</f>
        <v/>
      </c>
      <c r="O405">
        <f>IF(AND(G405="goal",H405="penalty_5m"),1,0)</f>
        <v/>
      </c>
      <c r="P405">
        <f>IF(G405="assist",1,0)</f>
        <v/>
      </c>
      <c r="Q405">
        <f>IF(G405="exclusion_drawn",1,0)</f>
        <v/>
      </c>
      <c r="R405">
        <f>IF(G405="exclusion_committed",1,0)</f>
        <v/>
      </c>
      <c r="S405">
        <f>IF(G405="bad_pass_2m",1,0)</f>
        <v/>
      </c>
      <c r="T405">
        <f>IF(G405="shot_out",1,0)</f>
        <v/>
      </c>
      <c r="U405">
        <f>IF(G405="turnover",1,0)</f>
        <v/>
      </c>
      <c r="V405">
        <f>IF(G405="steal",1,0)</f>
        <v/>
      </c>
      <c r="W405">
        <f>IF(G405="block_hand",1,0)</f>
        <v/>
      </c>
      <c r="X405">
        <f>IF(G405="press_win",1,0)</f>
        <v/>
      </c>
      <c r="Y405">
        <f>IF(G405="interception",1,0)</f>
        <v/>
      </c>
      <c r="Z405">
        <f>IF(G405="no_return_defense",1,0)</f>
        <v/>
      </c>
    </row>
    <row r="406">
      <c r="K406">
        <f>IF(AND(G406="goal",H406="from_play"),1,0)</f>
        <v/>
      </c>
      <c r="L406">
        <f>IF(AND(G406="goal",H406="counter"),1,0)</f>
        <v/>
      </c>
      <c r="M406">
        <f>IF(AND(G406="goal",H406="putback"),1,0)</f>
        <v/>
      </c>
      <c r="N406">
        <f>IF(AND(G406="goal",H406="man_up"),1,0)</f>
        <v/>
      </c>
      <c r="O406">
        <f>IF(AND(G406="goal",H406="penalty_5m"),1,0)</f>
        <v/>
      </c>
      <c r="P406">
        <f>IF(G406="assist",1,0)</f>
        <v/>
      </c>
      <c r="Q406">
        <f>IF(G406="exclusion_drawn",1,0)</f>
        <v/>
      </c>
      <c r="R406">
        <f>IF(G406="exclusion_committed",1,0)</f>
        <v/>
      </c>
      <c r="S406">
        <f>IF(G406="bad_pass_2m",1,0)</f>
        <v/>
      </c>
      <c r="T406">
        <f>IF(G406="shot_out",1,0)</f>
        <v/>
      </c>
      <c r="U406">
        <f>IF(G406="turnover",1,0)</f>
        <v/>
      </c>
      <c r="V406">
        <f>IF(G406="steal",1,0)</f>
        <v/>
      </c>
      <c r="W406">
        <f>IF(G406="block_hand",1,0)</f>
        <v/>
      </c>
      <c r="X406">
        <f>IF(G406="press_win",1,0)</f>
        <v/>
      </c>
      <c r="Y406">
        <f>IF(G406="interception",1,0)</f>
        <v/>
      </c>
      <c r="Z406">
        <f>IF(G406="no_return_defense",1,0)</f>
        <v/>
      </c>
    </row>
    <row r="407">
      <c r="K407">
        <f>IF(AND(G407="goal",H407="from_play"),1,0)</f>
        <v/>
      </c>
      <c r="L407">
        <f>IF(AND(G407="goal",H407="counter"),1,0)</f>
        <v/>
      </c>
      <c r="M407">
        <f>IF(AND(G407="goal",H407="putback"),1,0)</f>
        <v/>
      </c>
      <c r="N407">
        <f>IF(AND(G407="goal",H407="man_up"),1,0)</f>
        <v/>
      </c>
      <c r="O407">
        <f>IF(AND(G407="goal",H407="penalty_5m"),1,0)</f>
        <v/>
      </c>
      <c r="P407">
        <f>IF(G407="assist",1,0)</f>
        <v/>
      </c>
      <c r="Q407">
        <f>IF(G407="exclusion_drawn",1,0)</f>
        <v/>
      </c>
      <c r="R407">
        <f>IF(G407="exclusion_committed",1,0)</f>
        <v/>
      </c>
      <c r="S407">
        <f>IF(G407="bad_pass_2m",1,0)</f>
        <v/>
      </c>
      <c r="T407">
        <f>IF(G407="shot_out",1,0)</f>
        <v/>
      </c>
      <c r="U407">
        <f>IF(G407="turnover",1,0)</f>
        <v/>
      </c>
      <c r="V407">
        <f>IF(G407="steal",1,0)</f>
        <v/>
      </c>
      <c r="W407">
        <f>IF(G407="block_hand",1,0)</f>
        <v/>
      </c>
      <c r="X407">
        <f>IF(G407="press_win",1,0)</f>
        <v/>
      </c>
      <c r="Y407">
        <f>IF(G407="interception",1,0)</f>
        <v/>
      </c>
      <c r="Z407">
        <f>IF(G407="no_return_defense",1,0)</f>
        <v/>
      </c>
    </row>
    <row r="408">
      <c r="K408">
        <f>IF(AND(G408="goal",H408="from_play"),1,0)</f>
        <v/>
      </c>
      <c r="L408">
        <f>IF(AND(G408="goal",H408="counter"),1,0)</f>
        <v/>
      </c>
      <c r="M408">
        <f>IF(AND(G408="goal",H408="putback"),1,0)</f>
        <v/>
      </c>
      <c r="N408">
        <f>IF(AND(G408="goal",H408="man_up"),1,0)</f>
        <v/>
      </c>
      <c r="O408">
        <f>IF(AND(G408="goal",H408="penalty_5m"),1,0)</f>
        <v/>
      </c>
      <c r="P408">
        <f>IF(G408="assist",1,0)</f>
        <v/>
      </c>
      <c r="Q408">
        <f>IF(G408="exclusion_drawn",1,0)</f>
        <v/>
      </c>
      <c r="R408">
        <f>IF(G408="exclusion_committed",1,0)</f>
        <v/>
      </c>
      <c r="S408">
        <f>IF(G408="bad_pass_2m",1,0)</f>
        <v/>
      </c>
      <c r="T408">
        <f>IF(G408="shot_out",1,0)</f>
        <v/>
      </c>
      <c r="U408">
        <f>IF(G408="turnover",1,0)</f>
        <v/>
      </c>
      <c r="V408">
        <f>IF(G408="steal",1,0)</f>
        <v/>
      </c>
      <c r="W408">
        <f>IF(G408="block_hand",1,0)</f>
        <v/>
      </c>
      <c r="X408">
        <f>IF(G408="press_win",1,0)</f>
        <v/>
      </c>
      <c r="Y408">
        <f>IF(G408="interception",1,0)</f>
        <v/>
      </c>
      <c r="Z408">
        <f>IF(G408="no_return_defense",1,0)</f>
        <v/>
      </c>
    </row>
    <row r="409">
      <c r="K409">
        <f>IF(AND(G409="goal",H409="from_play"),1,0)</f>
        <v/>
      </c>
      <c r="L409">
        <f>IF(AND(G409="goal",H409="counter"),1,0)</f>
        <v/>
      </c>
      <c r="M409">
        <f>IF(AND(G409="goal",H409="putback"),1,0)</f>
        <v/>
      </c>
      <c r="N409">
        <f>IF(AND(G409="goal",H409="man_up"),1,0)</f>
        <v/>
      </c>
      <c r="O409">
        <f>IF(AND(G409="goal",H409="penalty_5m"),1,0)</f>
        <v/>
      </c>
      <c r="P409">
        <f>IF(G409="assist",1,0)</f>
        <v/>
      </c>
      <c r="Q409">
        <f>IF(G409="exclusion_drawn",1,0)</f>
        <v/>
      </c>
      <c r="R409">
        <f>IF(G409="exclusion_committed",1,0)</f>
        <v/>
      </c>
      <c r="S409">
        <f>IF(G409="bad_pass_2m",1,0)</f>
        <v/>
      </c>
      <c r="T409">
        <f>IF(G409="shot_out",1,0)</f>
        <v/>
      </c>
      <c r="U409">
        <f>IF(G409="turnover",1,0)</f>
        <v/>
      </c>
      <c r="V409">
        <f>IF(G409="steal",1,0)</f>
        <v/>
      </c>
      <c r="W409">
        <f>IF(G409="block_hand",1,0)</f>
        <v/>
      </c>
      <c r="X409">
        <f>IF(G409="press_win",1,0)</f>
        <v/>
      </c>
      <c r="Y409">
        <f>IF(G409="interception",1,0)</f>
        <v/>
      </c>
      <c r="Z409">
        <f>IF(G409="no_return_defense",1,0)</f>
        <v/>
      </c>
    </row>
    <row r="410">
      <c r="K410">
        <f>IF(AND(G410="goal",H410="from_play"),1,0)</f>
        <v/>
      </c>
      <c r="L410">
        <f>IF(AND(G410="goal",H410="counter"),1,0)</f>
        <v/>
      </c>
      <c r="M410">
        <f>IF(AND(G410="goal",H410="putback"),1,0)</f>
        <v/>
      </c>
      <c r="N410">
        <f>IF(AND(G410="goal",H410="man_up"),1,0)</f>
        <v/>
      </c>
      <c r="O410">
        <f>IF(AND(G410="goal",H410="penalty_5m"),1,0)</f>
        <v/>
      </c>
      <c r="P410">
        <f>IF(G410="assist",1,0)</f>
        <v/>
      </c>
      <c r="Q410">
        <f>IF(G410="exclusion_drawn",1,0)</f>
        <v/>
      </c>
      <c r="R410">
        <f>IF(G410="exclusion_committed",1,0)</f>
        <v/>
      </c>
      <c r="S410">
        <f>IF(G410="bad_pass_2m",1,0)</f>
        <v/>
      </c>
      <c r="T410">
        <f>IF(G410="shot_out",1,0)</f>
        <v/>
      </c>
      <c r="U410">
        <f>IF(G410="turnover",1,0)</f>
        <v/>
      </c>
      <c r="V410">
        <f>IF(G410="steal",1,0)</f>
        <v/>
      </c>
      <c r="W410">
        <f>IF(G410="block_hand",1,0)</f>
        <v/>
      </c>
      <c r="X410">
        <f>IF(G410="press_win",1,0)</f>
        <v/>
      </c>
      <c r="Y410">
        <f>IF(G410="interception",1,0)</f>
        <v/>
      </c>
      <c r="Z410">
        <f>IF(G410="no_return_defense",1,0)</f>
        <v/>
      </c>
    </row>
    <row r="411">
      <c r="K411">
        <f>IF(AND(G411="goal",H411="from_play"),1,0)</f>
        <v/>
      </c>
      <c r="L411">
        <f>IF(AND(G411="goal",H411="counter"),1,0)</f>
        <v/>
      </c>
      <c r="M411">
        <f>IF(AND(G411="goal",H411="putback"),1,0)</f>
        <v/>
      </c>
      <c r="N411">
        <f>IF(AND(G411="goal",H411="man_up"),1,0)</f>
        <v/>
      </c>
      <c r="O411">
        <f>IF(AND(G411="goal",H411="penalty_5m"),1,0)</f>
        <v/>
      </c>
      <c r="P411">
        <f>IF(G411="assist",1,0)</f>
        <v/>
      </c>
      <c r="Q411">
        <f>IF(G411="exclusion_drawn",1,0)</f>
        <v/>
      </c>
      <c r="R411">
        <f>IF(G411="exclusion_committed",1,0)</f>
        <v/>
      </c>
      <c r="S411">
        <f>IF(G411="bad_pass_2m",1,0)</f>
        <v/>
      </c>
      <c r="T411">
        <f>IF(G411="shot_out",1,0)</f>
        <v/>
      </c>
      <c r="U411">
        <f>IF(G411="turnover",1,0)</f>
        <v/>
      </c>
      <c r="V411">
        <f>IF(G411="steal",1,0)</f>
        <v/>
      </c>
      <c r="W411">
        <f>IF(G411="block_hand",1,0)</f>
        <v/>
      </c>
      <c r="X411">
        <f>IF(G411="press_win",1,0)</f>
        <v/>
      </c>
      <c r="Y411">
        <f>IF(G411="interception",1,0)</f>
        <v/>
      </c>
      <c r="Z411">
        <f>IF(G411="no_return_defense",1,0)</f>
        <v/>
      </c>
    </row>
    <row r="412">
      <c r="K412">
        <f>IF(AND(G412="goal",H412="from_play"),1,0)</f>
        <v/>
      </c>
      <c r="L412">
        <f>IF(AND(G412="goal",H412="counter"),1,0)</f>
        <v/>
      </c>
      <c r="M412">
        <f>IF(AND(G412="goal",H412="putback"),1,0)</f>
        <v/>
      </c>
      <c r="N412">
        <f>IF(AND(G412="goal",H412="man_up"),1,0)</f>
        <v/>
      </c>
      <c r="O412">
        <f>IF(AND(G412="goal",H412="penalty_5m"),1,0)</f>
        <v/>
      </c>
      <c r="P412">
        <f>IF(G412="assist",1,0)</f>
        <v/>
      </c>
      <c r="Q412">
        <f>IF(G412="exclusion_drawn",1,0)</f>
        <v/>
      </c>
      <c r="R412">
        <f>IF(G412="exclusion_committed",1,0)</f>
        <v/>
      </c>
      <c r="S412">
        <f>IF(G412="bad_pass_2m",1,0)</f>
        <v/>
      </c>
      <c r="T412">
        <f>IF(G412="shot_out",1,0)</f>
        <v/>
      </c>
      <c r="U412">
        <f>IF(G412="turnover",1,0)</f>
        <v/>
      </c>
      <c r="V412">
        <f>IF(G412="steal",1,0)</f>
        <v/>
      </c>
      <c r="W412">
        <f>IF(G412="block_hand",1,0)</f>
        <v/>
      </c>
      <c r="X412">
        <f>IF(G412="press_win",1,0)</f>
        <v/>
      </c>
      <c r="Y412">
        <f>IF(G412="interception",1,0)</f>
        <v/>
      </c>
      <c r="Z412">
        <f>IF(G412="no_return_defense",1,0)</f>
        <v/>
      </c>
    </row>
    <row r="413">
      <c r="K413">
        <f>IF(AND(G413="goal",H413="from_play"),1,0)</f>
        <v/>
      </c>
      <c r="L413">
        <f>IF(AND(G413="goal",H413="counter"),1,0)</f>
        <v/>
      </c>
      <c r="M413">
        <f>IF(AND(G413="goal",H413="putback"),1,0)</f>
        <v/>
      </c>
      <c r="N413">
        <f>IF(AND(G413="goal",H413="man_up"),1,0)</f>
        <v/>
      </c>
      <c r="O413">
        <f>IF(AND(G413="goal",H413="penalty_5m"),1,0)</f>
        <v/>
      </c>
      <c r="P413">
        <f>IF(G413="assist",1,0)</f>
        <v/>
      </c>
      <c r="Q413">
        <f>IF(G413="exclusion_drawn",1,0)</f>
        <v/>
      </c>
      <c r="R413">
        <f>IF(G413="exclusion_committed",1,0)</f>
        <v/>
      </c>
      <c r="S413">
        <f>IF(G413="bad_pass_2m",1,0)</f>
        <v/>
      </c>
      <c r="T413">
        <f>IF(G413="shot_out",1,0)</f>
        <v/>
      </c>
      <c r="U413">
        <f>IF(G413="turnover",1,0)</f>
        <v/>
      </c>
      <c r="V413">
        <f>IF(G413="steal",1,0)</f>
        <v/>
      </c>
      <c r="W413">
        <f>IF(G413="block_hand",1,0)</f>
        <v/>
      </c>
      <c r="X413">
        <f>IF(G413="press_win",1,0)</f>
        <v/>
      </c>
      <c r="Y413">
        <f>IF(G413="interception",1,0)</f>
        <v/>
      </c>
      <c r="Z413">
        <f>IF(G413="no_return_defense",1,0)</f>
        <v/>
      </c>
    </row>
    <row r="414">
      <c r="K414">
        <f>IF(AND(G414="goal",H414="from_play"),1,0)</f>
        <v/>
      </c>
      <c r="L414">
        <f>IF(AND(G414="goal",H414="counter"),1,0)</f>
        <v/>
      </c>
      <c r="M414">
        <f>IF(AND(G414="goal",H414="putback"),1,0)</f>
        <v/>
      </c>
      <c r="N414">
        <f>IF(AND(G414="goal",H414="man_up"),1,0)</f>
        <v/>
      </c>
      <c r="O414">
        <f>IF(AND(G414="goal",H414="penalty_5m"),1,0)</f>
        <v/>
      </c>
      <c r="P414">
        <f>IF(G414="assist",1,0)</f>
        <v/>
      </c>
      <c r="Q414">
        <f>IF(G414="exclusion_drawn",1,0)</f>
        <v/>
      </c>
      <c r="R414">
        <f>IF(G414="exclusion_committed",1,0)</f>
        <v/>
      </c>
      <c r="S414">
        <f>IF(G414="bad_pass_2m",1,0)</f>
        <v/>
      </c>
      <c r="T414">
        <f>IF(G414="shot_out",1,0)</f>
        <v/>
      </c>
      <c r="U414">
        <f>IF(G414="turnover",1,0)</f>
        <v/>
      </c>
      <c r="V414">
        <f>IF(G414="steal",1,0)</f>
        <v/>
      </c>
      <c r="W414">
        <f>IF(G414="block_hand",1,0)</f>
        <v/>
      </c>
      <c r="X414">
        <f>IF(G414="press_win",1,0)</f>
        <v/>
      </c>
      <c r="Y414">
        <f>IF(G414="interception",1,0)</f>
        <v/>
      </c>
      <c r="Z414">
        <f>IF(G414="no_return_defense",1,0)</f>
        <v/>
      </c>
    </row>
    <row r="415">
      <c r="K415">
        <f>IF(AND(G415="goal",H415="from_play"),1,0)</f>
        <v/>
      </c>
      <c r="L415">
        <f>IF(AND(G415="goal",H415="counter"),1,0)</f>
        <v/>
      </c>
      <c r="M415">
        <f>IF(AND(G415="goal",H415="putback"),1,0)</f>
        <v/>
      </c>
      <c r="N415">
        <f>IF(AND(G415="goal",H415="man_up"),1,0)</f>
        <v/>
      </c>
      <c r="O415">
        <f>IF(AND(G415="goal",H415="penalty_5m"),1,0)</f>
        <v/>
      </c>
      <c r="P415">
        <f>IF(G415="assist",1,0)</f>
        <v/>
      </c>
      <c r="Q415">
        <f>IF(G415="exclusion_drawn",1,0)</f>
        <v/>
      </c>
      <c r="R415">
        <f>IF(G415="exclusion_committed",1,0)</f>
        <v/>
      </c>
      <c r="S415">
        <f>IF(G415="bad_pass_2m",1,0)</f>
        <v/>
      </c>
      <c r="T415">
        <f>IF(G415="shot_out",1,0)</f>
        <v/>
      </c>
      <c r="U415">
        <f>IF(G415="turnover",1,0)</f>
        <v/>
      </c>
      <c r="V415">
        <f>IF(G415="steal",1,0)</f>
        <v/>
      </c>
      <c r="W415">
        <f>IF(G415="block_hand",1,0)</f>
        <v/>
      </c>
      <c r="X415">
        <f>IF(G415="press_win",1,0)</f>
        <v/>
      </c>
      <c r="Y415">
        <f>IF(G415="interception",1,0)</f>
        <v/>
      </c>
      <c r="Z415">
        <f>IF(G415="no_return_defense",1,0)</f>
        <v/>
      </c>
    </row>
    <row r="416">
      <c r="K416">
        <f>IF(AND(G416="goal",H416="from_play"),1,0)</f>
        <v/>
      </c>
      <c r="L416">
        <f>IF(AND(G416="goal",H416="counter"),1,0)</f>
        <v/>
      </c>
      <c r="M416">
        <f>IF(AND(G416="goal",H416="putback"),1,0)</f>
        <v/>
      </c>
      <c r="N416">
        <f>IF(AND(G416="goal",H416="man_up"),1,0)</f>
        <v/>
      </c>
      <c r="O416">
        <f>IF(AND(G416="goal",H416="penalty_5m"),1,0)</f>
        <v/>
      </c>
      <c r="P416">
        <f>IF(G416="assist",1,0)</f>
        <v/>
      </c>
      <c r="Q416">
        <f>IF(G416="exclusion_drawn",1,0)</f>
        <v/>
      </c>
      <c r="R416">
        <f>IF(G416="exclusion_committed",1,0)</f>
        <v/>
      </c>
      <c r="S416">
        <f>IF(G416="bad_pass_2m",1,0)</f>
        <v/>
      </c>
      <c r="T416">
        <f>IF(G416="shot_out",1,0)</f>
        <v/>
      </c>
      <c r="U416">
        <f>IF(G416="turnover",1,0)</f>
        <v/>
      </c>
      <c r="V416">
        <f>IF(G416="steal",1,0)</f>
        <v/>
      </c>
      <c r="W416">
        <f>IF(G416="block_hand",1,0)</f>
        <v/>
      </c>
      <c r="X416">
        <f>IF(G416="press_win",1,0)</f>
        <v/>
      </c>
      <c r="Y416">
        <f>IF(G416="interception",1,0)</f>
        <v/>
      </c>
      <c r="Z416">
        <f>IF(G416="no_return_defense",1,0)</f>
        <v/>
      </c>
    </row>
    <row r="417">
      <c r="K417">
        <f>IF(AND(G417="goal",H417="from_play"),1,0)</f>
        <v/>
      </c>
      <c r="L417">
        <f>IF(AND(G417="goal",H417="counter"),1,0)</f>
        <v/>
      </c>
      <c r="M417">
        <f>IF(AND(G417="goal",H417="putback"),1,0)</f>
        <v/>
      </c>
      <c r="N417">
        <f>IF(AND(G417="goal",H417="man_up"),1,0)</f>
        <v/>
      </c>
      <c r="O417">
        <f>IF(AND(G417="goal",H417="penalty_5m"),1,0)</f>
        <v/>
      </c>
      <c r="P417">
        <f>IF(G417="assist",1,0)</f>
        <v/>
      </c>
      <c r="Q417">
        <f>IF(G417="exclusion_drawn",1,0)</f>
        <v/>
      </c>
      <c r="R417">
        <f>IF(G417="exclusion_committed",1,0)</f>
        <v/>
      </c>
      <c r="S417">
        <f>IF(G417="bad_pass_2m",1,0)</f>
        <v/>
      </c>
      <c r="T417">
        <f>IF(G417="shot_out",1,0)</f>
        <v/>
      </c>
      <c r="U417">
        <f>IF(G417="turnover",1,0)</f>
        <v/>
      </c>
      <c r="V417">
        <f>IF(G417="steal",1,0)</f>
        <v/>
      </c>
      <c r="W417">
        <f>IF(G417="block_hand",1,0)</f>
        <v/>
      </c>
      <c r="X417">
        <f>IF(G417="press_win",1,0)</f>
        <v/>
      </c>
      <c r="Y417">
        <f>IF(G417="interception",1,0)</f>
        <v/>
      </c>
      <c r="Z417">
        <f>IF(G417="no_return_defense",1,0)</f>
        <v/>
      </c>
    </row>
    <row r="418">
      <c r="K418">
        <f>IF(AND(G418="goal",H418="from_play"),1,0)</f>
        <v/>
      </c>
      <c r="L418">
        <f>IF(AND(G418="goal",H418="counter"),1,0)</f>
        <v/>
      </c>
      <c r="M418">
        <f>IF(AND(G418="goal",H418="putback"),1,0)</f>
        <v/>
      </c>
      <c r="N418">
        <f>IF(AND(G418="goal",H418="man_up"),1,0)</f>
        <v/>
      </c>
      <c r="O418">
        <f>IF(AND(G418="goal",H418="penalty_5m"),1,0)</f>
        <v/>
      </c>
      <c r="P418">
        <f>IF(G418="assist",1,0)</f>
        <v/>
      </c>
      <c r="Q418">
        <f>IF(G418="exclusion_drawn",1,0)</f>
        <v/>
      </c>
      <c r="R418">
        <f>IF(G418="exclusion_committed",1,0)</f>
        <v/>
      </c>
      <c r="S418">
        <f>IF(G418="bad_pass_2m",1,0)</f>
        <v/>
      </c>
      <c r="T418">
        <f>IF(G418="shot_out",1,0)</f>
        <v/>
      </c>
      <c r="U418">
        <f>IF(G418="turnover",1,0)</f>
        <v/>
      </c>
      <c r="V418">
        <f>IF(G418="steal",1,0)</f>
        <v/>
      </c>
      <c r="W418">
        <f>IF(G418="block_hand",1,0)</f>
        <v/>
      </c>
      <c r="X418">
        <f>IF(G418="press_win",1,0)</f>
        <v/>
      </c>
      <c r="Y418">
        <f>IF(G418="interception",1,0)</f>
        <v/>
      </c>
      <c r="Z418">
        <f>IF(G418="no_return_defense",1,0)</f>
        <v/>
      </c>
    </row>
    <row r="419">
      <c r="K419">
        <f>IF(AND(G419="goal",H419="from_play"),1,0)</f>
        <v/>
      </c>
      <c r="L419">
        <f>IF(AND(G419="goal",H419="counter"),1,0)</f>
        <v/>
      </c>
      <c r="M419">
        <f>IF(AND(G419="goal",H419="putback"),1,0)</f>
        <v/>
      </c>
      <c r="N419">
        <f>IF(AND(G419="goal",H419="man_up"),1,0)</f>
        <v/>
      </c>
      <c r="O419">
        <f>IF(AND(G419="goal",H419="penalty_5m"),1,0)</f>
        <v/>
      </c>
      <c r="P419">
        <f>IF(G419="assist",1,0)</f>
        <v/>
      </c>
      <c r="Q419">
        <f>IF(G419="exclusion_drawn",1,0)</f>
        <v/>
      </c>
      <c r="R419">
        <f>IF(G419="exclusion_committed",1,0)</f>
        <v/>
      </c>
      <c r="S419">
        <f>IF(G419="bad_pass_2m",1,0)</f>
        <v/>
      </c>
      <c r="T419">
        <f>IF(G419="shot_out",1,0)</f>
        <v/>
      </c>
      <c r="U419">
        <f>IF(G419="turnover",1,0)</f>
        <v/>
      </c>
      <c r="V419">
        <f>IF(G419="steal",1,0)</f>
        <v/>
      </c>
      <c r="W419">
        <f>IF(G419="block_hand",1,0)</f>
        <v/>
      </c>
      <c r="X419">
        <f>IF(G419="press_win",1,0)</f>
        <v/>
      </c>
      <c r="Y419">
        <f>IF(G419="interception",1,0)</f>
        <v/>
      </c>
      <c r="Z419">
        <f>IF(G419="no_return_defense",1,0)</f>
        <v/>
      </c>
    </row>
    <row r="420">
      <c r="K420">
        <f>IF(AND(G420="goal",H420="from_play"),1,0)</f>
        <v/>
      </c>
      <c r="L420">
        <f>IF(AND(G420="goal",H420="counter"),1,0)</f>
        <v/>
      </c>
      <c r="M420">
        <f>IF(AND(G420="goal",H420="putback"),1,0)</f>
        <v/>
      </c>
      <c r="N420">
        <f>IF(AND(G420="goal",H420="man_up"),1,0)</f>
        <v/>
      </c>
      <c r="O420">
        <f>IF(AND(G420="goal",H420="penalty_5m"),1,0)</f>
        <v/>
      </c>
      <c r="P420">
        <f>IF(G420="assist",1,0)</f>
        <v/>
      </c>
      <c r="Q420">
        <f>IF(G420="exclusion_drawn",1,0)</f>
        <v/>
      </c>
      <c r="R420">
        <f>IF(G420="exclusion_committed",1,0)</f>
        <v/>
      </c>
      <c r="S420">
        <f>IF(G420="bad_pass_2m",1,0)</f>
        <v/>
      </c>
      <c r="T420">
        <f>IF(G420="shot_out",1,0)</f>
        <v/>
      </c>
      <c r="U420">
        <f>IF(G420="turnover",1,0)</f>
        <v/>
      </c>
      <c r="V420">
        <f>IF(G420="steal",1,0)</f>
        <v/>
      </c>
      <c r="W420">
        <f>IF(G420="block_hand",1,0)</f>
        <v/>
      </c>
      <c r="X420">
        <f>IF(G420="press_win",1,0)</f>
        <v/>
      </c>
      <c r="Y420">
        <f>IF(G420="interception",1,0)</f>
        <v/>
      </c>
      <c r="Z420">
        <f>IF(G420="no_return_defense",1,0)</f>
        <v/>
      </c>
    </row>
    <row r="421">
      <c r="K421">
        <f>IF(AND(G421="goal",H421="from_play"),1,0)</f>
        <v/>
      </c>
      <c r="L421">
        <f>IF(AND(G421="goal",H421="counter"),1,0)</f>
        <v/>
      </c>
      <c r="M421">
        <f>IF(AND(G421="goal",H421="putback"),1,0)</f>
        <v/>
      </c>
      <c r="N421">
        <f>IF(AND(G421="goal",H421="man_up"),1,0)</f>
        <v/>
      </c>
      <c r="O421">
        <f>IF(AND(G421="goal",H421="penalty_5m"),1,0)</f>
        <v/>
      </c>
      <c r="P421">
        <f>IF(G421="assist",1,0)</f>
        <v/>
      </c>
      <c r="Q421">
        <f>IF(G421="exclusion_drawn",1,0)</f>
        <v/>
      </c>
      <c r="R421">
        <f>IF(G421="exclusion_committed",1,0)</f>
        <v/>
      </c>
      <c r="S421">
        <f>IF(G421="bad_pass_2m",1,0)</f>
        <v/>
      </c>
      <c r="T421">
        <f>IF(G421="shot_out",1,0)</f>
        <v/>
      </c>
      <c r="U421">
        <f>IF(G421="turnover",1,0)</f>
        <v/>
      </c>
      <c r="V421">
        <f>IF(G421="steal",1,0)</f>
        <v/>
      </c>
      <c r="W421">
        <f>IF(G421="block_hand",1,0)</f>
        <v/>
      </c>
      <c r="X421">
        <f>IF(G421="press_win",1,0)</f>
        <v/>
      </c>
      <c r="Y421">
        <f>IF(G421="interception",1,0)</f>
        <v/>
      </c>
      <c r="Z421">
        <f>IF(G421="no_return_defense",1,0)</f>
        <v/>
      </c>
    </row>
    <row r="422">
      <c r="K422">
        <f>IF(AND(G422="goal",H422="from_play"),1,0)</f>
        <v/>
      </c>
      <c r="L422">
        <f>IF(AND(G422="goal",H422="counter"),1,0)</f>
        <v/>
      </c>
      <c r="M422">
        <f>IF(AND(G422="goal",H422="putback"),1,0)</f>
        <v/>
      </c>
      <c r="N422">
        <f>IF(AND(G422="goal",H422="man_up"),1,0)</f>
        <v/>
      </c>
      <c r="O422">
        <f>IF(AND(G422="goal",H422="penalty_5m"),1,0)</f>
        <v/>
      </c>
      <c r="P422">
        <f>IF(G422="assist",1,0)</f>
        <v/>
      </c>
      <c r="Q422">
        <f>IF(G422="exclusion_drawn",1,0)</f>
        <v/>
      </c>
      <c r="R422">
        <f>IF(G422="exclusion_committed",1,0)</f>
        <v/>
      </c>
      <c r="S422">
        <f>IF(G422="bad_pass_2m",1,0)</f>
        <v/>
      </c>
      <c r="T422">
        <f>IF(G422="shot_out",1,0)</f>
        <v/>
      </c>
      <c r="U422">
        <f>IF(G422="turnover",1,0)</f>
        <v/>
      </c>
      <c r="V422">
        <f>IF(G422="steal",1,0)</f>
        <v/>
      </c>
      <c r="W422">
        <f>IF(G422="block_hand",1,0)</f>
        <v/>
      </c>
      <c r="X422">
        <f>IF(G422="press_win",1,0)</f>
        <v/>
      </c>
      <c r="Y422">
        <f>IF(G422="interception",1,0)</f>
        <v/>
      </c>
      <c r="Z422">
        <f>IF(G422="no_return_defense",1,0)</f>
        <v/>
      </c>
    </row>
    <row r="423">
      <c r="K423">
        <f>IF(AND(G423="goal",H423="from_play"),1,0)</f>
        <v/>
      </c>
      <c r="L423">
        <f>IF(AND(G423="goal",H423="counter"),1,0)</f>
        <v/>
      </c>
      <c r="M423">
        <f>IF(AND(G423="goal",H423="putback"),1,0)</f>
        <v/>
      </c>
      <c r="N423">
        <f>IF(AND(G423="goal",H423="man_up"),1,0)</f>
        <v/>
      </c>
      <c r="O423">
        <f>IF(AND(G423="goal",H423="penalty_5m"),1,0)</f>
        <v/>
      </c>
      <c r="P423">
        <f>IF(G423="assist",1,0)</f>
        <v/>
      </c>
      <c r="Q423">
        <f>IF(G423="exclusion_drawn",1,0)</f>
        <v/>
      </c>
      <c r="R423">
        <f>IF(G423="exclusion_committed",1,0)</f>
        <v/>
      </c>
      <c r="S423">
        <f>IF(G423="bad_pass_2m",1,0)</f>
        <v/>
      </c>
      <c r="T423">
        <f>IF(G423="shot_out",1,0)</f>
        <v/>
      </c>
      <c r="U423">
        <f>IF(G423="turnover",1,0)</f>
        <v/>
      </c>
      <c r="V423">
        <f>IF(G423="steal",1,0)</f>
        <v/>
      </c>
      <c r="W423">
        <f>IF(G423="block_hand",1,0)</f>
        <v/>
      </c>
      <c r="X423">
        <f>IF(G423="press_win",1,0)</f>
        <v/>
      </c>
      <c r="Y423">
        <f>IF(G423="interception",1,0)</f>
        <v/>
      </c>
      <c r="Z423">
        <f>IF(G423="no_return_defense",1,0)</f>
        <v/>
      </c>
    </row>
    <row r="424">
      <c r="K424">
        <f>IF(AND(G424="goal",H424="from_play"),1,0)</f>
        <v/>
      </c>
      <c r="L424">
        <f>IF(AND(G424="goal",H424="counter"),1,0)</f>
        <v/>
      </c>
      <c r="M424">
        <f>IF(AND(G424="goal",H424="putback"),1,0)</f>
        <v/>
      </c>
      <c r="N424">
        <f>IF(AND(G424="goal",H424="man_up"),1,0)</f>
        <v/>
      </c>
      <c r="O424">
        <f>IF(AND(G424="goal",H424="penalty_5m"),1,0)</f>
        <v/>
      </c>
      <c r="P424">
        <f>IF(G424="assist",1,0)</f>
        <v/>
      </c>
      <c r="Q424">
        <f>IF(G424="exclusion_drawn",1,0)</f>
        <v/>
      </c>
      <c r="R424">
        <f>IF(G424="exclusion_committed",1,0)</f>
        <v/>
      </c>
      <c r="S424">
        <f>IF(G424="bad_pass_2m",1,0)</f>
        <v/>
      </c>
      <c r="T424">
        <f>IF(G424="shot_out",1,0)</f>
        <v/>
      </c>
      <c r="U424">
        <f>IF(G424="turnover",1,0)</f>
        <v/>
      </c>
      <c r="V424">
        <f>IF(G424="steal",1,0)</f>
        <v/>
      </c>
      <c r="W424">
        <f>IF(G424="block_hand",1,0)</f>
        <v/>
      </c>
      <c r="X424">
        <f>IF(G424="press_win",1,0)</f>
        <v/>
      </c>
      <c r="Y424">
        <f>IF(G424="interception",1,0)</f>
        <v/>
      </c>
      <c r="Z424">
        <f>IF(G424="no_return_defense",1,0)</f>
        <v/>
      </c>
    </row>
    <row r="425">
      <c r="K425">
        <f>IF(AND(G425="goal",H425="from_play"),1,0)</f>
        <v/>
      </c>
      <c r="L425">
        <f>IF(AND(G425="goal",H425="counter"),1,0)</f>
        <v/>
      </c>
      <c r="M425">
        <f>IF(AND(G425="goal",H425="putback"),1,0)</f>
        <v/>
      </c>
      <c r="N425">
        <f>IF(AND(G425="goal",H425="man_up"),1,0)</f>
        <v/>
      </c>
      <c r="O425">
        <f>IF(AND(G425="goal",H425="penalty_5m"),1,0)</f>
        <v/>
      </c>
      <c r="P425">
        <f>IF(G425="assist",1,0)</f>
        <v/>
      </c>
      <c r="Q425">
        <f>IF(G425="exclusion_drawn",1,0)</f>
        <v/>
      </c>
      <c r="R425">
        <f>IF(G425="exclusion_committed",1,0)</f>
        <v/>
      </c>
      <c r="S425">
        <f>IF(G425="bad_pass_2m",1,0)</f>
        <v/>
      </c>
      <c r="T425">
        <f>IF(G425="shot_out",1,0)</f>
        <v/>
      </c>
      <c r="U425">
        <f>IF(G425="turnover",1,0)</f>
        <v/>
      </c>
      <c r="V425">
        <f>IF(G425="steal",1,0)</f>
        <v/>
      </c>
      <c r="W425">
        <f>IF(G425="block_hand",1,0)</f>
        <v/>
      </c>
      <c r="X425">
        <f>IF(G425="press_win",1,0)</f>
        <v/>
      </c>
      <c r="Y425">
        <f>IF(G425="interception",1,0)</f>
        <v/>
      </c>
      <c r="Z425">
        <f>IF(G425="no_return_defense",1,0)</f>
        <v/>
      </c>
    </row>
    <row r="426">
      <c r="K426">
        <f>IF(AND(G426="goal",H426="from_play"),1,0)</f>
        <v/>
      </c>
      <c r="L426">
        <f>IF(AND(G426="goal",H426="counter"),1,0)</f>
        <v/>
      </c>
      <c r="M426">
        <f>IF(AND(G426="goal",H426="putback"),1,0)</f>
        <v/>
      </c>
      <c r="N426">
        <f>IF(AND(G426="goal",H426="man_up"),1,0)</f>
        <v/>
      </c>
      <c r="O426">
        <f>IF(AND(G426="goal",H426="penalty_5m"),1,0)</f>
        <v/>
      </c>
      <c r="P426">
        <f>IF(G426="assist",1,0)</f>
        <v/>
      </c>
      <c r="Q426">
        <f>IF(G426="exclusion_drawn",1,0)</f>
        <v/>
      </c>
      <c r="R426">
        <f>IF(G426="exclusion_committed",1,0)</f>
        <v/>
      </c>
      <c r="S426">
        <f>IF(G426="bad_pass_2m",1,0)</f>
        <v/>
      </c>
      <c r="T426">
        <f>IF(G426="shot_out",1,0)</f>
        <v/>
      </c>
      <c r="U426">
        <f>IF(G426="turnover",1,0)</f>
        <v/>
      </c>
      <c r="V426">
        <f>IF(G426="steal",1,0)</f>
        <v/>
      </c>
      <c r="W426">
        <f>IF(G426="block_hand",1,0)</f>
        <v/>
      </c>
      <c r="X426">
        <f>IF(G426="press_win",1,0)</f>
        <v/>
      </c>
      <c r="Y426">
        <f>IF(G426="interception",1,0)</f>
        <v/>
      </c>
      <c r="Z426">
        <f>IF(G426="no_return_defense",1,0)</f>
        <v/>
      </c>
    </row>
    <row r="427">
      <c r="K427">
        <f>IF(AND(G427="goal",H427="from_play"),1,0)</f>
        <v/>
      </c>
      <c r="L427">
        <f>IF(AND(G427="goal",H427="counter"),1,0)</f>
        <v/>
      </c>
      <c r="M427">
        <f>IF(AND(G427="goal",H427="putback"),1,0)</f>
        <v/>
      </c>
      <c r="N427">
        <f>IF(AND(G427="goal",H427="man_up"),1,0)</f>
        <v/>
      </c>
      <c r="O427">
        <f>IF(AND(G427="goal",H427="penalty_5m"),1,0)</f>
        <v/>
      </c>
      <c r="P427">
        <f>IF(G427="assist",1,0)</f>
        <v/>
      </c>
      <c r="Q427">
        <f>IF(G427="exclusion_drawn",1,0)</f>
        <v/>
      </c>
      <c r="R427">
        <f>IF(G427="exclusion_committed",1,0)</f>
        <v/>
      </c>
      <c r="S427">
        <f>IF(G427="bad_pass_2m",1,0)</f>
        <v/>
      </c>
      <c r="T427">
        <f>IF(G427="shot_out",1,0)</f>
        <v/>
      </c>
      <c r="U427">
        <f>IF(G427="turnover",1,0)</f>
        <v/>
      </c>
      <c r="V427">
        <f>IF(G427="steal",1,0)</f>
        <v/>
      </c>
      <c r="W427">
        <f>IF(G427="block_hand",1,0)</f>
        <v/>
      </c>
      <c r="X427">
        <f>IF(G427="press_win",1,0)</f>
        <v/>
      </c>
      <c r="Y427">
        <f>IF(G427="interception",1,0)</f>
        <v/>
      </c>
      <c r="Z427">
        <f>IF(G427="no_return_defense",1,0)</f>
        <v/>
      </c>
    </row>
    <row r="428">
      <c r="K428">
        <f>IF(AND(G428="goal",H428="from_play"),1,0)</f>
        <v/>
      </c>
      <c r="L428">
        <f>IF(AND(G428="goal",H428="counter"),1,0)</f>
        <v/>
      </c>
      <c r="M428">
        <f>IF(AND(G428="goal",H428="putback"),1,0)</f>
        <v/>
      </c>
      <c r="N428">
        <f>IF(AND(G428="goal",H428="man_up"),1,0)</f>
        <v/>
      </c>
      <c r="O428">
        <f>IF(AND(G428="goal",H428="penalty_5m"),1,0)</f>
        <v/>
      </c>
      <c r="P428">
        <f>IF(G428="assist",1,0)</f>
        <v/>
      </c>
      <c r="Q428">
        <f>IF(G428="exclusion_drawn",1,0)</f>
        <v/>
      </c>
      <c r="R428">
        <f>IF(G428="exclusion_committed",1,0)</f>
        <v/>
      </c>
      <c r="S428">
        <f>IF(G428="bad_pass_2m",1,0)</f>
        <v/>
      </c>
      <c r="T428">
        <f>IF(G428="shot_out",1,0)</f>
        <v/>
      </c>
      <c r="U428">
        <f>IF(G428="turnover",1,0)</f>
        <v/>
      </c>
      <c r="V428">
        <f>IF(G428="steal",1,0)</f>
        <v/>
      </c>
      <c r="W428">
        <f>IF(G428="block_hand",1,0)</f>
        <v/>
      </c>
      <c r="X428">
        <f>IF(G428="press_win",1,0)</f>
        <v/>
      </c>
      <c r="Y428">
        <f>IF(G428="interception",1,0)</f>
        <v/>
      </c>
      <c r="Z428">
        <f>IF(G428="no_return_defense",1,0)</f>
        <v/>
      </c>
    </row>
    <row r="429">
      <c r="K429">
        <f>IF(AND(G429="goal",H429="from_play"),1,0)</f>
        <v/>
      </c>
      <c r="L429">
        <f>IF(AND(G429="goal",H429="counter"),1,0)</f>
        <v/>
      </c>
      <c r="M429">
        <f>IF(AND(G429="goal",H429="putback"),1,0)</f>
        <v/>
      </c>
      <c r="N429">
        <f>IF(AND(G429="goal",H429="man_up"),1,0)</f>
        <v/>
      </c>
      <c r="O429">
        <f>IF(AND(G429="goal",H429="penalty_5m"),1,0)</f>
        <v/>
      </c>
      <c r="P429">
        <f>IF(G429="assist",1,0)</f>
        <v/>
      </c>
      <c r="Q429">
        <f>IF(G429="exclusion_drawn",1,0)</f>
        <v/>
      </c>
      <c r="R429">
        <f>IF(G429="exclusion_committed",1,0)</f>
        <v/>
      </c>
      <c r="S429">
        <f>IF(G429="bad_pass_2m",1,0)</f>
        <v/>
      </c>
      <c r="T429">
        <f>IF(G429="shot_out",1,0)</f>
        <v/>
      </c>
      <c r="U429">
        <f>IF(G429="turnover",1,0)</f>
        <v/>
      </c>
      <c r="V429">
        <f>IF(G429="steal",1,0)</f>
        <v/>
      </c>
      <c r="W429">
        <f>IF(G429="block_hand",1,0)</f>
        <v/>
      </c>
      <c r="X429">
        <f>IF(G429="press_win",1,0)</f>
        <v/>
      </c>
      <c r="Y429">
        <f>IF(G429="interception",1,0)</f>
        <v/>
      </c>
      <c r="Z429">
        <f>IF(G429="no_return_defense",1,0)</f>
        <v/>
      </c>
    </row>
    <row r="430">
      <c r="K430">
        <f>IF(AND(G430="goal",H430="from_play"),1,0)</f>
        <v/>
      </c>
      <c r="L430">
        <f>IF(AND(G430="goal",H430="counter"),1,0)</f>
        <v/>
      </c>
      <c r="M430">
        <f>IF(AND(G430="goal",H430="putback"),1,0)</f>
        <v/>
      </c>
      <c r="N430">
        <f>IF(AND(G430="goal",H430="man_up"),1,0)</f>
        <v/>
      </c>
      <c r="O430">
        <f>IF(AND(G430="goal",H430="penalty_5m"),1,0)</f>
        <v/>
      </c>
      <c r="P430">
        <f>IF(G430="assist",1,0)</f>
        <v/>
      </c>
      <c r="Q430">
        <f>IF(G430="exclusion_drawn",1,0)</f>
        <v/>
      </c>
      <c r="R430">
        <f>IF(G430="exclusion_committed",1,0)</f>
        <v/>
      </c>
      <c r="S430">
        <f>IF(G430="bad_pass_2m",1,0)</f>
        <v/>
      </c>
      <c r="T430">
        <f>IF(G430="shot_out",1,0)</f>
        <v/>
      </c>
      <c r="U430">
        <f>IF(G430="turnover",1,0)</f>
        <v/>
      </c>
      <c r="V430">
        <f>IF(G430="steal",1,0)</f>
        <v/>
      </c>
      <c r="W430">
        <f>IF(G430="block_hand",1,0)</f>
        <v/>
      </c>
      <c r="X430">
        <f>IF(G430="press_win",1,0)</f>
        <v/>
      </c>
      <c r="Y430">
        <f>IF(G430="interception",1,0)</f>
        <v/>
      </c>
      <c r="Z430">
        <f>IF(G430="no_return_defense",1,0)</f>
        <v/>
      </c>
    </row>
    <row r="431">
      <c r="K431">
        <f>IF(AND(G431="goal",H431="from_play"),1,0)</f>
        <v/>
      </c>
      <c r="L431">
        <f>IF(AND(G431="goal",H431="counter"),1,0)</f>
        <v/>
      </c>
      <c r="M431">
        <f>IF(AND(G431="goal",H431="putback"),1,0)</f>
        <v/>
      </c>
      <c r="N431">
        <f>IF(AND(G431="goal",H431="man_up"),1,0)</f>
        <v/>
      </c>
      <c r="O431">
        <f>IF(AND(G431="goal",H431="penalty_5m"),1,0)</f>
        <v/>
      </c>
      <c r="P431">
        <f>IF(G431="assist",1,0)</f>
        <v/>
      </c>
      <c r="Q431">
        <f>IF(G431="exclusion_drawn",1,0)</f>
        <v/>
      </c>
      <c r="R431">
        <f>IF(G431="exclusion_committed",1,0)</f>
        <v/>
      </c>
      <c r="S431">
        <f>IF(G431="bad_pass_2m",1,0)</f>
        <v/>
      </c>
      <c r="T431">
        <f>IF(G431="shot_out",1,0)</f>
        <v/>
      </c>
      <c r="U431">
        <f>IF(G431="turnover",1,0)</f>
        <v/>
      </c>
      <c r="V431">
        <f>IF(G431="steal",1,0)</f>
        <v/>
      </c>
      <c r="W431">
        <f>IF(G431="block_hand",1,0)</f>
        <v/>
      </c>
      <c r="X431">
        <f>IF(G431="press_win",1,0)</f>
        <v/>
      </c>
      <c r="Y431">
        <f>IF(G431="interception",1,0)</f>
        <v/>
      </c>
      <c r="Z431">
        <f>IF(G431="no_return_defense",1,0)</f>
        <v/>
      </c>
    </row>
    <row r="432">
      <c r="K432">
        <f>IF(AND(G432="goal",H432="from_play"),1,0)</f>
        <v/>
      </c>
      <c r="L432">
        <f>IF(AND(G432="goal",H432="counter"),1,0)</f>
        <v/>
      </c>
      <c r="M432">
        <f>IF(AND(G432="goal",H432="putback"),1,0)</f>
        <v/>
      </c>
      <c r="N432">
        <f>IF(AND(G432="goal",H432="man_up"),1,0)</f>
        <v/>
      </c>
      <c r="O432">
        <f>IF(AND(G432="goal",H432="penalty_5m"),1,0)</f>
        <v/>
      </c>
      <c r="P432">
        <f>IF(G432="assist",1,0)</f>
        <v/>
      </c>
      <c r="Q432">
        <f>IF(G432="exclusion_drawn",1,0)</f>
        <v/>
      </c>
      <c r="R432">
        <f>IF(G432="exclusion_committed",1,0)</f>
        <v/>
      </c>
      <c r="S432">
        <f>IF(G432="bad_pass_2m",1,0)</f>
        <v/>
      </c>
      <c r="T432">
        <f>IF(G432="shot_out",1,0)</f>
        <v/>
      </c>
      <c r="U432">
        <f>IF(G432="turnover",1,0)</f>
        <v/>
      </c>
      <c r="V432">
        <f>IF(G432="steal",1,0)</f>
        <v/>
      </c>
      <c r="W432">
        <f>IF(G432="block_hand",1,0)</f>
        <v/>
      </c>
      <c r="X432">
        <f>IF(G432="press_win",1,0)</f>
        <v/>
      </c>
      <c r="Y432">
        <f>IF(G432="interception",1,0)</f>
        <v/>
      </c>
      <c r="Z432">
        <f>IF(G432="no_return_defense",1,0)</f>
        <v/>
      </c>
    </row>
    <row r="433">
      <c r="K433">
        <f>IF(AND(G433="goal",H433="from_play"),1,0)</f>
        <v/>
      </c>
      <c r="L433">
        <f>IF(AND(G433="goal",H433="counter"),1,0)</f>
        <v/>
      </c>
      <c r="M433">
        <f>IF(AND(G433="goal",H433="putback"),1,0)</f>
        <v/>
      </c>
      <c r="N433">
        <f>IF(AND(G433="goal",H433="man_up"),1,0)</f>
        <v/>
      </c>
      <c r="O433">
        <f>IF(AND(G433="goal",H433="penalty_5m"),1,0)</f>
        <v/>
      </c>
      <c r="P433">
        <f>IF(G433="assist",1,0)</f>
        <v/>
      </c>
      <c r="Q433">
        <f>IF(G433="exclusion_drawn",1,0)</f>
        <v/>
      </c>
      <c r="R433">
        <f>IF(G433="exclusion_committed",1,0)</f>
        <v/>
      </c>
      <c r="S433">
        <f>IF(G433="bad_pass_2m",1,0)</f>
        <v/>
      </c>
      <c r="T433">
        <f>IF(G433="shot_out",1,0)</f>
        <v/>
      </c>
      <c r="U433">
        <f>IF(G433="turnover",1,0)</f>
        <v/>
      </c>
      <c r="V433">
        <f>IF(G433="steal",1,0)</f>
        <v/>
      </c>
      <c r="W433">
        <f>IF(G433="block_hand",1,0)</f>
        <v/>
      </c>
      <c r="X433">
        <f>IF(G433="press_win",1,0)</f>
        <v/>
      </c>
      <c r="Y433">
        <f>IF(G433="interception",1,0)</f>
        <v/>
      </c>
      <c r="Z433">
        <f>IF(G433="no_return_defense",1,0)</f>
        <v/>
      </c>
    </row>
    <row r="434">
      <c r="K434">
        <f>IF(AND(G434="goal",H434="from_play"),1,0)</f>
        <v/>
      </c>
      <c r="L434">
        <f>IF(AND(G434="goal",H434="counter"),1,0)</f>
        <v/>
      </c>
      <c r="M434">
        <f>IF(AND(G434="goal",H434="putback"),1,0)</f>
        <v/>
      </c>
      <c r="N434">
        <f>IF(AND(G434="goal",H434="man_up"),1,0)</f>
        <v/>
      </c>
      <c r="O434">
        <f>IF(AND(G434="goal",H434="penalty_5m"),1,0)</f>
        <v/>
      </c>
      <c r="P434">
        <f>IF(G434="assist",1,0)</f>
        <v/>
      </c>
      <c r="Q434">
        <f>IF(G434="exclusion_drawn",1,0)</f>
        <v/>
      </c>
      <c r="R434">
        <f>IF(G434="exclusion_committed",1,0)</f>
        <v/>
      </c>
      <c r="S434">
        <f>IF(G434="bad_pass_2m",1,0)</f>
        <v/>
      </c>
      <c r="T434">
        <f>IF(G434="shot_out",1,0)</f>
        <v/>
      </c>
      <c r="U434">
        <f>IF(G434="turnover",1,0)</f>
        <v/>
      </c>
      <c r="V434">
        <f>IF(G434="steal",1,0)</f>
        <v/>
      </c>
      <c r="W434">
        <f>IF(G434="block_hand",1,0)</f>
        <v/>
      </c>
      <c r="X434">
        <f>IF(G434="press_win",1,0)</f>
        <v/>
      </c>
      <c r="Y434">
        <f>IF(G434="interception",1,0)</f>
        <v/>
      </c>
      <c r="Z434">
        <f>IF(G434="no_return_defense",1,0)</f>
        <v/>
      </c>
    </row>
    <row r="435">
      <c r="K435">
        <f>IF(AND(G435="goal",H435="from_play"),1,0)</f>
        <v/>
      </c>
      <c r="L435">
        <f>IF(AND(G435="goal",H435="counter"),1,0)</f>
        <v/>
      </c>
      <c r="M435">
        <f>IF(AND(G435="goal",H435="putback"),1,0)</f>
        <v/>
      </c>
      <c r="N435">
        <f>IF(AND(G435="goal",H435="man_up"),1,0)</f>
        <v/>
      </c>
      <c r="O435">
        <f>IF(AND(G435="goal",H435="penalty_5m"),1,0)</f>
        <v/>
      </c>
      <c r="P435">
        <f>IF(G435="assist",1,0)</f>
        <v/>
      </c>
      <c r="Q435">
        <f>IF(G435="exclusion_drawn",1,0)</f>
        <v/>
      </c>
      <c r="R435">
        <f>IF(G435="exclusion_committed",1,0)</f>
        <v/>
      </c>
      <c r="S435">
        <f>IF(G435="bad_pass_2m",1,0)</f>
        <v/>
      </c>
      <c r="T435">
        <f>IF(G435="shot_out",1,0)</f>
        <v/>
      </c>
      <c r="U435">
        <f>IF(G435="turnover",1,0)</f>
        <v/>
      </c>
      <c r="V435">
        <f>IF(G435="steal",1,0)</f>
        <v/>
      </c>
      <c r="W435">
        <f>IF(G435="block_hand",1,0)</f>
        <v/>
      </c>
      <c r="X435">
        <f>IF(G435="press_win",1,0)</f>
        <v/>
      </c>
      <c r="Y435">
        <f>IF(G435="interception",1,0)</f>
        <v/>
      </c>
      <c r="Z435">
        <f>IF(G435="no_return_defense",1,0)</f>
        <v/>
      </c>
    </row>
    <row r="436">
      <c r="K436">
        <f>IF(AND(G436="goal",H436="from_play"),1,0)</f>
        <v/>
      </c>
      <c r="L436">
        <f>IF(AND(G436="goal",H436="counter"),1,0)</f>
        <v/>
      </c>
      <c r="M436">
        <f>IF(AND(G436="goal",H436="putback"),1,0)</f>
        <v/>
      </c>
      <c r="N436">
        <f>IF(AND(G436="goal",H436="man_up"),1,0)</f>
        <v/>
      </c>
      <c r="O436">
        <f>IF(AND(G436="goal",H436="penalty_5m"),1,0)</f>
        <v/>
      </c>
      <c r="P436">
        <f>IF(G436="assist",1,0)</f>
        <v/>
      </c>
      <c r="Q436">
        <f>IF(G436="exclusion_drawn",1,0)</f>
        <v/>
      </c>
      <c r="R436">
        <f>IF(G436="exclusion_committed",1,0)</f>
        <v/>
      </c>
      <c r="S436">
        <f>IF(G436="bad_pass_2m",1,0)</f>
        <v/>
      </c>
      <c r="T436">
        <f>IF(G436="shot_out",1,0)</f>
        <v/>
      </c>
      <c r="U436">
        <f>IF(G436="turnover",1,0)</f>
        <v/>
      </c>
      <c r="V436">
        <f>IF(G436="steal",1,0)</f>
        <v/>
      </c>
      <c r="W436">
        <f>IF(G436="block_hand",1,0)</f>
        <v/>
      </c>
      <c r="X436">
        <f>IF(G436="press_win",1,0)</f>
        <v/>
      </c>
      <c r="Y436">
        <f>IF(G436="interception",1,0)</f>
        <v/>
      </c>
      <c r="Z436">
        <f>IF(G436="no_return_defense",1,0)</f>
        <v/>
      </c>
    </row>
    <row r="437">
      <c r="K437">
        <f>IF(AND(G437="goal",H437="from_play"),1,0)</f>
        <v/>
      </c>
      <c r="L437">
        <f>IF(AND(G437="goal",H437="counter"),1,0)</f>
        <v/>
      </c>
      <c r="M437">
        <f>IF(AND(G437="goal",H437="putback"),1,0)</f>
        <v/>
      </c>
      <c r="N437">
        <f>IF(AND(G437="goal",H437="man_up"),1,0)</f>
        <v/>
      </c>
      <c r="O437">
        <f>IF(AND(G437="goal",H437="penalty_5m"),1,0)</f>
        <v/>
      </c>
      <c r="P437">
        <f>IF(G437="assist",1,0)</f>
        <v/>
      </c>
      <c r="Q437">
        <f>IF(G437="exclusion_drawn",1,0)</f>
        <v/>
      </c>
      <c r="R437">
        <f>IF(G437="exclusion_committed",1,0)</f>
        <v/>
      </c>
      <c r="S437">
        <f>IF(G437="bad_pass_2m",1,0)</f>
        <v/>
      </c>
      <c r="T437">
        <f>IF(G437="shot_out",1,0)</f>
        <v/>
      </c>
      <c r="U437">
        <f>IF(G437="turnover",1,0)</f>
        <v/>
      </c>
      <c r="V437">
        <f>IF(G437="steal",1,0)</f>
        <v/>
      </c>
      <c r="W437">
        <f>IF(G437="block_hand",1,0)</f>
        <v/>
      </c>
      <c r="X437">
        <f>IF(G437="press_win",1,0)</f>
        <v/>
      </c>
      <c r="Y437">
        <f>IF(G437="interception",1,0)</f>
        <v/>
      </c>
      <c r="Z437">
        <f>IF(G437="no_return_defense",1,0)</f>
        <v/>
      </c>
    </row>
    <row r="438">
      <c r="K438">
        <f>IF(AND(G438="goal",H438="from_play"),1,0)</f>
        <v/>
      </c>
      <c r="L438">
        <f>IF(AND(G438="goal",H438="counter"),1,0)</f>
        <v/>
      </c>
      <c r="M438">
        <f>IF(AND(G438="goal",H438="putback"),1,0)</f>
        <v/>
      </c>
      <c r="N438">
        <f>IF(AND(G438="goal",H438="man_up"),1,0)</f>
        <v/>
      </c>
      <c r="O438">
        <f>IF(AND(G438="goal",H438="penalty_5m"),1,0)</f>
        <v/>
      </c>
      <c r="P438">
        <f>IF(G438="assist",1,0)</f>
        <v/>
      </c>
      <c r="Q438">
        <f>IF(G438="exclusion_drawn",1,0)</f>
        <v/>
      </c>
      <c r="R438">
        <f>IF(G438="exclusion_committed",1,0)</f>
        <v/>
      </c>
      <c r="S438">
        <f>IF(G438="bad_pass_2m",1,0)</f>
        <v/>
      </c>
      <c r="T438">
        <f>IF(G438="shot_out",1,0)</f>
        <v/>
      </c>
      <c r="U438">
        <f>IF(G438="turnover",1,0)</f>
        <v/>
      </c>
      <c r="V438">
        <f>IF(G438="steal",1,0)</f>
        <v/>
      </c>
      <c r="W438">
        <f>IF(G438="block_hand",1,0)</f>
        <v/>
      </c>
      <c r="X438">
        <f>IF(G438="press_win",1,0)</f>
        <v/>
      </c>
      <c r="Y438">
        <f>IF(G438="interception",1,0)</f>
        <v/>
      </c>
      <c r="Z438">
        <f>IF(G438="no_return_defense",1,0)</f>
        <v/>
      </c>
    </row>
    <row r="439">
      <c r="K439">
        <f>IF(AND(G439="goal",H439="from_play"),1,0)</f>
        <v/>
      </c>
      <c r="L439">
        <f>IF(AND(G439="goal",H439="counter"),1,0)</f>
        <v/>
      </c>
      <c r="M439">
        <f>IF(AND(G439="goal",H439="putback"),1,0)</f>
        <v/>
      </c>
      <c r="N439">
        <f>IF(AND(G439="goal",H439="man_up"),1,0)</f>
        <v/>
      </c>
      <c r="O439">
        <f>IF(AND(G439="goal",H439="penalty_5m"),1,0)</f>
        <v/>
      </c>
      <c r="P439">
        <f>IF(G439="assist",1,0)</f>
        <v/>
      </c>
      <c r="Q439">
        <f>IF(G439="exclusion_drawn",1,0)</f>
        <v/>
      </c>
      <c r="R439">
        <f>IF(G439="exclusion_committed",1,0)</f>
        <v/>
      </c>
      <c r="S439">
        <f>IF(G439="bad_pass_2m",1,0)</f>
        <v/>
      </c>
      <c r="T439">
        <f>IF(G439="shot_out",1,0)</f>
        <v/>
      </c>
      <c r="U439">
        <f>IF(G439="turnover",1,0)</f>
        <v/>
      </c>
      <c r="V439">
        <f>IF(G439="steal",1,0)</f>
        <v/>
      </c>
      <c r="W439">
        <f>IF(G439="block_hand",1,0)</f>
        <v/>
      </c>
      <c r="X439">
        <f>IF(G439="press_win",1,0)</f>
        <v/>
      </c>
      <c r="Y439">
        <f>IF(G439="interception",1,0)</f>
        <v/>
      </c>
      <c r="Z439">
        <f>IF(G439="no_return_defense",1,0)</f>
        <v/>
      </c>
    </row>
    <row r="440">
      <c r="K440">
        <f>IF(AND(G440="goal",H440="from_play"),1,0)</f>
        <v/>
      </c>
      <c r="L440">
        <f>IF(AND(G440="goal",H440="counter"),1,0)</f>
        <v/>
      </c>
      <c r="M440">
        <f>IF(AND(G440="goal",H440="putback"),1,0)</f>
        <v/>
      </c>
      <c r="N440">
        <f>IF(AND(G440="goal",H440="man_up"),1,0)</f>
        <v/>
      </c>
      <c r="O440">
        <f>IF(AND(G440="goal",H440="penalty_5m"),1,0)</f>
        <v/>
      </c>
      <c r="P440">
        <f>IF(G440="assist",1,0)</f>
        <v/>
      </c>
      <c r="Q440">
        <f>IF(G440="exclusion_drawn",1,0)</f>
        <v/>
      </c>
      <c r="R440">
        <f>IF(G440="exclusion_committed",1,0)</f>
        <v/>
      </c>
      <c r="S440">
        <f>IF(G440="bad_pass_2m",1,0)</f>
        <v/>
      </c>
      <c r="T440">
        <f>IF(G440="shot_out",1,0)</f>
        <v/>
      </c>
      <c r="U440">
        <f>IF(G440="turnover",1,0)</f>
        <v/>
      </c>
      <c r="V440">
        <f>IF(G440="steal",1,0)</f>
        <v/>
      </c>
      <c r="W440">
        <f>IF(G440="block_hand",1,0)</f>
        <v/>
      </c>
      <c r="X440">
        <f>IF(G440="press_win",1,0)</f>
        <v/>
      </c>
      <c r="Y440">
        <f>IF(G440="interception",1,0)</f>
        <v/>
      </c>
      <c r="Z440">
        <f>IF(G440="no_return_defense",1,0)</f>
        <v/>
      </c>
    </row>
    <row r="441">
      <c r="K441">
        <f>IF(AND(G441="goal",H441="from_play"),1,0)</f>
        <v/>
      </c>
      <c r="L441">
        <f>IF(AND(G441="goal",H441="counter"),1,0)</f>
        <v/>
      </c>
      <c r="M441">
        <f>IF(AND(G441="goal",H441="putback"),1,0)</f>
        <v/>
      </c>
      <c r="N441">
        <f>IF(AND(G441="goal",H441="man_up"),1,0)</f>
        <v/>
      </c>
      <c r="O441">
        <f>IF(AND(G441="goal",H441="penalty_5m"),1,0)</f>
        <v/>
      </c>
      <c r="P441">
        <f>IF(G441="assist",1,0)</f>
        <v/>
      </c>
      <c r="Q441">
        <f>IF(G441="exclusion_drawn",1,0)</f>
        <v/>
      </c>
      <c r="R441">
        <f>IF(G441="exclusion_committed",1,0)</f>
        <v/>
      </c>
      <c r="S441">
        <f>IF(G441="bad_pass_2m",1,0)</f>
        <v/>
      </c>
      <c r="T441">
        <f>IF(G441="shot_out",1,0)</f>
        <v/>
      </c>
      <c r="U441">
        <f>IF(G441="turnover",1,0)</f>
        <v/>
      </c>
      <c r="V441">
        <f>IF(G441="steal",1,0)</f>
        <v/>
      </c>
      <c r="W441">
        <f>IF(G441="block_hand",1,0)</f>
        <v/>
      </c>
      <c r="X441">
        <f>IF(G441="press_win",1,0)</f>
        <v/>
      </c>
      <c r="Y441">
        <f>IF(G441="interception",1,0)</f>
        <v/>
      </c>
      <c r="Z441">
        <f>IF(G441="no_return_defense",1,0)</f>
        <v/>
      </c>
    </row>
    <row r="442">
      <c r="K442">
        <f>IF(AND(G442="goal",H442="from_play"),1,0)</f>
        <v/>
      </c>
      <c r="L442">
        <f>IF(AND(G442="goal",H442="counter"),1,0)</f>
        <v/>
      </c>
      <c r="M442">
        <f>IF(AND(G442="goal",H442="putback"),1,0)</f>
        <v/>
      </c>
      <c r="N442">
        <f>IF(AND(G442="goal",H442="man_up"),1,0)</f>
        <v/>
      </c>
      <c r="O442">
        <f>IF(AND(G442="goal",H442="penalty_5m"),1,0)</f>
        <v/>
      </c>
      <c r="P442">
        <f>IF(G442="assist",1,0)</f>
        <v/>
      </c>
      <c r="Q442">
        <f>IF(G442="exclusion_drawn",1,0)</f>
        <v/>
      </c>
      <c r="R442">
        <f>IF(G442="exclusion_committed",1,0)</f>
        <v/>
      </c>
      <c r="S442">
        <f>IF(G442="bad_pass_2m",1,0)</f>
        <v/>
      </c>
      <c r="T442">
        <f>IF(G442="shot_out",1,0)</f>
        <v/>
      </c>
      <c r="U442">
        <f>IF(G442="turnover",1,0)</f>
        <v/>
      </c>
      <c r="V442">
        <f>IF(G442="steal",1,0)</f>
        <v/>
      </c>
      <c r="W442">
        <f>IF(G442="block_hand",1,0)</f>
        <v/>
      </c>
      <c r="X442">
        <f>IF(G442="press_win",1,0)</f>
        <v/>
      </c>
      <c r="Y442">
        <f>IF(G442="interception",1,0)</f>
        <v/>
      </c>
      <c r="Z442">
        <f>IF(G442="no_return_defense",1,0)</f>
        <v/>
      </c>
    </row>
    <row r="443">
      <c r="K443">
        <f>IF(AND(G443="goal",H443="from_play"),1,0)</f>
        <v/>
      </c>
      <c r="L443">
        <f>IF(AND(G443="goal",H443="counter"),1,0)</f>
        <v/>
      </c>
      <c r="M443">
        <f>IF(AND(G443="goal",H443="putback"),1,0)</f>
        <v/>
      </c>
      <c r="N443">
        <f>IF(AND(G443="goal",H443="man_up"),1,0)</f>
        <v/>
      </c>
      <c r="O443">
        <f>IF(AND(G443="goal",H443="penalty_5m"),1,0)</f>
        <v/>
      </c>
      <c r="P443">
        <f>IF(G443="assist",1,0)</f>
        <v/>
      </c>
      <c r="Q443">
        <f>IF(G443="exclusion_drawn",1,0)</f>
        <v/>
      </c>
      <c r="R443">
        <f>IF(G443="exclusion_committed",1,0)</f>
        <v/>
      </c>
      <c r="S443">
        <f>IF(G443="bad_pass_2m",1,0)</f>
        <v/>
      </c>
      <c r="T443">
        <f>IF(G443="shot_out",1,0)</f>
        <v/>
      </c>
      <c r="U443">
        <f>IF(G443="turnover",1,0)</f>
        <v/>
      </c>
      <c r="V443">
        <f>IF(G443="steal",1,0)</f>
        <v/>
      </c>
      <c r="W443">
        <f>IF(G443="block_hand",1,0)</f>
        <v/>
      </c>
      <c r="X443">
        <f>IF(G443="press_win",1,0)</f>
        <v/>
      </c>
      <c r="Y443">
        <f>IF(G443="interception",1,0)</f>
        <v/>
      </c>
      <c r="Z443">
        <f>IF(G443="no_return_defense",1,0)</f>
        <v/>
      </c>
    </row>
    <row r="444">
      <c r="K444">
        <f>IF(AND(G444="goal",H444="from_play"),1,0)</f>
        <v/>
      </c>
      <c r="L444">
        <f>IF(AND(G444="goal",H444="counter"),1,0)</f>
        <v/>
      </c>
      <c r="M444">
        <f>IF(AND(G444="goal",H444="putback"),1,0)</f>
        <v/>
      </c>
      <c r="N444">
        <f>IF(AND(G444="goal",H444="man_up"),1,0)</f>
        <v/>
      </c>
      <c r="O444">
        <f>IF(AND(G444="goal",H444="penalty_5m"),1,0)</f>
        <v/>
      </c>
      <c r="P444">
        <f>IF(G444="assist",1,0)</f>
        <v/>
      </c>
      <c r="Q444">
        <f>IF(G444="exclusion_drawn",1,0)</f>
        <v/>
      </c>
      <c r="R444">
        <f>IF(G444="exclusion_committed",1,0)</f>
        <v/>
      </c>
      <c r="S444">
        <f>IF(G444="bad_pass_2m",1,0)</f>
        <v/>
      </c>
      <c r="T444">
        <f>IF(G444="shot_out",1,0)</f>
        <v/>
      </c>
      <c r="U444">
        <f>IF(G444="turnover",1,0)</f>
        <v/>
      </c>
      <c r="V444">
        <f>IF(G444="steal",1,0)</f>
        <v/>
      </c>
      <c r="W444">
        <f>IF(G444="block_hand",1,0)</f>
        <v/>
      </c>
      <c r="X444">
        <f>IF(G444="press_win",1,0)</f>
        <v/>
      </c>
      <c r="Y444">
        <f>IF(G444="interception",1,0)</f>
        <v/>
      </c>
      <c r="Z444">
        <f>IF(G444="no_return_defense",1,0)</f>
        <v/>
      </c>
    </row>
    <row r="445">
      <c r="K445">
        <f>IF(AND(G445="goal",H445="from_play"),1,0)</f>
        <v/>
      </c>
      <c r="L445">
        <f>IF(AND(G445="goal",H445="counter"),1,0)</f>
        <v/>
      </c>
      <c r="M445">
        <f>IF(AND(G445="goal",H445="putback"),1,0)</f>
        <v/>
      </c>
      <c r="N445">
        <f>IF(AND(G445="goal",H445="man_up"),1,0)</f>
        <v/>
      </c>
      <c r="O445">
        <f>IF(AND(G445="goal",H445="penalty_5m"),1,0)</f>
        <v/>
      </c>
      <c r="P445">
        <f>IF(G445="assist",1,0)</f>
        <v/>
      </c>
      <c r="Q445">
        <f>IF(G445="exclusion_drawn",1,0)</f>
        <v/>
      </c>
      <c r="R445">
        <f>IF(G445="exclusion_committed",1,0)</f>
        <v/>
      </c>
      <c r="S445">
        <f>IF(G445="bad_pass_2m",1,0)</f>
        <v/>
      </c>
      <c r="T445">
        <f>IF(G445="shot_out",1,0)</f>
        <v/>
      </c>
      <c r="U445">
        <f>IF(G445="turnover",1,0)</f>
        <v/>
      </c>
      <c r="V445">
        <f>IF(G445="steal",1,0)</f>
        <v/>
      </c>
      <c r="W445">
        <f>IF(G445="block_hand",1,0)</f>
        <v/>
      </c>
      <c r="X445">
        <f>IF(G445="press_win",1,0)</f>
        <v/>
      </c>
      <c r="Y445">
        <f>IF(G445="interception",1,0)</f>
        <v/>
      </c>
      <c r="Z445">
        <f>IF(G445="no_return_defense",1,0)</f>
        <v/>
      </c>
    </row>
    <row r="446">
      <c r="K446">
        <f>IF(AND(G446="goal",H446="from_play"),1,0)</f>
        <v/>
      </c>
      <c r="L446">
        <f>IF(AND(G446="goal",H446="counter"),1,0)</f>
        <v/>
      </c>
      <c r="M446">
        <f>IF(AND(G446="goal",H446="putback"),1,0)</f>
        <v/>
      </c>
      <c r="N446">
        <f>IF(AND(G446="goal",H446="man_up"),1,0)</f>
        <v/>
      </c>
      <c r="O446">
        <f>IF(AND(G446="goal",H446="penalty_5m"),1,0)</f>
        <v/>
      </c>
      <c r="P446">
        <f>IF(G446="assist",1,0)</f>
        <v/>
      </c>
      <c r="Q446">
        <f>IF(G446="exclusion_drawn",1,0)</f>
        <v/>
      </c>
      <c r="R446">
        <f>IF(G446="exclusion_committed",1,0)</f>
        <v/>
      </c>
      <c r="S446">
        <f>IF(G446="bad_pass_2m",1,0)</f>
        <v/>
      </c>
      <c r="T446">
        <f>IF(G446="shot_out",1,0)</f>
        <v/>
      </c>
      <c r="U446">
        <f>IF(G446="turnover",1,0)</f>
        <v/>
      </c>
      <c r="V446">
        <f>IF(G446="steal",1,0)</f>
        <v/>
      </c>
      <c r="W446">
        <f>IF(G446="block_hand",1,0)</f>
        <v/>
      </c>
      <c r="X446">
        <f>IF(G446="press_win",1,0)</f>
        <v/>
      </c>
      <c r="Y446">
        <f>IF(G446="interception",1,0)</f>
        <v/>
      </c>
      <c r="Z446">
        <f>IF(G446="no_return_defense",1,0)</f>
        <v/>
      </c>
    </row>
    <row r="447">
      <c r="K447">
        <f>IF(AND(G447="goal",H447="from_play"),1,0)</f>
        <v/>
      </c>
      <c r="L447">
        <f>IF(AND(G447="goal",H447="counter"),1,0)</f>
        <v/>
      </c>
      <c r="M447">
        <f>IF(AND(G447="goal",H447="putback"),1,0)</f>
        <v/>
      </c>
      <c r="N447">
        <f>IF(AND(G447="goal",H447="man_up"),1,0)</f>
        <v/>
      </c>
      <c r="O447">
        <f>IF(AND(G447="goal",H447="penalty_5m"),1,0)</f>
        <v/>
      </c>
      <c r="P447">
        <f>IF(G447="assist",1,0)</f>
        <v/>
      </c>
      <c r="Q447">
        <f>IF(G447="exclusion_drawn",1,0)</f>
        <v/>
      </c>
      <c r="R447">
        <f>IF(G447="exclusion_committed",1,0)</f>
        <v/>
      </c>
      <c r="S447">
        <f>IF(G447="bad_pass_2m",1,0)</f>
        <v/>
      </c>
      <c r="T447">
        <f>IF(G447="shot_out",1,0)</f>
        <v/>
      </c>
      <c r="U447">
        <f>IF(G447="turnover",1,0)</f>
        <v/>
      </c>
      <c r="V447">
        <f>IF(G447="steal",1,0)</f>
        <v/>
      </c>
      <c r="W447">
        <f>IF(G447="block_hand",1,0)</f>
        <v/>
      </c>
      <c r="X447">
        <f>IF(G447="press_win",1,0)</f>
        <v/>
      </c>
      <c r="Y447">
        <f>IF(G447="interception",1,0)</f>
        <v/>
      </c>
      <c r="Z447">
        <f>IF(G447="no_return_defense",1,0)</f>
        <v/>
      </c>
    </row>
    <row r="448">
      <c r="K448">
        <f>IF(AND(G448="goal",H448="from_play"),1,0)</f>
        <v/>
      </c>
      <c r="L448">
        <f>IF(AND(G448="goal",H448="counter"),1,0)</f>
        <v/>
      </c>
      <c r="M448">
        <f>IF(AND(G448="goal",H448="putback"),1,0)</f>
        <v/>
      </c>
      <c r="N448">
        <f>IF(AND(G448="goal",H448="man_up"),1,0)</f>
        <v/>
      </c>
      <c r="O448">
        <f>IF(AND(G448="goal",H448="penalty_5m"),1,0)</f>
        <v/>
      </c>
      <c r="P448">
        <f>IF(G448="assist",1,0)</f>
        <v/>
      </c>
      <c r="Q448">
        <f>IF(G448="exclusion_drawn",1,0)</f>
        <v/>
      </c>
      <c r="R448">
        <f>IF(G448="exclusion_committed",1,0)</f>
        <v/>
      </c>
      <c r="S448">
        <f>IF(G448="bad_pass_2m",1,0)</f>
        <v/>
      </c>
      <c r="T448">
        <f>IF(G448="shot_out",1,0)</f>
        <v/>
      </c>
      <c r="U448">
        <f>IF(G448="turnover",1,0)</f>
        <v/>
      </c>
      <c r="V448">
        <f>IF(G448="steal",1,0)</f>
        <v/>
      </c>
      <c r="W448">
        <f>IF(G448="block_hand",1,0)</f>
        <v/>
      </c>
      <c r="X448">
        <f>IF(G448="press_win",1,0)</f>
        <v/>
      </c>
      <c r="Y448">
        <f>IF(G448="interception",1,0)</f>
        <v/>
      </c>
      <c r="Z448">
        <f>IF(G448="no_return_defense",1,0)</f>
        <v/>
      </c>
    </row>
    <row r="449">
      <c r="K449">
        <f>IF(AND(G449="goal",H449="from_play"),1,0)</f>
        <v/>
      </c>
      <c r="L449">
        <f>IF(AND(G449="goal",H449="counter"),1,0)</f>
        <v/>
      </c>
      <c r="M449">
        <f>IF(AND(G449="goal",H449="putback"),1,0)</f>
        <v/>
      </c>
      <c r="N449">
        <f>IF(AND(G449="goal",H449="man_up"),1,0)</f>
        <v/>
      </c>
      <c r="O449">
        <f>IF(AND(G449="goal",H449="penalty_5m"),1,0)</f>
        <v/>
      </c>
      <c r="P449">
        <f>IF(G449="assist",1,0)</f>
        <v/>
      </c>
      <c r="Q449">
        <f>IF(G449="exclusion_drawn",1,0)</f>
        <v/>
      </c>
      <c r="R449">
        <f>IF(G449="exclusion_committed",1,0)</f>
        <v/>
      </c>
      <c r="S449">
        <f>IF(G449="bad_pass_2m",1,0)</f>
        <v/>
      </c>
      <c r="T449">
        <f>IF(G449="shot_out",1,0)</f>
        <v/>
      </c>
      <c r="U449">
        <f>IF(G449="turnover",1,0)</f>
        <v/>
      </c>
      <c r="V449">
        <f>IF(G449="steal",1,0)</f>
        <v/>
      </c>
      <c r="W449">
        <f>IF(G449="block_hand",1,0)</f>
        <v/>
      </c>
      <c r="X449">
        <f>IF(G449="press_win",1,0)</f>
        <v/>
      </c>
      <c r="Y449">
        <f>IF(G449="interception",1,0)</f>
        <v/>
      </c>
      <c r="Z449">
        <f>IF(G449="no_return_defense",1,0)</f>
        <v/>
      </c>
    </row>
    <row r="450">
      <c r="K450">
        <f>IF(AND(G450="goal",H450="from_play"),1,0)</f>
        <v/>
      </c>
      <c r="L450">
        <f>IF(AND(G450="goal",H450="counter"),1,0)</f>
        <v/>
      </c>
      <c r="M450">
        <f>IF(AND(G450="goal",H450="putback"),1,0)</f>
        <v/>
      </c>
      <c r="N450">
        <f>IF(AND(G450="goal",H450="man_up"),1,0)</f>
        <v/>
      </c>
      <c r="O450">
        <f>IF(AND(G450="goal",H450="penalty_5m"),1,0)</f>
        <v/>
      </c>
      <c r="P450">
        <f>IF(G450="assist",1,0)</f>
        <v/>
      </c>
      <c r="Q450">
        <f>IF(G450="exclusion_drawn",1,0)</f>
        <v/>
      </c>
      <c r="R450">
        <f>IF(G450="exclusion_committed",1,0)</f>
        <v/>
      </c>
      <c r="S450">
        <f>IF(G450="bad_pass_2m",1,0)</f>
        <v/>
      </c>
      <c r="T450">
        <f>IF(G450="shot_out",1,0)</f>
        <v/>
      </c>
      <c r="U450">
        <f>IF(G450="turnover",1,0)</f>
        <v/>
      </c>
      <c r="V450">
        <f>IF(G450="steal",1,0)</f>
        <v/>
      </c>
      <c r="W450">
        <f>IF(G450="block_hand",1,0)</f>
        <v/>
      </c>
      <c r="X450">
        <f>IF(G450="press_win",1,0)</f>
        <v/>
      </c>
      <c r="Y450">
        <f>IF(G450="interception",1,0)</f>
        <v/>
      </c>
      <c r="Z450">
        <f>IF(G450="no_return_defense",1,0)</f>
        <v/>
      </c>
    </row>
    <row r="451">
      <c r="K451">
        <f>IF(AND(G451="goal",H451="from_play"),1,0)</f>
        <v/>
      </c>
      <c r="L451">
        <f>IF(AND(G451="goal",H451="counter"),1,0)</f>
        <v/>
      </c>
      <c r="M451">
        <f>IF(AND(G451="goal",H451="putback"),1,0)</f>
        <v/>
      </c>
      <c r="N451">
        <f>IF(AND(G451="goal",H451="man_up"),1,0)</f>
        <v/>
      </c>
      <c r="O451">
        <f>IF(AND(G451="goal",H451="penalty_5m"),1,0)</f>
        <v/>
      </c>
      <c r="P451">
        <f>IF(G451="assist",1,0)</f>
        <v/>
      </c>
      <c r="Q451">
        <f>IF(G451="exclusion_drawn",1,0)</f>
        <v/>
      </c>
      <c r="R451">
        <f>IF(G451="exclusion_committed",1,0)</f>
        <v/>
      </c>
      <c r="S451">
        <f>IF(G451="bad_pass_2m",1,0)</f>
        <v/>
      </c>
      <c r="T451">
        <f>IF(G451="shot_out",1,0)</f>
        <v/>
      </c>
      <c r="U451">
        <f>IF(G451="turnover",1,0)</f>
        <v/>
      </c>
      <c r="V451">
        <f>IF(G451="steal",1,0)</f>
        <v/>
      </c>
      <c r="W451">
        <f>IF(G451="block_hand",1,0)</f>
        <v/>
      </c>
      <c r="X451">
        <f>IF(G451="press_win",1,0)</f>
        <v/>
      </c>
      <c r="Y451">
        <f>IF(G451="interception",1,0)</f>
        <v/>
      </c>
      <c r="Z451">
        <f>IF(G451="no_return_defense",1,0)</f>
        <v/>
      </c>
    </row>
    <row r="452">
      <c r="K452">
        <f>IF(AND(G452="goal",H452="from_play"),1,0)</f>
        <v/>
      </c>
      <c r="L452">
        <f>IF(AND(G452="goal",H452="counter"),1,0)</f>
        <v/>
      </c>
      <c r="M452">
        <f>IF(AND(G452="goal",H452="putback"),1,0)</f>
        <v/>
      </c>
      <c r="N452">
        <f>IF(AND(G452="goal",H452="man_up"),1,0)</f>
        <v/>
      </c>
      <c r="O452">
        <f>IF(AND(G452="goal",H452="penalty_5m"),1,0)</f>
        <v/>
      </c>
      <c r="P452">
        <f>IF(G452="assist",1,0)</f>
        <v/>
      </c>
      <c r="Q452">
        <f>IF(G452="exclusion_drawn",1,0)</f>
        <v/>
      </c>
      <c r="R452">
        <f>IF(G452="exclusion_committed",1,0)</f>
        <v/>
      </c>
      <c r="S452">
        <f>IF(G452="bad_pass_2m",1,0)</f>
        <v/>
      </c>
      <c r="T452">
        <f>IF(G452="shot_out",1,0)</f>
        <v/>
      </c>
      <c r="U452">
        <f>IF(G452="turnover",1,0)</f>
        <v/>
      </c>
      <c r="V452">
        <f>IF(G452="steal",1,0)</f>
        <v/>
      </c>
      <c r="W452">
        <f>IF(G452="block_hand",1,0)</f>
        <v/>
      </c>
      <c r="X452">
        <f>IF(G452="press_win",1,0)</f>
        <v/>
      </c>
      <c r="Y452">
        <f>IF(G452="interception",1,0)</f>
        <v/>
      </c>
      <c r="Z452">
        <f>IF(G452="no_return_defense",1,0)</f>
        <v/>
      </c>
    </row>
    <row r="453">
      <c r="K453">
        <f>IF(AND(G453="goal",H453="from_play"),1,0)</f>
        <v/>
      </c>
      <c r="L453">
        <f>IF(AND(G453="goal",H453="counter"),1,0)</f>
        <v/>
      </c>
      <c r="M453">
        <f>IF(AND(G453="goal",H453="putback"),1,0)</f>
        <v/>
      </c>
      <c r="N453">
        <f>IF(AND(G453="goal",H453="man_up"),1,0)</f>
        <v/>
      </c>
      <c r="O453">
        <f>IF(AND(G453="goal",H453="penalty_5m"),1,0)</f>
        <v/>
      </c>
      <c r="P453">
        <f>IF(G453="assist",1,0)</f>
        <v/>
      </c>
      <c r="Q453">
        <f>IF(G453="exclusion_drawn",1,0)</f>
        <v/>
      </c>
      <c r="R453">
        <f>IF(G453="exclusion_committed",1,0)</f>
        <v/>
      </c>
      <c r="S453">
        <f>IF(G453="bad_pass_2m",1,0)</f>
        <v/>
      </c>
      <c r="T453">
        <f>IF(G453="shot_out",1,0)</f>
        <v/>
      </c>
      <c r="U453">
        <f>IF(G453="turnover",1,0)</f>
        <v/>
      </c>
      <c r="V453">
        <f>IF(G453="steal",1,0)</f>
        <v/>
      </c>
      <c r="W453">
        <f>IF(G453="block_hand",1,0)</f>
        <v/>
      </c>
      <c r="X453">
        <f>IF(G453="press_win",1,0)</f>
        <v/>
      </c>
      <c r="Y453">
        <f>IF(G453="interception",1,0)</f>
        <v/>
      </c>
      <c r="Z453">
        <f>IF(G453="no_return_defense",1,0)</f>
        <v/>
      </c>
    </row>
    <row r="454">
      <c r="K454">
        <f>IF(AND(G454="goal",H454="from_play"),1,0)</f>
        <v/>
      </c>
      <c r="L454">
        <f>IF(AND(G454="goal",H454="counter"),1,0)</f>
        <v/>
      </c>
      <c r="M454">
        <f>IF(AND(G454="goal",H454="putback"),1,0)</f>
        <v/>
      </c>
      <c r="N454">
        <f>IF(AND(G454="goal",H454="man_up"),1,0)</f>
        <v/>
      </c>
      <c r="O454">
        <f>IF(AND(G454="goal",H454="penalty_5m"),1,0)</f>
        <v/>
      </c>
      <c r="P454">
        <f>IF(G454="assist",1,0)</f>
        <v/>
      </c>
      <c r="Q454">
        <f>IF(G454="exclusion_drawn",1,0)</f>
        <v/>
      </c>
      <c r="R454">
        <f>IF(G454="exclusion_committed",1,0)</f>
        <v/>
      </c>
      <c r="S454">
        <f>IF(G454="bad_pass_2m",1,0)</f>
        <v/>
      </c>
      <c r="T454">
        <f>IF(G454="shot_out",1,0)</f>
        <v/>
      </c>
      <c r="U454">
        <f>IF(G454="turnover",1,0)</f>
        <v/>
      </c>
      <c r="V454">
        <f>IF(G454="steal",1,0)</f>
        <v/>
      </c>
      <c r="W454">
        <f>IF(G454="block_hand",1,0)</f>
        <v/>
      </c>
      <c r="X454">
        <f>IF(G454="press_win",1,0)</f>
        <v/>
      </c>
      <c r="Y454">
        <f>IF(G454="interception",1,0)</f>
        <v/>
      </c>
      <c r="Z454">
        <f>IF(G454="no_return_defense",1,0)</f>
        <v/>
      </c>
    </row>
    <row r="455">
      <c r="K455">
        <f>IF(AND(G455="goal",H455="from_play"),1,0)</f>
        <v/>
      </c>
      <c r="L455">
        <f>IF(AND(G455="goal",H455="counter"),1,0)</f>
        <v/>
      </c>
      <c r="M455">
        <f>IF(AND(G455="goal",H455="putback"),1,0)</f>
        <v/>
      </c>
      <c r="N455">
        <f>IF(AND(G455="goal",H455="man_up"),1,0)</f>
        <v/>
      </c>
      <c r="O455">
        <f>IF(AND(G455="goal",H455="penalty_5m"),1,0)</f>
        <v/>
      </c>
      <c r="P455">
        <f>IF(G455="assist",1,0)</f>
        <v/>
      </c>
      <c r="Q455">
        <f>IF(G455="exclusion_drawn",1,0)</f>
        <v/>
      </c>
      <c r="R455">
        <f>IF(G455="exclusion_committed",1,0)</f>
        <v/>
      </c>
      <c r="S455">
        <f>IF(G455="bad_pass_2m",1,0)</f>
        <v/>
      </c>
      <c r="T455">
        <f>IF(G455="shot_out",1,0)</f>
        <v/>
      </c>
      <c r="U455">
        <f>IF(G455="turnover",1,0)</f>
        <v/>
      </c>
      <c r="V455">
        <f>IF(G455="steal",1,0)</f>
        <v/>
      </c>
      <c r="W455">
        <f>IF(G455="block_hand",1,0)</f>
        <v/>
      </c>
      <c r="X455">
        <f>IF(G455="press_win",1,0)</f>
        <v/>
      </c>
      <c r="Y455">
        <f>IF(G455="interception",1,0)</f>
        <v/>
      </c>
      <c r="Z455">
        <f>IF(G455="no_return_defense",1,0)</f>
        <v/>
      </c>
    </row>
    <row r="456">
      <c r="K456">
        <f>IF(AND(G456="goal",H456="from_play"),1,0)</f>
        <v/>
      </c>
      <c r="L456">
        <f>IF(AND(G456="goal",H456="counter"),1,0)</f>
        <v/>
      </c>
      <c r="M456">
        <f>IF(AND(G456="goal",H456="putback"),1,0)</f>
        <v/>
      </c>
      <c r="N456">
        <f>IF(AND(G456="goal",H456="man_up"),1,0)</f>
        <v/>
      </c>
      <c r="O456">
        <f>IF(AND(G456="goal",H456="penalty_5m"),1,0)</f>
        <v/>
      </c>
      <c r="P456">
        <f>IF(G456="assist",1,0)</f>
        <v/>
      </c>
      <c r="Q456">
        <f>IF(G456="exclusion_drawn",1,0)</f>
        <v/>
      </c>
      <c r="R456">
        <f>IF(G456="exclusion_committed",1,0)</f>
        <v/>
      </c>
      <c r="S456">
        <f>IF(G456="bad_pass_2m",1,0)</f>
        <v/>
      </c>
      <c r="T456">
        <f>IF(G456="shot_out",1,0)</f>
        <v/>
      </c>
      <c r="U456">
        <f>IF(G456="turnover",1,0)</f>
        <v/>
      </c>
      <c r="V456">
        <f>IF(G456="steal",1,0)</f>
        <v/>
      </c>
      <c r="W456">
        <f>IF(G456="block_hand",1,0)</f>
        <v/>
      </c>
      <c r="X456">
        <f>IF(G456="press_win",1,0)</f>
        <v/>
      </c>
      <c r="Y456">
        <f>IF(G456="interception",1,0)</f>
        <v/>
      </c>
      <c r="Z456">
        <f>IF(G456="no_return_defense",1,0)</f>
        <v/>
      </c>
    </row>
    <row r="457">
      <c r="K457">
        <f>IF(AND(G457="goal",H457="from_play"),1,0)</f>
        <v/>
      </c>
      <c r="L457">
        <f>IF(AND(G457="goal",H457="counter"),1,0)</f>
        <v/>
      </c>
      <c r="M457">
        <f>IF(AND(G457="goal",H457="putback"),1,0)</f>
        <v/>
      </c>
      <c r="N457">
        <f>IF(AND(G457="goal",H457="man_up"),1,0)</f>
        <v/>
      </c>
      <c r="O457">
        <f>IF(AND(G457="goal",H457="penalty_5m"),1,0)</f>
        <v/>
      </c>
      <c r="P457">
        <f>IF(G457="assist",1,0)</f>
        <v/>
      </c>
      <c r="Q457">
        <f>IF(G457="exclusion_drawn",1,0)</f>
        <v/>
      </c>
      <c r="R457">
        <f>IF(G457="exclusion_committed",1,0)</f>
        <v/>
      </c>
      <c r="S457">
        <f>IF(G457="bad_pass_2m",1,0)</f>
        <v/>
      </c>
      <c r="T457">
        <f>IF(G457="shot_out",1,0)</f>
        <v/>
      </c>
      <c r="U457">
        <f>IF(G457="turnover",1,0)</f>
        <v/>
      </c>
      <c r="V457">
        <f>IF(G457="steal",1,0)</f>
        <v/>
      </c>
      <c r="W457">
        <f>IF(G457="block_hand",1,0)</f>
        <v/>
      </c>
      <c r="X457">
        <f>IF(G457="press_win",1,0)</f>
        <v/>
      </c>
      <c r="Y457">
        <f>IF(G457="interception",1,0)</f>
        <v/>
      </c>
      <c r="Z457">
        <f>IF(G457="no_return_defense",1,0)</f>
        <v/>
      </c>
    </row>
    <row r="458">
      <c r="K458">
        <f>IF(AND(G458="goal",H458="from_play"),1,0)</f>
        <v/>
      </c>
      <c r="L458">
        <f>IF(AND(G458="goal",H458="counter"),1,0)</f>
        <v/>
      </c>
      <c r="M458">
        <f>IF(AND(G458="goal",H458="putback"),1,0)</f>
        <v/>
      </c>
      <c r="N458">
        <f>IF(AND(G458="goal",H458="man_up"),1,0)</f>
        <v/>
      </c>
      <c r="O458">
        <f>IF(AND(G458="goal",H458="penalty_5m"),1,0)</f>
        <v/>
      </c>
      <c r="P458">
        <f>IF(G458="assist",1,0)</f>
        <v/>
      </c>
      <c r="Q458">
        <f>IF(G458="exclusion_drawn",1,0)</f>
        <v/>
      </c>
      <c r="R458">
        <f>IF(G458="exclusion_committed",1,0)</f>
        <v/>
      </c>
      <c r="S458">
        <f>IF(G458="bad_pass_2m",1,0)</f>
        <v/>
      </c>
      <c r="T458">
        <f>IF(G458="shot_out",1,0)</f>
        <v/>
      </c>
      <c r="U458">
        <f>IF(G458="turnover",1,0)</f>
        <v/>
      </c>
      <c r="V458">
        <f>IF(G458="steal",1,0)</f>
        <v/>
      </c>
      <c r="W458">
        <f>IF(G458="block_hand",1,0)</f>
        <v/>
      </c>
      <c r="X458">
        <f>IF(G458="press_win",1,0)</f>
        <v/>
      </c>
      <c r="Y458">
        <f>IF(G458="interception",1,0)</f>
        <v/>
      </c>
      <c r="Z458">
        <f>IF(G458="no_return_defense",1,0)</f>
        <v/>
      </c>
    </row>
    <row r="459">
      <c r="K459">
        <f>IF(AND(G459="goal",H459="from_play"),1,0)</f>
        <v/>
      </c>
      <c r="L459">
        <f>IF(AND(G459="goal",H459="counter"),1,0)</f>
        <v/>
      </c>
      <c r="M459">
        <f>IF(AND(G459="goal",H459="putback"),1,0)</f>
        <v/>
      </c>
      <c r="N459">
        <f>IF(AND(G459="goal",H459="man_up"),1,0)</f>
        <v/>
      </c>
      <c r="O459">
        <f>IF(AND(G459="goal",H459="penalty_5m"),1,0)</f>
        <v/>
      </c>
      <c r="P459">
        <f>IF(G459="assist",1,0)</f>
        <v/>
      </c>
      <c r="Q459">
        <f>IF(G459="exclusion_drawn",1,0)</f>
        <v/>
      </c>
      <c r="R459">
        <f>IF(G459="exclusion_committed",1,0)</f>
        <v/>
      </c>
      <c r="S459">
        <f>IF(G459="bad_pass_2m",1,0)</f>
        <v/>
      </c>
      <c r="T459">
        <f>IF(G459="shot_out",1,0)</f>
        <v/>
      </c>
      <c r="U459">
        <f>IF(G459="turnover",1,0)</f>
        <v/>
      </c>
      <c r="V459">
        <f>IF(G459="steal",1,0)</f>
        <v/>
      </c>
      <c r="W459">
        <f>IF(G459="block_hand",1,0)</f>
        <v/>
      </c>
      <c r="X459">
        <f>IF(G459="press_win",1,0)</f>
        <v/>
      </c>
      <c r="Y459">
        <f>IF(G459="interception",1,0)</f>
        <v/>
      </c>
      <c r="Z459">
        <f>IF(G459="no_return_defense",1,0)</f>
        <v/>
      </c>
    </row>
    <row r="460">
      <c r="K460">
        <f>IF(AND(G460="goal",H460="from_play"),1,0)</f>
        <v/>
      </c>
      <c r="L460">
        <f>IF(AND(G460="goal",H460="counter"),1,0)</f>
        <v/>
      </c>
      <c r="M460">
        <f>IF(AND(G460="goal",H460="putback"),1,0)</f>
        <v/>
      </c>
      <c r="N460">
        <f>IF(AND(G460="goal",H460="man_up"),1,0)</f>
        <v/>
      </c>
      <c r="O460">
        <f>IF(AND(G460="goal",H460="penalty_5m"),1,0)</f>
        <v/>
      </c>
      <c r="P460">
        <f>IF(G460="assist",1,0)</f>
        <v/>
      </c>
      <c r="Q460">
        <f>IF(G460="exclusion_drawn",1,0)</f>
        <v/>
      </c>
      <c r="R460">
        <f>IF(G460="exclusion_committed",1,0)</f>
        <v/>
      </c>
      <c r="S460">
        <f>IF(G460="bad_pass_2m",1,0)</f>
        <v/>
      </c>
      <c r="T460">
        <f>IF(G460="shot_out",1,0)</f>
        <v/>
      </c>
      <c r="U460">
        <f>IF(G460="turnover",1,0)</f>
        <v/>
      </c>
      <c r="V460">
        <f>IF(G460="steal",1,0)</f>
        <v/>
      </c>
      <c r="W460">
        <f>IF(G460="block_hand",1,0)</f>
        <v/>
      </c>
      <c r="X460">
        <f>IF(G460="press_win",1,0)</f>
        <v/>
      </c>
      <c r="Y460">
        <f>IF(G460="interception",1,0)</f>
        <v/>
      </c>
      <c r="Z460">
        <f>IF(G460="no_return_defense",1,0)</f>
        <v/>
      </c>
    </row>
    <row r="461">
      <c r="K461">
        <f>IF(AND(G461="goal",H461="from_play"),1,0)</f>
        <v/>
      </c>
      <c r="L461">
        <f>IF(AND(G461="goal",H461="counter"),1,0)</f>
        <v/>
      </c>
      <c r="M461">
        <f>IF(AND(G461="goal",H461="putback"),1,0)</f>
        <v/>
      </c>
      <c r="N461">
        <f>IF(AND(G461="goal",H461="man_up"),1,0)</f>
        <v/>
      </c>
      <c r="O461">
        <f>IF(AND(G461="goal",H461="penalty_5m"),1,0)</f>
        <v/>
      </c>
      <c r="P461">
        <f>IF(G461="assist",1,0)</f>
        <v/>
      </c>
      <c r="Q461">
        <f>IF(G461="exclusion_drawn",1,0)</f>
        <v/>
      </c>
      <c r="R461">
        <f>IF(G461="exclusion_committed",1,0)</f>
        <v/>
      </c>
      <c r="S461">
        <f>IF(G461="bad_pass_2m",1,0)</f>
        <v/>
      </c>
      <c r="T461">
        <f>IF(G461="shot_out",1,0)</f>
        <v/>
      </c>
      <c r="U461">
        <f>IF(G461="turnover",1,0)</f>
        <v/>
      </c>
      <c r="V461">
        <f>IF(G461="steal",1,0)</f>
        <v/>
      </c>
      <c r="W461">
        <f>IF(G461="block_hand",1,0)</f>
        <v/>
      </c>
      <c r="X461">
        <f>IF(G461="press_win",1,0)</f>
        <v/>
      </c>
      <c r="Y461">
        <f>IF(G461="interception",1,0)</f>
        <v/>
      </c>
      <c r="Z461">
        <f>IF(G461="no_return_defense",1,0)</f>
        <v/>
      </c>
    </row>
    <row r="462">
      <c r="K462">
        <f>IF(AND(G462="goal",H462="from_play"),1,0)</f>
        <v/>
      </c>
      <c r="L462">
        <f>IF(AND(G462="goal",H462="counter"),1,0)</f>
        <v/>
      </c>
      <c r="M462">
        <f>IF(AND(G462="goal",H462="putback"),1,0)</f>
        <v/>
      </c>
      <c r="N462">
        <f>IF(AND(G462="goal",H462="man_up"),1,0)</f>
        <v/>
      </c>
      <c r="O462">
        <f>IF(AND(G462="goal",H462="penalty_5m"),1,0)</f>
        <v/>
      </c>
      <c r="P462">
        <f>IF(G462="assist",1,0)</f>
        <v/>
      </c>
      <c r="Q462">
        <f>IF(G462="exclusion_drawn",1,0)</f>
        <v/>
      </c>
      <c r="R462">
        <f>IF(G462="exclusion_committed",1,0)</f>
        <v/>
      </c>
      <c r="S462">
        <f>IF(G462="bad_pass_2m",1,0)</f>
        <v/>
      </c>
      <c r="T462">
        <f>IF(G462="shot_out",1,0)</f>
        <v/>
      </c>
      <c r="U462">
        <f>IF(G462="turnover",1,0)</f>
        <v/>
      </c>
      <c r="V462">
        <f>IF(G462="steal",1,0)</f>
        <v/>
      </c>
      <c r="W462">
        <f>IF(G462="block_hand",1,0)</f>
        <v/>
      </c>
      <c r="X462">
        <f>IF(G462="press_win",1,0)</f>
        <v/>
      </c>
      <c r="Y462">
        <f>IF(G462="interception",1,0)</f>
        <v/>
      </c>
      <c r="Z462">
        <f>IF(G462="no_return_defense",1,0)</f>
        <v/>
      </c>
    </row>
    <row r="463">
      <c r="K463">
        <f>IF(AND(G463="goal",H463="from_play"),1,0)</f>
        <v/>
      </c>
      <c r="L463">
        <f>IF(AND(G463="goal",H463="counter"),1,0)</f>
        <v/>
      </c>
      <c r="M463">
        <f>IF(AND(G463="goal",H463="putback"),1,0)</f>
        <v/>
      </c>
      <c r="N463">
        <f>IF(AND(G463="goal",H463="man_up"),1,0)</f>
        <v/>
      </c>
      <c r="O463">
        <f>IF(AND(G463="goal",H463="penalty_5m"),1,0)</f>
        <v/>
      </c>
      <c r="P463">
        <f>IF(G463="assist",1,0)</f>
        <v/>
      </c>
      <c r="Q463">
        <f>IF(G463="exclusion_drawn",1,0)</f>
        <v/>
      </c>
      <c r="R463">
        <f>IF(G463="exclusion_committed",1,0)</f>
        <v/>
      </c>
      <c r="S463">
        <f>IF(G463="bad_pass_2m",1,0)</f>
        <v/>
      </c>
      <c r="T463">
        <f>IF(G463="shot_out",1,0)</f>
        <v/>
      </c>
      <c r="U463">
        <f>IF(G463="turnover",1,0)</f>
        <v/>
      </c>
      <c r="V463">
        <f>IF(G463="steal",1,0)</f>
        <v/>
      </c>
      <c r="W463">
        <f>IF(G463="block_hand",1,0)</f>
        <v/>
      </c>
      <c r="X463">
        <f>IF(G463="press_win",1,0)</f>
        <v/>
      </c>
      <c r="Y463">
        <f>IF(G463="interception",1,0)</f>
        <v/>
      </c>
      <c r="Z463">
        <f>IF(G463="no_return_defense",1,0)</f>
        <v/>
      </c>
    </row>
    <row r="464">
      <c r="K464">
        <f>IF(AND(G464="goal",H464="from_play"),1,0)</f>
        <v/>
      </c>
      <c r="L464">
        <f>IF(AND(G464="goal",H464="counter"),1,0)</f>
        <v/>
      </c>
      <c r="M464">
        <f>IF(AND(G464="goal",H464="putback"),1,0)</f>
        <v/>
      </c>
      <c r="N464">
        <f>IF(AND(G464="goal",H464="man_up"),1,0)</f>
        <v/>
      </c>
      <c r="O464">
        <f>IF(AND(G464="goal",H464="penalty_5m"),1,0)</f>
        <v/>
      </c>
      <c r="P464">
        <f>IF(G464="assist",1,0)</f>
        <v/>
      </c>
      <c r="Q464">
        <f>IF(G464="exclusion_drawn",1,0)</f>
        <v/>
      </c>
      <c r="R464">
        <f>IF(G464="exclusion_committed",1,0)</f>
        <v/>
      </c>
      <c r="S464">
        <f>IF(G464="bad_pass_2m",1,0)</f>
        <v/>
      </c>
      <c r="T464">
        <f>IF(G464="shot_out",1,0)</f>
        <v/>
      </c>
      <c r="U464">
        <f>IF(G464="turnover",1,0)</f>
        <v/>
      </c>
      <c r="V464">
        <f>IF(G464="steal",1,0)</f>
        <v/>
      </c>
      <c r="W464">
        <f>IF(G464="block_hand",1,0)</f>
        <v/>
      </c>
      <c r="X464">
        <f>IF(G464="press_win",1,0)</f>
        <v/>
      </c>
      <c r="Y464">
        <f>IF(G464="interception",1,0)</f>
        <v/>
      </c>
      <c r="Z464">
        <f>IF(G464="no_return_defense",1,0)</f>
        <v/>
      </c>
    </row>
    <row r="465">
      <c r="K465">
        <f>IF(AND(G465="goal",H465="from_play"),1,0)</f>
        <v/>
      </c>
      <c r="L465">
        <f>IF(AND(G465="goal",H465="counter"),1,0)</f>
        <v/>
      </c>
      <c r="M465">
        <f>IF(AND(G465="goal",H465="putback"),1,0)</f>
        <v/>
      </c>
      <c r="N465">
        <f>IF(AND(G465="goal",H465="man_up"),1,0)</f>
        <v/>
      </c>
      <c r="O465">
        <f>IF(AND(G465="goal",H465="penalty_5m"),1,0)</f>
        <v/>
      </c>
      <c r="P465">
        <f>IF(G465="assist",1,0)</f>
        <v/>
      </c>
      <c r="Q465">
        <f>IF(G465="exclusion_drawn",1,0)</f>
        <v/>
      </c>
      <c r="R465">
        <f>IF(G465="exclusion_committed",1,0)</f>
        <v/>
      </c>
      <c r="S465">
        <f>IF(G465="bad_pass_2m",1,0)</f>
        <v/>
      </c>
      <c r="T465">
        <f>IF(G465="shot_out",1,0)</f>
        <v/>
      </c>
      <c r="U465">
        <f>IF(G465="turnover",1,0)</f>
        <v/>
      </c>
      <c r="V465">
        <f>IF(G465="steal",1,0)</f>
        <v/>
      </c>
      <c r="W465">
        <f>IF(G465="block_hand",1,0)</f>
        <v/>
      </c>
      <c r="X465">
        <f>IF(G465="press_win",1,0)</f>
        <v/>
      </c>
      <c r="Y465">
        <f>IF(G465="interception",1,0)</f>
        <v/>
      </c>
      <c r="Z465">
        <f>IF(G465="no_return_defense",1,0)</f>
        <v/>
      </c>
    </row>
    <row r="466">
      <c r="K466">
        <f>IF(AND(G466="goal",H466="from_play"),1,0)</f>
        <v/>
      </c>
      <c r="L466">
        <f>IF(AND(G466="goal",H466="counter"),1,0)</f>
        <v/>
      </c>
      <c r="M466">
        <f>IF(AND(G466="goal",H466="putback"),1,0)</f>
        <v/>
      </c>
      <c r="N466">
        <f>IF(AND(G466="goal",H466="man_up"),1,0)</f>
        <v/>
      </c>
      <c r="O466">
        <f>IF(AND(G466="goal",H466="penalty_5m"),1,0)</f>
        <v/>
      </c>
      <c r="P466">
        <f>IF(G466="assist",1,0)</f>
        <v/>
      </c>
      <c r="Q466">
        <f>IF(G466="exclusion_drawn",1,0)</f>
        <v/>
      </c>
      <c r="R466">
        <f>IF(G466="exclusion_committed",1,0)</f>
        <v/>
      </c>
      <c r="S466">
        <f>IF(G466="bad_pass_2m",1,0)</f>
        <v/>
      </c>
      <c r="T466">
        <f>IF(G466="shot_out",1,0)</f>
        <v/>
      </c>
      <c r="U466">
        <f>IF(G466="turnover",1,0)</f>
        <v/>
      </c>
      <c r="V466">
        <f>IF(G466="steal",1,0)</f>
        <v/>
      </c>
      <c r="W466">
        <f>IF(G466="block_hand",1,0)</f>
        <v/>
      </c>
      <c r="X466">
        <f>IF(G466="press_win",1,0)</f>
        <v/>
      </c>
      <c r="Y466">
        <f>IF(G466="interception",1,0)</f>
        <v/>
      </c>
      <c r="Z466">
        <f>IF(G466="no_return_defense",1,0)</f>
        <v/>
      </c>
    </row>
    <row r="467">
      <c r="K467">
        <f>IF(AND(G467="goal",H467="from_play"),1,0)</f>
        <v/>
      </c>
      <c r="L467">
        <f>IF(AND(G467="goal",H467="counter"),1,0)</f>
        <v/>
      </c>
      <c r="M467">
        <f>IF(AND(G467="goal",H467="putback"),1,0)</f>
        <v/>
      </c>
      <c r="N467">
        <f>IF(AND(G467="goal",H467="man_up"),1,0)</f>
        <v/>
      </c>
      <c r="O467">
        <f>IF(AND(G467="goal",H467="penalty_5m"),1,0)</f>
        <v/>
      </c>
      <c r="P467">
        <f>IF(G467="assist",1,0)</f>
        <v/>
      </c>
      <c r="Q467">
        <f>IF(G467="exclusion_drawn",1,0)</f>
        <v/>
      </c>
      <c r="R467">
        <f>IF(G467="exclusion_committed",1,0)</f>
        <v/>
      </c>
      <c r="S467">
        <f>IF(G467="bad_pass_2m",1,0)</f>
        <v/>
      </c>
      <c r="T467">
        <f>IF(G467="shot_out",1,0)</f>
        <v/>
      </c>
      <c r="U467">
        <f>IF(G467="turnover",1,0)</f>
        <v/>
      </c>
      <c r="V467">
        <f>IF(G467="steal",1,0)</f>
        <v/>
      </c>
      <c r="W467">
        <f>IF(G467="block_hand",1,0)</f>
        <v/>
      </c>
      <c r="X467">
        <f>IF(G467="press_win",1,0)</f>
        <v/>
      </c>
      <c r="Y467">
        <f>IF(G467="interception",1,0)</f>
        <v/>
      </c>
      <c r="Z467">
        <f>IF(G467="no_return_defense",1,0)</f>
        <v/>
      </c>
    </row>
    <row r="468">
      <c r="K468">
        <f>IF(AND(G468="goal",H468="from_play"),1,0)</f>
        <v/>
      </c>
      <c r="L468">
        <f>IF(AND(G468="goal",H468="counter"),1,0)</f>
        <v/>
      </c>
      <c r="M468">
        <f>IF(AND(G468="goal",H468="putback"),1,0)</f>
        <v/>
      </c>
      <c r="N468">
        <f>IF(AND(G468="goal",H468="man_up"),1,0)</f>
        <v/>
      </c>
      <c r="O468">
        <f>IF(AND(G468="goal",H468="penalty_5m"),1,0)</f>
        <v/>
      </c>
      <c r="P468">
        <f>IF(G468="assist",1,0)</f>
        <v/>
      </c>
      <c r="Q468">
        <f>IF(G468="exclusion_drawn",1,0)</f>
        <v/>
      </c>
      <c r="R468">
        <f>IF(G468="exclusion_committed",1,0)</f>
        <v/>
      </c>
      <c r="S468">
        <f>IF(G468="bad_pass_2m",1,0)</f>
        <v/>
      </c>
      <c r="T468">
        <f>IF(G468="shot_out",1,0)</f>
        <v/>
      </c>
      <c r="U468">
        <f>IF(G468="turnover",1,0)</f>
        <v/>
      </c>
      <c r="V468">
        <f>IF(G468="steal",1,0)</f>
        <v/>
      </c>
      <c r="W468">
        <f>IF(G468="block_hand",1,0)</f>
        <v/>
      </c>
      <c r="X468">
        <f>IF(G468="press_win",1,0)</f>
        <v/>
      </c>
      <c r="Y468">
        <f>IF(G468="interception",1,0)</f>
        <v/>
      </c>
      <c r="Z468">
        <f>IF(G468="no_return_defense",1,0)</f>
        <v/>
      </c>
    </row>
    <row r="469">
      <c r="K469">
        <f>IF(AND(G469="goal",H469="from_play"),1,0)</f>
        <v/>
      </c>
      <c r="L469">
        <f>IF(AND(G469="goal",H469="counter"),1,0)</f>
        <v/>
      </c>
      <c r="M469">
        <f>IF(AND(G469="goal",H469="putback"),1,0)</f>
        <v/>
      </c>
      <c r="N469">
        <f>IF(AND(G469="goal",H469="man_up"),1,0)</f>
        <v/>
      </c>
      <c r="O469">
        <f>IF(AND(G469="goal",H469="penalty_5m"),1,0)</f>
        <v/>
      </c>
      <c r="P469">
        <f>IF(G469="assist",1,0)</f>
        <v/>
      </c>
      <c r="Q469">
        <f>IF(G469="exclusion_drawn",1,0)</f>
        <v/>
      </c>
      <c r="R469">
        <f>IF(G469="exclusion_committed",1,0)</f>
        <v/>
      </c>
      <c r="S469">
        <f>IF(G469="bad_pass_2m",1,0)</f>
        <v/>
      </c>
      <c r="T469">
        <f>IF(G469="shot_out",1,0)</f>
        <v/>
      </c>
      <c r="U469">
        <f>IF(G469="turnover",1,0)</f>
        <v/>
      </c>
      <c r="V469">
        <f>IF(G469="steal",1,0)</f>
        <v/>
      </c>
      <c r="W469">
        <f>IF(G469="block_hand",1,0)</f>
        <v/>
      </c>
      <c r="X469">
        <f>IF(G469="press_win",1,0)</f>
        <v/>
      </c>
      <c r="Y469">
        <f>IF(G469="interception",1,0)</f>
        <v/>
      </c>
      <c r="Z469">
        <f>IF(G469="no_return_defense",1,0)</f>
        <v/>
      </c>
    </row>
    <row r="470">
      <c r="K470">
        <f>IF(AND(G470="goal",H470="from_play"),1,0)</f>
        <v/>
      </c>
      <c r="L470">
        <f>IF(AND(G470="goal",H470="counter"),1,0)</f>
        <v/>
      </c>
      <c r="M470">
        <f>IF(AND(G470="goal",H470="putback"),1,0)</f>
        <v/>
      </c>
      <c r="N470">
        <f>IF(AND(G470="goal",H470="man_up"),1,0)</f>
        <v/>
      </c>
      <c r="O470">
        <f>IF(AND(G470="goal",H470="penalty_5m"),1,0)</f>
        <v/>
      </c>
      <c r="P470">
        <f>IF(G470="assist",1,0)</f>
        <v/>
      </c>
      <c r="Q470">
        <f>IF(G470="exclusion_drawn",1,0)</f>
        <v/>
      </c>
      <c r="R470">
        <f>IF(G470="exclusion_committed",1,0)</f>
        <v/>
      </c>
      <c r="S470">
        <f>IF(G470="bad_pass_2m",1,0)</f>
        <v/>
      </c>
      <c r="T470">
        <f>IF(G470="shot_out",1,0)</f>
        <v/>
      </c>
      <c r="U470">
        <f>IF(G470="turnover",1,0)</f>
        <v/>
      </c>
      <c r="V470">
        <f>IF(G470="steal",1,0)</f>
        <v/>
      </c>
      <c r="W470">
        <f>IF(G470="block_hand",1,0)</f>
        <v/>
      </c>
      <c r="X470">
        <f>IF(G470="press_win",1,0)</f>
        <v/>
      </c>
      <c r="Y470">
        <f>IF(G470="interception",1,0)</f>
        <v/>
      </c>
      <c r="Z470">
        <f>IF(G470="no_return_defense",1,0)</f>
        <v/>
      </c>
    </row>
    <row r="471">
      <c r="K471">
        <f>IF(AND(G471="goal",H471="from_play"),1,0)</f>
        <v/>
      </c>
      <c r="L471">
        <f>IF(AND(G471="goal",H471="counter"),1,0)</f>
        <v/>
      </c>
      <c r="M471">
        <f>IF(AND(G471="goal",H471="putback"),1,0)</f>
        <v/>
      </c>
      <c r="N471">
        <f>IF(AND(G471="goal",H471="man_up"),1,0)</f>
        <v/>
      </c>
      <c r="O471">
        <f>IF(AND(G471="goal",H471="penalty_5m"),1,0)</f>
        <v/>
      </c>
      <c r="P471">
        <f>IF(G471="assist",1,0)</f>
        <v/>
      </c>
      <c r="Q471">
        <f>IF(G471="exclusion_drawn",1,0)</f>
        <v/>
      </c>
      <c r="R471">
        <f>IF(G471="exclusion_committed",1,0)</f>
        <v/>
      </c>
      <c r="S471">
        <f>IF(G471="bad_pass_2m",1,0)</f>
        <v/>
      </c>
      <c r="T471">
        <f>IF(G471="shot_out",1,0)</f>
        <v/>
      </c>
      <c r="U471">
        <f>IF(G471="turnover",1,0)</f>
        <v/>
      </c>
      <c r="V471">
        <f>IF(G471="steal",1,0)</f>
        <v/>
      </c>
      <c r="W471">
        <f>IF(G471="block_hand",1,0)</f>
        <v/>
      </c>
      <c r="X471">
        <f>IF(G471="press_win",1,0)</f>
        <v/>
      </c>
      <c r="Y471">
        <f>IF(G471="interception",1,0)</f>
        <v/>
      </c>
      <c r="Z471">
        <f>IF(G471="no_return_defense",1,0)</f>
        <v/>
      </c>
    </row>
    <row r="472">
      <c r="K472">
        <f>IF(AND(G472="goal",H472="from_play"),1,0)</f>
        <v/>
      </c>
      <c r="L472">
        <f>IF(AND(G472="goal",H472="counter"),1,0)</f>
        <v/>
      </c>
      <c r="M472">
        <f>IF(AND(G472="goal",H472="putback"),1,0)</f>
        <v/>
      </c>
      <c r="N472">
        <f>IF(AND(G472="goal",H472="man_up"),1,0)</f>
        <v/>
      </c>
      <c r="O472">
        <f>IF(AND(G472="goal",H472="penalty_5m"),1,0)</f>
        <v/>
      </c>
      <c r="P472">
        <f>IF(G472="assist",1,0)</f>
        <v/>
      </c>
      <c r="Q472">
        <f>IF(G472="exclusion_drawn",1,0)</f>
        <v/>
      </c>
      <c r="R472">
        <f>IF(G472="exclusion_committed",1,0)</f>
        <v/>
      </c>
      <c r="S472">
        <f>IF(G472="bad_pass_2m",1,0)</f>
        <v/>
      </c>
      <c r="T472">
        <f>IF(G472="shot_out",1,0)</f>
        <v/>
      </c>
      <c r="U472">
        <f>IF(G472="turnover",1,0)</f>
        <v/>
      </c>
      <c r="V472">
        <f>IF(G472="steal",1,0)</f>
        <v/>
      </c>
      <c r="W472">
        <f>IF(G472="block_hand",1,0)</f>
        <v/>
      </c>
      <c r="X472">
        <f>IF(G472="press_win",1,0)</f>
        <v/>
      </c>
      <c r="Y472">
        <f>IF(G472="interception",1,0)</f>
        <v/>
      </c>
      <c r="Z472">
        <f>IF(G472="no_return_defense",1,0)</f>
        <v/>
      </c>
    </row>
    <row r="473">
      <c r="K473">
        <f>IF(AND(G473="goal",H473="from_play"),1,0)</f>
        <v/>
      </c>
      <c r="L473">
        <f>IF(AND(G473="goal",H473="counter"),1,0)</f>
        <v/>
      </c>
      <c r="M473">
        <f>IF(AND(G473="goal",H473="putback"),1,0)</f>
        <v/>
      </c>
      <c r="N473">
        <f>IF(AND(G473="goal",H473="man_up"),1,0)</f>
        <v/>
      </c>
      <c r="O473">
        <f>IF(AND(G473="goal",H473="penalty_5m"),1,0)</f>
        <v/>
      </c>
      <c r="P473">
        <f>IF(G473="assist",1,0)</f>
        <v/>
      </c>
      <c r="Q473">
        <f>IF(G473="exclusion_drawn",1,0)</f>
        <v/>
      </c>
      <c r="R473">
        <f>IF(G473="exclusion_committed",1,0)</f>
        <v/>
      </c>
      <c r="S473">
        <f>IF(G473="bad_pass_2m",1,0)</f>
        <v/>
      </c>
      <c r="T473">
        <f>IF(G473="shot_out",1,0)</f>
        <v/>
      </c>
      <c r="U473">
        <f>IF(G473="turnover",1,0)</f>
        <v/>
      </c>
      <c r="V473">
        <f>IF(G473="steal",1,0)</f>
        <v/>
      </c>
      <c r="W473">
        <f>IF(G473="block_hand",1,0)</f>
        <v/>
      </c>
      <c r="X473">
        <f>IF(G473="press_win",1,0)</f>
        <v/>
      </c>
      <c r="Y473">
        <f>IF(G473="interception",1,0)</f>
        <v/>
      </c>
      <c r="Z473">
        <f>IF(G473="no_return_defense",1,0)</f>
        <v/>
      </c>
    </row>
    <row r="474">
      <c r="K474">
        <f>IF(AND(G474="goal",H474="from_play"),1,0)</f>
        <v/>
      </c>
      <c r="L474">
        <f>IF(AND(G474="goal",H474="counter"),1,0)</f>
        <v/>
      </c>
      <c r="M474">
        <f>IF(AND(G474="goal",H474="putback"),1,0)</f>
        <v/>
      </c>
      <c r="N474">
        <f>IF(AND(G474="goal",H474="man_up"),1,0)</f>
        <v/>
      </c>
      <c r="O474">
        <f>IF(AND(G474="goal",H474="penalty_5m"),1,0)</f>
        <v/>
      </c>
      <c r="P474">
        <f>IF(G474="assist",1,0)</f>
        <v/>
      </c>
      <c r="Q474">
        <f>IF(G474="exclusion_drawn",1,0)</f>
        <v/>
      </c>
      <c r="R474">
        <f>IF(G474="exclusion_committed",1,0)</f>
        <v/>
      </c>
      <c r="S474">
        <f>IF(G474="bad_pass_2m",1,0)</f>
        <v/>
      </c>
      <c r="T474">
        <f>IF(G474="shot_out",1,0)</f>
        <v/>
      </c>
      <c r="U474">
        <f>IF(G474="turnover",1,0)</f>
        <v/>
      </c>
      <c r="V474">
        <f>IF(G474="steal",1,0)</f>
        <v/>
      </c>
      <c r="W474">
        <f>IF(G474="block_hand",1,0)</f>
        <v/>
      </c>
      <c r="X474">
        <f>IF(G474="press_win",1,0)</f>
        <v/>
      </c>
      <c r="Y474">
        <f>IF(G474="interception",1,0)</f>
        <v/>
      </c>
      <c r="Z474">
        <f>IF(G474="no_return_defense",1,0)</f>
        <v/>
      </c>
    </row>
    <row r="475">
      <c r="K475">
        <f>IF(AND(G475="goal",H475="from_play"),1,0)</f>
        <v/>
      </c>
      <c r="L475">
        <f>IF(AND(G475="goal",H475="counter"),1,0)</f>
        <v/>
      </c>
      <c r="M475">
        <f>IF(AND(G475="goal",H475="putback"),1,0)</f>
        <v/>
      </c>
      <c r="N475">
        <f>IF(AND(G475="goal",H475="man_up"),1,0)</f>
        <v/>
      </c>
      <c r="O475">
        <f>IF(AND(G475="goal",H475="penalty_5m"),1,0)</f>
        <v/>
      </c>
      <c r="P475">
        <f>IF(G475="assist",1,0)</f>
        <v/>
      </c>
      <c r="Q475">
        <f>IF(G475="exclusion_drawn",1,0)</f>
        <v/>
      </c>
      <c r="R475">
        <f>IF(G475="exclusion_committed",1,0)</f>
        <v/>
      </c>
      <c r="S475">
        <f>IF(G475="bad_pass_2m",1,0)</f>
        <v/>
      </c>
      <c r="T475">
        <f>IF(G475="shot_out",1,0)</f>
        <v/>
      </c>
      <c r="U475">
        <f>IF(G475="turnover",1,0)</f>
        <v/>
      </c>
      <c r="V475">
        <f>IF(G475="steal",1,0)</f>
        <v/>
      </c>
      <c r="W475">
        <f>IF(G475="block_hand",1,0)</f>
        <v/>
      </c>
      <c r="X475">
        <f>IF(G475="press_win",1,0)</f>
        <v/>
      </c>
      <c r="Y475">
        <f>IF(G475="interception",1,0)</f>
        <v/>
      </c>
      <c r="Z475">
        <f>IF(G475="no_return_defense",1,0)</f>
        <v/>
      </c>
    </row>
    <row r="476">
      <c r="K476">
        <f>IF(AND(G476="goal",H476="from_play"),1,0)</f>
        <v/>
      </c>
      <c r="L476">
        <f>IF(AND(G476="goal",H476="counter"),1,0)</f>
        <v/>
      </c>
      <c r="M476">
        <f>IF(AND(G476="goal",H476="putback"),1,0)</f>
        <v/>
      </c>
      <c r="N476">
        <f>IF(AND(G476="goal",H476="man_up"),1,0)</f>
        <v/>
      </c>
      <c r="O476">
        <f>IF(AND(G476="goal",H476="penalty_5m"),1,0)</f>
        <v/>
      </c>
      <c r="P476">
        <f>IF(G476="assist",1,0)</f>
        <v/>
      </c>
      <c r="Q476">
        <f>IF(G476="exclusion_drawn",1,0)</f>
        <v/>
      </c>
      <c r="R476">
        <f>IF(G476="exclusion_committed",1,0)</f>
        <v/>
      </c>
      <c r="S476">
        <f>IF(G476="bad_pass_2m",1,0)</f>
        <v/>
      </c>
      <c r="T476">
        <f>IF(G476="shot_out",1,0)</f>
        <v/>
      </c>
      <c r="U476">
        <f>IF(G476="turnover",1,0)</f>
        <v/>
      </c>
      <c r="V476">
        <f>IF(G476="steal",1,0)</f>
        <v/>
      </c>
      <c r="W476">
        <f>IF(G476="block_hand",1,0)</f>
        <v/>
      </c>
      <c r="X476">
        <f>IF(G476="press_win",1,0)</f>
        <v/>
      </c>
      <c r="Y476">
        <f>IF(G476="interception",1,0)</f>
        <v/>
      </c>
      <c r="Z476">
        <f>IF(G476="no_return_defense",1,0)</f>
        <v/>
      </c>
    </row>
    <row r="477">
      <c r="K477">
        <f>IF(AND(G477="goal",H477="from_play"),1,0)</f>
        <v/>
      </c>
      <c r="L477">
        <f>IF(AND(G477="goal",H477="counter"),1,0)</f>
        <v/>
      </c>
      <c r="M477">
        <f>IF(AND(G477="goal",H477="putback"),1,0)</f>
        <v/>
      </c>
      <c r="N477">
        <f>IF(AND(G477="goal",H477="man_up"),1,0)</f>
        <v/>
      </c>
      <c r="O477">
        <f>IF(AND(G477="goal",H477="penalty_5m"),1,0)</f>
        <v/>
      </c>
      <c r="P477">
        <f>IF(G477="assist",1,0)</f>
        <v/>
      </c>
      <c r="Q477">
        <f>IF(G477="exclusion_drawn",1,0)</f>
        <v/>
      </c>
      <c r="R477">
        <f>IF(G477="exclusion_committed",1,0)</f>
        <v/>
      </c>
      <c r="S477">
        <f>IF(G477="bad_pass_2m",1,0)</f>
        <v/>
      </c>
      <c r="T477">
        <f>IF(G477="shot_out",1,0)</f>
        <v/>
      </c>
      <c r="U477">
        <f>IF(G477="turnover",1,0)</f>
        <v/>
      </c>
      <c r="V477">
        <f>IF(G477="steal",1,0)</f>
        <v/>
      </c>
      <c r="W477">
        <f>IF(G477="block_hand",1,0)</f>
        <v/>
      </c>
      <c r="X477">
        <f>IF(G477="press_win",1,0)</f>
        <v/>
      </c>
      <c r="Y477">
        <f>IF(G477="interception",1,0)</f>
        <v/>
      </c>
      <c r="Z477">
        <f>IF(G477="no_return_defense",1,0)</f>
        <v/>
      </c>
    </row>
    <row r="478">
      <c r="K478">
        <f>IF(AND(G478="goal",H478="from_play"),1,0)</f>
        <v/>
      </c>
      <c r="L478">
        <f>IF(AND(G478="goal",H478="counter"),1,0)</f>
        <v/>
      </c>
      <c r="M478">
        <f>IF(AND(G478="goal",H478="putback"),1,0)</f>
        <v/>
      </c>
      <c r="N478">
        <f>IF(AND(G478="goal",H478="man_up"),1,0)</f>
        <v/>
      </c>
      <c r="O478">
        <f>IF(AND(G478="goal",H478="penalty_5m"),1,0)</f>
        <v/>
      </c>
      <c r="P478">
        <f>IF(G478="assist",1,0)</f>
        <v/>
      </c>
      <c r="Q478">
        <f>IF(G478="exclusion_drawn",1,0)</f>
        <v/>
      </c>
      <c r="R478">
        <f>IF(G478="exclusion_committed",1,0)</f>
        <v/>
      </c>
      <c r="S478">
        <f>IF(G478="bad_pass_2m",1,0)</f>
        <v/>
      </c>
      <c r="T478">
        <f>IF(G478="shot_out",1,0)</f>
        <v/>
      </c>
      <c r="U478">
        <f>IF(G478="turnover",1,0)</f>
        <v/>
      </c>
      <c r="V478">
        <f>IF(G478="steal",1,0)</f>
        <v/>
      </c>
      <c r="W478">
        <f>IF(G478="block_hand",1,0)</f>
        <v/>
      </c>
      <c r="X478">
        <f>IF(G478="press_win",1,0)</f>
        <v/>
      </c>
      <c r="Y478">
        <f>IF(G478="interception",1,0)</f>
        <v/>
      </c>
      <c r="Z478">
        <f>IF(G478="no_return_defense",1,0)</f>
        <v/>
      </c>
    </row>
    <row r="479">
      <c r="K479">
        <f>IF(AND(G479="goal",H479="from_play"),1,0)</f>
        <v/>
      </c>
      <c r="L479">
        <f>IF(AND(G479="goal",H479="counter"),1,0)</f>
        <v/>
      </c>
      <c r="M479">
        <f>IF(AND(G479="goal",H479="putback"),1,0)</f>
        <v/>
      </c>
      <c r="N479">
        <f>IF(AND(G479="goal",H479="man_up"),1,0)</f>
        <v/>
      </c>
      <c r="O479">
        <f>IF(AND(G479="goal",H479="penalty_5m"),1,0)</f>
        <v/>
      </c>
      <c r="P479">
        <f>IF(G479="assist",1,0)</f>
        <v/>
      </c>
      <c r="Q479">
        <f>IF(G479="exclusion_drawn",1,0)</f>
        <v/>
      </c>
      <c r="R479">
        <f>IF(G479="exclusion_committed",1,0)</f>
        <v/>
      </c>
      <c r="S479">
        <f>IF(G479="bad_pass_2m",1,0)</f>
        <v/>
      </c>
      <c r="T479">
        <f>IF(G479="shot_out",1,0)</f>
        <v/>
      </c>
      <c r="U479">
        <f>IF(G479="turnover",1,0)</f>
        <v/>
      </c>
      <c r="V479">
        <f>IF(G479="steal",1,0)</f>
        <v/>
      </c>
      <c r="W479">
        <f>IF(G479="block_hand",1,0)</f>
        <v/>
      </c>
      <c r="X479">
        <f>IF(G479="press_win",1,0)</f>
        <v/>
      </c>
      <c r="Y479">
        <f>IF(G479="interception",1,0)</f>
        <v/>
      </c>
      <c r="Z479">
        <f>IF(G479="no_return_defense",1,0)</f>
        <v/>
      </c>
    </row>
    <row r="480">
      <c r="K480">
        <f>IF(AND(G480="goal",H480="from_play"),1,0)</f>
        <v/>
      </c>
      <c r="L480">
        <f>IF(AND(G480="goal",H480="counter"),1,0)</f>
        <v/>
      </c>
      <c r="M480">
        <f>IF(AND(G480="goal",H480="putback"),1,0)</f>
        <v/>
      </c>
      <c r="N480">
        <f>IF(AND(G480="goal",H480="man_up"),1,0)</f>
        <v/>
      </c>
      <c r="O480">
        <f>IF(AND(G480="goal",H480="penalty_5m"),1,0)</f>
        <v/>
      </c>
      <c r="P480">
        <f>IF(G480="assist",1,0)</f>
        <v/>
      </c>
      <c r="Q480">
        <f>IF(G480="exclusion_drawn",1,0)</f>
        <v/>
      </c>
      <c r="R480">
        <f>IF(G480="exclusion_committed",1,0)</f>
        <v/>
      </c>
      <c r="S480">
        <f>IF(G480="bad_pass_2m",1,0)</f>
        <v/>
      </c>
      <c r="T480">
        <f>IF(G480="shot_out",1,0)</f>
        <v/>
      </c>
      <c r="U480">
        <f>IF(G480="turnover",1,0)</f>
        <v/>
      </c>
      <c r="V480">
        <f>IF(G480="steal",1,0)</f>
        <v/>
      </c>
      <c r="W480">
        <f>IF(G480="block_hand",1,0)</f>
        <v/>
      </c>
      <c r="X480">
        <f>IF(G480="press_win",1,0)</f>
        <v/>
      </c>
      <c r="Y480">
        <f>IF(G480="interception",1,0)</f>
        <v/>
      </c>
      <c r="Z480">
        <f>IF(G480="no_return_defense",1,0)</f>
        <v/>
      </c>
    </row>
    <row r="481">
      <c r="K481">
        <f>IF(AND(G481="goal",H481="from_play"),1,0)</f>
        <v/>
      </c>
      <c r="L481">
        <f>IF(AND(G481="goal",H481="counter"),1,0)</f>
        <v/>
      </c>
      <c r="M481">
        <f>IF(AND(G481="goal",H481="putback"),1,0)</f>
        <v/>
      </c>
      <c r="N481">
        <f>IF(AND(G481="goal",H481="man_up"),1,0)</f>
        <v/>
      </c>
      <c r="O481">
        <f>IF(AND(G481="goal",H481="penalty_5m"),1,0)</f>
        <v/>
      </c>
      <c r="P481">
        <f>IF(G481="assist",1,0)</f>
        <v/>
      </c>
      <c r="Q481">
        <f>IF(G481="exclusion_drawn",1,0)</f>
        <v/>
      </c>
      <c r="R481">
        <f>IF(G481="exclusion_committed",1,0)</f>
        <v/>
      </c>
      <c r="S481">
        <f>IF(G481="bad_pass_2m",1,0)</f>
        <v/>
      </c>
      <c r="T481">
        <f>IF(G481="shot_out",1,0)</f>
        <v/>
      </c>
      <c r="U481">
        <f>IF(G481="turnover",1,0)</f>
        <v/>
      </c>
      <c r="V481">
        <f>IF(G481="steal",1,0)</f>
        <v/>
      </c>
      <c r="W481">
        <f>IF(G481="block_hand",1,0)</f>
        <v/>
      </c>
      <c r="X481">
        <f>IF(G481="press_win",1,0)</f>
        <v/>
      </c>
      <c r="Y481">
        <f>IF(G481="interception",1,0)</f>
        <v/>
      </c>
      <c r="Z481">
        <f>IF(G481="no_return_defense",1,0)</f>
        <v/>
      </c>
    </row>
    <row r="482">
      <c r="K482">
        <f>IF(AND(G482="goal",H482="from_play"),1,0)</f>
        <v/>
      </c>
      <c r="L482">
        <f>IF(AND(G482="goal",H482="counter"),1,0)</f>
        <v/>
      </c>
      <c r="M482">
        <f>IF(AND(G482="goal",H482="putback"),1,0)</f>
        <v/>
      </c>
      <c r="N482">
        <f>IF(AND(G482="goal",H482="man_up"),1,0)</f>
        <v/>
      </c>
      <c r="O482">
        <f>IF(AND(G482="goal",H482="penalty_5m"),1,0)</f>
        <v/>
      </c>
      <c r="P482">
        <f>IF(G482="assist",1,0)</f>
        <v/>
      </c>
      <c r="Q482">
        <f>IF(G482="exclusion_drawn",1,0)</f>
        <v/>
      </c>
      <c r="R482">
        <f>IF(G482="exclusion_committed",1,0)</f>
        <v/>
      </c>
      <c r="S482">
        <f>IF(G482="bad_pass_2m",1,0)</f>
        <v/>
      </c>
      <c r="T482">
        <f>IF(G482="shot_out",1,0)</f>
        <v/>
      </c>
      <c r="U482">
        <f>IF(G482="turnover",1,0)</f>
        <v/>
      </c>
      <c r="V482">
        <f>IF(G482="steal",1,0)</f>
        <v/>
      </c>
      <c r="W482">
        <f>IF(G482="block_hand",1,0)</f>
        <v/>
      </c>
      <c r="X482">
        <f>IF(G482="press_win",1,0)</f>
        <v/>
      </c>
      <c r="Y482">
        <f>IF(G482="interception",1,0)</f>
        <v/>
      </c>
      <c r="Z482">
        <f>IF(G482="no_return_defense",1,0)</f>
        <v/>
      </c>
    </row>
    <row r="483">
      <c r="K483">
        <f>IF(AND(G483="goal",H483="from_play"),1,0)</f>
        <v/>
      </c>
      <c r="L483">
        <f>IF(AND(G483="goal",H483="counter"),1,0)</f>
        <v/>
      </c>
      <c r="M483">
        <f>IF(AND(G483="goal",H483="putback"),1,0)</f>
        <v/>
      </c>
      <c r="N483">
        <f>IF(AND(G483="goal",H483="man_up"),1,0)</f>
        <v/>
      </c>
      <c r="O483">
        <f>IF(AND(G483="goal",H483="penalty_5m"),1,0)</f>
        <v/>
      </c>
      <c r="P483">
        <f>IF(G483="assist",1,0)</f>
        <v/>
      </c>
      <c r="Q483">
        <f>IF(G483="exclusion_drawn",1,0)</f>
        <v/>
      </c>
      <c r="R483">
        <f>IF(G483="exclusion_committed",1,0)</f>
        <v/>
      </c>
      <c r="S483">
        <f>IF(G483="bad_pass_2m",1,0)</f>
        <v/>
      </c>
      <c r="T483">
        <f>IF(G483="shot_out",1,0)</f>
        <v/>
      </c>
      <c r="U483">
        <f>IF(G483="turnover",1,0)</f>
        <v/>
      </c>
      <c r="V483">
        <f>IF(G483="steal",1,0)</f>
        <v/>
      </c>
      <c r="W483">
        <f>IF(G483="block_hand",1,0)</f>
        <v/>
      </c>
      <c r="X483">
        <f>IF(G483="press_win",1,0)</f>
        <v/>
      </c>
      <c r="Y483">
        <f>IF(G483="interception",1,0)</f>
        <v/>
      </c>
      <c r="Z483">
        <f>IF(G483="no_return_defense",1,0)</f>
        <v/>
      </c>
    </row>
    <row r="484">
      <c r="K484">
        <f>IF(AND(G484="goal",H484="from_play"),1,0)</f>
        <v/>
      </c>
      <c r="L484">
        <f>IF(AND(G484="goal",H484="counter"),1,0)</f>
        <v/>
      </c>
      <c r="M484">
        <f>IF(AND(G484="goal",H484="putback"),1,0)</f>
        <v/>
      </c>
      <c r="N484">
        <f>IF(AND(G484="goal",H484="man_up"),1,0)</f>
        <v/>
      </c>
      <c r="O484">
        <f>IF(AND(G484="goal",H484="penalty_5m"),1,0)</f>
        <v/>
      </c>
      <c r="P484">
        <f>IF(G484="assist",1,0)</f>
        <v/>
      </c>
      <c r="Q484">
        <f>IF(G484="exclusion_drawn",1,0)</f>
        <v/>
      </c>
      <c r="R484">
        <f>IF(G484="exclusion_committed",1,0)</f>
        <v/>
      </c>
      <c r="S484">
        <f>IF(G484="bad_pass_2m",1,0)</f>
        <v/>
      </c>
      <c r="T484">
        <f>IF(G484="shot_out",1,0)</f>
        <v/>
      </c>
      <c r="U484">
        <f>IF(G484="turnover",1,0)</f>
        <v/>
      </c>
      <c r="V484">
        <f>IF(G484="steal",1,0)</f>
        <v/>
      </c>
      <c r="W484">
        <f>IF(G484="block_hand",1,0)</f>
        <v/>
      </c>
      <c r="X484">
        <f>IF(G484="press_win",1,0)</f>
        <v/>
      </c>
      <c r="Y484">
        <f>IF(G484="interception",1,0)</f>
        <v/>
      </c>
      <c r="Z484">
        <f>IF(G484="no_return_defense",1,0)</f>
        <v/>
      </c>
    </row>
    <row r="485">
      <c r="K485">
        <f>IF(AND(G485="goal",H485="from_play"),1,0)</f>
        <v/>
      </c>
      <c r="L485">
        <f>IF(AND(G485="goal",H485="counter"),1,0)</f>
        <v/>
      </c>
      <c r="M485">
        <f>IF(AND(G485="goal",H485="putback"),1,0)</f>
        <v/>
      </c>
      <c r="N485">
        <f>IF(AND(G485="goal",H485="man_up"),1,0)</f>
        <v/>
      </c>
      <c r="O485">
        <f>IF(AND(G485="goal",H485="penalty_5m"),1,0)</f>
        <v/>
      </c>
      <c r="P485">
        <f>IF(G485="assist",1,0)</f>
        <v/>
      </c>
      <c r="Q485">
        <f>IF(G485="exclusion_drawn",1,0)</f>
        <v/>
      </c>
      <c r="R485">
        <f>IF(G485="exclusion_committed",1,0)</f>
        <v/>
      </c>
      <c r="S485">
        <f>IF(G485="bad_pass_2m",1,0)</f>
        <v/>
      </c>
      <c r="T485">
        <f>IF(G485="shot_out",1,0)</f>
        <v/>
      </c>
      <c r="U485">
        <f>IF(G485="turnover",1,0)</f>
        <v/>
      </c>
      <c r="V485">
        <f>IF(G485="steal",1,0)</f>
        <v/>
      </c>
      <c r="W485">
        <f>IF(G485="block_hand",1,0)</f>
        <v/>
      </c>
      <c r="X485">
        <f>IF(G485="press_win",1,0)</f>
        <v/>
      </c>
      <c r="Y485">
        <f>IF(G485="interception",1,0)</f>
        <v/>
      </c>
      <c r="Z485">
        <f>IF(G485="no_return_defense",1,0)</f>
        <v/>
      </c>
    </row>
    <row r="486">
      <c r="K486">
        <f>IF(AND(G486="goal",H486="from_play"),1,0)</f>
        <v/>
      </c>
      <c r="L486">
        <f>IF(AND(G486="goal",H486="counter"),1,0)</f>
        <v/>
      </c>
      <c r="M486">
        <f>IF(AND(G486="goal",H486="putback"),1,0)</f>
        <v/>
      </c>
      <c r="N486">
        <f>IF(AND(G486="goal",H486="man_up"),1,0)</f>
        <v/>
      </c>
      <c r="O486">
        <f>IF(AND(G486="goal",H486="penalty_5m"),1,0)</f>
        <v/>
      </c>
      <c r="P486">
        <f>IF(G486="assist",1,0)</f>
        <v/>
      </c>
      <c r="Q486">
        <f>IF(G486="exclusion_drawn",1,0)</f>
        <v/>
      </c>
      <c r="R486">
        <f>IF(G486="exclusion_committed",1,0)</f>
        <v/>
      </c>
      <c r="S486">
        <f>IF(G486="bad_pass_2m",1,0)</f>
        <v/>
      </c>
      <c r="T486">
        <f>IF(G486="shot_out",1,0)</f>
        <v/>
      </c>
      <c r="U486">
        <f>IF(G486="turnover",1,0)</f>
        <v/>
      </c>
      <c r="V486">
        <f>IF(G486="steal",1,0)</f>
        <v/>
      </c>
      <c r="W486">
        <f>IF(G486="block_hand",1,0)</f>
        <v/>
      </c>
      <c r="X486">
        <f>IF(G486="press_win",1,0)</f>
        <v/>
      </c>
      <c r="Y486">
        <f>IF(G486="interception",1,0)</f>
        <v/>
      </c>
      <c r="Z486">
        <f>IF(G486="no_return_defense",1,0)</f>
        <v/>
      </c>
    </row>
    <row r="487">
      <c r="K487">
        <f>IF(AND(G487="goal",H487="from_play"),1,0)</f>
        <v/>
      </c>
      <c r="L487">
        <f>IF(AND(G487="goal",H487="counter"),1,0)</f>
        <v/>
      </c>
      <c r="M487">
        <f>IF(AND(G487="goal",H487="putback"),1,0)</f>
        <v/>
      </c>
      <c r="N487">
        <f>IF(AND(G487="goal",H487="man_up"),1,0)</f>
        <v/>
      </c>
      <c r="O487">
        <f>IF(AND(G487="goal",H487="penalty_5m"),1,0)</f>
        <v/>
      </c>
      <c r="P487">
        <f>IF(G487="assist",1,0)</f>
        <v/>
      </c>
      <c r="Q487">
        <f>IF(G487="exclusion_drawn",1,0)</f>
        <v/>
      </c>
      <c r="R487">
        <f>IF(G487="exclusion_committed",1,0)</f>
        <v/>
      </c>
      <c r="S487">
        <f>IF(G487="bad_pass_2m",1,0)</f>
        <v/>
      </c>
      <c r="T487">
        <f>IF(G487="shot_out",1,0)</f>
        <v/>
      </c>
      <c r="U487">
        <f>IF(G487="turnover",1,0)</f>
        <v/>
      </c>
      <c r="V487">
        <f>IF(G487="steal",1,0)</f>
        <v/>
      </c>
      <c r="W487">
        <f>IF(G487="block_hand",1,0)</f>
        <v/>
      </c>
      <c r="X487">
        <f>IF(G487="press_win",1,0)</f>
        <v/>
      </c>
      <c r="Y487">
        <f>IF(G487="interception",1,0)</f>
        <v/>
      </c>
      <c r="Z487">
        <f>IF(G487="no_return_defense",1,0)</f>
        <v/>
      </c>
    </row>
    <row r="488">
      <c r="K488">
        <f>IF(AND(G488="goal",H488="from_play"),1,0)</f>
        <v/>
      </c>
      <c r="L488">
        <f>IF(AND(G488="goal",H488="counter"),1,0)</f>
        <v/>
      </c>
      <c r="M488">
        <f>IF(AND(G488="goal",H488="putback"),1,0)</f>
        <v/>
      </c>
      <c r="N488">
        <f>IF(AND(G488="goal",H488="man_up"),1,0)</f>
        <v/>
      </c>
      <c r="O488">
        <f>IF(AND(G488="goal",H488="penalty_5m"),1,0)</f>
        <v/>
      </c>
      <c r="P488">
        <f>IF(G488="assist",1,0)</f>
        <v/>
      </c>
      <c r="Q488">
        <f>IF(G488="exclusion_drawn",1,0)</f>
        <v/>
      </c>
      <c r="R488">
        <f>IF(G488="exclusion_committed",1,0)</f>
        <v/>
      </c>
      <c r="S488">
        <f>IF(G488="bad_pass_2m",1,0)</f>
        <v/>
      </c>
      <c r="T488">
        <f>IF(G488="shot_out",1,0)</f>
        <v/>
      </c>
      <c r="U488">
        <f>IF(G488="turnover",1,0)</f>
        <v/>
      </c>
      <c r="V488">
        <f>IF(G488="steal",1,0)</f>
        <v/>
      </c>
      <c r="W488">
        <f>IF(G488="block_hand",1,0)</f>
        <v/>
      </c>
      <c r="X488">
        <f>IF(G488="press_win",1,0)</f>
        <v/>
      </c>
      <c r="Y488">
        <f>IF(G488="interception",1,0)</f>
        <v/>
      </c>
      <c r="Z488">
        <f>IF(G488="no_return_defense",1,0)</f>
        <v/>
      </c>
    </row>
    <row r="489">
      <c r="K489">
        <f>IF(AND(G489="goal",H489="from_play"),1,0)</f>
        <v/>
      </c>
      <c r="L489">
        <f>IF(AND(G489="goal",H489="counter"),1,0)</f>
        <v/>
      </c>
      <c r="M489">
        <f>IF(AND(G489="goal",H489="putback"),1,0)</f>
        <v/>
      </c>
      <c r="N489">
        <f>IF(AND(G489="goal",H489="man_up"),1,0)</f>
        <v/>
      </c>
      <c r="O489">
        <f>IF(AND(G489="goal",H489="penalty_5m"),1,0)</f>
        <v/>
      </c>
      <c r="P489">
        <f>IF(G489="assist",1,0)</f>
        <v/>
      </c>
      <c r="Q489">
        <f>IF(G489="exclusion_drawn",1,0)</f>
        <v/>
      </c>
      <c r="R489">
        <f>IF(G489="exclusion_committed",1,0)</f>
        <v/>
      </c>
      <c r="S489">
        <f>IF(G489="bad_pass_2m",1,0)</f>
        <v/>
      </c>
      <c r="T489">
        <f>IF(G489="shot_out",1,0)</f>
        <v/>
      </c>
      <c r="U489">
        <f>IF(G489="turnover",1,0)</f>
        <v/>
      </c>
      <c r="V489">
        <f>IF(G489="steal",1,0)</f>
        <v/>
      </c>
      <c r="W489">
        <f>IF(G489="block_hand",1,0)</f>
        <v/>
      </c>
      <c r="X489">
        <f>IF(G489="press_win",1,0)</f>
        <v/>
      </c>
      <c r="Y489">
        <f>IF(G489="interception",1,0)</f>
        <v/>
      </c>
      <c r="Z489">
        <f>IF(G489="no_return_defense",1,0)</f>
        <v/>
      </c>
    </row>
    <row r="490">
      <c r="K490">
        <f>IF(AND(G490="goal",H490="from_play"),1,0)</f>
        <v/>
      </c>
      <c r="L490">
        <f>IF(AND(G490="goal",H490="counter"),1,0)</f>
        <v/>
      </c>
      <c r="M490">
        <f>IF(AND(G490="goal",H490="putback"),1,0)</f>
        <v/>
      </c>
      <c r="N490">
        <f>IF(AND(G490="goal",H490="man_up"),1,0)</f>
        <v/>
      </c>
      <c r="O490">
        <f>IF(AND(G490="goal",H490="penalty_5m"),1,0)</f>
        <v/>
      </c>
      <c r="P490">
        <f>IF(G490="assist",1,0)</f>
        <v/>
      </c>
      <c r="Q490">
        <f>IF(G490="exclusion_drawn",1,0)</f>
        <v/>
      </c>
      <c r="R490">
        <f>IF(G490="exclusion_committed",1,0)</f>
        <v/>
      </c>
      <c r="S490">
        <f>IF(G490="bad_pass_2m",1,0)</f>
        <v/>
      </c>
      <c r="T490">
        <f>IF(G490="shot_out",1,0)</f>
        <v/>
      </c>
      <c r="U490">
        <f>IF(G490="turnover",1,0)</f>
        <v/>
      </c>
      <c r="V490">
        <f>IF(G490="steal",1,0)</f>
        <v/>
      </c>
      <c r="W490">
        <f>IF(G490="block_hand",1,0)</f>
        <v/>
      </c>
      <c r="X490">
        <f>IF(G490="press_win",1,0)</f>
        <v/>
      </c>
      <c r="Y490">
        <f>IF(G490="interception",1,0)</f>
        <v/>
      </c>
      <c r="Z490">
        <f>IF(G490="no_return_defense",1,0)</f>
        <v/>
      </c>
    </row>
    <row r="491">
      <c r="K491">
        <f>IF(AND(G491="goal",H491="from_play"),1,0)</f>
        <v/>
      </c>
      <c r="L491">
        <f>IF(AND(G491="goal",H491="counter"),1,0)</f>
        <v/>
      </c>
      <c r="M491">
        <f>IF(AND(G491="goal",H491="putback"),1,0)</f>
        <v/>
      </c>
      <c r="N491">
        <f>IF(AND(G491="goal",H491="man_up"),1,0)</f>
        <v/>
      </c>
      <c r="O491">
        <f>IF(AND(G491="goal",H491="penalty_5m"),1,0)</f>
        <v/>
      </c>
      <c r="P491">
        <f>IF(G491="assist",1,0)</f>
        <v/>
      </c>
      <c r="Q491">
        <f>IF(G491="exclusion_drawn",1,0)</f>
        <v/>
      </c>
      <c r="R491">
        <f>IF(G491="exclusion_committed",1,0)</f>
        <v/>
      </c>
      <c r="S491">
        <f>IF(G491="bad_pass_2m",1,0)</f>
        <v/>
      </c>
      <c r="T491">
        <f>IF(G491="shot_out",1,0)</f>
        <v/>
      </c>
      <c r="U491">
        <f>IF(G491="turnover",1,0)</f>
        <v/>
      </c>
      <c r="V491">
        <f>IF(G491="steal",1,0)</f>
        <v/>
      </c>
      <c r="W491">
        <f>IF(G491="block_hand",1,0)</f>
        <v/>
      </c>
      <c r="X491">
        <f>IF(G491="press_win",1,0)</f>
        <v/>
      </c>
      <c r="Y491">
        <f>IF(G491="interception",1,0)</f>
        <v/>
      </c>
      <c r="Z491">
        <f>IF(G491="no_return_defense",1,0)</f>
        <v/>
      </c>
    </row>
    <row r="492">
      <c r="K492">
        <f>IF(AND(G492="goal",H492="from_play"),1,0)</f>
        <v/>
      </c>
      <c r="L492">
        <f>IF(AND(G492="goal",H492="counter"),1,0)</f>
        <v/>
      </c>
      <c r="M492">
        <f>IF(AND(G492="goal",H492="putback"),1,0)</f>
        <v/>
      </c>
      <c r="N492">
        <f>IF(AND(G492="goal",H492="man_up"),1,0)</f>
        <v/>
      </c>
      <c r="O492">
        <f>IF(AND(G492="goal",H492="penalty_5m"),1,0)</f>
        <v/>
      </c>
      <c r="P492">
        <f>IF(G492="assist",1,0)</f>
        <v/>
      </c>
      <c r="Q492">
        <f>IF(G492="exclusion_drawn",1,0)</f>
        <v/>
      </c>
      <c r="R492">
        <f>IF(G492="exclusion_committed",1,0)</f>
        <v/>
      </c>
      <c r="S492">
        <f>IF(G492="bad_pass_2m",1,0)</f>
        <v/>
      </c>
      <c r="T492">
        <f>IF(G492="shot_out",1,0)</f>
        <v/>
      </c>
      <c r="U492">
        <f>IF(G492="turnover",1,0)</f>
        <v/>
      </c>
      <c r="V492">
        <f>IF(G492="steal",1,0)</f>
        <v/>
      </c>
      <c r="W492">
        <f>IF(G492="block_hand",1,0)</f>
        <v/>
      </c>
      <c r="X492">
        <f>IF(G492="press_win",1,0)</f>
        <v/>
      </c>
      <c r="Y492">
        <f>IF(G492="interception",1,0)</f>
        <v/>
      </c>
      <c r="Z492">
        <f>IF(G492="no_return_defense",1,0)</f>
        <v/>
      </c>
    </row>
    <row r="493">
      <c r="K493">
        <f>IF(AND(G493="goal",H493="from_play"),1,0)</f>
        <v/>
      </c>
      <c r="L493">
        <f>IF(AND(G493="goal",H493="counter"),1,0)</f>
        <v/>
      </c>
      <c r="M493">
        <f>IF(AND(G493="goal",H493="putback"),1,0)</f>
        <v/>
      </c>
      <c r="N493">
        <f>IF(AND(G493="goal",H493="man_up"),1,0)</f>
        <v/>
      </c>
      <c r="O493">
        <f>IF(AND(G493="goal",H493="penalty_5m"),1,0)</f>
        <v/>
      </c>
      <c r="P493">
        <f>IF(G493="assist",1,0)</f>
        <v/>
      </c>
      <c r="Q493">
        <f>IF(G493="exclusion_drawn",1,0)</f>
        <v/>
      </c>
      <c r="R493">
        <f>IF(G493="exclusion_committed",1,0)</f>
        <v/>
      </c>
      <c r="S493">
        <f>IF(G493="bad_pass_2m",1,0)</f>
        <v/>
      </c>
      <c r="T493">
        <f>IF(G493="shot_out",1,0)</f>
        <v/>
      </c>
      <c r="U493">
        <f>IF(G493="turnover",1,0)</f>
        <v/>
      </c>
      <c r="V493">
        <f>IF(G493="steal",1,0)</f>
        <v/>
      </c>
      <c r="W493">
        <f>IF(G493="block_hand",1,0)</f>
        <v/>
      </c>
      <c r="X493">
        <f>IF(G493="press_win",1,0)</f>
        <v/>
      </c>
      <c r="Y493">
        <f>IF(G493="interception",1,0)</f>
        <v/>
      </c>
      <c r="Z493">
        <f>IF(G493="no_return_defense",1,0)</f>
        <v/>
      </c>
    </row>
    <row r="494">
      <c r="K494">
        <f>IF(AND(G494="goal",H494="from_play"),1,0)</f>
        <v/>
      </c>
      <c r="L494">
        <f>IF(AND(G494="goal",H494="counter"),1,0)</f>
        <v/>
      </c>
      <c r="M494">
        <f>IF(AND(G494="goal",H494="putback"),1,0)</f>
        <v/>
      </c>
      <c r="N494">
        <f>IF(AND(G494="goal",H494="man_up"),1,0)</f>
        <v/>
      </c>
      <c r="O494">
        <f>IF(AND(G494="goal",H494="penalty_5m"),1,0)</f>
        <v/>
      </c>
      <c r="P494">
        <f>IF(G494="assist",1,0)</f>
        <v/>
      </c>
      <c r="Q494">
        <f>IF(G494="exclusion_drawn",1,0)</f>
        <v/>
      </c>
      <c r="R494">
        <f>IF(G494="exclusion_committed",1,0)</f>
        <v/>
      </c>
      <c r="S494">
        <f>IF(G494="bad_pass_2m",1,0)</f>
        <v/>
      </c>
      <c r="T494">
        <f>IF(G494="shot_out",1,0)</f>
        <v/>
      </c>
      <c r="U494">
        <f>IF(G494="turnover",1,0)</f>
        <v/>
      </c>
      <c r="V494">
        <f>IF(G494="steal",1,0)</f>
        <v/>
      </c>
      <c r="W494">
        <f>IF(G494="block_hand",1,0)</f>
        <v/>
      </c>
      <c r="X494">
        <f>IF(G494="press_win",1,0)</f>
        <v/>
      </c>
      <c r="Y494">
        <f>IF(G494="interception",1,0)</f>
        <v/>
      </c>
      <c r="Z494">
        <f>IF(G494="no_return_defense",1,0)</f>
        <v/>
      </c>
    </row>
    <row r="495">
      <c r="K495">
        <f>IF(AND(G495="goal",H495="from_play"),1,0)</f>
        <v/>
      </c>
      <c r="L495">
        <f>IF(AND(G495="goal",H495="counter"),1,0)</f>
        <v/>
      </c>
      <c r="M495">
        <f>IF(AND(G495="goal",H495="putback"),1,0)</f>
        <v/>
      </c>
      <c r="N495">
        <f>IF(AND(G495="goal",H495="man_up"),1,0)</f>
        <v/>
      </c>
      <c r="O495">
        <f>IF(AND(G495="goal",H495="penalty_5m"),1,0)</f>
        <v/>
      </c>
      <c r="P495">
        <f>IF(G495="assist",1,0)</f>
        <v/>
      </c>
      <c r="Q495">
        <f>IF(G495="exclusion_drawn",1,0)</f>
        <v/>
      </c>
      <c r="R495">
        <f>IF(G495="exclusion_committed",1,0)</f>
        <v/>
      </c>
      <c r="S495">
        <f>IF(G495="bad_pass_2m",1,0)</f>
        <v/>
      </c>
      <c r="T495">
        <f>IF(G495="shot_out",1,0)</f>
        <v/>
      </c>
      <c r="U495">
        <f>IF(G495="turnover",1,0)</f>
        <v/>
      </c>
      <c r="V495">
        <f>IF(G495="steal",1,0)</f>
        <v/>
      </c>
      <c r="W495">
        <f>IF(G495="block_hand",1,0)</f>
        <v/>
      </c>
      <c r="X495">
        <f>IF(G495="press_win",1,0)</f>
        <v/>
      </c>
      <c r="Y495">
        <f>IF(G495="interception",1,0)</f>
        <v/>
      </c>
      <c r="Z495">
        <f>IF(G495="no_return_defense",1,0)</f>
        <v/>
      </c>
    </row>
    <row r="496">
      <c r="K496">
        <f>IF(AND(G496="goal",H496="from_play"),1,0)</f>
        <v/>
      </c>
      <c r="L496">
        <f>IF(AND(G496="goal",H496="counter"),1,0)</f>
        <v/>
      </c>
      <c r="M496">
        <f>IF(AND(G496="goal",H496="putback"),1,0)</f>
        <v/>
      </c>
      <c r="N496">
        <f>IF(AND(G496="goal",H496="man_up"),1,0)</f>
        <v/>
      </c>
      <c r="O496">
        <f>IF(AND(G496="goal",H496="penalty_5m"),1,0)</f>
        <v/>
      </c>
      <c r="P496">
        <f>IF(G496="assist",1,0)</f>
        <v/>
      </c>
      <c r="Q496">
        <f>IF(G496="exclusion_drawn",1,0)</f>
        <v/>
      </c>
      <c r="R496">
        <f>IF(G496="exclusion_committed",1,0)</f>
        <v/>
      </c>
      <c r="S496">
        <f>IF(G496="bad_pass_2m",1,0)</f>
        <v/>
      </c>
      <c r="T496">
        <f>IF(G496="shot_out",1,0)</f>
        <v/>
      </c>
      <c r="U496">
        <f>IF(G496="turnover",1,0)</f>
        <v/>
      </c>
      <c r="V496">
        <f>IF(G496="steal",1,0)</f>
        <v/>
      </c>
      <c r="W496">
        <f>IF(G496="block_hand",1,0)</f>
        <v/>
      </c>
      <c r="X496">
        <f>IF(G496="press_win",1,0)</f>
        <v/>
      </c>
      <c r="Y496">
        <f>IF(G496="interception",1,0)</f>
        <v/>
      </c>
      <c r="Z496">
        <f>IF(G496="no_return_defense",1,0)</f>
        <v/>
      </c>
    </row>
    <row r="497">
      <c r="K497">
        <f>IF(AND(G497="goal",H497="from_play"),1,0)</f>
        <v/>
      </c>
      <c r="L497">
        <f>IF(AND(G497="goal",H497="counter"),1,0)</f>
        <v/>
      </c>
      <c r="M497">
        <f>IF(AND(G497="goal",H497="putback"),1,0)</f>
        <v/>
      </c>
      <c r="N497">
        <f>IF(AND(G497="goal",H497="man_up"),1,0)</f>
        <v/>
      </c>
      <c r="O497">
        <f>IF(AND(G497="goal",H497="penalty_5m"),1,0)</f>
        <v/>
      </c>
      <c r="P497">
        <f>IF(G497="assist",1,0)</f>
        <v/>
      </c>
      <c r="Q497">
        <f>IF(G497="exclusion_drawn",1,0)</f>
        <v/>
      </c>
      <c r="R497">
        <f>IF(G497="exclusion_committed",1,0)</f>
        <v/>
      </c>
      <c r="S497">
        <f>IF(G497="bad_pass_2m",1,0)</f>
        <v/>
      </c>
      <c r="T497">
        <f>IF(G497="shot_out",1,0)</f>
        <v/>
      </c>
      <c r="U497">
        <f>IF(G497="turnover",1,0)</f>
        <v/>
      </c>
      <c r="V497">
        <f>IF(G497="steal",1,0)</f>
        <v/>
      </c>
      <c r="W497">
        <f>IF(G497="block_hand",1,0)</f>
        <v/>
      </c>
      <c r="X497">
        <f>IF(G497="press_win",1,0)</f>
        <v/>
      </c>
      <c r="Y497">
        <f>IF(G497="interception",1,0)</f>
        <v/>
      </c>
      <c r="Z497">
        <f>IF(G497="no_return_defense",1,0)</f>
        <v/>
      </c>
    </row>
    <row r="498">
      <c r="K498">
        <f>IF(AND(G498="goal",H498="from_play"),1,0)</f>
        <v/>
      </c>
      <c r="L498">
        <f>IF(AND(G498="goal",H498="counter"),1,0)</f>
        <v/>
      </c>
      <c r="M498">
        <f>IF(AND(G498="goal",H498="putback"),1,0)</f>
        <v/>
      </c>
      <c r="N498">
        <f>IF(AND(G498="goal",H498="man_up"),1,0)</f>
        <v/>
      </c>
      <c r="O498">
        <f>IF(AND(G498="goal",H498="penalty_5m"),1,0)</f>
        <v/>
      </c>
      <c r="P498">
        <f>IF(G498="assist",1,0)</f>
        <v/>
      </c>
      <c r="Q498">
        <f>IF(G498="exclusion_drawn",1,0)</f>
        <v/>
      </c>
      <c r="R498">
        <f>IF(G498="exclusion_committed",1,0)</f>
        <v/>
      </c>
      <c r="S498">
        <f>IF(G498="bad_pass_2m",1,0)</f>
        <v/>
      </c>
      <c r="T498">
        <f>IF(G498="shot_out",1,0)</f>
        <v/>
      </c>
      <c r="U498">
        <f>IF(G498="turnover",1,0)</f>
        <v/>
      </c>
      <c r="V498">
        <f>IF(G498="steal",1,0)</f>
        <v/>
      </c>
      <c r="W498">
        <f>IF(G498="block_hand",1,0)</f>
        <v/>
      </c>
      <c r="X498">
        <f>IF(G498="press_win",1,0)</f>
        <v/>
      </c>
      <c r="Y498">
        <f>IF(G498="interception",1,0)</f>
        <v/>
      </c>
      <c r="Z498">
        <f>IF(G498="no_return_defense",1,0)</f>
        <v/>
      </c>
    </row>
    <row r="499">
      <c r="K499">
        <f>IF(AND(G499="goal",H499="from_play"),1,0)</f>
        <v/>
      </c>
      <c r="L499">
        <f>IF(AND(G499="goal",H499="counter"),1,0)</f>
        <v/>
      </c>
      <c r="M499">
        <f>IF(AND(G499="goal",H499="putback"),1,0)</f>
        <v/>
      </c>
      <c r="N499">
        <f>IF(AND(G499="goal",H499="man_up"),1,0)</f>
        <v/>
      </c>
      <c r="O499">
        <f>IF(AND(G499="goal",H499="penalty_5m"),1,0)</f>
        <v/>
      </c>
      <c r="P499">
        <f>IF(G499="assist",1,0)</f>
        <v/>
      </c>
      <c r="Q499">
        <f>IF(G499="exclusion_drawn",1,0)</f>
        <v/>
      </c>
      <c r="R499">
        <f>IF(G499="exclusion_committed",1,0)</f>
        <v/>
      </c>
      <c r="S499">
        <f>IF(G499="bad_pass_2m",1,0)</f>
        <v/>
      </c>
      <c r="T499">
        <f>IF(G499="shot_out",1,0)</f>
        <v/>
      </c>
      <c r="U499">
        <f>IF(G499="turnover",1,0)</f>
        <v/>
      </c>
      <c r="V499">
        <f>IF(G499="steal",1,0)</f>
        <v/>
      </c>
      <c r="W499">
        <f>IF(G499="block_hand",1,0)</f>
        <v/>
      </c>
      <c r="X499">
        <f>IF(G499="press_win",1,0)</f>
        <v/>
      </c>
      <c r="Y499">
        <f>IF(G499="interception",1,0)</f>
        <v/>
      </c>
      <c r="Z499">
        <f>IF(G499="no_return_defense",1,0)</f>
        <v/>
      </c>
    </row>
    <row r="500">
      <c r="K500">
        <f>IF(AND(G500="goal",H500="from_play"),1,0)</f>
        <v/>
      </c>
      <c r="L500">
        <f>IF(AND(G500="goal",H500="counter"),1,0)</f>
        <v/>
      </c>
      <c r="M500">
        <f>IF(AND(G500="goal",H500="putback"),1,0)</f>
        <v/>
      </c>
      <c r="N500">
        <f>IF(AND(G500="goal",H500="man_up"),1,0)</f>
        <v/>
      </c>
      <c r="O500">
        <f>IF(AND(G500="goal",H500="penalty_5m"),1,0)</f>
        <v/>
      </c>
      <c r="P500">
        <f>IF(G500="assist",1,0)</f>
        <v/>
      </c>
      <c r="Q500">
        <f>IF(G500="exclusion_drawn",1,0)</f>
        <v/>
      </c>
      <c r="R500">
        <f>IF(G500="exclusion_committed",1,0)</f>
        <v/>
      </c>
      <c r="S500">
        <f>IF(G500="bad_pass_2m",1,0)</f>
        <v/>
      </c>
      <c r="T500">
        <f>IF(G500="shot_out",1,0)</f>
        <v/>
      </c>
      <c r="U500">
        <f>IF(G500="turnover",1,0)</f>
        <v/>
      </c>
      <c r="V500">
        <f>IF(G500="steal",1,0)</f>
        <v/>
      </c>
      <c r="W500">
        <f>IF(G500="block_hand",1,0)</f>
        <v/>
      </c>
      <c r="X500">
        <f>IF(G500="press_win",1,0)</f>
        <v/>
      </c>
      <c r="Y500">
        <f>IF(G500="interception",1,0)</f>
        <v/>
      </c>
      <c r="Z500">
        <f>IF(G500="no_return_defense",1,0)</f>
        <v/>
      </c>
    </row>
    <row r="501">
      <c r="K501">
        <f>IF(AND(G501="goal",H501="from_play"),1,0)</f>
        <v/>
      </c>
      <c r="L501">
        <f>IF(AND(G501="goal",H501="counter"),1,0)</f>
        <v/>
      </c>
      <c r="M501">
        <f>IF(AND(G501="goal",H501="putback"),1,0)</f>
        <v/>
      </c>
      <c r="N501">
        <f>IF(AND(G501="goal",H501="man_up"),1,0)</f>
        <v/>
      </c>
      <c r="O501">
        <f>IF(AND(G501="goal",H501="penalty_5m"),1,0)</f>
        <v/>
      </c>
      <c r="P501">
        <f>IF(G501="assist",1,0)</f>
        <v/>
      </c>
      <c r="Q501">
        <f>IF(G501="exclusion_drawn",1,0)</f>
        <v/>
      </c>
      <c r="R501">
        <f>IF(G501="exclusion_committed",1,0)</f>
        <v/>
      </c>
      <c r="S501">
        <f>IF(G501="bad_pass_2m",1,0)</f>
        <v/>
      </c>
      <c r="T501">
        <f>IF(G501="shot_out",1,0)</f>
        <v/>
      </c>
      <c r="U501">
        <f>IF(G501="turnover",1,0)</f>
        <v/>
      </c>
      <c r="V501">
        <f>IF(G501="steal",1,0)</f>
        <v/>
      </c>
      <c r="W501">
        <f>IF(G501="block_hand",1,0)</f>
        <v/>
      </c>
      <c r="X501">
        <f>IF(G501="press_win",1,0)</f>
        <v/>
      </c>
      <c r="Y501">
        <f>IF(G501="interception",1,0)</f>
        <v/>
      </c>
      <c r="Z501">
        <f>IF(G501="no_return_defense",1,0)</f>
        <v/>
      </c>
    </row>
    <row r="502">
      <c r="K502">
        <f>IF(AND(G502="goal",H502="from_play"),1,0)</f>
        <v/>
      </c>
      <c r="L502">
        <f>IF(AND(G502="goal",H502="counter"),1,0)</f>
        <v/>
      </c>
      <c r="M502">
        <f>IF(AND(G502="goal",H502="putback"),1,0)</f>
        <v/>
      </c>
      <c r="N502">
        <f>IF(AND(G502="goal",H502="man_up"),1,0)</f>
        <v/>
      </c>
      <c r="O502">
        <f>IF(AND(G502="goal",H502="penalty_5m"),1,0)</f>
        <v/>
      </c>
      <c r="P502">
        <f>IF(G502="assist",1,0)</f>
        <v/>
      </c>
      <c r="Q502">
        <f>IF(G502="exclusion_drawn",1,0)</f>
        <v/>
      </c>
      <c r="R502">
        <f>IF(G502="exclusion_committed",1,0)</f>
        <v/>
      </c>
      <c r="S502">
        <f>IF(G502="bad_pass_2m",1,0)</f>
        <v/>
      </c>
      <c r="T502">
        <f>IF(G502="shot_out",1,0)</f>
        <v/>
      </c>
      <c r="U502">
        <f>IF(G502="turnover",1,0)</f>
        <v/>
      </c>
      <c r="V502">
        <f>IF(G502="steal",1,0)</f>
        <v/>
      </c>
      <c r="W502">
        <f>IF(G502="block_hand",1,0)</f>
        <v/>
      </c>
      <c r="X502">
        <f>IF(G502="press_win",1,0)</f>
        <v/>
      </c>
      <c r="Y502">
        <f>IF(G502="interception",1,0)</f>
        <v/>
      </c>
      <c r="Z502">
        <f>IF(G502="no_return_defense",1,0)</f>
        <v/>
      </c>
    </row>
    <row r="503">
      <c r="K503">
        <f>IF(AND(G503="goal",H503="from_play"),1,0)</f>
        <v/>
      </c>
      <c r="L503">
        <f>IF(AND(G503="goal",H503="counter"),1,0)</f>
        <v/>
      </c>
      <c r="M503">
        <f>IF(AND(G503="goal",H503="putback"),1,0)</f>
        <v/>
      </c>
      <c r="N503">
        <f>IF(AND(G503="goal",H503="man_up"),1,0)</f>
        <v/>
      </c>
      <c r="O503">
        <f>IF(AND(G503="goal",H503="penalty_5m"),1,0)</f>
        <v/>
      </c>
      <c r="P503">
        <f>IF(G503="assist",1,0)</f>
        <v/>
      </c>
      <c r="Q503">
        <f>IF(G503="exclusion_drawn",1,0)</f>
        <v/>
      </c>
      <c r="R503">
        <f>IF(G503="exclusion_committed",1,0)</f>
        <v/>
      </c>
      <c r="S503">
        <f>IF(G503="bad_pass_2m",1,0)</f>
        <v/>
      </c>
      <c r="T503">
        <f>IF(G503="shot_out",1,0)</f>
        <v/>
      </c>
      <c r="U503">
        <f>IF(G503="turnover",1,0)</f>
        <v/>
      </c>
      <c r="V503">
        <f>IF(G503="steal",1,0)</f>
        <v/>
      </c>
      <c r="W503">
        <f>IF(G503="block_hand",1,0)</f>
        <v/>
      </c>
      <c r="X503">
        <f>IF(G503="press_win",1,0)</f>
        <v/>
      </c>
      <c r="Y503">
        <f>IF(G503="interception",1,0)</f>
        <v/>
      </c>
      <c r="Z503">
        <f>IF(G503="no_return_defense",1,0)</f>
        <v/>
      </c>
    </row>
    <row r="504">
      <c r="K504">
        <f>IF(AND(G504="goal",H504="from_play"),1,0)</f>
        <v/>
      </c>
      <c r="L504">
        <f>IF(AND(G504="goal",H504="counter"),1,0)</f>
        <v/>
      </c>
      <c r="M504">
        <f>IF(AND(G504="goal",H504="putback"),1,0)</f>
        <v/>
      </c>
      <c r="N504">
        <f>IF(AND(G504="goal",H504="man_up"),1,0)</f>
        <v/>
      </c>
      <c r="O504">
        <f>IF(AND(G504="goal",H504="penalty_5m"),1,0)</f>
        <v/>
      </c>
      <c r="P504">
        <f>IF(G504="assist",1,0)</f>
        <v/>
      </c>
      <c r="Q504">
        <f>IF(G504="exclusion_drawn",1,0)</f>
        <v/>
      </c>
      <c r="R504">
        <f>IF(G504="exclusion_committed",1,0)</f>
        <v/>
      </c>
      <c r="S504">
        <f>IF(G504="bad_pass_2m",1,0)</f>
        <v/>
      </c>
      <c r="T504">
        <f>IF(G504="shot_out",1,0)</f>
        <v/>
      </c>
      <c r="U504">
        <f>IF(G504="turnover",1,0)</f>
        <v/>
      </c>
      <c r="V504">
        <f>IF(G504="steal",1,0)</f>
        <v/>
      </c>
      <c r="W504">
        <f>IF(G504="block_hand",1,0)</f>
        <v/>
      </c>
      <c r="X504">
        <f>IF(G504="press_win",1,0)</f>
        <v/>
      </c>
      <c r="Y504">
        <f>IF(G504="interception",1,0)</f>
        <v/>
      </c>
      <c r="Z504">
        <f>IF(G504="no_return_defense",1,0)</f>
        <v/>
      </c>
    </row>
    <row r="505">
      <c r="K505">
        <f>IF(AND(G505="goal",H505="from_play"),1,0)</f>
        <v/>
      </c>
      <c r="L505">
        <f>IF(AND(G505="goal",H505="counter"),1,0)</f>
        <v/>
      </c>
      <c r="M505">
        <f>IF(AND(G505="goal",H505="putback"),1,0)</f>
        <v/>
      </c>
      <c r="N505">
        <f>IF(AND(G505="goal",H505="man_up"),1,0)</f>
        <v/>
      </c>
      <c r="O505">
        <f>IF(AND(G505="goal",H505="penalty_5m"),1,0)</f>
        <v/>
      </c>
      <c r="P505">
        <f>IF(G505="assist",1,0)</f>
        <v/>
      </c>
      <c r="Q505">
        <f>IF(G505="exclusion_drawn",1,0)</f>
        <v/>
      </c>
      <c r="R505">
        <f>IF(G505="exclusion_committed",1,0)</f>
        <v/>
      </c>
      <c r="S505">
        <f>IF(G505="bad_pass_2m",1,0)</f>
        <v/>
      </c>
      <c r="T505">
        <f>IF(G505="shot_out",1,0)</f>
        <v/>
      </c>
      <c r="U505">
        <f>IF(G505="turnover",1,0)</f>
        <v/>
      </c>
      <c r="V505">
        <f>IF(G505="steal",1,0)</f>
        <v/>
      </c>
      <c r="W505">
        <f>IF(G505="block_hand",1,0)</f>
        <v/>
      </c>
      <c r="X505">
        <f>IF(G505="press_win",1,0)</f>
        <v/>
      </c>
      <c r="Y505">
        <f>IF(G505="interception",1,0)</f>
        <v/>
      </c>
      <c r="Z505">
        <f>IF(G505="no_return_defense",1,0)</f>
        <v/>
      </c>
    </row>
    <row r="506">
      <c r="K506">
        <f>IF(AND(G506="goal",H506="from_play"),1,0)</f>
        <v/>
      </c>
      <c r="L506">
        <f>IF(AND(G506="goal",H506="counter"),1,0)</f>
        <v/>
      </c>
      <c r="M506">
        <f>IF(AND(G506="goal",H506="putback"),1,0)</f>
        <v/>
      </c>
      <c r="N506">
        <f>IF(AND(G506="goal",H506="man_up"),1,0)</f>
        <v/>
      </c>
      <c r="O506">
        <f>IF(AND(G506="goal",H506="penalty_5m"),1,0)</f>
        <v/>
      </c>
      <c r="P506">
        <f>IF(G506="assist",1,0)</f>
        <v/>
      </c>
      <c r="Q506">
        <f>IF(G506="exclusion_drawn",1,0)</f>
        <v/>
      </c>
      <c r="R506">
        <f>IF(G506="exclusion_committed",1,0)</f>
        <v/>
      </c>
      <c r="S506">
        <f>IF(G506="bad_pass_2m",1,0)</f>
        <v/>
      </c>
      <c r="T506">
        <f>IF(G506="shot_out",1,0)</f>
        <v/>
      </c>
      <c r="U506">
        <f>IF(G506="turnover",1,0)</f>
        <v/>
      </c>
      <c r="V506">
        <f>IF(G506="steal",1,0)</f>
        <v/>
      </c>
      <c r="W506">
        <f>IF(G506="block_hand",1,0)</f>
        <v/>
      </c>
      <c r="X506">
        <f>IF(G506="press_win",1,0)</f>
        <v/>
      </c>
      <c r="Y506">
        <f>IF(G506="interception",1,0)</f>
        <v/>
      </c>
      <c r="Z506">
        <f>IF(G506="no_return_defense",1,0)</f>
        <v/>
      </c>
    </row>
    <row r="507">
      <c r="K507">
        <f>IF(AND(G507="goal",H507="from_play"),1,0)</f>
        <v/>
      </c>
      <c r="L507">
        <f>IF(AND(G507="goal",H507="counter"),1,0)</f>
        <v/>
      </c>
      <c r="M507">
        <f>IF(AND(G507="goal",H507="putback"),1,0)</f>
        <v/>
      </c>
      <c r="N507">
        <f>IF(AND(G507="goal",H507="man_up"),1,0)</f>
        <v/>
      </c>
      <c r="O507">
        <f>IF(AND(G507="goal",H507="penalty_5m"),1,0)</f>
        <v/>
      </c>
      <c r="P507">
        <f>IF(G507="assist",1,0)</f>
        <v/>
      </c>
      <c r="Q507">
        <f>IF(G507="exclusion_drawn",1,0)</f>
        <v/>
      </c>
      <c r="R507">
        <f>IF(G507="exclusion_committed",1,0)</f>
        <v/>
      </c>
      <c r="S507">
        <f>IF(G507="bad_pass_2m",1,0)</f>
        <v/>
      </c>
      <c r="T507">
        <f>IF(G507="shot_out",1,0)</f>
        <v/>
      </c>
      <c r="U507">
        <f>IF(G507="turnover",1,0)</f>
        <v/>
      </c>
      <c r="V507">
        <f>IF(G507="steal",1,0)</f>
        <v/>
      </c>
      <c r="W507">
        <f>IF(G507="block_hand",1,0)</f>
        <v/>
      </c>
      <c r="X507">
        <f>IF(G507="press_win",1,0)</f>
        <v/>
      </c>
      <c r="Y507">
        <f>IF(G507="interception",1,0)</f>
        <v/>
      </c>
      <c r="Z507">
        <f>IF(G507="no_return_defense",1,0)</f>
        <v/>
      </c>
    </row>
    <row r="508">
      <c r="K508">
        <f>IF(AND(G508="goal",H508="from_play"),1,0)</f>
        <v/>
      </c>
      <c r="L508">
        <f>IF(AND(G508="goal",H508="counter"),1,0)</f>
        <v/>
      </c>
      <c r="M508">
        <f>IF(AND(G508="goal",H508="putback"),1,0)</f>
        <v/>
      </c>
      <c r="N508">
        <f>IF(AND(G508="goal",H508="man_up"),1,0)</f>
        <v/>
      </c>
      <c r="O508">
        <f>IF(AND(G508="goal",H508="penalty_5m"),1,0)</f>
        <v/>
      </c>
      <c r="P508">
        <f>IF(G508="assist",1,0)</f>
        <v/>
      </c>
      <c r="Q508">
        <f>IF(G508="exclusion_drawn",1,0)</f>
        <v/>
      </c>
      <c r="R508">
        <f>IF(G508="exclusion_committed",1,0)</f>
        <v/>
      </c>
      <c r="S508">
        <f>IF(G508="bad_pass_2m",1,0)</f>
        <v/>
      </c>
      <c r="T508">
        <f>IF(G508="shot_out",1,0)</f>
        <v/>
      </c>
      <c r="U508">
        <f>IF(G508="turnover",1,0)</f>
        <v/>
      </c>
      <c r="V508">
        <f>IF(G508="steal",1,0)</f>
        <v/>
      </c>
      <c r="W508">
        <f>IF(G508="block_hand",1,0)</f>
        <v/>
      </c>
      <c r="X508">
        <f>IF(G508="press_win",1,0)</f>
        <v/>
      </c>
      <c r="Y508">
        <f>IF(G508="interception",1,0)</f>
        <v/>
      </c>
      <c r="Z508">
        <f>IF(G508="no_return_defense",1,0)</f>
        <v/>
      </c>
    </row>
    <row r="509">
      <c r="K509">
        <f>IF(AND(G509="goal",H509="from_play"),1,0)</f>
        <v/>
      </c>
      <c r="L509">
        <f>IF(AND(G509="goal",H509="counter"),1,0)</f>
        <v/>
      </c>
      <c r="M509">
        <f>IF(AND(G509="goal",H509="putback"),1,0)</f>
        <v/>
      </c>
      <c r="N509">
        <f>IF(AND(G509="goal",H509="man_up"),1,0)</f>
        <v/>
      </c>
      <c r="O509">
        <f>IF(AND(G509="goal",H509="penalty_5m"),1,0)</f>
        <v/>
      </c>
      <c r="P509">
        <f>IF(G509="assist",1,0)</f>
        <v/>
      </c>
      <c r="Q509">
        <f>IF(G509="exclusion_drawn",1,0)</f>
        <v/>
      </c>
      <c r="R509">
        <f>IF(G509="exclusion_committed",1,0)</f>
        <v/>
      </c>
      <c r="S509">
        <f>IF(G509="bad_pass_2m",1,0)</f>
        <v/>
      </c>
      <c r="T509">
        <f>IF(G509="shot_out",1,0)</f>
        <v/>
      </c>
      <c r="U509">
        <f>IF(G509="turnover",1,0)</f>
        <v/>
      </c>
      <c r="V509">
        <f>IF(G509="steal",1,0)</f>
        <v/>
      </c>
      <c r="W509">
        <f>IF(G509="block_hand",1,0)</f>
        <v/>
      </c>
      <c r="X509">
        <f>IF(G509="press_win",1,0)</f>
        <v/>
      </c>
      <c r="Y509">
        <f>IF(G509="interception",1,0)</f>
        <v/>
      </c>
      <c r="Z509">
        <f>IF(G509="no_return_defense",1,0)</f>
        <v/>
      </c>
    </row>
    <row r="510">
      <c r="K510">
        <f>IF(AND(G510="goal",H510="from_play"),1,0)</f>
        <v/>
      </c>
      <c r="L510">
        <f>IF(AND(G510="goal",H510="counter"),1,0)</f>
        <v/>
      </c>
      <c r="M510">
        <f>IF(AND(G510="goal",H510="putback"),1,0)</f>
        <v/>
      </c>
      <c r="N510">
        <f>IF(AND(G510="goal",H510="man_up"),1,0)</f>
        <v/>
      </c>
      <c r="O510">
        <f>IF(AND(G510="goal",H510="penalty_5m"),1,0)</f>
        <v/>
      </c>
      <c r="P510">
        <f>IF(G510="assist",1,0)</f>
        <v/>
      </c>
      <c r="Q510">
        <f>IF(G510="exclusion_drawn",1,0)</f>
        <v/>
      </c>
      <c r="R510">
        <f>IF(G510="exclusion_committed",1,0)</f>
        <v/>
      </c>
      <c r="S510">
        <f>IF(G510="bad_pass_2m",1,0)</f>
        <v/>
      </c>
      <c r="T510">
        <f>IF(G510="shot_out",1,0)</f>
        <v/>
      </c>
      <c r="U510">
        <f>IF(G510="turnover",1,0)</f>
        <v/>
      </c>
      <c r="V510">
        <f>IF(G510="steal",1,0)</f>
        <v/>
      </c>
      <c r="W510">
        <f>IF(G510="block_hand",1,0)</f>
        <v/>
      </c>
      <c r="X510">
        <f>IF(G510="press_win",1,0)</f>
        <v/>
      </c>
      <c r="Y510">
        <f>IF(G510="interception",1,0)</f>
        <v/>
      </c>
      <c r="Z510">
        <f>IF(G510="no_return_defense",1,0)</f>
        <v/>
      </c>
    </row>
    <row r="511">
      <c r="K511">
        <f>IF(AND(G511="goal",H511="from_play"),1,0)</f>
        <v/>
      </c>
      <c r="L511">
        <f>IF(AND(G511="goal",H511="counter"),1,0)</f>
        <v/>
      </c>
      <c r="M511">
        <f>IF(AND(G511="goal",H511="putback"),1,0)</f>
        <v/>
      </c>
      <c r="N511">
        <f>IF(AND(G511="goal",H511="man_up"),1,0)</f>
        <v/>
      </c>
      <c r="O511">
        <f>IF(AND(G511="goal",H511="penalty_5m"),1,0)</f>
        <v/>
      </c>
      <c r="P511">
        <f>IF(G511="assist",1,0)</f>
        <v/>
      </c>
      <c r="Q511">
        <f>IF(G511="exclusion_drawn",1,0)</f>
        <v/>
      </c>
      <c r="R511">
        <f>IF(G511="exclusion_committed",1,0)</f>
        <v/>
      </c>
      <c r="S511">
        <f>IF(G511="bad_pass_2m",1,0)</f>
        <v/>
      </c>
      <c r="T511">
        <f>IF(G511="shot_out",1,0)</f>
        <v/>
      </c>
      <c r="U511">
        <f>IF(G511="turnover",1,0)</f>
        <v/>
      </c>
      <c r="V511">
        <f>IF(G511="steal",1,0)</f>
        <v/>
      </c>
      <c r="W511">
        <f>IF(G511="block_hand",1,0)</f>
        <v/>
      </c>
      <c r="X511">
        <f>IF(G511="press_win",1,0)</f>
        <v/>
      </c>
      <c r="Y511">
        <f>IF(G511="interception",1,0)</f>
        <v/>
      </c>
      <c r="Z511">
        <f>IF(G511="no_return_defense",1,0)</f>
        <v/>
      </c>
    </row>
    <row r="512">
      <c r="K512">
        <f>IF(AND(G512="goal",H512="from_play"),1,0)</f>
        <v/>
      </c>
      <c r="L512">
        <f>IF(AND(G512="goal",H512="counter"),1,0)</f>
        <v/>
      </c>
      <c r="M512">
        <f>IF(AND(G512="goal",H512="putback"),1,0)</f>
        <v/>
      </c>
      <c r="N512">
        <f>IF(AND(G512="goal",H512="man_up"),1,0)</f>
        <v/>
      </c>
      <c r="O512">
        <f>IF(AND(G512="goal",H512="penalty_5m"),1,0)</f>
        <v/>
      </c>
      <c r="P512">
        <f>IF(G512="assist",1,0)</f>
        <v/>
      </c>
      <c r="Q512">
        <f>IF(G512="exclusion_drawn",1,0)</f>
        <v/>
      </c>
      <c r="R512">
        <f>IF(G512="exclusion_committed",1,0)</f>
        <v/>
      </c>
      <c r="S512">
        <f>IF(G512="bad_pass_2m",1,0)</f>
        <v/>
      </c>
      <c r="T512">
        <f>IF(G512="shot_out",1,0)</f>
        <v/>
      </c>
      <c r="U512">
        <f>IF(G512="turnover",1,0)</f>
        <v/>
      </c>
      <c r="V512">
        <f>IF(G512="steal",1,0)</f>
        <v/>
      </c>
      <c r="W512">
        <f>IF(G512="block_hand",1,0)</f>
        <v/>
      </c>
      <c r="X512">
        <f>IF(G512="press_win",1,0)</f>
        <v/>
      </c>
      <c r="Y512">
        <f>IF(G512="interception",1,0)</f>
        <v/>
      </c>
      <c r="Z512">
        <f>IF(G512="no_return_defense",1,0)</f>
        <v/>
      </c>
    </row>
    <row r="513">
      <c r="K513">
        <f>IF(AND(G513="goal",H513="from_play"),1,0)</f>
        <v/>
      </c>
      <c r="L513">
        <f>IF(AND(G513="goal",H513="counter"),1,0)</f>
        <v/>
      </c>
      <c r="M513">
        <f>IF(AND(G513="goal",H513="putback"),1,0)</f>
        <v/>
      </c>
      <c r="N513">
        <f>IF(AND(G513="goal",H513="man_up"),1,0)</f>
        <v/>
      </c>
      <c r="O513">
        <f>IF(AND(G513="goal",H513="penalty_5m"),1,0)</f>
        <v/>
      </c>
      <c r="P513">
        <f>IF(G513="assist",1,0)</f>
        <v/>
      </c>
      <c r="Q513">
        <f>IF(G513="exclusion_drawn",1,0)</f>
        <v/>
      </c>
      <c r="R513">
        <f>IF(G513="exclusion_committed",1,0)</f>
        <v/>
      </c>
      <c r="S513">
        <f>IF(G513="bad_pass_2m",1,0)</f>
        <v/>
      </c>
      <c r="T513">
        <f>IF(G513="shot_out",1,0)</f>
        <v/>
      </c>
      <c r="U513">
        <f>IF(G513="turnover",1,0)</f>
        <v/>
      </c>
      <c r="V513">
        <f>IF(G513="steal",1,0)</f>
        <v/>
      </c>
      <c r="W513">
        <f>IF(G513="block_hand",1,0)</f>
        <v/>
      </c>
      <c r="X513">
        <f>IF(G513="press_win",1,0)</f>
        <v/>
      </c>
      <c r="Y513">
        <f>IF(G513="interception",1,0)</f>
        <v/>
      </c>
      <c r="Z513">
        <f>IF(G513="no_return_defense",1,0)</f>
        <v/>
      </c>
    </row>
    <row r="514">
      <c r="K514">
        <f>IF(AND(G514="goal",H514="from_play"),1,0)</f>
        <v/>
      </c>
      <c r="L514">
        <f>IF(AND(G514="goal",H514="counter"),1,0)</f>
        <v/>
      </c>
      <c r="M514">
        <f>IF(AND(G514="goal",H514="putback"),1,0)</f>
        <v/>
      </c>
      <c r="N514">
        <f>IF(AND(G514="goal",H514="man_up"),1,0)</f>
        <v/>
      </c>
      <c r="O514">
        <f>IF(AND(G514="goal",H514="penalty_5m"),1,0)</f>
        <v/>
      </c>
      <c r="P514">
        <f>IF(G514="assist",1,0)</f>
        <v/>
      </c>
      <c r="Q514">
        <f>IF(G514="exclusion_drawn",1,0)</f>
        <v/>
      </c>
      <c r="R514">
        <f>IF(G514="exclusion_committed",1,0)</f>
        <v/>
      </c>
      <c r="S514">
        <f>IF(G514="bad_pass_2m",1,0)</f>
        <v/>
      </c>
      <c r="T514">
        <f>IF(G514="shot_out",1,0)</f>
        <v/>
      </c>
      <c r="U514">
        <f>IF(G514="turnover",1,0)</f>
        <v/>
      </c>
      <c r="V514">
        <f>IF(G514="steal",1,0)</f>
        <v/>
      </c>
      <c r="W514">
        <f>IF(G514="block_hand",1,0)</f>
        <v/>
      </c>
      <c r="X514">
        <f>IF(G514="press_win",1,0)</f>
        <v/>
      </c>
      <c r="Y514">
        <f>IF(G514="interception",1,0)</f>
        <v/>
      </c>
      <c r="Z514">
        <f>IF(G514="no_return_defense",1,0)</f>
        <v/>
      </c>
    </row>
    <row r="515">
      <c r="K515">
        <f>IF(AND(G515="goal",H515="from_play"),1,0)</f>
        <v/>
      </c>
      <c r="L515">
        <f>IF(AND(G515="goal",H515="counter"),1,0)</f>
        <v/>
      </c>
      <c r="M515">
        <f>IF(AND(G515="goal",H515="putback"),1,0)</f>
        <v/>
      </c>
      <c r="N515">
        <f>IF(AND(G515="goal",H515="man_up"),1,0)</f>
        <v/>
      </c>
      <c r="O515">
        <f>IF(AND(G515="goal",H515="penalty_5m"),1,0)</f>
        <v/>
      </c>
      <c r="P515">
        <f>IF(G515="assist",1,0)</f>
        <v/>
      </c>
      <c r="Q515">
        <f>IF(G515="exclusion_drawn",1,0)</f>
        <v/>
      </c>
      <c r="R515">
        <f>IF(G515="exclusion_committed",1,0)</f>
        <v/>
      </c>
      <c r="S515">
        <f>IF(G515="bad_pass_2m",1,0)</f>
        <v/>
      </c>
      <c r="T515">
        <f>IF(G515="shot_out",1,0)</f>
        <v/>
      </c>
      <c r="U515">
        <f>IF(G515="turnover",1,0)</f>
        <v/>
      </c>
      <c r="V515">
        <f>IF(G515="steal",1,0)</f>
        <v/>
      </c>
      <c r="W515">
        <f>IF(G515="block_hand",1,0)</f>
        <v/>
      </c>
      <c r="X515">
        <f>IF(G515="press_win",1,0)</f>
        <v/>
      </c>
      <c r="Y515">
        <f>IF(G515="interception",1,0)</f>
        <v/>
      </c>
      <c r="Z515">
        <f>IF(G515="no_return_defense",1,0)</f>
        <v/>
      </c>
    </row>
    <row r="516">
      <c r="K516">
        <f>IF(AND(G516="goal",H516="from_play"),1,0)</f>
        <v/>
      </c>
      <c r="L516">
        <f>IF(AND(G516="goal",H516="counter"),1,0)</f>
        <v/>
      </c>
      <c r="M516">
        <f>IF(AND(G516="goal",H516="putback"),1,0)</f>
        <v/>
      </c>
      <c r="N516">
        <f>IF(AND(G516="goal",H516="man_up"),1,0)</f>
        <v/>
      </c>
      <c r="O516">
        <f>IF(AND(G516="goal",H516="penalty_5m"),1,0)</f>
        <v/>
      </c>
      <c r="P516">
        <f>IF(G516="assist",1,0)</f>
        <v/>
      </c>
      <c r="Q516">
        <f>IF(G516="exclusion_drawn",1,0)</f>
        <v/>
      </c>
      <c r="R516">
        <f>IF(G516="exclusion_committed",1,0)</f>
        <v/>
      </c>
      <c r="S516">
        <f>IF(G516="bad_pass_2m",1,0)</f>
        <v/>
      </c>
      <c r="T516">
        <f>IF(G516="shot_out",1,0)</f>
        <v/>
      </c>
      <c r="U516">
        <f>IF(G516="turnover",1,0)</f>
        <v/>
      </c>
      <c r="V516">
        <f>IF(G516="steal",1,0)</f>
        <v/>
      </c>
      <c r="W516">
        <f>IF(G516="block_hand",1,0)</f>
        <v/>
      </c>
      <c r="X516">
        <f>IF(G516="press_win",1,0)</f>
        <v/>
      </c>
      <c r="Y516">
        <f>IF(G516="interception",1,0)</f>
        <v/>
      </c>
      <c r="Z516">
        <f>IF(G516="no_return_defense",1,0)</f>
        <v/>
      </c>
    </row>
    <row r="517">
      <c r="K517">
        <f>IF(AND(G517="goal",H517="from_play"),1,0)</f>
        <v/>
      </c>
      <c r="L517">
        <f>IF(AND(G517="goal",H517="counter"),1,0)</f>
        <v/>
      </c>
      <c r="M517">
        <f>IF(AND(G517="goal",H517="putback"),1,0)</f>
        <v/>
      </c>
      <c r="N517">
        <f>IF(AND(G517="goal",H517="man_up"),1,0)</f>
        <v/>
      </c>
      <c r="O517">
        <f>IF(AND(G517="goal",H517="penalty_5m"),1,0)</f>
        <v/>
      </c>
      <c r="P517">
        <f>IF(G517="assist",1,0)</f>
        <v/>
      </c>
      <c r="Q517">
        <f>IF(G517="exclusion_drawn",1,0)</f>
        <v/>
      </c>
      <c r="R517">
        <f>IF(G517="exclusion_committed",1,0)</f>
        <v/>
      </c>
      <c r="S517">
        <f>IF(G517="bad_pass_2m",1,0)</f>
        <v/>
      </c>
      <c r="T517">
        <f>IF(G517="shot_out",1,0)</f>
        <v/>
      </c>
      <c r="U517">
        <f>IF(G517="turnover",1,0)</f>
        <v/>
      </c>
      <c r="V517">
        <f>IF(G517="steal",1,0)</f>
        <v/>
      </c>
      <c r="W517">
        <f>IF(G517="block_hand",1,0)</f>
        <v/>
      </c>
      <c r="X517">
        <f>IF(G517="press_win",1,0)</f>
        <v/>
      </c>
      <c r="Y517">
        <f>IF(G517="interception",1,0)</f>
        <v/>
      </c>
      <c r="Z517">
        <f>IF(G517="no_return_defense",1,0)</f>
        <v/>
      </c>
    </row>
    <row r="518">
      <c r="K518">
        <f>IF(AND(G518="goal",H518="from_play"),1,0)</f>
        <v/>
      </c>
      <c r="L518">
        <f>IF(AND(G518="goal",H518="counter"),1,0)</f>
        <v/>
      </c>
      <c r="M518">
        <f>IF(AND(G518="goal",H518="putback"),1,0)</f>
        <v/>
      </c>
      <c r="N518">
        <f>IF(AND(G518="goal",H518="man_up"),1,0)</f>
        <v/>
      </c>
      <c r="O518">
        <f>IF(AND(G518="goal",H518="penalty_5m"),1,0)</f>
        <v/>
      </c>
      <c r="P518">
        <f>IF(G518="assist",1,0)</f>
        <v/>
      </c>
      <c r="Q518">
        <f>IF(G518="exclusion_drawn",1,0)</f>
        <v/>
      </c>
      <c r="R518">
        <f>IF(G518="exclusion_committed",1,0)</f>
        <v/>
      </c>
      <c r="S518">
        <f>IF(G518="bad_pass_2m",1,0)</f>
        <v/>
      </c>
      <c r="T518">
        <f>IF(G518="shot_out",1,0)</f>
        <v/>
      </c>
      <c r="U518">
        <f>IF(G518="turnover",1,0)</f>
        <v/>
      </c>
      <c r="V518">
        <f>IF(G518="steal",1,0)</f>
        <v/>
      </c>
      <c r="W518">
        <f>IF(G518="block_hand",1,0)</f>
        <v/>
      </c>
      <c r="X518">
        <f>IF(G518="press_win",1,0)</f>
        <v/>
      </c>
      <c r="Y518">
        <f>IF(G518="interception",1,0)</f>
        <v/>
      </c>
      <c r="Z518">
        <f>IF(G518="no_return_defense",1,0)</f>
        <v/>
      </c>
    </row>
    <row r="519">
      <c r="K519">
        <f>IF(AND(G519="goal",H519="from_play"),1,0)</f>
        <v/>
      </c>
      <c r="L519">
        <f>IF(AND(G519="goal",H519="counter"),1,0)</f>
        <v/>
      </c>
      <c r="M519">
        <f>IF(AND(G519="goal",H519="putback"),1,0)</f>
        <v/>
      </c>
      <c r="N519">
        <f>IF(AND(G519="goal",H519="man_up"),1,0)</f>
        <v/>
      </c>
      <c r="O519">
        <f>IF(AND(G519="goal",H519="penalty_5m"),1,0)</f>
        <v/>
      </c>
      <c r="P519">
        <f>IF(G519="assist",1,0)</f>
        <v/>
      </c>
      <c r="Q519">
        <f>IF(G519="exclusion_drawn",1,0)</f>
        <v/>
      </c>
      <c r="R519">
        <f>IF(G519="exclusion_committed",1,0)</f>
        <v/>
      </c>
      <c r="S519">
        <f>IF(G519="bad_pass_2m",1,0)</f>
        <v/>
      </c>
      <c r="T519">
        <f>IF(G519="shot_out",1,0)</f>
        <v/>
      </c>
      <c r="U519">
        <f>IF(G519="turnover",1,0)</f>
        <v/>
      </c>
      <c r="V519">
        <f>IF(G519="steal",1,0)</f>
        <v/>
      </c>
      <c r="W519">
        <f>IF(G519="block_hand",1,0)</f>
        <v/>
      </c>
      <c r="X519">
        <f>IF(G519="press_win",1,0)</f>
        <v/>
      </c>
      <c r="Y519">
        <f>IF(G519="interception",1,0)</f>
        <v/>
      </c>
      <c r="Z519">
        <f>IF(G519="no_return_defense",1,0)</f>
        <v/>
      </c>
    </row>
    <row r="520">
      <c r="K520">
        <f>IF(AND(G520="goal",H520="from_play"),1,0)</f>
        <v/>
      </c>
      <c r="L520">
        <f>IF(AND(G520="goal",H520="counter"),1,0)</f>
        <v/>
      </c>
      <c r="M520">
        <f>IF(AND(G520="goal",H520="putback"),1,0)</f>
        <v/>
      </c>
      <c r="N520">
        <f>IF(AND(G520="goal",H520="man_up"),1,0)</f>
        <v/>
      </c>
      <c r="O520">
        <f>IF(AND(G520="goal",H520="penalty_5m"),1,0)</f>
        <v/>
      </c>
      <c r="P520">
        <f>IF(G520="assist",1,0)</f>
        <v/>
      </c>
      <c r="Q520">
        <f>IF(G520="exclusion_drawn",1,0)</f>
        <v/>
      </c>
      <c r="R520">
        <f>IF(G520="exclusion_committed",1,0)</f>
        <v/>
      </c>
      <c r="S520">
        <f>IF(G520="bad_pass_2m",1,0)</f>
        <v/>
      </c>
      <c r="T520">
        <f>IF(G520="shot_out",1,0)</f>
        <v/>
      </c>
      <c r="U520">
        <f>IF(G520="turnover",1,0)</f>
        <v/>
      </c>
      <c r="V520">
        <f>IF(G520="steal",1,0)</f>
        <v/>
      </c>
      <c r="W520">
        <f>IF(G520="block_hand",1,0)</f>
        <v/>
      </c>
      <c r="X520">
        <f>IF(G520="press_win",1,0)</f>
        <v/>
      </c>
      <c r="Y520">
        <f>IF(G520="interception",1,0)</f>
        <v/>
      </c>
      <c r="Z520">
        <f>IF(G520="no_return_defense",1,0)</f>
        <v/>
      </c>
    </row>
    <row r="521">
      <c r="K521">
        <f>IF(AND(G521="goal",H521="from_play"),1,0)</f>
        <v/>
      </c>
      <c r="L521">
        <f>IF(AND(G521="goal",H521="counter"),1,0)</f>
        <v/>
      </c>
      <c r="M521">
        <f>IF(AND(G521="goal",H521="putback"),1,0)</f>
        <v/>
      </c>
      <c r="N521">
        <f>IF(AND(G521="goal",H521="man_up"),1,0)</f>
        <v/>
      </c>
      <c r="O521">
        <f>IF(AND(G521="goal",H521="penalty_5m"),1,0)</f>
        <v/>
      </c>
      <c r="P521">
        <f>IF(G521="assist",1,0)</f>
        <v/>
      </c>
      <c r="Q521">
        <f>IF(G521="exclusion_drawn",1,0)</f>
        <v/>
      </c>
      <c r="R521">
        <f>IF(G521="exclusion_committed",1,0)</f>
        <v/>
      </c>
      <c r="S521">
        <f>IF(G521="bad_pass_2m",1,0)</f>
        <v/>
      </c>
      <c r="T521">
        <f>IF(G521="shot_out",1,0)</f>
        <v/>
      </c>
      <c r="U521">
        <f>IF(G521="turnover",1,0)</f>
        <v/>
      </c>
      <c r="V521">
        <f>IF(G521="steal",1,0)</f>
        <v/>
      </c>
      <c r="W521">
        <f>IF(G521="block_hand",1,0)</f>
        <v/>
      </c>
      <c r="X521">
        <f>IF(G521="press_win",1,0)</f>
        <v/>
      </c>
      <c r="Y521">
        <f>IF(G521="interception",1,0)</f>
        <v/>
      </c>
      <c r="Z521">
        <f>IF(G521="no_return_defense",1,0)</f>
        <v/>
      </c>
    </row>
    <row r="522">
      <c r="K522">
        <f>IF(AND(G522="goal",H522="from_play"),1,0)</f>
        <v/>
      </c>
      <c r="L522">
        <f>IF(AND(G522="goal",H522="counter"),1,0)</f>
        <v/>
      </c>
      <c r="M522">
        <f>IF(AND(G522="goal",H522="putback"),1,0)</f>
        <v/>
      </c>
      <c r="N522">
        <f>IF(AND(G522="goal",H522="man_up"),1,0)</f>
        <v/>
      </c>
      <c r="O522">
        <f>IF(AND(G522="goal",H522="penalty_5m"),1,0)</f>
        <v/>
      </c>
      <c r="P522">
        <f>IF(G522="assist",1,0)</f>
        <v/>
      </c>
      <c r="Q522">
        <f>IF(G522="exclusion_drawn",1,0)</f>
        <v/>
      </c>
      <c r="R522">
        <f>IF(G522="exclusion_committed",1,0)</f>
        <v/>
      </c>
      <c r="S522">
        <f>IF(G522="bad_pass_2m",1,0)</f>
        <v/>
      </c>
      <c r="T522">
        <f>IF(G522="shot_out",1,0)</f>
        <v/>
      </c>
      <c r="U522">
        <f>IF(G522="turnover",1,0)</f>
        <v/>
      </c>
      <c r="V522">
        <f>IF(G522="steal",1,0)</f>
        <v/>
      </c>
      <c r="W522">
        <f>IF(G522="block_hand",1,0)</f>
        <v/>
      </c>
      <c r="X522">
        <f>IF(G522="press_win",1,0)</f>
        <v/>
      </c>
      <c r="Y522">
        <f>IF(G522="interception",1,0)</f>
        <v/>
      </c>
      <c r="Z522">
        <f>IF(G522="no_return_defense",1,0)</f>
        <v/>
      </c>
    </row>
    <row r="523">
      <c r="K523">
        <f>IF(AND(G523="goal",H523="from_play"),1,0)</f>
        <v/>
      </c>
      <c r="L523">
        <f>IF(AND(G523="goal",H523="counter"),1,0)</f>
        <v/>
      </c>
      <c r="M523">
        <f>IF(AND(G523="goal",H523="putback"),1,0)</f>
        <v/>
      </c>
      <c r="N523">
        <f>IF(AND(G523="goal",H523="man_up"),1,0)</f>
        <v/>
      </c>
      <c r="O523">
        <f>IF(AND(G523="goal",H523="penalty_5m"),1,0)</f>
        <v/>
      </c>
      <c r="P523">
        <f>IF(G523="assist",1,0)</f>
        <v/>
      </c>
      <c r="Q523">
        <f>IF(G523="exclusion_drawn",1,0)</f>
        <v/>
      </c>
      <c r="R523">
        <f>IF(G523="exclusion_committed",1,0)</f>
        <v/>
      </c>
      <c r="S523">
        <f>IF(G523="bad_pass_2m",1,0)</f>
        <v/>
      </c>
      <c r="T523">
        <f>IF(G523="shot_out",1,0)</f>
        <v/>
      </c>
      <c r="U523">
        <f>IF(G523="turnover",1,0)</f>
        <v/>
      </c>
      <c r="V523">
        <f>IF(G523="steal",1,0)</f>
        <v/>
      </c>
      <c r="W523">
        <f>IF(G523="block_hand",1,0)</f>
        <v/>
      </c>
      <c r="X523">
        <f>IF(G523="press_win",1,0)</f>
        <v/>
      </c>
      <c r="Y523">
        <f>IF(G523="interception",1,0)</f>
        <v/>
      </c>
      <c r="Z523">
        <f>IF(G523="no_return_defense",1,0)</f>
        <v/>
      </c>
    </row>
    <row r="524">
      <c r="K524">
        <f>IF(AND(G524="goal",H524="from_play"),1,0)</f>
        <v/>
      </c>
      <c r="L524">
        <f>IF(AND(G524="goal",H524="counter"),1,0)</f>
        <v/>
      </c>
      <c r="M524">
        <f>IF(AND(G524="goal",H524="putback"),1,0)</f>
        <v/>
      </c>
      <c r="N524">
        <f>IF(AND(G524="goal",H524="man_up"),1,0)</f>
        <v/>
      </c>
      <c r="O524">
        <f>IF(AND(G524="goal",H524="penalty_5m"),1,0)</f>
        <v/>
      </c>
      <c r="P524">
        <f>IF(G524="assist",1,0)</f>
        <v/>
      </c>
      <c r="Q524">
        <f>IF(G524="exclusion_drawn",1,0)</f>
        <v/>
      </c>
      <c r="R524">
        <f>IF(G524="exclusion_committed",1,0)</f>
        <v/>
      </c>
      <c r="S524">
        <f>IF(G524="bad_pass_2m",1,0)</f>
        <v/>
      </c>
      <c r="T524">
        <f>IF(G524="shot_out",1,0)</f>
        <v/>
      </c>
      <c r="U524">
        <f>IF(G524="turnover",1,0)</f>
        <v/>
      </c>
      <c r="V524">
        <f>IF(G524="steal",1,0)</f>
        <v/>
      </c>
      <c r="W524">
        <f>IF(G524="block_hand",1,0)</f>
        <v/>
      </c>
      <c r="X524">
        <f>IF(G524="press_win",1,0)</f>
        <v/>
      </c>
      <c r="Y524">
        <f>IF(G524="interception",1,0)</f>
        <v/>
      </c>
      <c r="Z524">
        <f>IF(G524="no_return_defense",1,0)</f>
        <v/>
      </c>
    </row>
    <row r="525">
      <c r="K525">
        <f>IF(AND(G525="goal",H525="from_play"),1,0)</f>
        <v/>
      </c>
      <c r="L525">
        <f>IF(AND(G525="goal",H525="counter"),1,0)</f>
        <v/>
      </c>
      <c r="M525">
        <f>IF(AND(G525="goal",H525="putback"),1,0)</f>
        <v/>
      </c>
      <c r="N525">
        <f>IF(AND(G525="goal",H525="man_up"),1,0)</f>
        <v/>
      </c>
      <c r="O525">
        <f>IF(AND(G525="goal",H525="penalty_5m"),1,0)</f>
        <v/>
      </c>
      <c r="P525">
        <f>IF(G525="assist",1,0)</f>
        <v/>
      </c>
      <c r="Q525">
        <f>IF(G525="exclusion_drawn",1,0)</f>
        <v/>
      </c>
      <c r="R525">
        <f>IF(G525="exclusion_committed",1,0)</f>
        <v/>
      </c>
      <c r="S525">
        <f>IF(G525="bad_pass_2m",1,0)</f>
        <v/>
      </c>
      <c r="T525">
        <f>IF(G525="shot_out",1,0)</f>
        <v/>
      </c>
      <c r="U525">
        <f>IF(G525="turnover",1,0)</f>
        <v/>
      </c>
      <c r="V525">
        <f>IF(G525="steal",1,0)</f>
        <v/>
      </c>
      <c r="W525">
        <f>IF(G525="block_hand",1,0)</f>
        <v/>
      </c>
      <c r="X525">
        <f>IF(G525="press_win",1,0)</f>
        <v/>
      </c>
      <c r="Y525">
        <f>IF(G525="interception",1,0)</f>
        <v/>
      </c>
      <c r="Z525">
        <f>IF(G525="no_return_defense",1,0)</f>
        <v/>
      </c>
    </row>
    <row r="526">
      <c r="K526">
        <f>IF(AND(G526="goal",H526="from_play"),1,0)</f>
        <v/>
      </c>
      <c r="L526">
        <f>IF(AND(G526="goal",H526="counter"),1,0)</f>
        <v/>
      </c>
      <c r="M526">
        <f>IF(AND(G526="goal",H526="putback"),1,0)</f>
        <v/>
      </c>
      <c r="N526">
        <f>IF(AND(G526="goal",H526="man_up"),1,0)</f>
        <v/>
      </c>
      <c r="O526">
        <f>IF(AND(G526="goal",H526="penalty_5m"),1,0)</f>
        <v/>
      </c>
      <c r="P526">
        <f>IF(G526="assist",1,0)</f>
        <v/>
      </c>
      <c r="Q526">
        <f>IF(G526="exclusion_drawn",1,0)</f>
        <v/>
      </c>
      <c r="R526">
        <f>IF(G526="exclusion_committed",1,0)</f>
        <v/>
      </c>
      <c r="S526">
        <f>IF(G526="bad_pass_2m",1,0)</f>
        <v/>
      </c>
      <c r="T526">
        <f>IF(G526="shot_out",1,0)</f>
        <v/>
      </c>
      <c r="U526">
        <f>IF(G526="turnover",1,0)</f>
        <v/>
      </c>
      <c r="V526">
        <f>IF(G526="steal",1,0)</f>
        <v/>
      </c>
      <c r="W526">
        <f>IF(G526="block_hand",1,0)</f>
        <v/>
      </c>
      <c r="X526">
        <f>IF(G526="press_win",1,0)</f>
        <v/>
      </c>
      <c r="Y526">
        <f>IF(G526="interception",1,0)</f>
        <v/>
      </c>
      <c r="Z526">
        <f>IF(G526="no_return_defense",1,0)</f>
        <v/>
      </c>
    </row>
    <row r="527">
      <c r="K527">
        <f>IF(AND(G527="goal",H527="from_play"),1,0)</f>
        <v/>
      </c>
      <c r="L527">
        <f>IF(AND(G527="goal",H527="counter"),1,0)</f>
        <v/>
      </c>
      <c r="M527">
        <f>IF(AND(G527="goal",H527="putback"),1,0)</f>
        <v/>
      </c>
      <c r="N527">
        <f>IF(AND(G527="goal",H527="man_up"),1,0)</f>
        <v/>
      </c>
      <c r="O527">
        <f>IF(AND(G527="goal",H527="penalty_5m"),1,0)</f>
        <v/>
      </c>
      <c r="P527">
        <f>IF(G527="assist",1,0)</f>
        <v/>
      </c>
      <c r="Q527">
        <f>IF(G527="exclusion_drawn",1,0)</f>
        <v/>
      </c>
      <c r="R527">
        <f>IF(G527="exclusion_committed",1,0)</f>
        <v/>
      </c>
      <c r="S527">
        <f>IF(G527="bad_pass_2m",1,0)</f>
        <v/>
      </c>
      <c r="T527">
        <f>IF(G527="shot_out",1,0)</f>
        <v/>
      </c>
      <c r="U527">
        <f>IF(G527="turnover",1,0)</f>
        <v/>
      </c>
      <c r="V527">
        <f>IF(G527="steal",1,0)</f>
        <v/>
      </c>
      <c r="W527">
        <f>IF(G527="block_hand",1,0)</f>
        <v/>
      </c>
      <c r="X527">
        <f>IF(G527="press_win",1,0)</f>
        <v/>
      </c>
      <c r="Y527">
        <f>IF(G527="interception",1,0)</f>
        <v/>
      </c>
      <c r="Z527">
        <f>IF(G527="no_return_defense",1,0)</f>
        <v/>
      </c>
    </row>
    <row r="528">
      <c r="K528">
        <f>IF(AND(G528="goal",H528="from_play"),1,0)</f>
        <v/>
      </c>
      <c r="L528">
        <f>IF(AND(G528="goal",H528="counter"),1,0)</f>
        <v/>
      </c>
      <c r="M528">
        <f>IF(AND(G528="goal",H528="putback"),1,0)</f>
        <v/>
      </c>
      <c r="N528">
        <f>IF(AND(G528="goal",H528="man_up"),1,0)</f>
        <v/>
      </c>
      <c r="O528">
        <f>IF(AND(G528="goal",H528="penalty_5m"),1,0)</f>
        <v/>
      </c>
      <c r="P528">
        <f>IF(G528="assist",1,0)</f>
        <v/>
      </c>
      <c r="Q528">
        <f>IF(G528="exclusion_drawn",1,0)</f>
        <v/>
      </c>
      <c r="R528">
        <f>IF(G528="exclusion_committed",1,0)</f>
        <v/>
      </c>
      <c r="S528">
        <f>IF(G528="bad_pass_2m",1,0)</f>
        <v/>
      </c>
      <c r="T528">
        <f>IF(G528="shot_out",1,0)</f>
        <v/>
      </c>
      <c r="U528">
        <f>IF(G528="turnover",1,0)</f>
        <v/>
      </c>
      <c r="V528">
        <f>IF(G528="steal",1,0)</f>
        <v/>
      </c>
      <c r="W528">
        <f>IF(G528="block_hand",1,0)</f>
        <v/>
      </c>
      <c r="X528">
        <f>IF(G528="press_win",1,0)</f>
        <v/>
      </c>
      <c r="Y528">
        <f>IF(G528="interception",1,0)</f>
        <v/>
      </c>
      <c r="Z528">
        <f>IF(G528="no_return_defense",1,0)</f>
        <v/>
      </c>
    </row>
    <row r="529">
      <c r="K529">
        <f>IF(AND(G529="goal",H529="from_play"),1,0)</f>
        <v/>
      </c>
      <c r="L529">
        <f>IF(AND(G529="goal",H529="counter"),1,0)</f>
        <v/>
      </c>
      <c r="M529">
        <f>IF(AND(G529="goal",H529="putback"),1,0)</f>
        <v/>
      </c>
      <c r="N529">
        <f>IF(AND(G529="goal",H529="man_up"),1,0)</f>
        <v/>
      </c>
      <c r="O529">
        <f>IF(AND(G529="goal",H529="penalty_5m"),1,0)</f>
        <v/>
      </c>
      <c r="P529">
        <f>IF(G529="assist",1,0)</f>
        <v/>
      </c>
      <c r="Q529">
        <f>IF(G529="exclusion_drawn",1,0)</f>
        <v/>
      </c>
      <c r="R529">
        <f>IF(G529="exclusion_committed",1,0)</f>
        <v/>
      </c>
      <c r="S529">
        <f>IF(G529="bad_pass_2m",1,0)</f>
        <v/>
      </c>
      <c r="T529">
        <f>IF(G529="shot_out",1,0)</f>
        <v/>
      </c>
      <c r="U529">
        <f>IF(G529="turnover",1,0)</f>
        <v/>
      </c>
      <c r="V529">
        <f>IF(G529="steal",1,0)</f>
        <v/>
      </c>
      <c r="W529">
        <f>IF(G529="block_hand",1,0)</f>
        <v/>
      </c>
      <c r="X529">
        <f>IF(G529="press_win",1,0)</f>
        <v/>
      </c>
      <c r="Y529">
        <f>IF(G529="interception",1,0)</f>
        <v/>
      </c>
      <c r="Z529">
        <f>IF(G529="no_return_defense",1,0)</f>
        <v/>
      </c>
    </row>
    <row r="530">
      <c r="K530">
        <f>IF(AND(G530="goal",H530="from_play"),1,0)</f>
        <v/>
      </c>
      <c r="L530">
        <f>IF(AND(G530="goal",H530="counter"),1,0)</f>
        <v/>
      </c>
      <c r="M530">
        <f>IF(AND(G530="goal",H530="putback"),1,0)</f>
        <v/>
      </c>
      <c r="N530">
        <f>IF(AND(G530="goal",H530="man_up"),1,0)</f>
        <v/>
      </c>
      <c r="O530">
        <f>IF(AND(G530="goal",H530="penalty_5m"),1,0)</f>
        <v/>
      </c>
      <c r="P530">
        <f>IF(G530="assist",1,0)</f>
        <v/>
      </c>
      <c r="Q530">
        <f>IF(G530="exclusion_drawn",1,0)</f>
        <v/>
      </c>
      <c r="R530">
        <f>IF(G530="exclusion_committed",1,0)</f>
        <v/>
      </c>
      <c r="S530">
        <f>IF(G530="bad_pass_2m",1,0)</f>
        <v/>
      </c>
      <c r="T530">
        <f>IF(G530="shot_out",1,0)</f>
        <v/>
      </c>
      <c r="U530">
        <f>IF(G530="turnover",1,0)</f>
        <v/>
      </c>
      <c r="V530">
        <f>IF(G530="steal",1,0)</f>
        <v/>
      </c>
      <c r="W530">
        <f>IF(G530="block_hand",1,0)</f>
        <v/>
      </c>
      <c r="X530">
        <f>IF(G530="press_win",1,0)</f>
        <v/>
      </c>
      <c r="Y530">
        <f>IF(G530="interception",1,0)</f>
        <v/>
      </c>
      <c r="Z530">
        <f>IF(G530="no_return_defense",1,0)</f>
        <v/>
      </c>
    </row>
    <row r="531">
      <c r="K531">
        <f>IF(AND(G531="goal",H531="from_play"),1,0)</f>
        <v/>
      </c>
      <c r="L531">
        <f>IF(AND(G531="goal",H531="counter"),1,0)</f>
        <v/>
      </c>
      <c r="M531">
        <f>IF(AND(G531="goal",H531="putback"),1,0)</f>
        <v/>
      </c>
      <c r="N531">
        <f>IF(AND(G531="goal",H531="man_up"),1,0)</f>
        <v/>
      </c>
      <c r="O531">
        <f>IF(AND(G531="goal",H531="penalty_5m"),1,0)</f>
        <v/>
      </c>
      <c r="P531">
        <f>IF(G531="assist",1,0)</f>
        <v/>
      </c>
      <c r="Q531">
        <f>IF(G531="exclusion_drawn",1,0)</f>
        <v/>
      </c>
      <c r="R531">
        <f>IF(G531="exclusion_committed",1,0)</f>
        <v/>
      </c>
      <c r="S531">
        <f>IF(G531="bad_pass_2m",1,0)</f>
        <v/>
      </c>
      <c r="T531">
        <f>IF(G531="shot_out",1,0)</f>
        <v/>
      </c>
      <c r="U531">
        <f>IF(G531="turnover",1,0)</f>
        <v/>
      </c>
      <c r="V531">
        <f>IF(G531="steal",1,0)</f>
        <v/>
      </c>
      <c r="W531">
        <f>IF(G531="block_hand",1,0)</f>
        <v/>
      </c>
      <c r="X531">
        <f>IF(G531="press_win",1,0)</f>
        <v/>
      </c>
      <c r="Y531">
        <f>IF(G531="interception",1,0)</f>
        <v/>
      </c>
      <c r="Z531">
        <f>IF(G531="no_return_defense",1,0)</f>
        <v/>
      </c>
    </row>
    <row r="532">
      <c r="K532">
        <f>IF(AND(G532="goal",H532="from_play"),1,0)</f>
        <v/>
      </c>
      <c r="L532">
        <f>IF(AND(G532="goal",H532="counter"),1,0)</f>
        <v/>
      </c>
      <c r="M532">
        <f>IF(AND(G532="goal",H532="putback"),1,0)</f>
        <v/>
      </c>
      <c r="N532">
        <f>IF(AND(G532="goal",H532="man_up"),1,0)</f>
        <v/>
      </c>
      <c r="O532">
        <f>IF(AND(G532="goal",H532="penalty_5m"),1,0)</f>
        <v/>
      </c>
      <c r="P532">
        <f>IF(G532="assist",1,0)</f>
        <v/>
      </c>
      <c r="Q532">
        <f>IF(G532="exclusion_drawn",1,0)</f>
        <v/>
      </c>
      <c r="R532">
        <f>IF(G532="exclusion_committed",1,0)</f>
        <v/>
      </c>
      <c r="S532">
        <f>IF(G532="bad_pass_2m",1,0)</f>
        <v/>
      </c>
      <c r="T532">
        <f>IF(G532="shot_out",1,0)</f>
        <v/>
      </c>
      <c r="U532">
        <f>IF(G532="turnover",1,0)</f>
        <v/>
      </c>
      <c r="V532">
        <f>IF(G532="steal",1,0)</f>
        <v/>
      </c>
      <c r="W532">
        <f>IF(G532="block_hand",1,0)</f>
        <v/>
      </c>
      <c r="X532">
        <f>IF(G532="press_win",1,0)</f>
        <v/>
      </c>
      <c r="Y532">
        <f>IF(G532="interception",1,0)</f>
        <v/>
      </c>
      <c r="Z532">
        <f>IF(G532="no_return_defense",1,0)</f>
        <v/>
      </c>
    </row>
    <row r="533">
      <c r="K533">
        <f>IF(AND(G533="goal",H533="from_play"),1,0)</f>
        <v/>
      </c>
      <c r="L533">
        <f>IF(AND(G533="goal",H533="counter"),1,0)</f>
        <v/>
      </c>
      <c r="M533">
        <f>IF(AND(G533="goal",H533="putback"),1,0)</f>
        <v/>
      </c>
      <c r="N533">
        <f>IF(AND(G533="goal",H533="man_up"),1,0)</f>
        <v/>
      </c>
      <c r="O533">
        <f>IF(AND(G533="goal",H533="penalty_5m"),1,0)</f>
        <v/>
      </c>
      <c r="P533">
        <f>IF(G533="assist",1,0)</f>
        <v/>
      </c>
      <c r="Q533">
        <f>IF(G533="exclusion_drawn",1,0)</f>
        <v/>
      </c>
      <c r="R533">
        <f>IF(G533="exclusion_committed",1,0)</f>
        <v/>
      </c>
      <c r="S533">
        <f>IF(G533="bad_pass_2m",1,0)</f>
        <v/>
      </c>
      <c r="T533">
        <f>IF(G533="shot_out",1,0)</f>
        <v/>
      </c>
      <c r="U533">
        <f>IF(G533="turnover",1,0)</f>
        <v/>
      </c>
      <c r="V533">
        <f>IF(G533="steal",1,0)</f>
        <v/>
      </c>
      <c r="W533">
        <f>IF(G533="block_hand",1,0)</f>
        <v/>
      </c>
      <c r="X533">
        <f>IF(G533="press_win",1,0)</f>
        <v/>
      </c>
      <c r="Y533">
        <f>IF(G533="interception",1,0)</f>
        <v/>
      </c>
      <c r="Z533">
        <f>IF(G533="no_return_defense",1,0)</f>
        <v/>
      </c>
    </row>
    <row r="534">
      <c r="K534">
        <f>IF(AND(G534="goal",H534="from_play"),1,0)</f>
        <v/>
      </c>
      <c r="L534">
        <f>IF(AND(G534="goal",H534="counter"),1,0)</f>
        <v/>
      </c>
      <c r="M534">
        <f>IF(AND(G534="goal",H534="putback"),1,0)</f>
        <v/>
      </c>
      <c r="N534">
        <f>IF(AND(G534="goal",H534="man_up"),1,0)</f>
        <v/>
      </c>
      <c r="O534">
        <f>IF(AND(G534="goal",H534="penalty_5m"),1,0)</f>
        <v/>
      </c>
      <c r="P534">
        <f>IF(G534="assist",1,0)</f>
        <v/>
      </c>
      <c r="Q534">
        <f>IF(G534="exclusion_drawn",1,0)</f>
        <v/>
      </c>
      <c r="R534">
        <f>IF(G534="exclusion_committed",1,0)</f>
        <v/>
      </c>
      <c r="S534">
        <f>IF(G534="bad_pass_2m",1,0)</f>
        <v/>
      </c>
      <c r="T534">
        <f>IF(G534="shot_out",1,0)</f>
        <v/>
      </c>
      <c r="U534">
        <f>IF(G534="turnover",1,0)</f>
        <v/>
      </c>
      <c r="V534">
        <f>IF(G534="steal",1,0)</f>
        <v/>
      </c>
      <c r="W534">
        <f>IF(G534="block_hand",1,0)</f>
        <v/>
      </c>
      <c r="X534">
        <f>IF(G534="press_win",1,0)</f>
        <v/>
      </c>
      <c r="Y534">
        <f>IF(G534="interception",1,0)</f>
        <v/>
      </c>
      <c r="Z534">
        <f>IF(G534="no_return_defense",1,0)</f>
        <v/>
      </c>
    </row>
    <row r="535">
      <c r="K535">
        <f>IF(AND(G535="goal",H535="from_play"),1,0)</f>
        <v/>
      </c>
      <c r="L535">
        <f>IF(AND(G535="goal",H535="counter"),1,0)</f>
        <v/>
      </c>
      <c r="M535">
        <f>IF(AND(G535="goal",H535="putback"),1,0)</f>
        <v/>
      </c>
      <c r="N535">
        <f>IF(AND(G535="goal",H535="man_up"),1,0)</f>
        <v/>
      </c>
      <c r="O535">
        <f>IF(AND(G535="goal",H535="penalty_5m"),1,0)</f>
        <v/>
      </c>
      <c r="P535">
        <f>IF(G535="assist",1,0)</f>
        <v/>
      </c>
      <c r="Q535">
        <f>IF(G535="exclusion_drawn",1,0)</f>
        <v/>
      </c>
      <c r="R535">
        <f>IF(G535="exclusion_committed",1,0)</f>
        <v/>
      </c>
      <c r="S535">
        <f>IF(G535="bad_pass_2m",1,0)</f>
        <v/>
      </c>
      <c r="T535">
        <f>IF(G535="shot_out",1,0)</f>
        <v/>
      </c>
      <c r="U535">
        <f>IF(G535="turnover",1,0)</f>
        <v/>
      </c>
      <c r="V535">
        <f>IF(G535="steal",1,0)</f>
        <v/>
      </c>
      <c r="W535">
        <f>IF(G535="block_hand",1,0)</f>
        <v/>
      </c>
      <c r="X535">
        <f>IF(G535="press_win",1,0)</f>
        <v/>
      </c>
      <c r="Y535">
        <f>IF(G535="interception",1,0)</f>
        <v/>
      </c>
      <c r="Z535">
        <f>IF(G535="no_return_defense",1,0)</f>
        <v/>
      </c>
    </row>
    <row r="536">
      <c r="K536">
        <f>IF(AND(G536="goal",H536="from_play"),1,0)</f>
        <v/>
      </c>
      <c r="L536">
        <f>IF(AND(G536="goal",H536="counter"),1,0)</f>
        <v/>
      </c>
      <c r="M536">
        <f>IF(AND(G536="goal",H536="putback"),1,0)</f>
        <v/>
      </c>
      <c r="N536">
        <f>IF(AND(G536="goal",H536="man_up"),1,0)</f>
        <v/>
      </c>
      <c r="O536">
        <f>IF(AND(G536="goal",H536="penalty_5m"),1,0)</f>
        <v/>
      </c>
      <c r="P536">
        <f>IF(G536="assist",1,0)</f>
        <v/>
      </c>
      <c r="Q536">
        <f>IF(G536="exclusion_drawn",1,0)</f>
        <v/>
      </c>
      <c r="R536">
        <f>IF(G536="exclusion_committed",1,0)</f>
        <v/>
      </c>
      <c r="S536">
        <f>IF(G536="bad_pass_2m",1,0)</f>
        <v/>
      </c>
      <c r="T536">
        <f>IF(G536="shot_out",1,0)</f>
        <v/>
      </c>
      <c r="U536">
        <f>IF(G536="turnover",1,0)</f>
        <v/>
      </c>
      <c r="V536">
        <f>IF(G536="steal",1,0)</f>
        <v/>
      </c>
      <c r="W536">
        <f>IF(G536="block_hand",1,0)</f>
        <v/>
      </c>
      <c r="X536">
        <f>IF(G536="press_win",1,0)</f>
        <v/>
      </c>
      <c r="Y536">
        <f>IF(G536="interception",1,0)</f>
        <v/>
      </c>
      <c r="Z536">
        <f>IF(G536="no_return_defense",1,0)</f>
        <v/>
      </c>
    </row>
    <row r="537">
      <c r="K537">
        <f>IF(AND(G537="goal",H537="from_play"),1,0)</f>
        <v/>
      </c>
      <c r="L537">
        <f>IF(AND(G537="goal",H537="counter"),1,0)</f>
        <v/>
      </c>
      <c r="M537">
        <f>IF(AND(G537="goal",H537="putback"),1,0)</f>
        <v/>
      </c>
      <c r="N537">
        <f>IF(AND(G537="goal",H537="man_up"),1,0)</f>
        <v/>
      </c>
      <c r="O537">
        <f>IF(AND(G537="goal",H537="penalty_5m"),1,0)</f>
        <v/>
      </c>
      <c r="P537">
        <f>IF(G537="assist",1,0)</f>
        <v/>
      </c>
      <c r="Q537">
        <f>IF(G537="exclusion_drawn",1,0)</f>
        <v/>
      </c>
      <c r="R537">
        <f>IF(G537="exclusion_committed",1,0)</f>
        <v/>
      </c>
      <c r="S537">
        <f>IF(G537="bad_pass_2m",1,0)</f>
        <v/>
      </c>
      <c r="T537">
        <f>IF(G537="shot_out",1,0)</f>
        <v/>
      </c>
      <c r="U537">
        <f>IF(G537="turnover",1,0)</f>
        <v/>
      </c>
      <c r="V537">
        <f>IF(G537="steal",1,0)</f>
        <v/>
      </c>
      <c r="W537">
        <f>IF(G537="block_hand",1,0)</f>
        <v/>
      </c>
      <c r="X537">
        <f>IF(G537="press_win",1,0)</f>
        <v/>
      </c>
      <c r="Y537">
        <f>IF(G537="interception",1,0)</f>
        <v/>
      </c>
      <c r="Z537">
        <f>IF(G537="no_return_defense",1,0)</f>
        <v/>
      </c>
    </row>
    <row r="538">
      <c r="K538">
        <f>IF(AND(G538="goal",H538="from_play"),1,0)</f>
        <v/>
      </c>
      <c r="L538">
        <f>IF(AND(G538="goal",H538="counter"),1,0)</f>
        <v/>
      </c>
      <c r="M538">
        <f>IF(AND(G538="goal",H538="putback"),1,0)</f>
        <v/>
      </c>
      <c r="N538">
        <f>IF(AND(G538="goal",H538="man_up"),1,0)</f>
        <v/>
      </c>
      <c r="O538">
        <f>IF(AND(G538="goal",H538="penalty_5m"),1,0)</f>
        <v/>
      </c>
      <c r="P538">
        <f>IF(G538="assist",1,0)</f>
        <v/>
      </c>
      <c r="Q538">
        <f>IF(G538="exclusion_drawn",1,0)</f>
        <v/>
      </c>
      <c r="R538">
        <f>IF(G538="exclusion_committed",1,0)</f>
        <v/>
      </c>
      <c r="S538">
        <f>IF(G538="bad_pass_2m",1,0)</f>
        <v/>
      </c>
      <c r="T538">
        <f>IF(G538="shot_out",1,0)</f>
        <v/>
      </c>
      <c r="U538">
        <f>IF(G538="turnover",1,0)</f>
        <v/>
      </c>
      <c r="V538">
        <f>IF(G538="steal",1,0)</f>
        <v/>
      </c>
      <c r="W538">
        <f>IF(G538="block_hand",1,0)</f>
        <v/>
      </c>
      <c r="X538">
        <f>IF(G538="press_win",1,0)</f>
        <v/>
      </c>
      <c r="Y538">
        <f>IF(G538="interception",1,0)</f>
        <v/>
      </c>
      <c r="Z538">
        <f>IF(G538="no_return_defense",1,0)</f>
        <v/>
      </c>
    </row>
    <row r="539">
      <c r="K539">
        <f>IF(AND(G539="goal",H539="from_play"),1,0)</f>
        <v/>
      </c>
      <c r="L539">
        <f>IF(AND(G539="goal",H539="counter"),1,0)</f>
        <v/>
      </c>
      <c r="M539">
        <f>IF(AND(G539="goal",H539="putback"),1,0)</f>
        <v/>
      </c>
      <c r="N539">
        <f>IF(AND(G539="goal",H539="man_up"),1,0)</f>
        <v/>
      </c>
      <c r="O539">
        <f>IF(AND(G539="goal",H539="penalty_5m"),1,0)</f>
        <v/>
      </c>
      <c r="P539">
        <f>IF(G539="assist",1,0)</f>
        <v/>
      </c>
      <c r="Q539">
        <f>IF(G539="exclusion_drawn",1,0)</f>
        <v/>
      </c>
      <c r="R539">
        <f>IF(G539="exclusion_committed",1,0)</f>
        <v/>
      </c>
      <c r="S539">
        <f>IF(G539="bad_pass_2m",1,0)</f>
        <v/>
      </c>
      <c r="T539">
        <f>IF(G539="shot_out",1,0)</f>
        <v/>
      </c>
      <c r="U539">
        <f>IF(G539="turnover",1,0)</f>
        <v/>
      </c>
      <c r="V539">
        <f>IF(G539="steal",1,0)</f>
        <v/>
      </c>
      <c r="W539">
        <f>IF(G539="block_hand",1,0)</f>
        <v/>
      </c>
      <c r="X539">
        <f>IF(G539="press_win",1,0)</f>
        <v/>
      </c>
      <c r="Y539">
        <f>IF(G539="interception",1,0)</f>
        <v/>
      </c>
      <c r="Z539">
        <f>IF(G539="no_return_defense",1,0)</f>
        <v/>
      </c>
    </row>
    <row r="540">
      <c r="K540">
        <f>IF(AND(G540="goal",H540="from_play"),1,0)</f>
        <v/>
      </c>
      <c r="L540">
        <f>IF(AND(G540="goal",H540="counter"),1,0)</f>
        <v/>
      </c>
      <c r="M540">
        <f>IF(AND(G540="goal",H540="putback"),1,0)</f>
        <v/>
      </c>
      <c r="N540">
        <f>IF(AND(G540="goal",H540="man_up"),1,0)</f>
        <v/>
      </c>
      <c r="O540">
        <f>IF(AND(G540="goal",H540="penalty_5m"),1,0)</f>
        <v/>
      </c>
      <c r="P540">
        <f>IF(G540="assist",1,0)</f>
        <v/>
      </c>
      <c r="Q540">
        <f>IF(G540="exclusion_drawn",1,0)</f>
        <v/>
      </c>
      <c r="R540">
        <f>IF(G540="exclusion_committed",1,0)</f>
        <v/>
      </c>
      <c r="S540">
        <f>IF(G540="bad_pass_2m",1,0)</f>
        <v/>
      </c>
      <c r="T540">
        <f>IF(G540="shot_out",1,0)</f>
        <v/>
      </c>
      <c r="U540">
        <f>IF(G540="turnover",1,0)</f>
        <v/>
      </c>
      <c r="V540">
        <f>IF(G540="steal",1,0)</f>
        <v/>
      </c>
      <c r="W540">
        <f>IF(G540="block_hand",1,0)</f>
        <v/>
      </c>
      <c r="X540">
        <f>IF(G540="press_win",1,0)</f>
        <v/>
      </c>
      <c r="Y540">
        <f>IF(G540="interception",1,0)</f>
        <v/>
      </c>
      <c r="Z540">
        <f>IF(G540="no_return_defense",1,0)</f>
        <v/>
      </c>
    </row>
    <row r="541">
      <c r="K541">
        <f>IF(AND(G541="goal",H541="from_play"),1,0)</f>
        <v/>
      </c>
      <c r="L541">
        <f>IF(AND(G541="goal",H541="counter"),1,0)</f>
        <v/>
      </c>
      <c r="M541">
        <f>IF(AND(G541="goal",H541="putback"),1,0)</f>
        <v/>
      </c>
      <c r="N541">
        <f>IF(AND(G541="goal",H541="man_up"),1,0)</f>
        <v/>
      </c>
      <c r="O541">
        <f>IF(AND(G541="goal",H541="penalty_5m"),1,0)</f>
        <v/>
      </c>
      <c r="P541">
        <f>IF(G541="assist",1,0)</f>
        <v/>
      </c>
      <c r="Q541">
        <f>IF(G541="exclusion_drawn",1,0)</f>
        <v/>
      </c>
      <c r="R541">
        <f>IF(G541="exclusion_committed",1,0)</f>
        <v/>
      </c>
      <c r="S541">
        <f>IF(G541="bad_pass_2m",1,0)</f>
        <v/>
      </c>
      <c r="T541">
        <f>IF(G541="shot_out",1,0)</f>
        <v/>
      </c>
      <c r="U541">
        <f>IF(G541="turnover",1,0)</f>
        <v/>
      </c>
      <c r="V541">
        <f>IF(G541="steal",1,0)</f>
        <v/>
      </c>
      <c r="W541">
        <f>IF(G541="block_hand",1,0)</f>
        <v/>
      </c>
      <c r="X541">
        <f>IF(G541="press_win",1,0)</f>
        <v/>
      </c>
      <c r="Y541">
        <f>IF(G541="interception",1,0)</f>
        <v/>
      </c>
      <c r="Z541">
        <f>IF(G541="no_return_defense",1,0)</f>
        <v/>
      </c>
    </row>
    <row r="542">
      <c r="K542">
        <f>IF(AND(G542="goal",H542="from_play"),1,0)</f>
        <v/>
      </c>
      <c r="L542">
        <f>IF(AND(G542="goal",H542="counter"),1,0)</f>
        <v/>
      </c>
      <c r="M542">
        <f>IF(AND(G542="goal",H542="putback"),1,0)</f>
        <v/>
      </c>
      <c r="N542">
        <f>IF(AND(G542="goal",H542="man_up"),1,0)</f>
        <v/>
      </c>
      <c r="O542">
        <f>IF(AND(G542="goal",H542="penalty_5m"),1,0)</f>
        <v/>
      </c>
      <c r="P542">
        <f>IF(G542="assist",1,0)</f>
        <v/>
      </c>
      <c r="Q542">
        <f>IF(G542="exclusion_drawn",1,0)</f>
        <v/>
      </c>
      <c r="R542">
        <f>IF(G542="exclusion_committed",1,0)</f>
        <v/>
      </c>
      <c r="S542">
        <f>IF(G542="bad_pass_2m",1,0)</f>
        <v/>
      </c>
      <c r="T542">
        <f>IF(G542="shot_out",1,0)</f>
        <v/>
      </c>
      <c r="U542">
        <f>IF(G542="turnover",1,0)</f>
        <v/>
      </c>
      <c r="V542">
        <f>IF(G542="steal",1,0)</f>
        <v/>
      </c>
      <c r="W542">
        <f>IF(G542="block_hand",1,0)</f>
        <v/>
      </c>
      <c r="X542">
        <f>IF(G542="press_win",1,0)</f>
        <v/>
      </c>
      <c r="Y542">
        <f>IF(G542="interception",1,0)</f>
        <v/>
      </c>
      <c r="Z542">
        <f>IF(G542="no_return_defense",1,0)</f>
        <v/>
      </c>
    </row>
    <row r="543">
      <c r="K543">
        <f>IF(AND(G543="goal",H543="from_play"),1,0)</f>
        <v/>
      </c>
      <c r="L543">
        <f>IF(AND(G543="goal",H543="counter"),1,0)</f>
        <v/>
      </c>
      <c r="M543">
        <f>IF(AND(G543="goal",H543="putback"),1,0)</f>
        <v/>
      </c>
      <c r="N543">
        <f>IF(AND(G543="goal",H543="man_up"),1,0)</f>
        <v/>
      </c>
      <c r="O543">
        <f>IF(AND(G543="goal",H543="penalty_5m"),1,0)</f>
        <v/>
      </c>
      <c r="P543">
        <f>IF(G543="assist",1,0)</f>
        <v/>
      </c>
      <c r="Q543">
        <f>IF(G543="exclusion_drawn",1,0)</f>
        <v/>
      </c>
      <c r="R543">
        <f>IF(G543="exclusion_committed",1,0)</f>
        <v/>
      </c>
      <c r="S543">
        <f>IF(G543="bad_pass_2m",1,0)</f>
        <v/>
      </c>
      <c r="T543">
        <f>IF(G543="shot_out",1,0)</f>
        <v/>
      </c>
      <c r="U543">
        <f>IF(G543="turnover",1,0)</f>
        <v/>
      </c>
      <c r="V543">
        <f>IF(G543="steal",1,0)</f>
        <v/>
      </c>
      <c r="W543">
        <f>IF(G543="block_hand",1,0)</f>
        <v/>
      </c>
      <c r="X543">
        <f>IF(G543="press_win",1,0)</f>
        <v/>
      </c>
      <c r="Y543">
        <f>IF(G543="interception",1,0)</f>
        <v/>
      </c>
      <c r="Z543">
        <f>IF(G543="no_return_defense",1,0)</f>
        <v/>
      </c>
    </row>
    <row r="544">
      <c r="K544">
        <f>IF(AND(G544="goal",H544="from_play"),1,0)</f>
        <v/>
      </c>
      <c r="L544">
        <f>IF(AND(G544="goal",H544="counter"),1,0)</f>
        <v/>
      </c>
      <c r="M544">
        <f>IF(AND(G544="goal",H544="putback"),1,0)</f>
        <v/>
      </c>
      <c r="N544">
        <f>IF(AND(G544="goal",H544="man_up"),1,0)</f>
        <v/>
      </c>
      <c r="O544">
        <f>IF(AND(G544="goal",H544="penalty_5m"),1,0)</f>
        <v/>
      </c>
      <c r="P544">
        <f>IF(G544="assist",1,0)</f>
        <v/>
      </c>
      <c r="Q544">
        <f>IF(G544="exclusion_drawn",1,0)</f>
        <v/>
      </c>
      <c r="R544">
        <f>IF(G544="exclusion_committed",1,0)</f>
        <v/>
      </c>
      <c r="S544">
        <f>IF(G544="bad_pass_2m",1,0)</f>
        <v/>
      </c>
      <c r="T544">
        <f>IF(G544="shot_out",1,0)</f>
        <v/>
      </c>
      <c r="U544">
        <f>IF(G544="turnover",1,0)</f>
        <v/>
      </c>
      <c r="V544">
        <f>IF(G544="steal",1,0)</f>
        <v/>
      </c>
      <c r="W544">
        <f>IF(G544="block_hand",1,0)</f>
        <v/>
      </c>
      <c r="X544">
        <f>IF(G544="press_win",1,0)</f>
        <v/>
      </c>
      <c r="Y544">
        <f>IF(G544="interception",1,0)</f>
        <v/>
      </c>
      <c r="Z544">
        <f>IF(G544="no_return_defense",1,0)</f>
        <v/>
      </c>
    </row>
    <row r="545">
      <c r="K545">
        <f>IF(AND(G545="goal",H545="from_play"),1,0)</f>
        <v/>
      </c>
      <c r="L545">
        <f>IF(AND(G545="goal",H545="counter"),1,0)</f>
        <v/>
      </c>
      <c r="M545">
        <f>IF(AND(G545="goal",H545="putback"),1,0)</f>
        <v/>
      </c>
      <c r="N545">
        <f>IF(AND(G545="goal",H545="man_up"),1,0)</f>
        <v/>
      </c>
      <c r="O545">
        <f>IF(AND(G545="goal",H545="penalty_5m"),1,0)</f>
        <v/>
      </c>
      <c r="P545">
        <f>IF(G545="assist",1,0)</f>
        <v/>
      </c>
      <c r="Q545">
        <f>IF(G545="exclusion_drawn",1,0)</f>
        <v/>
      </c>
      <c r="R545">
        <f>IF(G545="exclusion_committed",1,0)</f>
        <v/>
      </c>
      <c r="S545">
        <f>IF(G545="bad_pass_2m",1,0)</f>
        <v/>
      </c>
      <c r="T545">
        <f>IF(G545="shot_out",1,0)</f>
        <v/>
      </c>
      <c r="U545">
        <f>IF(G545="turnover",1,0)</f>
        <v/>
      </c>
      <c r="V545">
        <f>IF(G545="steal",1,0)</f>
        <v/>
      </c>
      <c r="W545">
        <f>IF(G545="block_hand",1,0)</f>
        <v/>
      </c>
      <c r="X545">
        <f>IF(G545="press_win",1,0)</f>
        <v/>
      </c>
      <c r="Y545">
        <f>IF(G545="interception",1,0)</f>
        <v/>
      </c>
      <c r="Z545">
        <f>IF(G545="no_return_defense",1,0)</f>
        <v/>
      </c>
    </row>
    <row r="546">
      <c r="K546">
        <f>IF(AND(G546="goal",H546="from_play"),1,0)</f>
        <v/>
      </c>
      <c r="L546">
        <f>IF(AND(G546="goal",H546="counter"),1,0)</f>
        <v/>
      </c>
      <c r="M546">
        <f>IF(AND(G546="goal",H546="putback"),1,0)</f>
        <v/>
      </c>
      <c r="N546">
        <f>IF(AND(G546="goal",H546="man_up"),1,0)</f>
        <v/>
      </c>
      <c r="O546">
        <f>IF(AND(G546="goal",H546="penalty_5m"),1,0)</f>
        <v/>
      </c>
      <c r="P546">
        <f>IF(G546="assist",1,0)</f>
        <v/>
      </c>
      <c r="Q546">
        <f>IF(G546="exclusion_drawn",1,0)</f>
        <v/>
      </c>
      <c r="R546">
        <f>IF(G546="exclusion_committed",1,0)</f>
        <v/>
      </c>
      <c r="S546">
        <f>IF(G546="bad_pass_2m",1,0)</f>
        <v/>
      </c>
      <c r="T546">
        <f>IF(G546="shot_out",1,0)</f>
        <v/>
      </c>
      <c r="U546">
        <f>IF(G546="turnover",1,0)</f>
        <v/>
      </c>
      <c r="V546">
        <f>IF(G546="steal",1,0)</f>
        <v/>
      </c>
      <c r="W546">
        <f>IF(G546="block_hand",1,0)</f>
        <v/>
      </c>
      <c r="X546">
        <f>IF(G546="press_win",1,0)</f>
        <v/>
      </c>
      <c r="Y546">
        <f>IF(G546="interception",1,0)</f>
        <v/>
      </c>
      <c r="Z546">
        <f>IF(G546="no_return_defense",1,0)</f>
        <v/>
      </c>
    </row>
    <row r="547">
      <c r="K547">
        <f>IF(AND(G547="goal",H547="from_play"),1,0)</f>
        <v/>
      </c>
      <c r="L547">
        <f>IF(AND(G547="goal",H547="counter"),1,0)</f>
        <v/>
      </c>
      <c r="M547">
        <f>IF(AND(G547="goal",H547="putback"),1,0)</f>
        <v/>
      </c>
      <c r="N547">
        <f>IF(AND(G547="goal",H547="man_up"),1,0)</f>
        <v/>
      </c>
      <c r="O547">
        <f>IF(AND(G547="goal",H547="penalty_5m"),1,0)</f>
        <v/>
      </c>
      <c r="P547">
        <f>IF(G547="assist",1,0)</f>
        <v/>
      </c>
      <c r="Q547">
        <f>IF(G547="exclusion_drawn",1,0)</f>
        <v/>
      </c>
      <c r="R547">
        <f>IF(G547="exclusion_committed",1,0)</f>
        <v/>
      </c>
      <c r="S547">
        <f>IF(G547="bad_pass_2m",1,0)</f>
        <v/>
      </c>
      <c r="T547">
        <f>IF(G547="shot_out",1,0)</f>
        <v/>
      </c>
      <c r="U547">
        <f>IF(G547="turnover",1,0)</f>
        <v/>
      </c>
      <c r="V547">
        <f>IF(G547="steal",1,0)</f>
        <v/>
      </c>
      <c r="W547">
        <f>IF(G547="block_hand",1,0)</f>
        <v/>
      </c>
      <c r="X547">
        <f>IF(G547="press_win",1,0)</f>
        <v/>
      </c>
      <c r="Y547">
        <f>IF(G547="interception",1,0)</f>
        <v/>
      </c>
      <c r="Z547">
        <f>IF(G547="no_return_defense",1,0)</f>
        <v/>
      </c>
    </row>
    <row r="548">
      <c r="K548">
        <f>IF(AND(G548="goal",H548="from_play"),1,0)</f>
        <v/>
      </c>
      <c r="L548">
        <f>IF(AND(G548="goal",H548="counter"),1,0)</f>
        <v/>
      </c>
      <c r="M548">
        <f>IF(AND(G548="goal",H548="putback"),1,0)</f>
        <v/>
      </c>
      <c r="N548">
        <f>IF(AND(G548="goal",H548="man_up"),1,0)</f>
        <v/>
      </c>
      <c r="O548">
        <f>IF(AND(G548="goal",H548="penalty_5m"),1,0)</f>
        <v/>
      </c>
      <c r="P548">
        <f>IF(G548="assist",1,0)</f>
        <v/>
      </c>
      <c r="Q548">
        <f>IF(G548="exclusion_drawn",1,0)</f>
        <v/>
      </c>
      <c r="R548">
        <f>IF(G548="exclusion_committed",1,0)</f>
        <v/>
      </c>
      <c r="S548">
        <f>IF(G548="bad_pass_2m",1,0)</f>
        <v/>
      </c>
      <c r="T548">
        <f>IF(G548="shot_out",1,0)</f>
        <v/>
      </c>
      <c r="U548">
        <f>IF(G548="turnover",1,0)</f>
        <v/>
      </c>
      <c r="V548">
        <f>IF(G548="steal",1,0)</f>
        <v/>
      </c>
      <c r="W548">
        <f>IF(G548="block_hand",1,0)</f>
        <v/>
      </c>
      <c r="X548">
        <f>IF(G548="press_win",1,0)</f>
        <v/>
      </c>
      <c r="Y548">
        <f>IF(G548="interception",1,0)</f>
        <v/>
      </c>
      <c r="Z548">
        <f>IF(G548="no_return_defense",1,0)</f>
        <v/>
      </c>
    </row>
    <row r="549">
      <c r="K549">
        <f>IF(AND(G549="goal",H549="from_play"),1,0)</f>
        <v/>
      </c>
      <c r="L549">
        <f>IF(AND(G549="goal",H549="counter"),1,0)</f>
        <v/>
      </c>
      <c r="M549">
        <f>IF(AND(G549="goal",H549="putback"),1,0)</f>
        <v/>
      </c>
      <c r="N549">
        <f>IF(AND(G549="goal",H549="man_up"),1,0)</f>
        <v/>
      </c>
      <c r="O549">
        <f>IF(AND(G549="goal",H549="penalty_5m"),1,0)</f>
        <v/>
      </c>
      <c r="P549">
        <f>IF(G549="assist",1,0)</f>
        <v/>
      </c>
      <c r="Q549">
        <f>IF(G549="exclusion_drawn",1,0)</f>
        <v/>
      </c>
      <c r="R549">
        <f>IF(G549="exclusion_committed",1,0)</f>
        <v/>
      </c>
      <c r="S549">
        <f>IF(G549="bad_pass_2m",1,0)</f>
        <v/>
      </c>
      <c r="T549">
        <f>IF(G549="shot_out",1,0)</f>
        <v/>
      </c>
      <c r="U549">
        <f>IF(G549="turnover",1,0)</f>
        <v/>
      </c>
      <c r="V549">
        <f>IF(G549="steal",1,0)</f>
        <v/>
      </c>
      <c r="W549">
        <f>IF(G549="block_hand",1,0)</f>
        <v/>
      </c>
      <c r="X549">
        <f>IF(G549="press_win",1,0)</f>
        <v/>
      </c>
      <c r="Y549">
        <f>IF(G549="interception",1,0)</f>
        <v/>
      </c>
      <c r="Z549">
        <f>IF(G549="no_return_defense",1,0)</f>
        <v/>
      </c>
    </row>
    <row r="550">
      <c r="K550">
        <f>IF(AND(G550="goal",H550="from_play"),1,0)</f>
        <v/>
      </c>
      <c r="L550">
        <f>IF(AND(G550="goal",H550="counter"),1,0)</f>
        <v/>
      </c>
      <c r="M550">
        <f>IF(AND(G550="goal",H550="putback"),1,0)</f>
        <v/>
      </c>
      <c r="N550">
        <f>IF(AND(G550="goal",H550="man_up"),1,0)</f>
        <v/>
      </c>
      <c r="O550">
        <f>IF(AND(G550="goal",H550="penalty_5m"),1,0)</f>
        <v/>
      </c>
      <c r="P550">
        <f>IF(G550="assist",1,0)</f>
        <v/>
      </c>
      <c r="Q550">
        <f>IF(G550="exclusion_drawn",1,0)</f>
        <v/>
      </c>
      <c r="R550">
        <f>IF(G550="exclusion_committed",1,0)</f>
        <v/>
      </c>
      <c r="S550">
        <f>IF(G550="bad_pass_2m",1,0)</f>
        <v/>
      </c>
      <c r="T550">
        <f>IF(G550="shot_out",1,0)</f>
        <v/>
      </c>
      <c r="U550">
        <f>IF(G550="turnover",1,0)</f>
        <v/>
      </c>
      <c r="V550">
        <f>IF(G550="steal",1,0)</f>
        <v/>
      </c>
      <c r="W550">
        <f>IF(G550="block_hand",1,0)</f>
        <v/>
      </c>
      <c r="X550">
        <f>IF(G550="press_win",1,0)</f>
        <v/>
      </c>
      <c r="Y550">
        <f>IF(G550="interception",1,0)</f>
        <v/>
      </c>
      <c r="Z550">
        <f>IF(G550="no_return_defense",1,0)</f>
        <v/>
      </c>
    </row>
    <row r="551">
      <c r="K551">
        <f>IF(AND(G551="goal",H551="from_play"),1,0)</f>
        <v/>
      </c>
      <c r="L551">
        <f>IF(AND(G551="goal",H551="counter"),1,0)</f>
        <v/>
      </c>
      <c r="M551">
        <f>IF(AND(G551="goal",H551="putback"),1,0)</f>
        <v/>
      </c>
      <c r="N551">
        <f>IF(AND(G551="goal",H551="man_up"),1,0)</f>
        <v/>
      </c>
      <c r="O551">
        <f>IF(AND(G551="goal",H551="penalty_5m"),1,0)</f>
        <v/>
      </c>
      <c r="P551">
        <f>IF(G551="assist",1,0)</f>
        <v/>
      </c>
      <c r="Q551">
        <f>IF(G551="exclusion_drawn",1,0)</f>
        <v/>
      </c>
      <c r="R551">
        <f>IF(G551="exclusion_committed",1,0)</f>
        <v/>
      </c>
      <c r="S551">
        <f>IF(G551="bad_pass_2m",1,0)</f>
        <v/>
      </c>
      <c r="T551">
        <f>IF(G551="shot_out",1,0)</f>
        <v/>
      </c>
      <c r="U551">
        <f>IF(G551="turnover",1,0)</f>
        <v/>
      </c>
      <c r="V551">
        <f>IF(G551="steal",1,0)</f>
        <v/>
      </c>
      <c r="W551">
        <f>IF(G551="block_hand",1,0)</f>
        <v/>
      </c>
      <c r="X551">
        <f>IF(G551="press_win",1,0)</f>
        <v/>
      </c>
      <c r="Y551">
        <f>IF(G551="interception",1,0)</f>
        <v/>
      </c>
      <c r="Z551">
        <f>IF(G551="no_return_defense",1,0)</f>
        <v/>
      </c>
    </row>
    <row r="552">
      <c r="K552">
        <f>IF(AND(G552="goal",H552="from_play"),1,0)</f>
        <v/>
      </c>
      <c r="L552">
        <f>IF(AND(G552="goal",H552="counter"),1,0)</f>
        <v/>
      </c>
      <c r="M552">
        <f>IF(AND(G552="goal",H552="putback"),1,0)</f>
        <v/>
      </c>
      <c r="N552">
        <f>IF(AND(G552="goal",H552="man_up"),1,0)</f>
        <v/>
      </c>
      <c r="O552">
        <f>IF(AND(G552="goal",H552="penalty_5m"),1,0)</f>
        <v/>
      </c>
      <c r="P552">
        <f>IF(G552="assist",1,0)</f>
        <v/>
      </c>
      <c r="Q552">
        <f>IF(G552="exclusion_drawn",1,0)</f>
        <v/>
      </c>
      <c r="R552">
        <f>IF(G552="exclusion_committed",1,0)</f>
        <v/>
      </c>
      <c r="S552">
        <f>IF(G552="bad_pass_2m",1,0)</f>
        <v/>
      </c>
      <c r="T552">
        <f>IF(G552="shot_out",1,0)</f>
        <v/>
      </c>
      <c r="U552">
        <f>IF(G552="turnover",1,0)</f>
        <v/>
      </c>
      <c r="V552">
        <f>IF(G552="steal",1,0)</f>
        <v/>
      </c>
      <c r="W552">
        <f>IF(G552="block_hand",1,0)</f>
        <v/>
      </c>
      <c r="X552">
        <f>IF(G552="press_win",1,0)</f>
        <v/>
      </c>
      <c r="Y552">
        <f>IF(G552="interception",1,0)</f>
        <v/>
      </c>
      <c r="Z552">
        <f>IF(G552="no_return_defense",1,0)</f>
        <v/>
      </c>
    </row>
    <row r="553">
      <c r="K553">
        <f>IF(AND(G553="goal",H553="from_play"),1,0)</f>
        <v/>
      </c>
      <c r="L553">
        <f>IF(AND(G553="goal",H553="counter"),1,0)</f>
        <v/>
      </c>
      <c r="M553">
        <f>IF(AND(G553="goal",H553="putback"),1,0)</f>
        <v/>
      </c>
      <c r="N553">
        <f>IF(AND(G553="goal",H553="man_up"),1,0)</f>
        <v/>
      </c>
      <c r="O553">
        <f>IF(AND(G553="goal",H553="penalty_5m"),1,0)</f>
        <v/>
      </c>
      <c r="P553">
        <f>IF(G553="assist",1,0)</f>
        <v/>
      </c>
      <c r="Q553">
        <f>IF(G553="exclusion_drawn",1,0)</f>
        <v/>
      </c>
      <c r="R553">
        <f>IF(G553="exclusion_committed",1,0)</f>
        <v/>
      </c>
      <c r="S553">
        <f>IF(G553="bad_pass_2m",1,0)</f>
        <v/>
      </c>
      <c r="T553">
        <f>IF(G553="shot_out",1,0)</f>
        <v/>
      </c>
      <c r="U553">
        <f>IF(G553="turnover",1,0)</f>
        <v/>
      </c>
      <c r="V553">
        <f>IF(G553="steal",1,0)</f>
        <v/>
      </c>
      <c r="W553">
        <f>IF(G553="block_hand",1,0)</f>
        <v/>
      </c>
      <c r="X553">
        <f>IF(G553="press_win",1,0)</f>
        <v/>
      </c>
      <c r="Y553">
        <f>IF(G553="interception",1,0)</f>
        <v/>
      </c>
      <c r="Z553">
        <f>IF(G553="no_return_defense",1,0)</f>
        <v/>
      </c>
    </row>
    <row r="554">
      <c r="K554">
        <f>IF(AND(G554="goal",H554="from_play"),1,0)</f>
        <v/>
      </c>
      <c r="L554">
        <f>IF(AND(G554="goal",H554="counter"),1,0)</f>
        <v/>
      </c>
      <c r="M554">
        <f>IF(AND(G554="goal",H554="putback"),1,0)</f>
        <v/>
      </c>
      <c r="N554">
        <f>IF(AND(G554="goal",H554="man_up"),1,0)</f>
        <v/>
      </c>
      <c r="O554">
        <f>IF(AND(G554="goal",H554="penalty_5m"),1,0)</f>
        <v/>
      </c>
      <c r="P554">
        <f>IF(G554="assist",1,0)</f>
        <v/>
      </c>
      <c r="Q554">
        <f>IF(G554="exclusion_drawn",1,0)</f>
        <v/>
      </c>
      <c r="R554">
        <f>IF(G554="exclusion_committed",1,0)</f>
        <v/>
      </c>
      <c r="S554">
        <f>IF(G554="bad_pass_2m",1,0)</f>
        <v/>
      </c>
      <c r="T554">
        <f>IF(G554="shot_out",1,0)</f>
        <v/>
      </c>
      <c r="U554">
        <f>IF(G554="turnover",1,0)</f>
        <v/>
      </c>
      <c r="V554">
        <f>IF(G554="steal",1,0)</f>
        <v/>
      </c>
      <c r="W554">
        <f>IF(G554="block_hand",1,0)</f>
        <v/>
      </c>
      <c r="X554">
        <f>IF(G554="press_win",1,0)</f>
        <v/>
      </c>
      <c r="Y554">
        <f>IF(G554="interception",1,0)</f>
        <v/>
      </c>
      <c r="Z554">
        <f>IF(G554="no_return_defense",1,0)</f>
        <v/>
      </c>
    </row>
    <row r="555">
      <c r="K555">
        <f>IF(AND(G555="goal",H555="from_play"),1,0)</f>
        <v/>
      </c>
      <c r="L555">
        <f>IF(AND(G555="goal",H555="counter"),1,0)</f>
        <v/>
      </c>
      <c r="M555">
        <f>IF(AND(G555="goal",H555="putback"),1,0)</f>
        <v/>
      </c>
      <c r="N555">
        <f>IF(AND(G555="goal",H555="man_up"),1,0)</f>
        <v/>
      </c>
      <c r="O555">
        <f>IF(AND(G555="goal",H555="penalty_5m"),1,0)</f>
        <v/>
      </c>
      <c r="P555">
        <f>IF(G555="assist",1,0)</f>
        <v/>
      </c>
      <c r="Q555">
        <f>IF(G555="exclusion_drawn",1,0)</f>
        <v/>
      </c>
      <c r="R555">
        <f>IF(G555="exclusion_committed",1,0)</f>
        <v/>
      </c>
      <c r="S555">
        <f>IF(G555="bad_pass_2m",1,0)</f>
        <v/>
      </c>
      <c r="T555">
        <f>IF(G555="shot_out",1,0)</f>
        <v/>
      </c>
      <c r="U555">
        <f>IF(G555="turnover",1,0)</f>
        <v/>
      </c>
      <c r="V555">
        <f>IF(G555="steal",1,0)</f>
        <v/>
      </c>
      <c r="W555">
        <f>IF(G555="block_hand",1,0)</f>
        <v/>
      </c>
      <c r="X555">
        <f>IF(G555="press_win",1,0)</f>
        <v/>
      </c>
      <c r="Y555">
        <f>IF(G555="interception",1,0)</f>
        <v/>
      </c>
      <c r="Z555">
        <f>IF(G555="no_return_defense",1,0)</f>
        <v/>
      </c>
    </row>
    <row r="556">
      <c r="K556">
        <f>IF(AND(G556="goal",H556="from_play"),1,0)</f>
        <v/>
      </c>
      <c r="L556">
        <f>IF(AND(G556="goal",H556="counter"),1,0)</f>
        <v/>
      </c>
      <c r="M556">
        <f>IF(AND(G556="goal",H556="putback"),1,0)</f>
        <v/>
      </c>
      <c r="N556">
        <f>IF(AND(G556="goal",H556="man_up"),1,0)</f>
        <v/>
      </c>
      <c r="O556">
        <f>IF(AND(G556="goal",H556="penalty_5m"),1,0)</f>
        <v/>
      </c>
      <c r="P556">
        <f>IF(G556="assist",1,0)</f>
        <v/>
      </c>
      <c r="Q556">
        <f>IF(G556="exclusion_drawn",1,0)</f>
        <v/>
      </c>
      <c r="R556">
        <f>IF(G556="exclusion_committed",1,0)</f>
        <v/>
      </c>
      <c r="S556">
        <f>IF(G556="bad_pass_2m",1,0)</f>
        <v/>
      </c>
      <c r="T556">
        <f>IF(G556="shot_out",1,0)</f>
        <v/>
      </c>
      <c r="U556">
        <f>IF(G556="turnover",1,0)</f>
        <v/>
      </c>
      <c r="V556">
        <f>IF(G556="steal",1,0)</f>
        <v/>
      </c>
      <c r="W556">
        <f>IF(G556="block_hand",1,0)</f>
        <v/>
      </c>
      <c r="X556">
        <f>IF(G556="press_win",1,0)</f>
        <v/>
      </c>
      <c r="Y556">
        <f>IF(G556="interception",1,0)</f>
        <v/>
      </c>
      <c r="Z556">
        <f>IF(G556="no_return_defense",1,0)</f>
        <v/>
      </c>
    </row>
    <row r="557">
      <c r="K557">
        <f>IF(AND(G557="goal",H557="from_play"),1,0)</f>
        <v/>
      </c>
      <c r="L557">
        <f>IF(AND(G557="goal",H557="counter"),1,0)</f>
        <v/>
      </c>
      <c r="M557">
        <f>IF(AND(G557="goal",H557="putback"),1,0)</f>
        <v/>
      </c>
      <c r="N557">
        <f>IF(AND(G557="goal",H557="man_up"),1,0)</f>
        <v/>
      </c>
      <c r="O557">
        <f>IF(AND(G557="goal",H557="penalty_5m"),1,0)</f>
        <v/>
      </c>
      <c r="P557">
        <f>IF(G557="assist",1,0)</f>
        <v/>
      </c>
      <c r="Q557">
        <f>IF(G557="exclusion_drawn",1,0)</f>
        <v/>
      </c>
      <c r="R557">
        <f>IF(G557="exclusion_committed",1,0)</f>
        <v/>
      </c>
      <c r="S557">
        <f>IF(G557="bad_pass_2m",1,0)</f>
        <v/>
      </c>
      <c r="T557">
        <f>IF(G557="shot_out",1,0)</f>
        <v/>
      </c>
      <c r="U557">
        <f>IF(G557="turnover",1,0)</f>
        <v/>
      </c>
      <c r="V557">
        <f>IF(G557="steal",1,0)</f>
        <v/>
      </c>
      <c r="W557">
        <f>IF(G557="block_hand",1,0)</f>
        <v/>
      </c>
      <c r="X557">
        <f>IF(G557="press_win",1,0)</f>
        <v/>
      </c>
      <c r="Y557">
        <f>IF(G557="interception",1,0)</f>
        <v/>
      </c>
      <c r="Z557">
        <f>IF(G557="no_return_defense",1,0)</f>
        <v/>
      </c>
    </row>
    <row r="558">
      <c r="K558">
        <f>IF(AND(G558="goal",H558="from_play"),1,0)</f>
        <v/>
      </c>
      <c r="L558">
        <f>IF(AND(G558="goal",H558="counter"),1,0)</f>
        <v/>
      </c>
      <c r="M558">
        <f>IF(AND(G558="goal",H558="putback"),1,0)</f>
        <v/>
      </c>
      <c r="N558">
        <f>IF(AND(G558="goal",H558="man_up"),1,0)</f>
        <v/>
      </c>
      <c r="O558">
        <f>IF(AND(G558="goal",H558="penalty_5m"),1,0)</f>
        <v/>
      </c>
      <c r="P558">
        <f>IF(G558="assist",1,0)</f>
        <v/>
      </c>
      <c r="Q558">
        <f>IF(G558="exclusion_drawn",1,0)</f>
        <v/>
      </c>
      <c r="R558">
        <f>IF(G558="exclusion_committed",1,0)</f>
        <v/>
      </c>
      <c r="S558">
        <f>IF(G558="bad_pass_2m",1,0)</f>
        <v/>
      </c>
      <c r="T558">
        <f>IF(G558="shot_out",1,0)</f>
        <v/>
      </c>
      <c r="U558">
        <f>IF(G558="turnover",1,0)</f>
        <v/>
      </c>
      <c r="V558">
        <f>IF(G558="steal",1,0)</f>
        <v/>
      </c>
      <c r="W558">
        <f>IF(G558="block_hand",1,0)</f>
        <v/>
      </c>
      <c r="X558">
        <f>IF(G558="press_win",1,0)</f>
        <v/>
      </c>
      <c r="Y558">
        <f>IF(G558="interception",1,0)</f>
        <v/>
      </c>
      <c r="Z558">
        <f>IF(G558="no_return_defense",1,0)</f>
        <v/>
      </c>
    </row>
    <row r="559">
      <c r="K559">
        <f>IF(AND(G559="goal",H559="from_play"),1,0)</f>
        <v/>
      </c>
      <c r="L559">
        <f>IF(AND(G559="goal",H559="counter"),1,0)</f>
        <v/>
      </c>
      <c r="M559">
        <f>IF(AND(G559="goal",H559="putback"),1,0)</f>
        <v/>
      </c>
      <c r="N559">
        <f>IF(AND(G559="goal",H559="man_up"),1,0)</f>
        <v/>
      </c>
      <c r="O559">
        <f>IF(AND(G559="goal",H559="penalty_5m"),1,0)</f>
        <v/>
      </c>
      <c r="P559">
        <f>IF(G559="assist",1,0)</f>
        <v/>
      </c>
      <c r="Q559">
        <f>IF(G559="exclusion_drawn",1,0)</f>
        <v/>
      </c>
      <c r="R559">
        <f>IF(G559="exclusion_committed",1,0)</f>
        <v/>
      </c>
      <c r="S559">
        <f>IF(G559="bad_pass_2m",1,0)</f>
        <v/>
      </c>
      <c r="T559">
        <f>IF(G559="shot_out",1,0)</f>
        <v/>
      </c>
      <c r="U559">
        <f>IF(G559="turnover",1,0)</f>
        <v/>
      </c>
      <c r="V559">
        <f>IF(G559="steal",1,0)</f>
        <v/>
      </c>
      <c r="W559">
        <f>IF(G559="block_hand",1,0)</f>
        <v/>
      </c>
      <c r="X559">
        <f>IF(G559="press_win",1,0)</f>
        <v/>
      </c>
      <c r="Y559">
        <f>IF(G559="interception",1,0)</f>
        <v/>
      </c>
      <c r="Z559">
        <f>IF(G559="no_return_defense",1,0)</f>
        <v/>
      </c>
    </row>
    <row r="560">
      <c r="K560">
        <f>IF(AND(G560="goal",H560="from_play"),1,0)</f>
        <v/>
      </c>
      <c r="L560">
        <f>IF(AND(G560="goal",H560="counter"),1,0)</f>
        <v/>
      </c>
      <c r="M560">
        <f>IF(AND(G560="goal",H560="putback"),1,0)</f>
        <v/>
      </c>
      <c r="N560">
        <f>IF(AND(G560="goal",H560="man_up"),1,0)</f>
        <v/>
      </c>
      <c r="O560">
        <f>IF(AND(G560="goal",H560="penalty_5m"),1,0)</f>
        <v/>
      </c>
      <c r="P560">
        <f>IF(G560="assist",1,0)</f>
        <v/>
      </c>
      <c r="Q560">
        <f>IF(G560="exclusion_drawn",1,0)</f>
        <v/>
      </c>
      <c r="R560">
        <f>IF(G560="exclusion_committed",1,0)</f>
        <v/>
      </c>
      <c r="S560">
        <f>IF(G560="bad_pass_2m",1,0)</f>
        <v/>
      </c>
      <c r="T560">
        <f>IF(G560="shot_out",1,0)</f>
        <v/>
      </c>
      <c r="U560">
        <f>IF(G560="turnover",1,0)</f>
        <v/>
      </c>
      <c r="V560">
        <f>IF(G560="steal",1,0)</f>
        <v/>
      </c>
      <c r="W560">
        <f>IF(G560="block_hand",1,0)</f>
        <v/>
      </c>
      <c r="X560">
        <f>IF(G560="press_win",1,0)</f>
        <v/>
      </c>
      <c r="Y560">
        <f>IF(G560="interception",1,0)</f>
        <v/>
      </c>
      <c r="Z560">
        <f>IF(G560="no_return_defense",1,0)</f>
        <v/>
      </c>
    </row>
    <row r="561">
      <c r="K561">
        <f>IF(AND(G561="goal",H561="from_play"),1,0)</f>
        <v/>
      </c>
      <c r="L561">
        <f>IF(AND(G561="goal",H561="counter"),1,0)</f>
        <v/>
      </c>
      <c r="M561">
        <f>IF(AND(G561="goal",H561="putback"),1,0)</f>
        <v/>
      </c>
      <c r="N561">
        <f>IF(AND(G561="goal",H561="man_up"),1,0)</f>
        <v/>
      </c>
      <c r="O561">
        <f>IF(AND(G561="goal",H561="penalty_5m"),1,0)</f>
        <v/>
      </c>
      <c r="P561">
        <f>IF(G561="assist",1,0)</f>
        <v/>
      </c>
      <c r="Q561">
        <f>IF(G561="exclusion_drawn",1,0)</f>
        <v/>
      </c>
      <c r="R561">
        <f>IF(G561="exclusion_committed",1,0)</f>
        <v/>
      </c>
      <c r="S561">
        <f>IF(G561="bad_pass_2m",1,0)</f>
        <v/>
      </c>
      <c r="T561">
        <f>IF(G561="shot_out",1,0)</f>
        <v/>
      </c>
      <c r="U561">
        <f>IF(G561="turnover",1,0)</f>
        <v/>
      </c>
      <c r="V561">
        <f>IF(G561="steal",1,0)</f>
        <v/>
      </c>
      <c r="W561">
        <f>IF(G561="block_hand",1,0)</f>
        <v/>
      </c>
      <c r="X561">
        <f>IF(G561="press_win",1,0)</f>
        <v/>
      </c>
      <c r="Y561">
        <f>IF(G561="interception",1,0)</f>
        <v/>
      </c>
      <c r="Z561">
        <f>IF(G561="no_return_defense",1,0)</f>
        <v/>
      </c>
    </row>
    <row r="562">
      <c r="K562">
        <f>IF(AND(G562="goal",H562="from_play"),1,0)</f>
        <v/>
      </c>
      <c r="L562">
        <f>IF(AND(G562="goal",H562="counter"),1,0)</f>
        <v/>
      </c>
      <c r="M562">
        <f>IF(AND(G562="goal",H562="putback"),1,0)</f>
        <v/>
      </c>
      <c r="N562">
        <f>IF(AND(G562="goal",H562="man_up"),1,0)</f>
        <v/>
      </c>
      <c r="O562">
        <f>IF(AND(G562="goal",H562="penalty_5m"),1,0)</f>
        <v/>
      </c>
      <c r="P562">
        <f>IF(G562="assist",1,0)</f>
        <v/>
      </c>
      <c r="Q562">
        <f>IF(G562="exclusion_drawn",1,0)</f>
        <v/>
      </c>
      <c r="R562">
        <f>IF(G562="exclusion_committed",1,0)</f>
        <v/>
      </c>
      <c r="S562">
        <f>IF(G562="bad_pass_2m",1,0)</f>
        <v/>
      </c>
      <c r="T562">
        <f>IF(G562="shot_out",1,0)</f>
        <v/>
      </c>
      <c r="U562">
        <f>IF(G562="turnover",1,0)</f>
        <v/>
      </c>
      <c r="V562">
        <f>IF(G562="steal",1,0)</f>
        <v/>
      </c>
      <c r="W562">
        <f>IF(G562="block_hand",1,0)</f>
        <v/>
      </c>
      <c r="X562">
        <f>IF(G562="press_win",1,0)</f>
        <v/>
      </c>
      <c r="Y562">
        <f>IF(G562="interception",1,0)</f>
        <v/>
      </c>
      <c r="Z562">
        <f>IF(G562="no_return_defense",1,0)</f>
        <v/>
      </c>
    </row>
    <row r="563">
      <c r="K563">
        <f>IF(AND(G563="goal",H563="from_play"),1,0)</f>
        <v/>
      </c>
      <c r="L563">
        <f>IF(AND(G563="goal",H563="counter"),1,0)</f>
        <v/>
      </c>
      <c r="M563">
        <f>IF(AND(G563="goal",H563="putback"),1,0)</f>
        <v/>
      </c>
      <c r="N563">
        <f>IF(AND(G563="goal",H563="man_up"),1,0)</f>
        <v/>
      </c>
      <c r="O563">
        <f>IF(AND(G563="goal",H563="penalty_5m"),1,0)</f>
        <v/>
      </c>
      <c r="P563">
        <f>IF(G563="assist",1,0)</f>
        <v/>
      </c>
      <c r="Q563">
        <f>IF(G563="exclusion_drawn",1,0)</f>
        <v/>
      </c>
      <c r="R563">
        <f>IF(G563="exclusion_committed",1,0)</f>
        <v/>
      </c>
      <c r="S563">
        <f>IF(G563="bad_pass_2m",1,0)</f>
        <v/>
      </c>
      <c r="T563">
        <f>IF(G563="shot_out",1,0)</f>
        <v/>
      </c>
      <c r="U563">
        <f>IF(G563="turnover",1,0)</f>
        <v/>
      </c>
      <c r="V563">
        <f>IF(G563="steal",1,0)</f>
        <v/>
      </c>
      <c r="W563">
        <f>IF(G563="block_hand",1,0)</f>
        <v/>
      </c>
      <c r="X563">
        <f>IF(G563="press_win",1,0)</f>
        <v/>
      </c>
      <c r="Y563">
        <f>IF(G563="interception",1,0)</f>
        <v/>
      </c>
      <c r="Z563">
        <f>IF(G563="no_return_defense",1,0)</f>
        <v/>
      </c>
    </row>
    <row r="564">
      <c r="K564">
        <f>IF(AND(G564="goal",H564="from_play"),1,0)</f>
        <v/>
      </c>
      <c r="L564">
        <f>IF(AND(G564="goal",H564="counter"),1,0)</f>
        <v/>
      </c>
      <c r="M564">
        <f>IF(AND(G564="goal",H564="putback"),1,0)</f>
        <v/>
      </c>
      <c r="N564">
        <f>IF(AND(G564="goal",H564="man_up"),1,0)</f>
        <v/>
      </c>
      <c r="O564">
        <f>IF(AND(G564="goal",H564="penalty_5m"),1,0)</f>
        <v/>
      </c>
      <c r="P564">
        <f>IF(G564="assist",1,0)</f>
        <v/>
      </c>
      <c r="Q564">
        <f>IF(G564="exclusion_drawn",1,0)</f>
        <v/>
      </c>
      <c r="R564">
        <f>IF(G564="exclusion_committed",1,0)</f>
        <v/>
      </c>
      <c r="S564">
        <f>IF(G564="bad_pass_2m",1,0)</f>
        <v/>
      </c>
      <c r="T564">
        <f>IF(G564="shot_out",1,0)</f>
        <v/>
      </c>
      <c r="U564">
        <f>IF(G564="turnover",1,0)</f>
        <v/>
      </c>
      <c r="V564">
        <f>IF(G564="steal",1,0)</f>
        <v/>
      </c>
      <c r="W564">
        <f>IF(G564="block_hand",1,0)</f>
        <v/>
      </c>
      <c r="X564">
        <f>IF(G564="press_win",1,0)</f>
        <v/>
      </c>
      <c r="Y564">
        <f>IF(G564="interception",1,0)</f>
        <v/>
      </c>
      <c r="Z564">
        <f>IF(G564="no_return_defense",1,0)</f>
        <v/>
      </c>
    </row>
    <row r="565">
      <c r="K565">
        <f>IF(AND(G565="goal",H565="from_play"),1,0)</f>
        <v/>
      </c>
      <c r="L565">
        <f>IF(AND(G565="goal",H565="counter"),1,0)</f>
        <v/>
      </c>
      <c r="M565">
        <f>IF(AND(G565="goal",H565="putback"),1,0)</f>
        <v/>
      </c>
      <c r="N565">
        <f>IF(AND(G565="goal",H565="man_up"),1,0)</f>
        <v/>
      </c>
      <c r="O565">
        <f>IF(AND(G565="goal",H565="penalty_5m"),1,0)</f>
        <v/>
      </c>
      <c r="P565">
        <f>IF(G565="assist",1,0)</f>
        <v/>
      </c>
      <c r="Q565">
        <f>IF(G565="exclusion_drawn",1,0)</f>
        <v/>
      </c>
      <c r="R565">
        <f>IF(G565="exclusion_committed",1,0)</f>
        <v/>
      </c>
      <c r="S565">
        <f>IF(G565="bad_pass_2m",1,0)</f>
        <v/>
      </c>
      <c r="T565">
        <f>IF(G565="shot_out",1,0)</f>
        <v/>
      </c>
      <c r="U565">
        <f>IF(G565="turnover",1,0)</f>
        <v/>
      </c>
      <c r="V565">
        <f>IF(G565="steal",1,0)</f>
        <v/>
      </c>
      <c r="W565">
        <f>IF(G565="block_hand",1,0)</f>
        <v/>
      </c>
      <c r="X565">
        <f>IF(G565="press_win",1,0)</f>
        <v/>
      </c>
      <c r="Y565">
        <f>IF(G565="interception",1,0)</f>
        <v/>
      </c>
      <c r="Z565">
        <f>IF(G565="no_return_defense",1,0)</f>
        <v/>
      </c>
    </row>
    <row r="566">
      <c r="K566">
        <f>IF(AND(G566="goal",H566="from_play"),1,0)</f>
        <v/>
      </c>
      <c r="L566">
        <f>IF(AND(G566="goal",H566="counter"),1,0)</f>
        <v/>
      </c>
      <c r="M566">
        <f>IF(AND(G566="goal",H566="putback"),1,0)</f>
        <v/>
      </c>
      <c r="N566">
        <f>IF(AND(G566="goal",H566="man_up"),1,0)</f>
        <v/>
      </c>
      <c r="O566">
        <f>IF(AND(G566="goal",H566="penalty_5m"),1,0)</f>
        <v/>
      </c>
      <c r="P566">
        <f>IF(G566="assist",1,0)</f>
        <v/>
      </c>
      <c r="Q566">
        <f>IF(G566="exclusion_drawn",1,0)</f>
        <v/>
      </c>
      <c r="R566">
        <f>IF(G566="exclusion_committed",1,0)</f>
        <v/>
      </c>
      <c r="S566">
        <f>IF(G566="bad_pass_2m",1,0)</f>
        <v/>
      </c>
      <c r="T566">
        <f>IF(G566="shot_out",1,0)</f>
        <v/>
      </c>
      <c r="U566">
        <f>IF(G566="turnover",1,0)</f>
        <v/>
      </c>
      <c r="V566">
        <f>IF(G566="steal",1,0)</f>
        <v/>
      </c>
      <c r="W566">
        <f>IF(G566="block_hand",1,0)</f>
        <v/>
      </c>
      <c r="X566">
        <f>IF(G566="press_win",1,0)</f>
        <v/>
      </c>
      <c r="Y566">
        <f>IF(G566="interception",1,0)</f>
        <v/>
      </c>
      <c r="Z566">
        <f>IF(G566="no_return_defense",1,0)</f>
        <v/>
      </c>
    </row>
    <row r="567">
      <c r="K567">
        <f>IF(AND(G567="goal",H567="from_play"),1,0)</f>
        <v/>
      </c>
      <c r="L567">
        <f>IF(AND(G567="goal",H567="counter"),1,0)</f>
        <v/>
      </c>
      <c r="M567">
        <f>IF(AND(G567="goal",H567="putback"),1,0)</f>
        <v/>
      </c>
      <c r="N567">
        <f>IF(AND(G567="goal",H567="man_up"),1,0)</f>
        <v/>
      </c>
      <c r="O567">
        <f>IF(AND(G567="goal",H567="penalty_5m"),1,0)</f>
        <v/>
      </c>
      <c r="P567">
        <f>IF(G567="assist",1,0)</f>
        <v/>
      </c>
      <c r="Q567">
        <f>IF(G567="exclusion_drawn",1,0)</f>
        <v/>
      </c>
      <c r="R567">
        <f>IF(G567="exclusion_committed",1,0)</f>
        <v/>
      </c>
      <c r="S567">
        <f>IF(G567="bad_pass_2m",1,0)</f>
        <v/>
      </c>
      <c r="T567">
        <f>IF(G567="shot_out",1,0)</f>
        <v/>
      </c>
      <c r="U567">
        <f>IF(G567="turnover",1,0)</f>
        <v/>
      </c>
      <c r="V567">
        <f>IF(G567="steal",1,0)</f>
        <v/>
      </c>
      <c r="W567">
        <f>IF(G567="block_hand",1,0)</f>
        <v/>
      </c>
      <c r="X567">
        <f>IF(G567="press_win",1,0)</f>
        <v/>
      </c>
      <c r="Y567">
        <f>IF(G567="interception",1,0)</f>
        <v/>
      </c>
      <c r="Z567">
        <f>IF(G567="no_return_defense",1,0)</f>
        <v/>
      </c>
    </row>
    <row r="568">
      <c r="K568">
        <f>IF(AND(G568="goal",H568="from_play"),1,0)</f>
        <v/>
      </c>
      <c r="L568">
        <f>IF(AND(G568="goal",H568="counter"),1,0)</f>
        <v/>
      </c>
      <c r="M568">
        <f>IF(AND(G568="goal",H568="putback"),1,0)</f>
        <v/>
      </c>
      <c r="N568">
        <f>IF(AND(G568="goal",H568="man_up"),1,0)</f>
        <v/>
      </c>
      <c r="O568">
        <f>IF(AND(G568="goal",H568="penalty_5m"),1,0)</f>
        <v/>
      </c>
      <c r="P568">
        <f>IF(G568="assist",1,0)</f>
        <v/>
      </c>
      <c r="Q568">
        <f>IF(G568="exclusion_drawn",1,0)</f>
        <v/>
      </c>
      <c r="R568">
        <f>IF(G568="exclusion_committed",1,0)</f>
        <v/>
      </c>
      <c r="S568">
        <f>IF(G568="bad_pass_2m",1,0)</f>
        <v/>
      </c>
      <c r="T568">
        <f>IF(G568="shot_out",1,0)</f>
        <v/>
      </c>
      <c r="U568">
        <f>IF(G568="turnover",1,0)</f>
        <v/>
      </c>
      <c r="V568">
        <f>IF(G568="steal",1,0)</f>
        <v/>
      </c>
      <c r="W568">
        <f>IF(G568="block_hand",1,0)</f>
        <v/>
      </c>
      <c r="X568">
        <f>IF(G568="press_win",1,0)</f>
        <v/>
      </c>
      <c r="Y568">
        <f>IF(G568="interception",1,0)</f>
        <v/>
      </c>
      <c r="Z568">
        <f>IF(G568="no_return_defense",1,0)</f>
        <v/>
      </c>
    </row>
    <row r="569">
      <c r="K569">
        <f>IF(AND(G569="goal",H569="from_play"),1,0)</f>
        <v/>
      </c>
      <c r="L569">
        <f>IF(AND(G569="goal",H569="counter"),1,0)</f>
        <v/>
      </c>
      <c r="M569">
        <f>IF(AND(G569="goal",H569="putback"),1,0)</f>
        <v/>
      </c>
      <c r="N569">
        <f>IF(AND(G569="goal",H569="man_up"),1,0)</f>
        <v/>
      </c>
      <c r="O569">
        <f>IF(AND(G569="goal",H569="penalty_5m"),1,0)</f>
        <v/>
      </c>
      <c r="P569">
        <f>IF(G569="assist",1,0)</f>
        <v/>
      </c>
      <c r="Q569">
        <f>IF(G569="exclusion_drawn",1,0)</f>
        <v/>
      </c>
      <c r="R569">
        <f>IF(G569="exclusion_committed",1,0)</f>
        <v/>
      </c>
      <c r="S569">
        <f>IF(G569="bad_pass_2m",1,0)</f>
        <v/>
      </c>
      <c r="T569">
        <f>IF(G569="shot_out",1,0)</f>
        <v/>
      </c>
      <c r="U569">
        <f>IF(G569="turnover",1,0)</f>
        <v/>
      </c>
      <c r="V569">
        <f>IF(G569="steal",1,0)</f>
        <v/>
      </c>
      <c r="W569">
        <f>IF(G569="block_hand",1,0)</f>
        <v/>
      </c>
      <c r="X569">
        <f>IF(G569="press_win",1,0)</f>
        <v/>
      </c>
      <c r="Y569">
        <f>IF(G569="interception",1,0)</f>
        <v/>
      </c>
      <c r="Z569">
        <f>IF(G569="no_return_defense",1,0)</f>
        <v/>
      </c>
    </row>
    <row r="570">
      <c r="K570">
        <f>IF(AND(G570="goal",H570="from_play"),1,0)</f>
        <v/>
      </c>
      <c r="L570">
        <f>IF(AND(G570="goal",H570="counter"),1,0)</f>
        <v/>
      </c>
      <c r="M570">
        <f>IF(AND(G570="goal",H570="putback"),1,0)</f>
        <v/>
      </c>
      <c r="N570">
        <f>IF(AND(G570="goal",H570="man_up"),1,0)</f>
        <v/>
      </c>
      <c r="O570">
        <f>IF(AND(G570="goal",H570="penalty_5m"),1,0)</f>
        <v/>
      </c>
      <c r="P570">
        <f>IF(G570="assist",1,0)</f>
        <v/>
      </c>
      <c r="Q570">
        <f>IF(G570="exclusion_drawn",1,0)</f>
        <v/>
      </c>
      <c r="R570">
        <f>IF(G570="exclusion_committed",1,0)</f>
        <v/>
      </c>
      <c r="S570">
        <f>IF(G570="bad_pass_2m",1,0)</f>
        <v/>
      </c>
      <c r="T570">
        <f>IF(G570="shot_out",1,0)</f>
        <v/>
      </c>
      <c r="U570">
        <f>IF(G570="turnover",1,0)</f>
        <v/>
      </c>
      <c r="V570">
        <f>IF(G570="steal",1,0)</f>
        <v/>
      </c>
      <c r="W570">
        <f>IF(G570="block_hand",1,0)</f>
        <v/>
      </c>
      <c r="X570">
        <f>IF(G570="press_win",1,0)</f>
        <v/>
      </c>
      <c r="Y570">
        <f>IF(G570="interception",1,0)</f>
        <v/>
      </c>
      <c r="Z570">
        <f>IF(G570="no_return_defense",1,0)</f>
        <v/>
      </c>
    </row>
    <row r="571">
      <c r="K571">
        <f>IF(AND(G571="goal",H571="from_play"),1,0)</f>
        <v/>
      </c>
      <c r="L571">
        <f>IF(AND(G571="goal",H571="counter"),1,0)</f>
        <v/>
      </c>
      <c r="M571">
        <f>IF(AND(G571="goal",H571="putback"),1,0)</f>
        <v/>
      </c>
      <c r="N571">
        <f>IF(AND(G571="goal",H571="man_up"),1,0)</f>
        <v/>
      </c>
      <c r="O571">
        <f>IF(AND(G571="goal",H571="penalty_5m"),1,0)</f>
        <v/>
      </c>
      <c r="P571">
        <f>IF(G571="assist",1,0)</f>
        <v/>
      </c>
      <c r="Q571">
        <f>IF(G571="exclusion_drawn",1,0)</f>
        <v/>
      </c>
      <c r="R571">
        <f>IF(G571="exclusion_committed",1,0)</f>
        <v/>
      </c>
      <c r="S571">
        <f>IF(G571="bad_pass_2m",1,0)</f>
        <v/>
      </c>
      <c r="T571">
        <f>IF(G571="shot_out",1,0)</f>
        <v/>
      </c>
      <c r="U571">
        <f>IF(G571="turnover",1,0)</f>
        <v/>
      </c>
      <c r="V571">
        <f>IF(G571="steal",1,0)</f>
        <v/>
      </c>
      <c r="W571">
        <f>IF(G571="block_hand",1,0)</f>
        <v/>
      </c>
      <c r="X571">
        <f>IF(G571="press_win",1,0)</f>
        <v/>
      </c>
      <c r="Y571">
        <f>IF(G571="interception",1,0)</f>
        <v/>
      </c>
      <c r="Z571">
        <f>IF(G571="no_return_defense",1,0)</f>
        <v/>
      </c>
    </row>
    <row r="572">
      <c r="K572">
        <f>IF(AND(G572="goal",H572="from_play"),1,0)</f>
        <v/>
      </c>
      <c r="L572">
        <f>IF(AND(G572="goal",H572="counter"),1,0)</f>
        <v/>
      </c>
      <c r="M572">
        <f>IF(AND(G572="goal",H572="putback"),1,0)</f>
        <v/>
      </c>
      <c r="N572">
        <f>IF(AND(G572="goal",H572="man_up"),1,0)</f>
        <v/>
      </c>
      <c r="O572">
        <f>IF(AND(G572="goal",H572="penalty_5m"),1,0)</f>
        <v/>
      </c>
      <c r="P572">
        <f>IF(G572="assist",1,0)</f>
        <v/>
      </c>
      <c r="Q572">
        <f>IF(G572="exclusion_drawn",1,0)</f>
        <v/>
      </c>
      <c r="R572">
        <f>IF(G572="exclusion_committed",1,0)</f>
        <v/>
      </c>
      <c r="S572">
        <f>IF(G572="bad_pass_2m",1,0)</f>
        <v/>
      </c>
      <c r="T572">
        <f>IF(G572="shot_out",1,0)</f>
        <v/>
      </c>
      <c r="U572">
        <f>IF(G572="turnover",1,0)</f>
        <v/>
      </c>
      <c r="V572">
        <f>IF(G572="steal",1,0)</f>
        <v/>
      </c>
      <c r="W572">
        <f>IF(G572="block_hand",1,0)</f>
        <v/>
      </c>
      <c r="X572">
        <f>IF(G572="press_win",1,0)</f>
        <v/>
      </c>
      <c r="Y572">
        <f>IF(G572="interception",1,0)</f>
        <v/>
      </c>
      <c r="Z572">
        <f>IF(G572="no_return_defense",1,0)</f>
        <v/>
      </c>
    </row>
    <row r="573">
      <c r="K573">
        <f>IF(AND(G573="goal",H573="from_play"),1,0)</f>
        <v/>
      </c>
      <c r="L573">
        <f>IF(AND(G573="goal",H573="counter"),1,0)</f>
        <v/>
      </c>
      <c r="M573">
        <f>IF(AND(G573="goal",H573="putback"),1,0)</f>
        <v/>
      </c>
      <c r="N573">
        <f>IF(AND(G573="goal",H573="man_up"),1,0)</f>
        <v/>
      </c>
      <c r="O573">
        <f>IF(AND(G573="goal",H573="penalty_5m"),1,0)</f>
        <v/>
      </c>
      <c r="P573">
        <f>IF(G573="assist",1,0)</f>
        <v/>
      </c>
      <c r="Q573">
        <f>IF(G573="exclusion_drawn",1,0)</f>
        <v/>
      </c>
      <c r="R573">
        <f>IF(G573="exclusion_committed",1,0)</f>
        <v/>
      </c>
      <c r="S573">
        <f>IF(G573="bad_pass_2m",1,0)</f>
        <v/>
      </c>
      <c r="T573">
        <f>IF(G573="shot_out",1,0)</f>
        <v/>
      </c>
      <c r="U573">
        <f>IF(G573="turnover",1,0)</f>
        <v/>
      </c>
      <c r="V573">
        <f>IF(G573="steal",1,0)</f>
        <v/>
      </c>
      <c r="W573">
        <f>IF(G573="block_hand",1,0)</f>
        <v/>
      </c>
      <c r="X573">
        <f>IF(G573="press_win",1,0)</f>
        <v/>
      </c>
      <c r="Y573">
        <f>IF(G573="interception",1,0)</f>
        <v/>
      </c>
      <c r="Z573">
        <f>IF(G573="no_return_defense",1,0)</f>
        <v/>
      </c>
    </row>
    <row r="574">
      <c r="K574">
        <f>IF(AND(G574="goal",H574="from_play"),1,0)</f>
        <v/>
      </c>
      <c r="L574">
        <f>IF(AND(G574="goal",H574="counter"),1,0)</f>
        <v/>
      </c>
      <c r="M574">
        <f>IF(AND(G574="goal",H574="putback"),1,0)</f>
        <v/>
      </c>
      <c r="N574">
        <f>IF(AND(G574="goal",H574="man_up"),1,0)</f>
        <v/>
      </c>
      <c r="O574">
        <f>IF(AND(G574="goal",H574="penalty_5m"),1,0)</f>
        <v/>
      </c>
      <c r="P574">
        <f>IF(G574="assist",1,0)</f>
        <v/>
      </c>
      <c r="Q574">
        <f>IF(G574="exclusion_drawn",1,0)</f>
        <v/>
      </c>
      <c r="R574">
        <f>IF(G574="exclusion_committed",1,0)</f>
        <v/>
      </c>
      <c r="S574">
        <f>IF(G574="bad_pass_2m",1,0)</f>
        <v/>
      </c>
      <c r="T574">
        <f>IF(G574="shot_out",1,0)</f>
        <v/>
      </c>
      <c r="U574">
        <f>IF(G574="turnover",1,0)</f>
        <v/>
      </c>
      <c r="V574">
        <f>IF(G574="steal",1,0)</f>
        <v/>
      </c>
      <c r="W574">
        <f>IF(G574="block_hand",1,0)</f>
        <v/>
      </c>
      <c r="X574">
        <f>IF(G574="press_win",1,0)</f>
        <v/>
      </c>
      <c r="Y574">
        <f>IF(G574="interception",1,0)</f>
        <v/>
      </c>
      <c r="Z574">
        <f>IF(G574="no_return_defense",1,0)</f>
        <v/>
      </c>
    </row>
    <row r="575">
      <c r="K575">
        <f>IF(AND(G575="goal",H575="from_play"),1,0)</f>
        <v/>
      </c>
      <c r="L575">
        <f>IF(AND(G575="goal",H575="counter"),1,0)</f>
        <v/>
      </c>
      <c r="M575">
        <f>IF(AND(G575="goal",H575="putback"),1,0)</f>
        <v/>
      </c>
      <c r="N575">
        <f>IF(AND(G575="goal",H575="man_up"),1,0)</f>
        <v/>
      </c>
      <c r="O575">
        <f>IF(AND(G575="goal",H575="penalty_5m"),1,0)</f>
        <v/>
      </c>
      <c r="P575">
        <f>IF(G575="assist",1,0)</f>
        <v/>
      </c>
      <c r="Q575">
        <f>IF(G575="exclusion_drawn",1,0)</f>
        <v/>
      </c>
      <c r="R575">
        <f>IF(G575="exclusion_committed",1,0)</f>
        <v/>
      </c>
      <c r="S575">
        <f>IF(G575="bad_pass_2m",1,0)</f>
        <v/>
      </c>
      <c r="T575">
        <f>IF(G575="shot_out",1,0)</f>
        <v/>
      </c>
      <c r="U575">
        <f>IF(G575="turnover",1,0)</f>
        <v/>
      </c>
      <c r="V575">
        <f>IF(G575="steal",1,0)</f>
        <v/>
      </c>
      <c r="W575">
        <f>IF(G575="block_hand",1,0)</f>
        <v/>
      </c>
      <c r="X575">
        <f>IF(G575="press_win",1,0)</f>
        <v/>
      </c>
      <c r="Y575">
        <f>IF(G575="interception",1,0)</f>
        <v/>
      </c>
      <c r="Z575">
        <f>IF(G575="no_return_defense",1,0)</f>
        <v/>
      </c>
    </row>
    <row r="576">
      <c r="K576">
        <f>IF(AND(G576="goal",H576="from_play"),1,0)</f>
        <v/>
      </c>
      <c r="L576">
        <f>IF(AND(G576="goal",H576="counter"),1,0)</f>
        <v/>
      </c>
      <c r="M576">
        <f>IF(AND(G576="goal",H576="putback"),1,0)</f>
        <v/>
      </c>
      <c r="N576">
        <f>IF(AND(G576="goal",H576="man_up"),1,0)</f>
        <v/>
      </c>
      <c r="O576">
        <f>IF(AND(G576="goal",H576="penalty_5m"),1,0)</f>
        <v/>
      </c>
      <c r="P576">
        <f>IF(G576="assist",1,0)</f>
        <v/>
      </c>
      <c r="Q576">
        <f>IF(G576="exclusion_drawn",1,0)</f>
        <v/>
      </c>
      <c r="R576">
        <f>IF(G576="exclusion_committed",1,0)</f>
        <v/>
      </c>
      <c r="S576">
        <f>IF(G576="bad_pass_2m",1,0)</f>
        <v/>
      </c>
      <c r="T576">
        <f>IF(G576="shot_out",1,0)</f>
        <v/>
      </c>
      <c r="U576">
        <f>IF(G576="turnover",1,0)</f>
        <v/>
      </c>
      <c r="V576">
        <f>IF(G576="steal",1,0)</f>
        <v/>
      </c>
      <c r="W576">
        <f>IF(G576="block_hand",1,0)</f>
        <v/>
      </c>
      <c r="X576">
        <f>IF(G576="press_win",1,0)</f>
        <v/>
      </c>
      <c r="Y576">
        <f>IF(G576="interception",1,0)</f>
        <v/>
      </c>
      <c r="Z576">
        <f>IF(G576="no_return_defense",1,0)</f>
        <v/>
      </c>
    </row>
    <row r="577">
      <c r="K577">
        <f>IF(AND(G577="goal",H577="from_play"),1,0)</f>
        <v/>
      </c>
      <c r="L577">
        <f>IF(AND(G577="goal",H577="counter"),1,0)</f>
        <v/>
      </c>
      <c r="M577">
        <f>IF(AND(G577="goal",H577="putback"),1,0)</f>
        <v/>
      </c>
      <c r="N577">
        <f>IF(AND(G577="goal",H577="man_up"),1,0)</f>
        <v/>
      </c>
      <c r="O577">
        <f>IF(AND(G577="goal",H577="penalty_5m"),1,0)</f>
        <v/>
      </c>
      <c r="P577">
        <f>IF(G577="assist",1,0)</f>
        <v/>
      </c>
      <c r="Q577">
        <f>IF(G577="exclusion_drawn",1,0)</f>
        <v/>
      </c>
      <c r="R577">
        <f>IF(G577="exclusion_committed",1,0)</f>
        <v/>
      </c>
      <c r="S577">
        <f>IF(G577="bad_pass_2m",1,0)</f>
        <v/>
      </c>
      <c r="T577">
        <f>IF(G577="shot_out",1,0)</f>
        <v/>
      </c>
      <c r="U577">
        <f>IF(G577="turnover",1,0)</f>
        <v/>
      </c>
      <c r="V577">
        <f>IF(G577="steal",1,0)</f>
        <v/>
      </c>
      <c r="W577">
        <f>IF(G577="block_hand",1,0)</f>
        <v/>
      </c>
      <c r="X577">
        <f>IF(G577="press_win",1,0)</f>
        <v/>
      </c>
      <c r="Y577">
        <f>IF(G577="interception",1,0)</f>
        <v/>
      </c>
      <c r="Z577">
        <f>IF(G577="no_return_defense",1,0)</f>
        <v/>
      </c>
    </row>
    <row r="578">
      <c r="K578">
        <f>IF(AND(G578="goal",H578="from_play"),1,0)</f>
        <v/>
      </c>
      <c r="L578">
        <f>IF(AND(G578="goal",H578="counter"),1,0)</f>
        <v/>
      </c>
      <c r="M578">
        <f>IF(AND(G578="goal",H578="putback"),1,0)</f>
        <v/>
      </c>
      <c r="N578">
        <f>IF(AND(G578="goal",H578="man_up"),1,0)</f>
        <v/>
      </c>
      <c r="O578">
        <f>IF(AND(G578="goal",H578="penalty_5m"),1,0)</f>
        <v/>
      </c>
      <c r="P578">
        <f>IF(G578="assist",1,0)</f>
        <v/>
      </c>
      <c r="Q578">
        <f>IF(G578="exclusion_drawn",1,0)</f>
        <v/>
      </c>
      <c r="R578">
        <f>IF(G578="exclusion_committed",1,0)</f>
        <v/>
      </c>
      <c r="S578">
        <f>IF(G578="bad_pass_2m",1,0)</f>
        <v/>
      </c>
      <c r="T578">
        <f>IF(G578="shot_out",1,0)</f>
        <v/>
      </c>
      <c r="U578">
        <f>IF(G578="turnover",1,0)</f>
        <v/>
      </c>
      <c r="V578">
        <f>IF(G578="steal",1,0)</f>
        <v/>
      </c>
      <c r="W578">
        <f>IF(G578="block_hand",1,0)</f>
        <v/>
      </c>
      <c r="X578">
        <f>IF(G578="press_win",1,0)</f>
        <v/>
      </c>
      <c r="Y578">
        <f>IF(G578="interception",1,0)</f>
        <v/>
      </c>
      <c r="Z578">
        <f>IF(G578="no_return_defense",1,0)</f>
        <v/>
      </c>
    </row>
    <row r="579">
      <c r="K579">
        <f>IF(AND(G579="goal",H579="from_play"),1,0)</f>
        <v/>
      </c>
      <c r="L579">
        <f>IF(AND(G579="goal",H579="counter"),1,0)</f>
        <v/>
      </c>
      <c r="M579">
        <f>IF(AND(G579="goal",H579="putback"),1,0)</f>
        <v/>
      </c>
      <c r="N579">
        <f>IF(AND(G579="goal",H579="man_up"),1,0)</f>
        <v/>
      </c>
      <c r="O579">
        <f>IF(AND(G579="goal",H579="penalty_5m"),1,0)</f>
        <v/>
      </c>
      <c r="P579">
        <f>IF(G579="assist",1,0)</f>
        <v/>
      </c>
      <c r="Q579">
        <f>IF(G579="exclusion_drawn",1,0)</f>
        <v/>
      </c>
      <c r="R579">
        <f>IF(G579="exclusion_committed",1,0)</f>
        <v/>
      </c>
      <c r="S579">
        <f>IF(G579="bad_pass_2m",1,0)</f>
        <v/>
      </c>
      <c r="T579">
        <f>IF(G579="shot_out",1,0)</f>
        <v/>
      </c>
      <c r="U579">
        <f>IF(G579="turnover",1,0)</f>
        <v/>
      </c>
      <c r="V579">
        <f>IF(G579="steal",1,0)</f>
        <v/>
      </c>
      <c r="W579">
        <f>IF(G579="block_hand",1,0)</f>
        <v/>
      </c>
      <c r="X579">
        <f>IF(G579="press_win",1,0)</f>
        <v/>
      </c>
      <c r="Y579">
        <f>IF(G579="interception",1,0)</f>
        <v/>
      </c>
      <c r="Z579">
        <f>IF(G579="no_return_defense",1,0)</f>
        <v/>
      </c>
    </row>
    <row r="580">
      <c r="K580">
        <f>IF(AND(G580="goal",H580="from_play"),1,0)</f>
        <v/>
      </c>
      <c r="L580">
        <f>IF(AND(G580="goal",H580="counter"),1,0)</f>
        <v/>
      </c>
      <c r="M580">
        <f>IF(AND(G580="goal",H580="putback"),1,0)</f>
        <v/>
      </c>
      <c r="N580">
        <f>IF(AND(G580="goal",H580="man_up"),1,0)</f>
        <v/>
      </c>
      <c r="O580">
        <f>IF(AND(G580="goal",H580="penalty_5m"),1,0)</f>
        <v/>
      </c>
      <c r="P580">
        <f>IF(G580="assist",1,0)</f>
        <v/>
      </c>
      <c r="Q580">
        <f>IF(G580="exclusion_drawn",1,0)</f>
        <v/>
      </c>
      <c r="R580">
        <f>IF(G580="exclusion_committed",1,0)</f>
        <v/>
      </c>
      <c r="S580">
        <f>IF(G580="bad_pass_2m",1,0)</f>
        <v/>
      </c>
      <c r="T580">
        <f>IF(G580="shot_out",1,0)</f>
        <v/>
      </c>
      <c r="U580">
        <f>IF(G580="turnover",1,0)</f>
        <v/>
      </c>
      <c r="V580">
        <f>IF(G580="steal",1,0)</f>
        <v/>
      </c>
      <c r="W580">
        <f>IF(G580="block_hand",1,0)</f>
        <v/>
      </c>
      <c r="X580">
        <f>IF(G580="press_win",1,0)</f>
        <v/>
      </c>
      <c r="Y580">
        <f>IF(G580="interception",1,0)</f>
        <v/>
      </c>
      <c r="Z580">
        <f>IF(G580="no_return_defense",1,0)</f>
        <v/>
      </c>
    </row>
    <row r="581">
      <c r="K581">
        <f>IF(AND(G581="goal",H581="from_play"),1,0)</f>
        <v/>
      </c>
      <c r="L581">
        <f>IF(AND(G581="goal",H581="counter"),1,0)</f>
        <v/>
      </c>
      <c r="M581">
        <f>IF(AND(G581="goal",H581="putback"),1,0)</f>
        <v/>
      </c>
      <c r="N581">
        <f>IF(AND(G581="goal",H581="man_up"),1,0)</f>
        <v/>
      </c>
      <c r="O581">
        <f>IF(AND(G581="goal",H581="penalty_5m"),1,0)</f>
        <v/>
      </c>
      <c r="P581">
        <f>IF(G581="assist",1,0)</f>
        <v/>
      </c>
      <c r="Q581">
        <f>IF(G581="exclusion_drawn",1,0)</f>
        <v/>
      </c>
      <c r="R581">
        <f>IF(G581="exclusion_committed",1,0)</f>
        <v/>
      </c>
      <c r="S581">
        <f>IF(G581="bad_pass_2m",1,0)</f>
        <v/>
      </c>
      <c r="T581">
        <f>IF(G581="shot_out",1,0)</f>
        <v/>
      </c>
      <c r="U581">
        <f>IF(G581="turnover",1,0)</f>
        <v/>
      </c>
      <c r="V581">
        <f>IF(G581="steal",1,0)</f>
        <v/>
      </c>
      <c r="W581">
        <f>IF(G581="block_hand",1,0)</f>
        <v/>
      </c>
      <c r="X581">
        <f>IF(G581="press_win",1,0)</f>
        <v/>
      </c>
      <c r="Y581">
        <f>IF(G581="interception",1,0)</f>
        <v/>
      </c>
      <c r="Z581">
        <f>IF(G581="no_return_defense",1,0)</f>
        <v/>
      </c>
    </row>
    <row r="582">
      <c r="K582">
        <f>IF(AND(G582="goal",H582="from_play"),1,0)</f>
        <v/>
      </c>
      <c r="L582">
        <f>IF(AND(G582="goal",H582="counter"),1,0)</f>
        <v/>
      </c>
      <c r="M582">
        <f>IF(AND(G582="goal",H582="putback"),1,0)</f>
        <v/>
      </c>
      <c r="N582">
        <f>IF(AND(G582="goal",H582="man_up"),1,0)</f>
        <v/>
      </c>
      <c r="O582">
        <f>IF(AND(G582="goal",H582="penalty_5m"),1,0)</f>
        <v/>
      </c>
      <c r="P582">
        <f>IF(G582="assist",1,0)</f>
        <v/>
      </c>
      <c r="Q582">
        <f>IF(G582="exclusion_drawn",1,0)</f>
        <v/>
      </c>
      <c r="R582">
        <f>IF(G582="exclusion_committed",1,0)</f>
        <v/>
      </c>
      <c r="S582">
        <f>IF(G582="bad_pass_2m",1,0)</f>
        <v/>
      </c>
      <c r="T582">
        <f>IF(G582="shot_out",1,0)</f>
        <v/>
      </c>
      <c r="U582">
        <f>IF(G582="turnover",1,0)</f>
        <v/>
      </c>
      <c r="V582">
        <f>IF(G582="steal",1,0)</f>
        <v/>
      </c>
      <c r="W582">
        <f>IF(G582="block_hand",1,0)</f>
        <v/>
      </c>
      <c r="X582">
        <f>IF(G582="press_win",1,0)</f>
        <v/>
      </c>
      <c r="Y582">
        <f>IF(G582="interception",1,0)</f>
        <v/>
      </c>
      <c r="Z582">
        <f>IF(G582="no_return_defense",1,0)</f>
        <v/>
      </c>
    </row>
    <row r="583">
      <c r="K583">
        <f>IF(AND(G583="goal",H583="from_play"),1,0)</f>
        <v/>
      </c>
      <c r="L583">
        <f>IF(AND(G583="goal",H583="counter"),1,0)</f>
        <v/>
      </c>
      <c r="M583">
        <f>IF(AND(G583="goal",H583="putback"),1,0)</f>
        <v/>
      </c>
      <c r="N583">
        <f>IF(AND(G583="goal",H583="man_up"),1,0)</f>
        <v/>
      </c>
      <c r="O583">
        <f>IF(AND(G583="goal",H583="penalty_5m"),1,0)</f>
        <v/>
      </c>
      <c r="P583">
        <f>IF(G583="assist",1,0)</f>
        <v/>
      </c>
      <c r="Q583">
        <f>IF(G583="exclusion_drawn",1,0)</f>
        <v/>
      </c>
      <c r="R583">
        <f>IF(G583="exclusion_committed",1,0)</f>
        <v/>
      </c>
      <c r="S583">
        <f>IF(G583="bad_pass_2m",1,0)</f>
        <v/>
      </c>
      <c r="T583">
        <f>IF(G583="shot_out",1,0)</f>
        <v/>
      </c>
      <c r="U583">
        <f>IF(G583="turnover",1,0)</f>
        <v/>
      </c>
      <c r="V583">
        <f>IF(G583="steal",1,0)</f>
        <v/>
      </c>
      <c r="W583">
        <f>IF(G583="block_hand",1,0)</f>
        <v/>
      </c>
      <c r="X583">
        <f>IF(G583="press_win",1,0)</f>
        <v/>
      </c>
      <c r="Y583">
        <f>IF(G583="interception",1,0)</f>
        <v/>
      </c>
      <c r="Z583">
        <f>IF(G583="no_return_defense",1,0)</f>
        <v/>
      </c>
    </row>
    <row r="584">
      <c r="K584">
        <f>IF(AND(G584="goal",H584="from_play"),1,0)</f>
        <v/>
      </c>
      <c r="L584">
        <f>IF(AND(G584="goal",H584="counter"),1,0)</f>
        <v/>
      </c>
      <c r="M584">
        <f>IF(AND(G584="goal",H584="putback"),1,0)</f>
        <v/>
      </c>
      <c r="N584">
        <f>IF(AND(G584="goal",H584="man_up"),1,0)</f>
        <v/>
      </c>
      <c r="O584">
        <f>IF(AND(G584="goal",H584="penalty_5m"),1,0)</f>
        <v/>
      </c>
      <c r="P584">
        <f>IF(G584="assist",1,0)</f>
        <v/>
      </c>
      <c r="Q584">
        <f>IF(G584="exclusion_drawn",1,0)</f>
        <v/>
      </c>
      <c r="R584">
        <f>IF(G584="exclusion_committed",1,0)</f>
        <v/>
      </c>
      <c r="S584">
        <f>IF(G584="bad_pass_2m",1,0)</f>
        <v/>
      </c>
      <c r="T584">
        <f>IF(G584="shot_out",1,0)</f>
        <v/>
      </c>
      <c r="U584">
        <f>IF(G584="turnover",1,0)</f>
        <v/>
      </c>
      <c r="V584">
        <f>IF(G584="steal",1,0)</f>
        <v/>
      </c>
      <c r="W584">
        <f>IF(G584="block_hand",1,0)</f>
        <v/>
      </c>
      <c r="X584">
        <f>IF(G584="press_win",1,0)</f>
        <v/>
      </c>
      <c r="Y584">
        <f>IF(G584="interception",1,0)</f>
        <v/>
      </c>
      <c r="Z584">
        <f>IF(G584="no_return_defense",1,0)</f>
        <v/>
      </c>
    </row>
    <row r="585">
      <c r="K585">
        <f>IF(AND(G585="goal",H585="from_play"),1,0)</f>
        <v/>
      </c>
      <c r="L585">
        <f>IF(AND(G585="goal",H585="counter"),1,0)</f>
        <v/>
      </c>
      <c r="M585">
        <f>IF(AND(G585="goal",H585="putback"),1,0)</f>
        <v/>
      </c>
      <c r="N585">
        <f>IF(AND(G585="goal",H585="man_up"),1,0)</f>
        <v/>
      </c>
      <c r="O585">
        <f>IF(AND(G585="goal",H585="penalty_5m"),1,0)</f>
        <v/>
      </c>
      <c r="P585">
        <f>IF(G585="assist",1,0)</f>
        <v/>
      </c>
      <c r="Q585">
        <f>IF(G585="exclusion_drawn",1,0)</f>
        <v/>
      </c>
      <c r="R585">
        <f>IF(G585="exclusion_committed",1,0)</f>
        <v/>
      </c>
      <c r="S585">
        <f>IF(G585="bad_pass_2m",1,0)</f>
        <v/>
      </c>
      <c r="T585">
        <f>IF(G585="shot_out",1,0)</f>
        <v/>
      </c>
      <c r="U585">
        <f>IF(G585="turnover",1,0)</f>
        <v/>
      </c>
      <c r="V585">
        <f>IF(G585="steal",1,0)</f>
        <v/>
      </c>
      <c r="W585">
        <f>IF(G585="block_hand",1,0)</f>
        <v/>
      </c>
      <c r="X585">
        <f>IF(G585="press_win",1,0)</f>
        <v/>
      </c>
      <c r="Y585">
        <f>IF(G585="interception",1,0)</f>
        <v/>
      </c>
      <c r="Z585">
        <f>IF(G585="no_return_defense",1,0)</f>
        <v/>
      </c>
    </row>
    <row r="586">
      <c r="K586">
        <f>IF(AND(G586="goal",H586="from_play"),1,0)</f>
        <v/>
      </c>
      <c r="L586">
        <f>IF(AND(G586="goal",H586="counter"),1,0)</f>
        <v/>
      </c>
      <c r="M586">
        <f>IF(AND(G586="goal",H586="putback"),1,0)</f>
        <v/>
      </c>
      <c r="N586">
        <f>IF(AND(G586="goal",H586="man_up"),1,0)</f>
        <v/>
      </c>
      <c r="O586">
        <f>IF(AND(G586="goal",H586="penalty_5m"),1,0)</f>
        <v/>
      </c>
      <c r="P586">
        <f>IF(G586="assist",1,0)</f>
        <v/>
      </c>
      <c r="Q586">
        <f>IF(G586="exclusion_drawn",1,0)</f>
        <v/>
      </c>
      <c r="R586">
        <f>IF(G586="exclusion_committed",1,0)</f>
        <v/>
      </c>
      <c r="S586">
        <f>IF(G586="bad_pass_2m",1,0)</f>
        <v/>
      </c>
      <c r="T586">
        <f>IF(G586="shot_out",1,0)</f>
        <v/>
      </c>
      <c r="U586">
        <f>IF(G586="turnover",1,0)</f>
        <v/>
      </c>
      <c r="V586">
        <f>IF(G586="steal",1,0)</f>
        <v/>
      </c>
      <c r="W586">
        <f>IF(G586="block_hand",1,0)</f>
        <v/>
      </c>
      <c r="X586">
        <f>IF(G586="press_win",1,0)</f>
        <v/>
      </c>
      <c r="Y586">
        <f>IF(G586="interception",1,0)</f>
        <v/>
      </c>
      <c r="Z586">
        <f>IF(G586="no_return_defense",1,0)</f>
        <v/>
      </c>
    </row>
    <row r="587">
      <c r="K587">
        <f>IF(AND(G587="goal",H587="from_play"),1,0)</f>
        <v/>
      </c>
      <c r="L587">
        <f>IF(AND(G587="goal",H587="counter"),1,0)</f>
        <v/>
      </c>
      <c r="M587">
        <f>IF(AND(G587="goal",H587="putback"),1,0)</f>
        <v/>
      </c>
      <c r="N587">
        <f>IF(AND(G587="goal",H587="man_up"),1,0)</f>
        <v/>
      </c>
      <c r="O587">
        <f>IF(AND(G587="goal",H587="penalty_5m"),1,0)</f>
        <v/>
      </c>
      <c r="P587">
        <f>IF(G587="assist",1,0)</f>
        <v/>
      </c>
      <c r="Q587">
        <f>IF(G587="exclusion_drawn",1,0)</f>
        <v/>
      </c>
      <c r="R587">
        <f>IF(G587="exclusion_committed",1,0)</f>
        <v/>
      </c>
      <c r="S587">
        <f>IF(G587="bad_pass_2m",1,0)</f>
        <v/>
      </c>
      <c r="T587">
        <f>IF(G587="shot_out",1,0)</f>
        <v/>
      </c>
      <c r="U587">
        <f>IF(G587="turnover",1,0)</f>
        <v/>
      </c>
      <c r="V587">
        <f>IF(G587="steal",1,0)</f>
        <v/>
      </c>
      <c r="W587">
        <f>IF(G587="block_hand",1,0)</f>
        <v/>
      </c>
      <c r="X587">
        <f>IF(G587="press_win",1,0)</f>
        <v/>
      </c>
      <c r="Y587">
        <f>IF(G587="interception",1,0)</f>
        <v/>
      </c>
      <c r="Z587">
        <f>IF(G587="no_return_defense",1,0)</f>
        <v/>
      </c>
    </row>
    <row r="588">
      <c r="K588">
        <f>IF(AND(G588="goal",H588="from_play"),1,0)</f>
        <v/>
      </c>
      <c r="L588">
        <f>IF(AND(G588="goal",H588="counter"),1,0)</f>
        <v/>
      </c>
      <c r="M588">
        <f>IF(AND(G588="goal",H588="putback"),1,0)</f>
        <v/>
      </c>
      <c r="N588">
        <f>IF(AND(G588="goal",H588="man_up"),1,0)</f>
        <v/>
      </c>
      <c r="O588">
        <f>IF(AND(G588="goal",H588="penalty_5m"),1,0)</f>
        <v/>
      </c>
      <c r="P588">
        <f>IF(G588="assist",1,0)</f>
        <v/>
      </c>
      <c r="Q588">
        <f>IF(G588="exclusion_drawn",1,0)</f>
        <v/>
      </c>
      <c r="R588">
        <f>IF(G588="exclusion_committed",1,0)</f>
        <v/>
      </c>
      <c r="S588">
        <f>IF(G588="bad_pass_2m",1,0)</f>
        <v/>
      </c>
      <c r="T588">
        <f>IF(G588="shot_out",1,0)</f>
        <v/>
      </c>
      <c r="U588">
        <f>IF(G588="turnover",1,0)</f>
        <v/>
      </c>
      <c r="V588">
        <f>IF(G588="steal",1,0)</f>
        <v/>
      </c>
      <c r="W588">
        <f>IF(G588="block_hand",1,0)</f>
        <v/>
      </c>
      <c r="X588">
        <f>IF(G588="press_win",1,0)</f>
        <v/>
      </c>
      <c r="Y588">
        <f>IF(G588="interception",1,0)</f>
        <v/>
      </c>
      <c r="Z588">
        <f>IF(G588="no_return_defense",1,0)</f>
        <v/>
      </c>
    </row>
    <row r="589">
      <c r="K589">
        <f>IF(AND(G589="goal",H589="from_play"),1,0)</f>
        <v/>
      </c>
      <c r="L589">
        <f>IF(AND(G589="goal",H589="counter"),1,0)</f>
        <v/>
      </c>
      <c r="M589">
        <f>IF(AND(G589="goal",H589="putback"),1,0)</f>
        <v/>
      </c>
      <c r="N589">
        <f>IF(AND(G589="goal",H589="man_up"),1,0)</f>
        <v/>
      </c>
      <c r="O589">
        <f>IF(AND(G589="goal",H589="penalty_5m"),1,0)</f>
        <v/>
      </c>
      <c r="P589">
        <f>IF(G589="assist",1,0)</f>
        <v/>
      </c>
      <c r="Q589">
        <f>IF(G589="exclusion_drawn",1,0)</f>
        <v/>
      </c>
      <c r="R589">
        <f>IF(G589="exclusion_committed",1,0)</f>
        <v/>
      </c>
      <c r="S589">
        <f>IF(G589="bad_pass_2m",1,0)</f>
        <v/>
      </c>
      <c r="T589">
        <f>IF(G589="shot_out",1,0)</f>
        <v/>
      </c>
      <c r="U589">
        <f>IF(G589="turnover",1,0)</f>
        <v/>
      </c>
      <c r="V589">
        <f>IF(G589="steal",1,0)</f>
        <v/>
      </c>
      <c r="W589">
        <f>IF(G589="block_hand",1,0)</f>
        <v/>
      </c>
      <c r="X589">
        <f>IF(G589="press_win",1,0)</f>
        <v/>
      </c>
      <c r="Y589">
        <f>IF(G589="interception",1,0)</f>
        <v/>
      </c>
      <c r="Z589">
        <f>IF(G589="no_return_defense",1,0)</f>
        <v/>
      </c>
    </row>
    <row r="590">
      <c r="K590">
        <f>IF(AND(G590="goal",H590="from_play"),1,0)</f>
        <v/>
      </c>
      <c r="L590">
        <f>IF(AND(G590="goal",H590="counter"),1,0)</f>
        <v/>
      </c>
      <c r="M590">
        <f>IF(AND(G590="goal",H590="putback"),1,0)</f>
        <v/>
      </c>
      <c r="N590">
        <f>IF(AND(G590="goal",H590="man_up"),1,0)</f>
        <v/>
      </c>
      <c r="O590">
        <f>IF(AND(G590="goal",H590="penalty_5m"),1,0)</f>
        <v/>
      </c>
      <c r="P590">
        <f>IF(G590="assist",1,0)</f>
        <v/>
      </c>
      <c r="Q590">
        <f>IF(G590="exclusion_drawn",1,0)</f>
        <v/>
      </c>
      <c r="R590">
        <f>IF(G590="exclusion_committed",1,0)</f>
        <v/>
      </c>
      <c r="S590">
        <f>IF(G590="bad_pass_2m",1,0)</f>
        <v/>
      </c>
      <c r="T590">
        <f>IF(G590="shot_out",1,0)</f>
        <v/>
      </c>
      <c r="U590">
        <f>IF(G590="turnover",1,0)</f>
        <v/>
      </c>
      <c r="V590">
        <f>IF(G590="steal",1,0)</f>
        <v/>
      </c>
      <c r="W590">
        <f>IF(G590="block_hand",1,0)</f>
        <v/>
      </c>
      <c r="X590">
        <f>IF(G590="press_win",1,0)</f>
        <v/>
      </c>
      <c r="Y590">
        <f>IF(G590="interception",1,0)</f>
        <v/>
      </c>
      <c r="Z590">
        <f>IF(G590="no_return_defense",1,0)</f>
        <v/>
      </c>
    </row>
    <row r="591">
      <c r="K591">
        <f>IF(AND(G591="goal",H591="from_play"),1,0)</f>
        <v/>
      </c>
      <c r="L591">
        <f>IF(AND(G591="goal",H591="counter"),1,0)</f>
        <v/>
      </c>
      <c r="M591">
        <f>IF(AND(G591="goal",H591="putback"),1,0)</f>
        <v/>
      </c>
      <c r="N591">
        <f>IF(AND(G591="goal",H591="man_up"),1,0)</f>
        <v/>
      </c>
      <c r="O591">
        <f>IF(AND(G591="goal",H591="penalty_5m"),1,0)</f>
        <v/>
      </c>
      <c r="P591">
        <f>IF(G591="assist",1,0)</f>
        <v/>
      </c>
      <c r="Q591">
        <f>IF(G591="exclusion_drawn",1,0)</f>
        <v/>
      </c>
      <c r="R591">
        <f>IF(G591="exclusion_committed",1,0)</f>
        <v/>
      </c>
      <c r="S591">
        <f>IF(G591="bad_pass_2m",1,0)</f>
        <v/>
      </c>
      <c r="T591">
        <f>IF(G591="shot_out",1,0)</f>
        <v/>
      </c>
      <c r="U591">
        <f>IF(G591="turnover",1,0)</f>
        <v/>
      </c>
      <c r="V591">
        <f>IF(G591="steal",1,0)</f>
        <v/>
      </c>
      <c r="W591">
        <f>IF(G591="block_hand",1,0)</f>
        <v/>
      </c>
      <c r="X591">
        <f>IF(G591="press_win",1,0)</f>
        <v/>
      </c>
      <c r="Y591">
        <f>IF(G591="interception",1,0)</f>
        <v/>
      </c>
      <c r="Z591">
        <f>IF(G591="no_return_defense",1,0)</f>
        <v/>
      </c>
    </row>
    <row r="592">
      <c r="K592">
        <f>IF(AND(G592="goal",H592="from_play"),1,0)</f>
        <v/>
      </c>
      <c r="L592">
        <f>IF(AND(G592="goal",H592="counter"),1,0)</f>
        <v/>
      </c>
      <c r="M592">
        <f>IF(AND(G592="goal",H592="putback"),1,0)</f>
        <v/>
      </c>
      <c r="N592">
        <f>IF(AND(G592="goal",H592="man_up"),1,0)</f>
        <v/>
      </c>
      <c r="O592">
        <f>IF(AND(G592="goal",H592="penalty_5m"),1,0)</f>
        <v/>
      </c>
      <c r="P592">
        <f>IF(G592="assist",1,0)</f>
        <v/>
      </c>
      <c r="Q592">
        <f>IF(G592="exclusion_drawn",1,0)</f>
        <v/>
      </c>
      <c r="R592">
        <f>IF(G592="exclusion_committed",1,0)</f>
        <v/>
      </c>
      <c r="S592">
        <f>IF(G592="bad_pass_2m",1,0)</f>
        <v/>
      </c>
      <c r="T592">
        <f>IF(G592="shot_out",1,0)</f>
        <v/>
      </c>
      <c r="U592">
        <f>IF(G592="turnover",1,0)</f>
        <v/>
      </c>
      <c r="V592">
        <f>IF(G592="steal",1,0)</f>
        <v/>
      </c>
      <c r="W592">
        <f>IF(G592="block_hand",1,0)</f>
        <v/>
      </c>
      <c r="X592">
        <f>IF(G592="press_win",1,0)</f>
        <v/>
      </c>
      <c r="Y592">
        <f>IF(G592="interception",1,0)</f>
        <v/>
      </c>
      <c r="Z592">
        <f>IF(G592="no_return_defense",1,0)</f>
        <v/>
      </c>
    </row>
    <row r="593">
      <c r="K593">
        <f>IF(AND(G593="goal",H593="from_play"),1,0)</f>
        <v/>
      </c>
      <c r="L593">
        <f>IF(AND(G593="goal",H593="counter"),1,0)</f>
        <v/>
      </c>
      <c r="M593">
        <f>IF(AND(G593="goal",H593="putback"),1,0)</f>
        <v/>
      </c>
      <c r="N593">
        <f>IF(AND(G593="goal",H593="man_up"),1,0)</f>
        <v/>
      </c>
      <c r="O593">
        <f>IF(AND(G593="goal",H593="penalty_5m"),1,0)</f>
        <v/>
      </c>
      <c r="P593">
        <f>IF(G593="assist",1,0)</f>
        <v/>
      </c>
      <c r="Q593">
        <f>IF(G593="exclusion_drawn",1,0)</f>
        <v/>
      </c>
      <c r="R593">
        <f>IF(G593="exclusion_committed",1,0)</f>
        <v/>
      </c>
      <c r="S593">
        <f>IF(G593="bad_pass_2m",1,0)</f>
        <v/>
      </c>
      <c r="T593">
        <f>IF(G593="shot_out",1,0)</f>
        <v/>
      </c>
      <c r="U593">
        <f>IF(G593="turnover",1,0)</f>
        <v/>
      </c>
      <c r="V593">
        <f>IF(G593="steal",1,0)</f>
        <v/>
      </c>
      <c r="W593">
        <f>IF(G593="block_hand",1,0)</f>
        <v/>
      </c>
      <c r="X593">
        <f>IF(G593="press_win",1,0)</f>
        <v/>
      </c>
      <c r="Y593">
        <f>IF(G593="interception",1,0)</f>
        <v/>
      </c>
      <c r="Z593">
        <f>IF(G593="no_return_defense",1,0)</f>
        <v/>
      </c>
    </row>
    <row r="594">
      <c r="K594">
        <f>IF(AND(G594="goal",H594="from_play"),1,0)</f>
        <v/>
      </c>
      <c r="L594">
        <f>IF(AND(G594="goal",H594="counter"),1,0)</f>
        <v/>
      </c>
      <c r="M594">
        <f>IF(AND(G594="goal",H594="putback"),1,0)</f>
        <v/>
      </c>
      <c r="N594">
        <f>IF(AND(G594="goal",H594="man_up"),1,0)</f>
        <v/>
      </c>
      <c r="O594">
        <f>IF(AND(G594="goal",H594="penalty_5m"),1,0)</f>
        <v/>
      </c>
      <c r="P594">
        <f>IF(G594="assist",1,0)</f>
        <v/>
      </c>
      <c r="Q594">
        <f>IF(G594="exclusion_drawn",1,0)</f>
        <v/>
      </c>
      <c r="R594">
        <f>IF(G594="exclusion_committed",1,0)</f>
        <v/>
      </c>
      <c r="S594">
        <f>IF(G594="bad_pass_2m",1,0)</f>
        <v/>
      </c>
      <c r="T594">
        <f>IF(G594="shot_out",1,0)</f>
        <v/>
      </c>
      <c r="U594">
        <f>IF(G594="turnover",1,0)</f>
        <v/>
      </c>
      <c r="V594">
        <f>IF(G594="steal",1,0)</f>
        <v/>
      </c>
      <c r="W594">
        <f>IF(G594="block_hand",1,0)</f>
        <v/>
      </c>
      <c r="X594">
        <f>IF(G594="press_win",1,0)</f>
        <v/>
      </c>
      <c r="Y594">
        <f>IF(G594="interception",1,0)</f>
        <v/>
      </c>
      <c r="Z594">
        <f>IF(G594="no_return_defense",1,0)</f>
        <v/>
      </c>
    </row>
    <row r="595">
      <c r="K595">
        <f>IF(AND(G595="goal",H595="from_play"),1,0)</f>
        <v/>
      </c>
      <c r="L595">
        <f>IF(AND(G595="goal",H595="counter"),1,0)</f>
        <v/>
      </c>
      <c r="M595">
        <f>IF(AND(G595="goal",H595="putback"),1,0)</f>
        <v/>
      </c>
      <c r="N595">
        <f>IF(AND(G595="goal",H595="man_up"),1,0)</f>
        <v/>
      </c>
      <c r="O595">
        <f>IF(AND(G595="goal",H595="penalty_5m"),1,0)</f>
        <v/>
      </c>
      <c r="P595">
        <f>IF(G595="assist",1,0)</f>
        <v/>
      </c>
      <c r="Q595">
        <f>IF(G595="exclusion_drawn",1,0)</f>
        <v/>
      </c>
      <c r="R595">
        <f>IF(G595="exclusion_committed",1,0)</f>
        <v/>
      </c>
      <c r="S595">
        <f>IF(G595="bad_pass_2m",1,0)</f>
        <v/>
      </c>
      <c r="T595">
        <f>IF(G595="shot_out",1,0)</f>
        <v/>
      </c>
      <c r="U595">
        <f>IF(G595="turnover",1,0)</f>
        <v/>
      </c>
      <c r="V595">
        <f>IF(G595="steal",1,0)</f>
        <v/>
      </c>
      <c r="W595">
        <f>IF(G595="block_hand",1,0)</f>
        <v/>
      </c>
      <c r="X595">
        <f>IF(G595="press_win",1,0)</f>
        <v/>
      </c>
      <c r="Y595">
        <f>IF(G595="interception",1,0)</f>
        <v/>
      </c>
      <c r="Z595">
        <f>IF(G595="no_return_defense",1,0)</f>
        <v/>
      </c>
    </row>
    <row r="596">
      <c r="K596">
        <f>IF(AND(G596="goal",H596="from_play"),1,0)</f>
        <v/>
      </c>
      <c r="L596">
        <f>IF(AND(G596="goal",H596="counter"),1,0)</f>
        <v/>
      </c>
      <c r="M596">
        <f>IF(AND(G596="goal",H596="putback"),1,0)</f>
        <v/>
      </c>
      <c r="N596">
        <f>IF(AND(G596="goal",H596="man_up"),1,0)</f>
        <v/>
      </c>
      <c r="O596">
        <f>IF(AND(G596="goal",H596="penalty_5m"),1,0)</f>
        <v/>
      </c>
      <c r="P596">
        <f>IF(G596="assist",1,0)</f>
        <v/>
      </c>
      <c r="Q596">
        <f>IF(G596="exclusion_drawn",1,0)</f>
        <v/>
      </c>
      <c r="R596">
        <f>IF(G596="exclusion_committed",1,0)</f>
        <v/>
      </c>
      <c r="S596">
        <f>IF(G596="bad_pass_2m",1,0)</f>
        <v/>
      </c>
      <c r="T596">
        <f>IF(G596="shot_out",1,0)</f>
        <v/>
      </c>
      <c r="U596">
        <f>IF(G596="turnover",1,0)</f>
        <v/>
      </c>
      <c r="V596">
        <f>IF(G596="steal",1,0)</f>
        <v/>
      </c>
      <c r="W596">
        <f>IF(G596="block_hand",1,0)</f>
        <v/>
      </c>
      <c r="X596">
        <f>IF(G596="press_win",1,0)</f>
        <v/>
      </c>
      <c r="Y596">
        <f>IF(G596="interception",1,0)</f>
        <v/>
      </c>
      <c r="Z596">
        <f>IF(G596="no_return_defense",1,0)</f>
        <v/>
      </c>
    </row>
    <row r="597">
      <c r="K597">
        <f>IF(AND(G597="goal",H597="from_play"),1,0)</f>
        <v/>
      </c>
      <c r="L597">
        <f>IF(AND(G597="goal",H597="counter"),1,0)</f>
        <v/>
      </c>
      <c r="M597">
        <f>IF(AND(G597="goal",H597="putback"),1,0)</f>
        <v/>
      </c>
      <c r="N597">
        <f>IF(AND(G597="goal",H597="man_up"),1,0)</f>
        <v/>
      </c>
      <c r="O597">
        <f>IF(AND(G597="goal",H597="penalty_5m"),1,0)</f>
        <v/>
      </c>
      <c r="P597">
        <f>IF(G597="assist",1,0)</f>
        <v/>
      </c>
      <c r="Q597">
        <f>IF(G597="exclusion_drawn",1,0)</f>
        <v/>
      </c>
      <c r="R597">
        <f>IF(G597="exclusion_committed",1,0)</f>
        <v/>
      </c>
      <c r="S597">
        <f>IF(G597="bad_pass_2m",1,0)</f>
        <v/>
      </c>
      <c r="T597">
        <f>IF(G597="shot_out",1,0)</f>
        <v/>
      </c>
      <c r="U597">
        <f>IF(G597="turnover",1,0)</f>
        <v/>
      </c>
      <c r="V597">
        <f>IF(G597="steal",1,0)</f>
        <v/>
      </c>
      <c r="W597">
        <f>IF(G597="block_hand",1,0)</f>
        <v/>
      </c>
      <c r="X597">
        <f>IF(G597="press_win",1,0)</f>
        <v/>
      </c>
      <c r="Y597">
        <f>IF(G597="interception",1,0)</f>
        <v/>
      </c>
      <c r="Z597">
        <f>IF(G597="no_return_defense",1,0)</f>
        <v/>
      </c>
    </row>
    <row r="598">
      <c r="K598">
        <f>IF(AND(G598="goal",H598="from_play"),1,0)</f>
        <v/>
      </c>
      <c r="L598">
        <f>IF(AND(G598="goal",H598="counter"),1,0)</f>
        <v/>
      </c>
      <c r="M598">
        <f>IF(AND(G598="goal",H598="putback"),1,0)</f>
        <v/>
      </c>
      <c r="N598">
        <f>IF(AND(G598="goal",H598="man_up"),1,0)</f>
        <v/>
      </c>
      <c r="O598">
        <f>IF(AND(G598="goal",H598="penalty_5m"),1,0)</f>
        <v/>
      </c>
      <c r="P598">
        <f>IF(G598="assist",1,0)</f>
        <v/>
      </c>
      <c r="Q598">
        <f>IF(G598="exclusion_drawn",1,0)</f>
        <v/>
      </c>
      <c r="R598">
        <f>IF(G598="exclusion_committed",1,0)</f>
        <v/>
      </c>
      <c r="S598">
        <f>IF(G598="bad_pass_2m",1,0)</f>
        <v/>
      </c>
      <c r="T598">
        <f>IF(G598="shot_out",1,0)</f>
        <v/>
      </c>
      <c r="U598">
        <f>IF(G598="turnover",1,0)</f>
        <v/>
      </c>
      <c r="V598">
        <f>IF(G598="steal",1,0)</f>
        <v/>
      </c>
      <c r="W598">
        <f>IF(G598="block_hand",1,0)</f>
        <v/>
      </c>
      <c r="X598">
        <f>IF(G598="press_win",1,0)</f>
        <v/>
      </c>
      <c r="Y598">
        <f>IF(G598="interception",1,0)</f>
        <v/>
      </c>
      <c r="Z598">
        <f>IF(G598="no_return_defense",1,0)</f>
        <v/>
      </c>
    </row>
    <row r="599">
      <c r="K599">
        <f>IF(AND(G599="goal",H599="from_play"),1,0)</f>
        <v/>
      </c>
      <c r="L599">
        <f>IF(AND(G599="goal",H599="counter"),1,0)</f>
        <v/>
      </c>
      <c r="M599">
        <f>IF(AND(G599="goal",H599="putback"),1,0)</f>
        <v/>
      </c>
      <c r="N599">
        <f>IF(AND(G599="goal",H599="man_up"),1,0)</f>
        <v/>
      </c>
      <c r="O599">
        <f>IF(AND(G599="goal",H599="penalty_5m"),1,0)</f>
        <v/>
      </c>
      <c r="P599">
        <f>IF(G599="assist",1,0)</f>
        <v/>
      </c>
      <c r="Q599">
        <f>IF(G599="exclusion_drawn",1,0)</f>
        <v/>
      </c>
      <c r="R599">
        <f>IF(G599="exclusion_committed",1,0)</f>
        <v/>
      </c>
      <c r="S599">
        <f>IF(G599="bad_pass_2m",1,0)</f>
        <v/>
      </c>
      <c r="T599">
        <f>IF(G599="shot_out",1,0)</f>
        <v/>
      </c>
      <c r="U599">
        <f>IF(G599="turnover",1,0)</f>
        <v/>
      </c>
      <c r="V599">
        <f>IF(G599="steal",1,0)</f>
        <v/>
      </c>
      <c r="W599">
        <f>IF(G599="block_hand",1,0)</f>
        <v/>
      </c>
      <c r="X599">
        <f>IF(G599="press_win",1,0)</f>
        <v/>
      </c>
      <c r="Y599">
        <f>IF(G599="interception",1,0)</f>
        <v/>
      </c>
      <c r="Z599">
        <f>IF(G599="no_return_defense",1,0)</f>
        <v/>
      </c>
    </row>
    <row r="600">
      <c r="K600">
        <f>IF(AND(G600="goal",H600="from_play"),1,0)</f>
        <v/>
      </c>
      <c r="L600">
        <f>IF(AND(G600="goal",H600="counter"),1,0)</f>
        <v/>
      </c>
      <c r="M600">
        <f>IF(AND(G600="goal",H600="putback"),1,0)</f>
        <v/>
      </c>
      <c r="N600">
        <f>IF(AND(G600="goal",H600="man_up"),1,0)</f>
        <v/>
      </c>
      <c r="O600">
        <f>IF(AND(G600="goal",H600="penalty_5m"),1,0)</f>
        <v/>
      </c>
      <c r="P600">
        <f>IF(G600="assist",1,0)</f>
        <v/>
      </c>
      <c r="Q600">
        <f>IF(G600="exclusion_drawn",1,0)</f>
        <v/>
      </c>
      <c r="R600">
        <f>IF(G600="exclusion_committed",1,0)</f>
        <v/>
      </c>
      <c r="S600">
        <f>IF(G600="bad_pass_2m",1,0)</f>
        <v/>
      </c>
      <c r="T600">
        <f>IF(G600="shot_out",1,0)</f>
        <v/>
      </c>
      <c r="U600">
        <f>IF(G600="turnover",1,0)</f>
        <v/>
      </c>
      <c r="V600">
        <f>IF(G600="steal",1,0)</f>
        <v/>
      </c>
      <c r="W600">
        <f>IF(G600="block_hand",1,0)</f>
        <v/>
      </c>
      <c r="X600">
        <f>IF(G600="press_win",1,0)</f>
        <v/>
      </c>
      <c r="Y600">
        <f>IF(G600="interception",1,0)</f>
        <v/>
      </c>
      <c r="Z600">
        <f>IF(G600="no_return_defense",1,0)</f>
        <v/>
      </c>
    </row>
    <row r="601">
      <c r="K601">
        <f>IF(AND(G601="goal",H601="from_play"),1,0)</f>
        <v/>
      </c>
      <c r="L601">
        <f>IF(AND(G601="goal",H601="counter"),1,0)</f>
        <v/>
      </c>
      <c r="M601">
        <f>IF(AND(G601="goal",H601="putback"),1,0)</f>
        <v/>
      </c>
      <c r="N601">
        <f>IF(AND(G601="goal",H601="man_up"),1,0)</f>
        <v/>
      </c>
      <c r="O601">
        <f>IF(AND(G601="goal",H601="penalty_5m"),1,0)</f>
        <v/>
      </c>
      <c r="P601">
        <f>IF(G601="assist",1,0)</f>
        <v/>
      </c>
      <c r="Q601">
        <f>IF(G601="exclusion_drawn",1,0)</f>
        <v/>
      </c>
      <c r="R601">
        <f>IF(G601="exclusion_committed",1,0)</f>
        <v/>
      </c>
      <c r="S601">
        <f>IF(G601="bad_pass_2m",1,0)</f>
        <v/>
      </c>
      <c r="T601">
        <f>IF(G601="shot_out",1,0)</f>
        <v/>
      </c>
      <c r="U601">
        <f>IF(G601="turnover",1,0)</f>
        <v/>
      </c>
      <c r="V601">
        <f>IF(G601="steal",1,0)</f>
        <v/>
      </c>
      <c r="W601">
        <f>IF(G601="block_hand",1,0)</f>
        <v/>
      </c>
      <c r="X601">
        <f>IF(G601="press_win",1,0)</f>
        <v/>
      </c>
      <c r="Y601">
        <f>IF(G601="interception",1,0)</f>
        <v/>
      </c>
      <c r="Z601">
        <f>IF(G601="no_return_defense",1,0)</f>
        <v/>
      </c>
    </row>
    <row r="602">
      <c r="K602">
        <f>IF(AND(G602="goal",H602="from_play"),1,0)</f>
        <v/>
      </c>
      <c r="L602">
        <f>IF(AND(G602="goal",H602="counter"),1,0)</f>
        <v/>
      </c>
      <c r="M602">
        <f>IF(AND(G602="goal",H602="putback"),1,0)</f>
        <v/>
      </c>
      <c r="N602">
        <f>IF(AND(G602="goal",H602="man_up"),1,0)</f>
        <v/>
      </c>
      <c r="O602">
        <f>IF(AND(G602="goal",H602="penalty_5m"),1,0)</f>
        <v/>
      </c>
      <c r="P602">
        <f>IF(G602="assist",1,0)</f>
        <v/>
      </c>
      <c r="Q602">
        <f>IF(G602="exclusion_drawn",1,0)</f>
        <v/>
      </c>
      <c r="R602">
        <f>IF(G602="exclusion_committed",1,0)</f>
        <v/>
      </c>
      <c r="S602">
        <f>IF(G602="bad_pass_2m",1,0)</f>
        <v/>
      </c>
      <c r="T602">
        <f>IF(G602="shot_out",1,0)</f>
        <v/>
      </c>
      <c r="U602">
        <f>IF(G602="turnover",1,0)</f>
        <v/>
      </c>
      <c r="V602">
        <f>IF(G602="steal",1,0)</f>
        <v/>
      </c>
      <c r="W602">
        <f>IF(G602="block_hand",1,0)</f>
        <v/>
      </c>
      <c r="X602">
        <f>IF(G602="press_win",1,0)</f>
        <v/>
      </c>
      <c r="Y602">
        <f>IF(G602="interception",1,0)</f>
        <v/>
      </c>
      <c r="Z602">
        <f>IF(G602="no_return_defense",1,0)</f>
        <v/>
      </c>
    </row>
    <row r="603">
      <c r="K603">
        <f>IF(AND(G603="goal",H603="from_play"),1,0)</f>
        <v/>
      </c>
      <c r="L603">
        <f>IF(AND(G603="goal",H603="counter"),1,0)</f>
        <v/>
      </c>
      <c r="M603">
        <f>IF(AND(G603="goal",H603="putback"),1,0)</f>
        <v/>
      </c>
      <c r="N603">
        <f>IF(AND(G603="goal",H603="man_up"),1,0)</f>
        <v/>
      </c>
      <c r="O603">
        <f>IF(AND(G603="goal",H603="penalty_5m"),1,0)</f>
        <v/>
      </c>
      <c r="P603">
        <f>IF(G603="assist",1,0)</f>
        <v/>
      </c>
      <c r="Q603">
        <f>IF(G603="exclusion_drawn",1,0)</f>
        <v/>
      </c>
      <c r="R603">
        <f>IF(G603="exclusion_committed",1,0)</f>
        <v/>
      </c>
      <c r="S603">
        <f>IF(G603="bad_pass_2m",1,0)</f>
        <v/>
      </c>
      <c r="T603">
        <f>IF(G603="shot_out",1,0)</f>
        <v/>
      </c>
      <c r="U603">
        <f>IF(G603="turnover",1,0)</f>
        <v/>
      </c>
      <c r="V603">
        <f>IF(G603="steal",1,0)</f>
        <v/>
      </c>
      <c r="W603">
        <f>IF(G603="block_hand",1,0)</f>
        <v/>
      </c>
      <c r="X603">
        <f>IF(G603="press_win",1,0)</f>
        <v/>
      </c>
      <c r="Y603">
        <f>IF(G603="interception",1,0)</f>
        <v/>
      </c>
      <c r="Z603">
        <f>IF(G603="no_return_defense",1,0)</f>
        <v/>
      </c>
    </row>
    <row r="604">
      <c r="K604">
        <f>IF(AND(G604="goal",H604="from_play"),1,0)</f>
        <v/>
      </c>
      <c r="L604">
        <f>IF(AND(G604="goal",H604="counter"),1,0)</f>
        <v/>
      </c>
      <c r="M604">
        <f>IF(AND(G604="goal",H604="putback"),1,0)</f>
        <v/>
      </c>
      <c r="N604">
        <f>IF(AND(G604="goal",H604="man_up"),1,0)</f>
        <v/>
      </c>
      <c r="O604">
        <f>IF(AND(G604="goal",H604="penalty_5m"),1,0)</f>
        <v/>
      </c>
      <c r="P604">
        <f>IF(G604="assist",1,0)</f>
        <v/>
      </c>
      <c r="Q604">
        <f>IF(G604="exclusion_drawn",1,0)</f>
        <v/>
      </c>
      <c r="R604">
        <f>IF(G604="exclusion_committed",1,0)</f>
        <v/>
      </c>
      <c r="S604">
        <f>IF(G604="bad_pass_2m",1,0)</f>
        <v/>
      </c>
      <c r="T604">
        <f>IF(G604="shot_out",1,0)</f>
        <v/>
      </c>
      <c r="U604">
        <f>IF(G604="turnover",1,0)</f>
        <v/>
      </c>
      <c r="V604">
        <f>IF(G604="steal",1,0)</f>
        <v/>
      </c>
      <c r="W604">
        <f>IF(G604="block_hand",1,0)</f>
        <v/>
      </c>
      <c r="X604">
        <f>IF(G604="press_win",1,0)</f>
        <v/>
      </c>
      <c r="Y604">
        <f>IF(G604="interception",1,0)</f>
        <v/>
      </c>
      <c r="Z604">
        <f>IF(G604="no_return_defense",1,0)</f>
        <v/>
      </c>
    </row>
    <row r="605">
      <c r="K605">
        <f>IF(AND(G605="goal",H605="from_play"),1,0)</f>
        <v/>
      </c>
      <c r="L605">
        <f>IF(AND(G605="goal",H605="counter"),1,0)</f>
        <v/>
      </c>
      <c r="M605">
        <f>IF(AND(G605="goal",H605="putback"),1,0)</f>
        <v/>
      </c>
      <c r="N605">
        <f>IF(AND(G605="goal",H605="man_up"),1,0)</f>
        <v/>
      </c>
      <c r="O605">
        <f>IF(AND(G605="goal",H605="penalty_5m"),1,0)</f>
        <v/>
      </c>
      <c r="P605">
        <f>IF(G605="assist",1,0)</f>
        <v/>
      </c>
      <c r="Q605">
        <f>IF(G605="exclusion_drawn",1,0)</f>
        <v/>
      </c>
      <c r="R605">
        <f>IF(G605="exclusion_committed",1,0)</f>
        <v/>
      </c>
      <c r="S605">
        <f>IF(G605="bad_pass_2m",1,0)</f>
        <v/>
      </c>
      <c r="T605">
        <f>IF(G605="shot_out",1,0)</f>
        <v/>
      </c>
      <c r="U605">
        <f>IF(G605="turnover",1,0)</f>
        <v/>
      </c>
      <c r="V605">
        <f>IF(G605="steal",1,0)</f>
        <v/>
      </c>
      <c r="W605">
        <f>IF(G605="block_hand",1,0)</f>
        <v/>
      </c>
      <c r="X605">
        <f>IF(G605="press_win",1,0)</f>
        <v/>
      </c>
      <c r="Y605">
        <f>IF(G605="interception",1,0)</f>
        <v/>
      </c>
      <c r="Z605">
        <f>IF(G605="no_return_defense",1,0)</f>
        <v/>
      </c>
    </row>
    <row r="606">
      <c r="K606">
        <f>IF(AND(G606="goal",H606="from_play"),1,0)</f>
        <v/>
      </c>
      <c r="L606">
        <f>IF(AND(G606="goal",H606="counter"),1,0)</f>
        <v/>
      </c>
      <c r="M606">
        <f>IF(AND(G606="goal",H606="putback"),1,0)</f>
        <v/>
      </c>
      <c r="N606">
        <f>IF(AND(G606="goal",H606="man_up"),1,0)</f>
        <v/>
      </c>
      <c r="O606">
        <f>IF(AND(G606="goal",H606="penalty_5m"),1,0)</f>
        <v/>
      </c>
      <c r="P606">
        <f>IF(G606="assist",1,0)</f>
        <v/>
      </c>
      <c r="Q606">
        <f>IF(G606="exclusion_drawn",1,0)</f>
        <v/>
      </c>
      <c r="R606">
        <f>IF(G606="exclusion_committed",1,0)</f>
        <v/>
      </c>
      <c r="S606">
        <f>IF(G606="bad_pass_2m",1,0)</f>
        <v/>
      </c>
      <c r="T606">
        <f>IF(G606="shot_out",1,0)</f>
        <v/>
      </c>
      <c r="U606">
        <f>IF(G606="turnover",1,0)</f>
        <v/>
      </c>
      <c r="V606">
        <f>IF(G606="steal",1,0)</f>
        <v/>
      </c>
      <c r="W606">
        <f>IF(G606="block_hand",1,0)</f>
        <v/>
      </c>
      <c r="X606">
        <f>IF(G606="press_win",1,0)</f>
        <v/>
      </c>
      <c r="Y606">
        <f>IF(G606="interception",1,0)</f>
        <v/>
      </c>
      <c r="Z606">
        <f>IF(G606="no_return_defense",1,0)</f>
        <v/>
      </c>
    </row>
    <row r="607">
      <c r="K607">
        <f>IF(AND(G607="goal",H607="from_play"),1,0)</f>
        <v/>
      </c>
      <c r="L607">
        <f>IF(AND(G607="goal",H607="counter"),1,0)</f>
        <v/>
      </c>
      <c r="M607">
        <f>IF(AND(G607="goal",H607="putback"),1,0)</f>
        <v/>
      </c>
      <c r="N607">
        <f>IF(AND(G607="goal",H607="man_up"),1,0)</f>
        <v/>
      </c>
      <c r="O607">
        <f>IF(AND(G607="goal",H607="penalty_5m"),1,0)</f>
        <v/>
      </c>
      <c r="P607">
        <f>IF(G607="assist",1,0)</f>
        <v/>
      </c>
      <c r="Q607">
        <f>IF(G607="exclusion_drawn",1,0)</f>
        <v/>
      </c>
      <c r="R607">
        <f>IF(G607="exclusion_committed",1,0)</f>
        <v/>
      </c>
      <c r="S607">
        <f>IF(G607="bad_pass_2m",1,0)</f>
        <v/>
      </c>
      <c r="T607">
        <f>IF(G607="shot_out",1,0)</f>
        <v/>
      </c>
      <c r="U607">
        <f>IF(G607="turnover",1,0)</f>
        <v/>
      </c>
      <c r="V607">
        <f>IF(G607="steal",1,0)</f>
        <v/>
      </c>
      <c r="W607">
        <f>IF(G607="block_hand",1,0)</f>
        <v/>
      </c>
      <c r="X607">
        <f>IF(G607="press_win",1,0)</f>
        <v/>
      </c>
      <c r="Y607">
        <f>IF(G607="interception",1,0)</f>
        <v/>
      </c>
      <c r="Z607">
        <f>IF(G607="no_return_defense",1,0)</f>
        <v/>
      </c>
    </row>
    <row r="608">
      <c r="K608">
        <f>IF(AND(G608="goal",H608="from_play"),1,0)</f>
        <v/>
      </c>
      <c r="L608">
        <f>IF(AND(G608="goal",H608="counter"),1,0)</f>
        <v/>
      </c>
      <c r="M608">
        <f>IF(AND(G608="goal",H608="putback"),1,0)</f>
        <v/>
      </c>
      <c r="N608">
        <f>IF(AND(G608="goal",H608="man_up"),1,0)</f>
        <v/>
      </c>
      <c r="O608">
        <f>IF(AND(G608="goal",H608="penalty_5m"),1,0)</f>
        <v/>
      </c>
      <c r="P608">
        <f>IF(G608="assist",1,0)</f>
        <v/>
      </c>
      <c r="Q608">
        <f>IF(G608="exclusion_drawn",1,0)</f>
        <v/>
      </c>
      <c r="R608">
        <f>IF(G608="exclusion_committed",1,0)</f>
        <v/>
      </c>
      <c r="S608">
        <f>IF(G608="bad_pass_2m",1,0)</f>
        <v/>
      </c>
      <c r="T608">
        <f>IF(G608="shot_out",1,0)</f>
        <v/>
      </c>
      <c r="U608">
        <f>IF(G608="turnover",1,0)</f>
        <v/>
      </c>
      <c r="V608">
        <f>IF(G608="steal",1,0)</f>
        <v/>
      </c>
      <c r="W608">
        <f>IF(G608="block_hand",1,0)</f>
        <v/>
      </c>
      <c r="X608">
        <f>IF(G608="press_win",1,0)</f>
        <v/>
      </c>
      <c r="Y608">
        <f>IF(G608="interception",1,0)</f>
        <v/>
      </c>
      <c r="Z608">
        <f>IF(G608="no_return_defense",1,0)</f>
        <v/>
      </c>
    </row>
    <row r="609">
      <c r="K609">
        <f>IF(AND(G609="goal",H609="from_play"),1,0)</f>
        <v/>
      </c>
      <c r="L609">
        <f>IF(AND(G609="goal",H609="counter"),1,0)</f>
        <v/>
      </c>
      <c r="M609">
        <f>IF(AND(G609="goal",H609="putback"),1,0)</f>
        <v/>
      </c>
      <c r="N609">
        <f>IF(AND(G609="goal",H609="man_up"),1,0)</f>
        <v/>
      </c>
      <c r="O609">
        <f>IF(AND(G609="goal",H609="penalty_5m"),1,0)</f>
        <v/>
      </c>
      <c r="P609">
        <f>IF(G609="assist",1,0)</f>
        <v/>
      </c>
      <c r="Q609">
        <f>IF(G609="exclusion_drawn",1,0)</f>
        <v/>
      </c>
      <c r="R609">
        <f>IF(G609="exclusion_committed",1,0)</f>
        <v/>
      </c>
      <c r="S609">
        <f>IF(G609="bad_pass_2m",1,0)</f>
        <v/>
      </c>
      <c r="T609">
        <f>IF(G609="shot_out",1,0)</f>
        <v/>
      </c>
      <c r="U609">
        <f>IF(G609="turnover",1,0)</f>
        <v/>
      </c>
      <c r="V609">
        <f>IF(G609="steal",1,0)</f>
        <v/>
      </c>
      <c r="W609">
        <f>IF(G609="block_hand",1,0)</f>
        <v/>
      </c>
      <c r="X609">
        <f>IF(G609="press_win",1,0)</f>
        <v/>
      </c>
      <c r="Y609">
        <f>IF(G609="interception",1,0)</f>
        <v/>
      </c>
      <c r="Z609">
        <f>IF(G609="no_return_defense",1,0)</f>
        <v/>
      </c>
    </row>
    <row r="610">
      <c r="K610">
        <f>IF(AND(G610="goal",H610="from_play"),1,0)</f>
        <v/>
      </c>
      <c r="L610">
        <f>IF(AND(G610="goal",H610="counter"),1,0)</f>
        <v/>
      </c>
      <c r="M610">
        <f>IF(AND(G610="goal",H610="putback"),1,0)</f>
        <v/>
      </c>
      <c r="N610">
        <f>IF(AND(G610="goal",H610="man_up"),1,0)</f>
        <v/>
      </c>
      <c r="O610">
        <f>IF(AND(G610="goal",H610="penalty_5m"),1,0)</f>
        <v/>
      </c>
      <c r="P610">
        <f>IF(G610="assist",1,0)</f>
        <v/>
      </c>
      <c r="Q610">
        <f>IF(G610="exclusion_drawn",1,0)</f>
        <v/>
      </c>
      <c r="R610">
        <f>IF(G610="exclusion_committed",1,0)</f>
        <v/>
      </c>
      <c r="S610">
        <f>IF(G610="bad_pass_2m",1,0)</f>
        <v/>
      </c>
      <c r="T610">
        <f>IF(G610="shot_out",1,0)</f>
        <v/>
      </c>
      <c r="U610">
        <f>IF(G610="turnover",1,0)</f>
        <v/>
      </c>
      <c r="V610">
        <f>IF(G610="steal",1,0)</f>
        <v/>
      </c>
      <c r="W610">
        <f>IF(G610="block_hand",1,0)</f>
        <v/>
      </c>
      <c r="X610">
        <f>IF(G610="press_win",1,0)</f>
        <v/>
      </c>
      <c r="Y610">
        <f>IF(G610="interception",1,0)</f>
        <v/>
      </c>
      <c r="Z610">
        <f>IF(G610="no_return_defense",1,0)</f>
        <v/>
      </c>
    </row>
    <row r="611">
      <c r="K611">
        <f>IF(AND(G611="goal",H611="from_play"),1,0)</f>
        <v/>
      </c>
      <c r="L611">
        <f>IF(AND(G611="goal",H611="counter"),1,0)</f>
        <v/>
      </c>
      <c r="M611">
        <f>IF(AND(G611="goal",H611="putback"),1,0)</f>
        <v/>
      </c>
      <c r="N611">
        <f>IF(AND(G611="goal",H611="man_up"),1,0)</f>
        <v/>
      </c>
      <c r="O611">
        <f>IF(AND(G611="goal",H611="penalty_5m"),1,0)</f>
        <v/>
      </c>
      <c r="P611">
        <f>IF(G611="assist",1,0)</f>
        <v/>
      </c>
      <c r="Q611">
        <f>IF(G611="exclusion_drawn",1,0)</f>
        <v/>
      </c>
      <c r="R611">
        <f>IF(G611="exclusion_committed",1,0)</f>
        <v/>
      </c>
      <c r="S611">
        <f>IF(G611="bad_pass_2m",1,0)</f>
        <v/>
      </c>
      <c r="T611">
        <f>IF(G611="shot_out",1,0)</f>
        <v/>
      </c>
      <c r="U611">
        <f>IF(G611="turnover",1,0)</f>
        <v/>
      </c>
      <c r="V611">
        <f>IF(G611="steal",1,0)</f>
        <v/>
      </c>
      <c r="W611">
        <f>IF(G611="block_hand",1,0)</f>
        <v/>
      </c>
      <c r="X611">
        <f>IF(G611="press_win",1,0)</f>
        <v/>
      </c>
      <c r="Y611">
        <f>IF(G611="interception",1,0)</f>
        <v/>
      </c>
      <c r="Z611">
        <f>IF(G611="no_return_defense",1,0)</f>
        <v/>
      </c>
    </row>
    <row r="612">
      <c r="K612">
        <f>IF(AND(G612="goal",H612="from_play"),1,0)</f>
        <v/>
      </c>
      <c r="L612">
        <f>IF(AND(G612="goal",H612="counter"),1,0)</f>
        <v/>
      </c>
      <c r="M612">
        <f>IF(AND(G612="goal",H612="putback"),1,0)</f>
        <v/>
      </c>
      <c r="N612">
        <f>IF(AND(G612="goal",H612="man_up"),1,0)</f>
        <v/>
      </c>
      <c r="O612">
        <f>IF(AND(G612="goal",H612="penalty_5m"),1,0)</f>
        <v/>
      </c>
      <c r="P612">
        <f>IF(G612="assist",1,0)</f>
        <v/>
      </c>
      <c r="Q612">
        <f>IF(G612="exclusion_drawn",1,0)</f>
        <v/>
      </c>
      <c r="R612">
        <f>IF(G612="exclusion_committed",1,0)</f>
        <v/>
      </c>
      <c r="S612">
        <f>IF(G612="bad_pass_2m",1,0)</f>
        <v/>
      </c>
      <c r="T612">
        <f>IF(G612="shot_out",1,0)</f>
        <v/>
      </c>
      <c r="U612">
        <f>IF(G612="turnover",1,0)</f>
        <v/>
      </c>
      <c r="V612">
        <f>IF(G612="steal",1,0)</f>
        <v/>
      </c>
      <c r="W612">
        <f>IF(G612="block_hand",1,0)</f>
        <v/>
      </c>
      <c r="X612">
        <f>IF(G612="press_win",1,0)</f>
        <v/>
      </c>
      <c r="Y612">
        <f>IF(G612="interception",1,0)</f>
        <v/>
      </c>
      <c r="Z612">
        <f>IF(G612="no_return_defense",1,0)</f>
        <v/>
      </c>
    </row>
    <row r="613">
      <c r="K613">
        <f>IF(AND(G613="goal",H613="from_play"),1,0)</f>
        <v/>
      </c>
      <c r="L613">
        <f>IF(AND(G613="goal",H613="counter"),1,0)</f>
        <v/>
      </c>
      <c r="M613">
        <f>IF(AND(G613="goal",H613="putback"),1,0)</f>
        <v/>
      </c>
      <c r="N613">
        <f>IF(AND(G613="goal",H613="man_up"),1,0)</f>
        <v/>
      </c>
      <c r="O613">
        <f>IF(AND(G613="goal",H613="penalty_5m"),1,0)</f>
        <v/>
      </c>
      <c r="P613">
        <f>IF(G613="assist",1,0)</f>
        <v/>
      </c>
      <c r="Q613">
        <f>IF(G613="exclusion_drawn",1,0)</f>
        <v/>
      </c>
      <c r="R613">
        <f>IF(G613="exclusion_committed",1,0)</f>
        <v/>
      </c>
      <c r="S613">
        <f>IF(G613="bad_pass_2m",1,0)</f>
        <v/>
      </c>
      <c r="T613">
        <f>IF(G613="shot_out",1,0)</f>
        <v/>
      </c>
      <c r="U613">
        <f>IF(G613="turnover",1,0)</f>
        <v/>
      </c>
      <c r="V613">
        <f>IF(G613="steal",1,0)</f>
        <v/>
      </c>
      <c r="W613">
        <f>IF(G613="block_hand",1,0)</f>
        <v/>
      </c>
      <c r="X613">
        <f>IF(G613="press_win",1,0)</f>
        <v/>
      </c>
      <c r="Y613">
        <f>IF(G613="interception",1,0)</f>
        <v/>
      </c>
      <c r="Z613">
        <f>IF(G613="no_return_defense",1,0)</f>
        <v/>
      </c>
    </row>
    <row r="614">
      <c r="K614">
        <f>IF(AND(G614="goal",H614="from_play"),1,0)</f>
        <v/>
      </c>
      <c r="L614">
        <f>IF(AND(G614="goal",H614="counter"),1,0)</f>
        <v/>
      </c>
      <c r="M614">
        <f>IF(AND(G614="goal",H614="putback"),1,0)</f>
        <v/>
      </c>
      <c r="N614">
        <f>IF(AND(G614="goal",H614="man_up"),1,0)</f>
        <v/>
      </c>
      <c r="O614">
        <f>IF(AND(G614="goal",H614="penalty_5m"),1,0)</f>
        <v/>
      </c>
      <c r="P614">
        <f>IF(G614="assist",1,0)</f>
        <v/>
      </c>
      <c r="Q614">
        <f>IF(G614="exclusion_drawn",1,0)</f>
        <v/>
      </c>
      <c r="R614">
        <f>IF(G614="exclusion_committed",1,0)</f>
        <v/>
      </c>
      <c r="S614">
        <f>IF(G614="bad_pass_2m",1,0)</f>
        <v/>
      </c>
      <c r="T614">
        <f>IF(G614="shot_out",1,0)</f>
        <v/>
      </c>
      <c r="U614">
        <f>IF(G614="turnover",1,0)</f>
        <v/>
      </c>
      <c r="V614">
        <f>IF(G614="steal",1,0)</f>
        <v/>
      </c>
      <c r="W614">
        <f>IF(G614="block_hand",1,0)</f>
        <v/>
      </c>
      <c r="X614">
        <f>IF(G614="press_win",1,0)</f>
        <v/>
      </c>
      <c r="Y614">
        <f>IF(G614="interception",1,0)</f>
        <v/>
      </c>
      <c r="Z614">
        <f>IF(G614="no_return_defense",1,0)</f>
        <v/>
      </c>
    </row>
    <row r="615">
      <c r="K615">
        <f>IF(AND(G615="goal",H615="from_play"),1,0)</f>
        <v/>
      </c>
      <c r="L615">
        <f>IF(AND(G615="goal",H615="counter"),1,0)</f>
        <v/>
      </c>
      <c r="M615">
        <f>IF(AND(G615="goal",H615="putback"),1,0)</f>
        <v/>
      </c>
      <c r="N615">
        <f>IF(AND(G615="goal",H615="man_up"),1,0)</f>
        <v/>
      </c>
      <c r="O615">
        <f>IF(AND(G615="goal",H615="penalty_5m"),1,0)</f>
        <v/>
      </c>
      <c r="P615">
        <f>IF(G615="assist",1,0)</f>
        <v/>
      </c>
      <c r="Q615">
        <f>IF(G615="exclusion_drawn",1,0)</f>
        <v/>
      </c>
      <c r="R615">
        <f>IF(G615="exclusion_committed",1,0)</f>
        <v/>
      </c>
      <c r="S615">
        <f>IF(G615="bad_pass_2m",1,0)</f>
        <v/>
      </c>
      <c r="T615">
        <f>IF(G615="shot_out",1,0)</f>
        <v/>
      </c>
      <c r="U615">
        <f>IF(G615="turnover",1,0)</f>
        <v/>
      </c>
      <c r="V615">
        <f>IF(G615="steal",1,0)</f>
        <v/>
      </c>
      <c r="W615">
        <f>IF(G615="block_hand",1,0)</f>
        <v/>
      </c>
      <c r="X615">
        <f>IF(G615="press_win",1,0)</f>
        <v/>
      </c>
      <c r="Y615">
        <f>IF(G615="interception",1,0)</f>
        <v/>
      </c>
      <c r="Z615">
        <f>IF(G615="no_return_defense",1,0)</f>
        <v/>
      </c>
    </row>
    <row r="616">
      <c r="K616">
        <f>IF(AND(G616="goal",H616="from_play"),1,0)</f>
        <v/>
      </c>
      <c r="L616">
        <f>IF(AND(G616="goal",H616="counter"),1,0)</f>
        <v/>
      </c>
      <c r="M616">
        <f>IF(AND(G616="goal",H616="putback"),1,0)</f>
        <v/>
      </c>
      <c r="N616">
        <f>IF(AND(G616="goal",H616="man_up"),1,0)</f>
        <v/>
      </c>
      <c r="O616">
        <f>IF(AND(G616="goal",H616="penalty_5m"),1,0)</f>
        <v/>
      </c>
      <c r="P616">
        <f>IF(G616="assist",1,0)</f>
        <v/>
      </c>
      <c r="Q616">
        <f>IF(G616="exclusion_drawn",1,0)</f>
        <v/>
      </c>
      <c r="R616">
        <f>IF(G616="exclusion_committed",1,0)</f>
        <v/>
      </c>
      <c r="S616">
        <f>IF(G616="bad_pass_2m",1,0)</f>
        <v/>
      </c>
      <c r="T616">
        <f>IF(G616="shot_out",1,0)</f>
        <v/>
      </c>
      <c r="U616">
        <f>IF(G616="turnover",1,0)</f>
        <v/>
      </c>
      <c r="V616">
        <f>IF(G616="steal",1,0)</f>
        <v/>
      </c>
      <c r="W616">
        <f>IF(G616="block_hand",1,0)</f>
        <v/>
      </c>
      <c r="X616">
        <f>IF(G616="press_win",1,0)</f>
        <v/>
      </c>
      <c r="Y616">
        <f>IF(G616="interception",1,0)</f>
        <v/>
      </c>
      <c r="Z616">
        <f>IF(G616="no_return_defense",1,0)</f>
        <v/>
      </c>
    </row>
    <row r="617">
      <c r="K617">
        <f>IF(AND(G617="goal",H617="from_play"),1,0)</f>
        <v/>
      </c>
      <c r="L617">
        <f>IF(AND(G617="goal",H617="counter"),1,0)</f>
        <v/>
      </c>
      <c r="M617">
        <f>IF(AND(G617="goal",H617="putback"),1,0)</f>
        <v/>
      </c>
      <c r="N617">
        <f>IF(AND(G617="goal",H617="man_up"),1,0)</f>
        <v/>
      </c>
      <c r="O617">
        <f>IF(AND(G617="goal",H617="penalty_5m"),1,0)</f>
        <v/>
      </c>
      <c r="P617">
        <f>IF(G617="assist",1,0)</f>
        <v/>
      </c>
      <c r="Q617">
        <f>IF(G617="exclusion_drawn",1,0)</f>
        <v/>
      </c>
      <c r="R617">
        <f>IF(G617="exclusion_committed",1,0)</f>
        <v/>
      </c>
      <c r="S617">
        <f>IF(G617="bad_pass_2m",1,0)</f>
        <v/>
      </c>
      <c r="T617">
        <f>IF(G617="shot_out",1,0)</f>
        <v/>
      </c>
      <c r="U617">
        <f>IF(G617="turnover",1,0)</f>
        <v/>
      </c>
      <c r="V617">
        <f>IF(G617="steal",1,0)</f>
        <v/>
      </c>
      <c r="W617">
        <f>IF(G617="block_hand",1,0)</f>
        <v/>
      </c>
      <c r="X617">
        <f>IF(G617="press_win",1,0)</f>
        <v/>
      </c>
      <c r="Y617">
        <f>IF(G617="interception",1,0)</f>
        <v/>
      </c>
      <c r="Z617">
        <f>IF(G617="no_return_defense",1,0)</f>
        <v/>
      </c>
    </row>
    <row r="618">
      <c r="K618">
        <f>IF(AND(G618="goal",H618="from_play"),1,0)</f>
        <v/>
      </c>
      <c r="L618">
        <f>IF(AND(G618="goal",H618="counter"),1,0)</f>
        <v/>
      </c>
      <c r="M618">
        <f>IF(AND(G618="goal",H618="putback"),1,0)</f>
        <v/>
      </c>
      <c r="N618">
        <f>IF(AND(G618="goal",H618="man_up"),1,0)</f>
        <v/>
      </c>
      <c r="O618">
        <f>IF(AND(G618="goal",H618="penalty_5m"),1,0)</f>
        <v/>
      </c>
      <c r="P618">
        <f>IF(G618="assist",1,0)</f>
        <v/>
      </c>
      <c r="Q618">
        <f>IF(G618="exclusion_drawn",1,0)</f>
        <v/>
      </c>
      <c r="R618">
        <f>IF(G618="exclusion_committed",1,0)</f>
        <v/>
      </c>
      <c r="S618">
        <f>IF(G618="bad_pass_2m",1,0)</f>
        <v/>
      </c>
      <c r="T618">
        <f>IF(G618="shot_out",1,0)</f>
        <v/>
      </c>
      <c r="U618">
        <f>IF(G618="turnover",1,0)</f>
        <v/>
      </c>
      <c r="V618">
        <f>IF(G618="steal",1,0)</f>
        <v/>
      </c>
      <c r="W618">
        <f>IF(G618="block_hand",1,0)</f>
        <v/>
      </c>
      <c r="X618">
        <f>IF(G618="press_win",1,0)</f>
        <v/>
      </c>
      <c r="Y618">
        <f>IF(G618="interception",1,0)</f>
        <v/>
      </c>
      <c r="Z618">
        <f>IF(G618="no_return_defense",1,0)</f>
        <v/>
      </c>
    </row>
    <row r="619">
      <c r="K619">
        <f>IF(AND(G619="goal",H619="from_play"),1,0)</f>
        <v/>
      </c>
      <c r="L619">
        <f>IF(AND(G619="goal",H619="counter"),1,0)</f>
        <v/>
      </c>
      <c r="M619">
        <f>IF(AND(G619="goal",H619="putback"),1,0)</f>
        <v/>
      </c>
      <c r="N619">
        <f>IF(AND(G619="goal",H619="man_up"),1,0)</f>
        <v/>
      </c>
      <c r="O619">
        <f>IF(AND(G619="goal",H619="penalty_5m"),1,0)</f>
        <v/>
      </c>
      <c r="P619">
        <f>IF(G619="assist",1,0)</f>
        <v/>
      </c>
      <c r="Q619">
        <f>IF(G619="exclusion_drawn",1,0)</f>
        <v/>
      </c>
      <c r="R619">
        <f>IF(G619="exclusion_committed",1,0)</f>
        <v/>
      </c>
      <c r="S619">
        <f>IF(G619="bad_pass_2m",1,0)</f>
        <v/>
      </c>
      <c r="T619">
        <f>IF(G619="shot_out",1,0)</f>
        <v/>
      </c>
      <c r="U619">
        <f>IF(G619="turnover",1,0)</f>
        <v/>
      </c>
      <c r="V619">
        <f>IF(G619="steal",1,0)</f>
        <v/>
      </c>
      <c r="W619">
        <f>IF(G619="block_hand",1,0)</f>
        <v/>
      </c>
      <c r="X619">
        <f>IF(G619="press_win",1,0)</f>
        <v/>
      </c>
      <c r="Y619">
        <f>IF(G619="interception",1,0)</f>
        <v/>
      </c>
      <c r="Z619">
        <f>IF(G619="no_return_defense",1,0)</f>
        <v/>
      </c>
    </row>
    <row r="620">
      <c r="K620">
        <f>IF(AND(G620="goal",H620="from_play"),1,0)</f>
        <v/>
      </c>
      <c r="L620">
        <f>IF(AND(G620="goal",H620="counter"),1,0)</f>
        <v/>
      </c>
      <c r="M620">
        <f>IF(AND(G620="goal",H620="putback"),1,0)</f>
        <v/>
      </c>
      <c r="N620">
        <f>IF(AND(G620="goal",H620="man_up"),1,0)</f>
        <v/>
      </c>
      <c r="O620">
        <f>IF(AND(G620="goal",H620="penalty_5m"),1,0)</f>
        <v/>
      </c>
      <c r="P620">
        <f>IF(G620="assist",1,0)</f>
        <v/>
      </c>
      <c r="Q620">
        <f>IF(G620="exclusion_drawn",1,0)</f>
        <v/>
      </c>
      <c r="R620">
        <f>IF(G620="exclusion_committed",1,0)</f>
        <v/>
      </c>
      <c r="S620">
        <f>IF(G620="bad_pass_2m",1,0)</f>
        <v/>
      </c>
      <c r="T620">
        <f>IF(G620="shot_out",1,0)</f>
        <v/>
      </c>
      <c r="U620">
        <f>IF(G620="turnover",1,0)</f>
        <v/>
      </c>
      <c r="V620">
        <f>IF(G620="steal",1,0)</f>
        <v/>
      </c>
      <c r="W620">
        <f>IF(G620="block_hand",1,0)</f>
        <v/>
      </c>
      <c r="X620">
        <f>IF(G620="press_win",1,0)</f>
        <v/>
      </c>
      <c r="Y620">
        <f>IF(G620="interception",1,0)</f>
        <v/>
      </c>
      <c r="Z620">
        <f>IF(G620="no_return_defense",1,0)</f>
        <v/>
      </c>
    </row>
    <row r="621">
      <c r="K621">
        <f>IF(AND(G621="goal",H621="from_play"),1,0)</f>
        <v/>
      </c>
      <c r="L621">
        <f>IF(AND(G621="goal",H621="counter"),1,0)</f>
        <v/>
      </c>
      <c r="M621">
        <f>IF(AND(G621="goal",H621="putback"),1,0)</f>
        <v/>
      </c>
      <c r="N621">
        <f>IF(AND(G621="goal",H621="man_up"),1,0)</f>
        <v/>
      </c>
      <c r="O621">
        <f>IF(AND(G621="goal",H621="penalty_5m"),1,0)</f>
        <v/>
      </c>
      <c r="P621">
        <f>IF(G621="assist",1,0)</f>
        <v/>
      </c>
      <c r="Q621">
        <f>IF(G621="exclusion_drawn",1,0)</f>
        <v/>
      </c>
      <c r="R621">
        <f>IF(G621="exclusion_committed",1,0)</f>
        <v/>
      </c>
      <c r="S621">
        <f>IF(G621="bad_pass_2m",1,0)</f>
        <v/>
      </c>
      <c r="T621">
        <f>IF(G621="shot_out",1,0)</f>
        <v/>
      </c>
      <c r="U621">
        <f>IF(G621="turnover",1,0)</f>
        <v/>
      </c>
      <c r="V621">
        <f>IF(G621="steal",1,0)</f>
        <v/>
      </c>
      <c r="W621">
        <f>IF(G621="block_hand",1,0)</f>
        <v/>
      </c>
      <c r="X621">
        <f>IF(G621="press_win",1,0)</f>
        <v/>
      </c>
      <c r="Y621">
        <f>IF(G621="interception",1,0)</f>
        <v/>
      </c>
      <c r="Z621">
        <f>IF(G621="no_return_defense",1,0)</f>
        <v/>
      </c>
    </row>
    <row r="622">
      <c r="K622">
        <f>IF(AND(G622="goal",H622="from_play"),1,0)</f>
        <v/>
      </c>
      <c r="L622">
        <f>IF(AND(G622="goal",H622="counter"),1,0)</f>
        <v/>
      </c>
      <c r="M622">
        <f>IF(AND(G622="goal",H622="putback"),1,0)</f>
        <v/>
      </c>
      <c r="N622">
        <f>IF(AND(G622="goal",H622="man_up"),1,0)</f>
        <v/>
      </c>
      <c r="O622">
        <f>IF(AND(G622="goal",H622="penalty_5m"),1,0)</f>
        <v/>
      </c>
      <c r="P622">
        <f>IF(G622="assist",1,0)</f>
        <v/>
      </c>
      <c r="Q622">
        <f>IF(G622="exclusion_drawn",1,0)</f>
        <v/>
      </c>
      <c r="R622">
        <f>IF(G622="exclusion_committed",1,0)</f>
        <v/>
      </c>
      <c r="S622">
        <f>IF(G622="bad_pass_2m",1,0)</f>
        <v/>
      </c>
      <c r="T622">
        <f>IF(G622="shot_out",1,0)</f>
        <v/>
      </c>
      <c r="U622">
        <f>IF(G622="turnover",1,0)</f>
        <v/>
      </c>
      <c r="V622">
        <f>IF(G622="steal",1,0)</f>
        <v/>
      </c>
      <c r="W622">
        <f>IF(G622="block_hand",1,0)</f>
        <v/>
      </c>
      <c r="X622">
        <f>IF(G622="press_win",1,0)</f>
        <v/>
      </c>
      <c r="Y622">
        <f>IF(G622="interception",1,0)</f>
        <v/>
      </c>
      <c r="Z622">
        <f>IF(G622="no_return_defense",1,0)</f>
        <v/>
      </c>
    </row>
    <row r="623">
      <c r="K623">
        <f>IF(AND(G623="goal",H623="from_play"),1,0)</f>
        <v/>
      </c>
      <c r="L623">
        <f>IF(AND(G623="goal",H623="counter"),1,0)</f>
        <v/>
      </c>
      <c r="M623">
        <f>IF(AND(G623="goal",H623="putback"),1,0)</f>
        <v/>
      </c>
      <c r="N623">
        <f>IF(AND(G623="goal",H623="man_up"),1,0)</f>
        <v/>
      </c>
      <c r="O623">
        <f>IF(AND(G623="goal",H623="penalty_5m"),1,0)</f>
        <v/>
      </c>
      <c r="P623">
        <f>IF(G623="assist",1,0)</f>
        <v/>
      </c>
      <c r="Q623">
        <f>IF(G623="exclusion_drawn",1,0)</f>
        <v/>
      </c>
      <c r="R623">
        <f>IF(G623="exclusion_committed",1,0)</f>
        <v/>
      </c>
      <c r="S623">
        <f>IF(G623="bad_pass_2m",1,0)</f>
        <v/>
      </c>
      <c r="T623">
        <f>IF(G623="shot_out",1,0)</f>
        <v/>
      </c>
      <c r="U623">
        <f>IF(G623="turnover",1,0)</f>
        <v/>
      </c>
      <c r="V623">
        <f>IF(G623="steal",1,0)</f>
        <v/>
      </c>
      <c r="W623">
        <f>IF(G623="block_hand",1,0)</f>
        <v/>
      </c>
      <c r="X623">
        <f>IF(G623="press_win",1,0)</f>
        <v/>
      </c>
      <c r="Y623">
        <f>IF(G623="interception",1,0)</f>
        <v/>
      </c>
      <c r="Z623">
        <f>IF(G623="no_return_defense",1,0)</f>
        <v/>
      </c>
    </row>
    <row r="624">
      <c r="K624">
        <f>IF(AND(G624="goal",H624="from_play"),1,0)</f>
        <v/>
      </c>
      <c r="L624">
        <f>IF(AND(G624="goal",H624="counter"),1,0)</f>
        <v/>
      </c>
      <c r="M624">
        <f>IF(AND(G624="goal",H624="putback"),1,0)</f>
        <v/>
      </c>
      <c r="N624">
        <f>IF(AND(G624="goal",H624="man_up"),1,0)</f>
        <v/>
      </c>
      <c r="O624">
        <f>IF(AND(G624="goal",H624="penalty_5m"),1,0)</f>
        <v/>
      </c>
      <c r="P624">
        <f>IF(G624="assist",1,0)</f>
        <v/>
      </c>
      <c r="Q624">
        <f>IF(G624="exclusion_drawn",1,0)</f>
        <v/>
      </c>
      <c r="R624">
        <f>IF(G624="exclusion_committed",1,0)</f>
        <v/>
      </c>
      <c r="S624">
        <f>IF(G624="bad_pass_2m",1,0)</f>
        <v/>
      </c>
      <c r="T624">
        <f>IF(G624="shot_out",1,0)</f>
        <v/>
      </c>
      <c r="U624">
        <f>IF(G624="turnover",1,0)</f>
        <v/>
      </c>
      <c r="V624">
        <f>IF(G624="steal",1,0)</f>
        <v/>
      </c>
      <c r="W624">
        <f>IF(G624="block_hand",1,0)</f>
        <v/>
      </c>
      <c r="X624">
        <f>IF(G624="press_win",1,0)</f>
        <v/>
      </c>
      <c r="Y624">
        <f>IF(G624="interception",1,0)</f>
        <v/>
      </c>
      <c r="Z624">
        <f>IF(G624="no_return_defense",1,0)</f>
        <v/>
      </c>
    </row>
    <row r="625">
      <c r="K625">
        <f>IF(AND(G625="goal",H625="from_play"),1,0)</f>
        <v/>
      </c>
      <c r="L625">
        <f>IF(AND(G625="goal",H625="counter"),1,0)</f>
        <v/>
      </c>
      <c r="M625">
        <f>IF(AND(G625="goal",H625="putback"),1,0)</f>
        <v/>
      </c>
      <c r="N625">
        <f>IF(AND(G625="goal",H625="man_up"),1,0)</f>
        <v/>
      </c>
      <c r="O625">
        <f>IF(AND(G625="goal",H625="penalty_5m"),1,0)</f>
        <v/>
      </c>
      <c r="P625">
        <f>IF(G625="assist",1,0)</f>
        <v/>
      </c>
      <c r="Q625">
        <f>IF(G625="exclusion_drawn",1,0)</f>
        <v/>
      </c>
      <c r="R625">
        <f>IF(G625="exclusion_committed",1,0)</f>
        <v/>
      </c>
      <c r="S625">
        <f>IF(G625="bad_pass_2m",1,0)</f>
        <v/>
      </c>
      <c r="T625">
        <f>IF(G625="shot_out",1,0)</f>
        <v/>
      </c>
      <c r="U625">
        <f>IF(G625="turnover",1,0)</f>
        <v/>
      </c>
      <c r="V625">
        <f>IF(G625="steal",1,0)</f>
        <v/>
      </c>
      <c r="W625">
        <f>IF(G625="block_hand",1,0)</f>
        <v/>
      </c>
      <c r="X625">
        <f>IF(G625="press_win",1,0)</f>
        <v/>
      </c>
      <c r="Y625">
        <f>IF(G625="interception",1,0)</f>
        <v/>
      </c>
      <c r="Z625">
        <f>IF(G625="no_return_defense",1,0)</f>
        <v/>
      </c>
    </row>
    <row r="626">
      <c r="K626">
        <f>IF(AND(G626="goal",H626="from_play"),1,0)</f>
        <v/>
      </c>
      <c r="L626">
        <f>IF(AND(G626="goal",H626="counter"),1,0)</f>
        <v/>
      </c>
      <c r="M626">
        <f>IF(AND(G626="goal",H626="putback"),1,0)</f>
        <v/>
      </c>
      <c r="N626">
        <f>IF(AND(G626="goal",H626="man_up"),1,0)</f>
        <v/>
      </c>
      <c r="O626">
        <f>IF(AND(G626="goal",H626="penalty_5m"),1,0)</f>
        <v/>
      </c>
      <c r="P626">
        <f>IF(G626="assist",1,0)</f>
        <v/>
      </c>
      <c r="Q626">
        <f>IF(G626="exclusion_drawn",1,0)</f>
        <v/>
      </c>
      <c r="R626">
        <f>IF(G626="exclusion_committed",1,0)</f>
        <v/>
      </c>
      <c r="S626">
        <f>IF(G626="bad_pass_2m",1,0)</f>
        <v/>
      </c>
      <c r="T626">
        <f>IF(G626="shot_out",1,0)</f>
        <v/>
      </c>
      <c r="U626">
        <f>IF(G626="turnover",1,0)</f>
        <v/>
      </c>
      <c r="V626">
        <f>IF(G626="steal",1,0)</f>
        <v/>
      </c>
      <c r="W626">
        <f>IF(G626="block_hand",1,0)</f>
        <v/>
      </c>
      <c r="X626">
        <f>IF(G626="press_win",1,0)</f>
        <v/>
      </c>
      <c r="Y626">
        <f>IF(G626="interception",1,0)</f>
        <v/>
      </c>
      <c r="Z626">
        <f>IF(G626="no_return_defense",1,0)</f>
        <v/>
      </c>
    </row>
    <row r="627">
      <c r="K627">
        <f>IF(AND(G627="goal",H627="from_play"),1,0)</f>
        <v/>
      </c>
      <c r="L627">
        <f>IF(AND(G627="goal",H627="counter"),1,0)</f>
        <v/>
      </c>
      <c r="M627">
        <f>IF(AND(G627="goal",H627="putback"),1,0)</f>
        <v/>
      </c>
      <c r="N627">
        <f>IF(AND(G627="goal",H627="man_up"),1,0)</f>
        <v/>
      </c>
      <c r="O627">
        <f>IF(AND(G627="goal",H627="penalty_5m"),1,0)</f>
        <v/>
      </c>
      <c r="P627">
        <f>IF(G627="assist",1,0)</f>
        <v/>
      </c>
      <c r="Q627">
        <f>IF(G627="exclusion_drawn",1,0)</f>
        <v/>
      </c>
      <c r="R627">
        <f>IF(G627="exclusion_committed",1,0)</f>
        <v/>
      </c>
      <c r="S627">
        <f>IF(G627="bad_pass_2m",1,0)</f>
        <v/>
      </c>
      <c r="T627">
        <f>IF(G627="shot_out",1,0)</f>
        <v/>
      </c>
      <c r="U627">
        <f>IF(G627="turnover",1,0)</f>
        <v/>
      </c>
      <c r="V627">
        <f>IF(G627="steal",1,0)</f>
        <v/>
      </c>
      <c r="W627">
        <f>IF(G627="block_hand",1,0)</f>
        <v/>
      </c>
      <c r="X627">
        <f>IF(G627="press_win",1,0)</f>
        <v/>
      </c>
      <c r="Y627">
        <f>IF(G627="interception",1,0)</f>
        <v/>
      </c>
      <c r="Z627">
        <f>IF(G627="no_return_defense",1,0)</f>
        <v/>
      </c>
    </row>
    <row r="628">
      <c r="K628">
        <f>IF(AND(G628="goal",H628="from_play"),1,0)</f>
        <v/>
      </c>
      <c r="L628">
        <f>IF(AND(G628="goal",H628="counter"),1,0)</f>
        <v/>
      </c>
      <c r="M628">
        <f>IF(AND(G628="goal",H628="putback"),1,0)</f>
        <v/>
      </c>
      <c r="N628">
        <f>IF(AND(G628="goal",H628="man_up"),1,0)</f>
        <v/>
      </c>
      <c r="O628">
        <f>IF(AND(G628="goal",H628="penalty_5m"),1,0)</f>
        <v/>
      </c>
      <c r="P628">
        <f>IF(G628="assist",1,0)</f>
        <v/>
      </c>
      <c r="Q628">
        <f>IF(G628="exclusion_drawn",1,0)</f>
        <v/>
      </c>
      <c r="R628">
        <f>IF(G628="exclusion_committed",1,0)</f>
        <v/>
      </c>
      <c r="S628">
        <f>IF(G628="bad_pass_2m",1,0)</f>
        <v/>
      </c>
      <c r="T628">
        <f>IF(G628="shot_out",1,0)</f>
        <v/>
      </c>
      <c r="U628">
        <f>IF(G628="turnover",1,0)</f>
        <v/>
      </c>
      <c r="V628">
        <f>IF(G628="steal",1,0)</f>
        <v/>
      </c>
      <c r="W628">
        <f>IF(G628="block_hand",1,0)</f>
        <v/>
      </c>
      <c r="X628">
        <f>IF(G628="press_win",1,0)</f>
        <v/>
      </c>
      <c r="Y628">
        <f>IF(G628="interception",1,0)</f>
        <v/>
      </c>
      <c r="Z628">
        <f>IF(G628="no_return_defense",1,0)</f>
        <v/>
      </c>
    </row>
    <row r="629">
      <c r="K629">
        <f>IF(AND(G629="goal",H629="from_play"),1,0)</f>
        <v/>
      </c>
      <c r="L629">
        <f>IF(AND(G629="goal",H629="counter"),1,0)</f>
        <v/>
      </c>
      <c r="M629">
        <f>IF(AND(G629="goal",H629="putback"),1,0)</f>
        <v/>
      </c>
      <c r="N629">
        <f>IF(AND(G629="goal",H629="man_up"),1,0)</f>
        <v/>
      </c>
      <c r="O629">
        <f>IF(AND(G629="goal",H629="penalty_5m"),1,0)</f>
        <v/>
      </c>
      <c r="P629">
        <f>IF(G629="assist",1,0)</f>
        <v/>
      </c>
      <c r="Q629">
        <f>IF(G629="exclusion_drawn",1,0)</f>
        <v/>
      </c>
      <c r="R629">
        <f>IF(G629="exclusion_committed",1,0)</f>
        <v/>
      </c>
      <c r="S629">
        <f>IF(G629="bad_pass_2m",1,0)</f>
        <v/>
      </c>
      <c r="T629">
        <f>IF(G629="shot_out",1,0)</f>
        <v/>
      </c>
      <c r="U629">
        <f>IF(G629="turnover",1,0)</f>
        <v/>
      </c>
      <c r="V629">
        <f>IF(G629="steal",1,0)</f>
        <v/>
      </c>
      <c r="W629">
        <f>IF(G629="block_hand",1,0)</f>
        <v/>
      </c>
      <c r="X629">
        <f>IF(G629="press_win",1,0)</f>
        <v/>
      </c>
      <c r="Y629">
        <f>IF(G629="interception",1,0)</f>
        <v/>
      </c>
      <c r="Z629">
        <f>IF(G629="no_return_defense",1,0)</f>
        <v/>
      </c>
    </row>
    <row r="630">
      <c r="K630">
        <f>IF(AND(G630="goal",H630="from_play"),1,0)</f>
        <v/>
      </c>
      <c r="L630">
        <f>IF(AND(G630="goal",H630="counter"),1,0)</f>
        <v/>
      </c>
      <c r="M630">
        <f>IF(AND(G630="goal",H630="putback"),1,0)</f>
        <v/>
      </c>
      <c r="N630">
        <f>IF(AND(G630="goal",H630="man_up"),1,0)</f>
        <v/>
      </c>
      <c r="O630">
        <f>IF(AND(G630="goal",H630="penalty_5m"),1,0)</f>
        <v/>
      </c>
      <c r="P630">
        <f>IF(G630="assist",1,0)</f>
        <v/>
      </c>
      <c r="Q630">
        <f>IF(G630="exclusion_drawn",1,0)</f>
        <v/>
      </c>
      <c r="R630">
        <f>IF(G630="exclusion_committed",1,0)</f>
        <v/>
      </c>
      <c r="S630">
        <f>IF(G630="bad_pass_2m",1,0)</f>
        <v/>
      </c>
      <c r="T630">
        <f>IF(G630="shot_out",1,0)</f>
        <v/>
      </c>
      <c r="U630">
        <f>IF(G630="turnover",1,0)</f>
        <v/>
      </c>
      <c r="V630">
        <f>IF(G630="steal",1,0)</f>
        <v/>
      </c>
      <c r="W630">
        <f>IF(G630="block_hand",1,0)</f>
        <v/>
      </c>
      <c r="X630">
        <f>IF(G630="press_win",1,0)</f>
        <v/>
      </c>
      <c r="Y630">
        <f>IF(G630="interception",1,0)</f>
        <v/>
      </c>
      <c r="Z630">
        <f>IF(G630="no_return_defense",1,0)</f>
        <v/>
      </c>
    </row>
    <row r="631">
      <c r="K631">
        <f>IF(AND(G631="goal",H631="from_play"),1,0)</f>
        <v/>
      </c>
      <c r="L631">
        <f>IF(AND(G631="goal",H631="counter"),1,0)</f>
        <v/>
      </c>
      <c r="M631">
        <f>IF(AND(G631="goal",H631="putback"),1,0)</f>
        <v/>
      </c>
      <c r="N631">
        <f>IF(AND(G631="goal",H631="man_up"),1,0)</f>
        <v/>
      </c>
      <c r="O631">
        <f>IF(AND(G631="goal",H631="penalty_5m"),1,0)</f>
        <v/>
      </c>
      <c r="P631">
        <f>IF(G631="assist",1,0)</f>
        <v/>
      </c>
      <c r="Q631">
        <f>IF(G631="exclusion_drawn",1,0)</f>
        <v/>
      </c>
      <c r="R631">
        <f>IF(G631="exclusion_committed",1,0)</f>
        <v/>
      </c>
      <c r="S631">
        <f>IF(G631="bad_pass_2m",1,0)</f>
        <v/>
      </c>
      <c r="T631">
        <f>IF(G631="shot_out",1,0)</f>
        <v/>
      </c>
      <c r="U631">
        <f>IF(G631="turnover",1,0)</f>
        <v/>
      </c>
      <c r="V631">
        <f>IF(G631="steal",1,0)</f>
        <v/>
      </c>
      <c r="W631">
        <f>IF(G631="block_hand",1,0)</f>
        <v/>
      </c>
      <c r="X631">
        <f>IF(G631="press_win",1,0)</f>
        <v/>
      </c>
      <c r="Y631">
        <f>IF(G631="interception",1,0)</f>
        <v/>
      </c>
      <c r="Z631">
        <f>IF(G631="no_return_defense",1,0)</f>
        <v/>
      </c>
    </row>
    <row r="632">
      <c r="K632">
        <f>IF(AND(G632="goal",H632="from_play"),1,0)</f>
        <v/>
      </c>
      <c r="L632">
        <f>IF(AND(G632="goal",H632="counter"),1,0)</f>
        <v/>
      </c>
      <c r="M632">
        <f>IF(AND(G632="goal",H632="putback"),1,0)</f>
        <v/>
      </c>
      <c r="N632">
        <f>IF(AND(G632="goal",H632="man_up"),1,0)</f>
        <v/>
      </c>
      <c r="O632">
        <f>IF(AND(G632="goal",H632="penalty_5m"),1,0)</f>
        <v/>
      </c>
      <c r="P632">
        <f>IF(G632="assist",1,0)</f>
        <v/>
      </c>
      <c r="Q632">
        <f>IF(G632="exclusion_drawn",1,0)</f>
        <v/>
      </c>
      <c r="R632">
        <f>IF(G632="exclusion_committed",1,0)</f>
        <v/>
      </c>
      <c r="S632">
        <f>IF(G632="bad_pass_2m",1,0)</f>
        <v/>
      </c>
      <c r="T632">
        <f>IF(G632="shot_out",1,0)</f>
        <v/>
      </c>
      <c r="U632">
        <f>IF(G632="turnover",1,0)</f>
        <v/>
      </c>
      <c r="V632">
        <f>IF(G632="steal",1,0)</f>
        <v/>
      </c>
      <c r="W632">
        <f>IF(G632="block_hand",1,0)</f>
        <v/>
      </c>
      <c r="X632">
        <f>IF(G632="press_win",1,0)</f>
        <v/>
      </c>
      <c r="Y632">
        <f>IF(G632="interception",1,0)</f>
        <v/>
      </c>
      <c r="Z632">
        <f>IF(G632="no_return_defense",1,0)</f>
        <v/>
      </c>
    </row>
    <row r="633">
      <c r="K633">
        <f>IF(AND(G633="goal",H633="from_play"),1,0)</f>
        <v/>
      </c>
      <c r="L633">
        <f>IF(AND(G633="goal",H633="counter"),1,0)</f>
        <v/>
      </c>
      <c r="M633">
        <f>IF(AND(G633="goal",H633="putback"),1,0)</f>
        <v/>
      </c>
      <c r="N633">
        <f>IF(AND(G633="goal",H633="man_up"),1,0)</f>
        <v/>
      </c>
      <c r="O633">
        <f>IF(AND(G633="goal",H633="penalty_5m"),1,0)</f>
        <v/>
      </c>
      <c r="P633">
        <f>IF(G633="assist",1,0)</f>
        <v/>
      </c>
      <c r="Q633">
        <f>IF(G633="exclusion_drawn",1,0)</f>
        <v/>
      </c>
      <c r="R633">
        <f>IF(G633="exclusion_committed",1,0)</f>
        <v/>
      </c>
      <c r="S633">
        <f>IF(G633="bad_pass_2m",1,0)</f>
        <v/>
      </c>
      <c r="T633">
        <f>IF(G633="shot_out",1,0)</f>
        <v/>
      </c>
      <c r="U633">
        <f>IF(G633="turnover",1,0)</f>
        <v/>
      </c>
      <c r="V633">
        <f>IF(G633="steal",1,0)</f>
        <v/>
      </c>
      <c r="W633">
        <f>IF(G633="block_hand",1,0)</f>
        <v/>
      </c>
      <c r="X633">
        <f>IF(G633="press_win",1,0)</f>
        <v/>
      </c>
      <c r="Y633">
        <f>IF(G633="interception",1,0)</f>
        <v/>
      </c>
      <c r="Z633">
        <f>IF(G633="no_return_defense",1,0)</f>
        <v/>
      </c>
    </row>
    <row r="634">
      <c r="K634">
        <f>IF(AND(G634="goal",H634="from_play"),1,0)</f>
        <v/>
      </c>
      <c r="L634">
        <f>IF(AND(G634="goal",H634="counter"),1,0)</f>
        <v/>
      </c>
      <c r="M634">
        <f>IF(AND(G634="goal",H634="putback"),1,0)</f>
        <v/>
      </c>
      <c r="N634">
        <f>IF(AND(G634="goal",H634="man_up"),1,0)</f>
        <v/>
      </c>
      <c r="O634">
        <f>IF(AND(G634="goal",H634="penalty_5m"),1,0)</f>
        <v/>
      </c>
      <c r="P634">
        <f>IF(G634="assist",1,0)</f>
        <v/>
      </c>
      <c r="Q634">
        <f>IF(G634="exclusion_drawn",1,0)</f>
        <v/>
      </c>
      <c r="R634">
        <f>IF(G634="exclusion_committed",1,0)</f>
        <v/>
      </c>
      <c r="S634">
        <f>IF(G634="bad_pass_2m",1,0)</f>
        <v/>
      </c>
      <c r="T634">
        <f>IF(G634="shot_out",1,0)</f>
        <v/>
      </c>
      <c r="U634">
        <f>IF(G634="turnover",1,0)</f>
        <v/>
      </c>
      <c r="V634">
        <f>IF(G634="steal",1,0)</f>
        <v/>
      </c>
      <c r="W634">
        <f>IF(G634="block_hand",1,0)</f>
        <v/>
      </c>
      <c r="X634">
        <f>IF(G634="press_win",1,0)</f>
        <v/>
      </c>
      <c r="Y634">
        <f>IF(G634="interception",1,0)</f>
        <v/>
      </c>
      <c r="Z634">
        <f>IF(G634="no_return_defense",1,0)</f>
        <v/>
      </c>
    </row>
    <row r="635">
      <c r="K635">
        <f>IF(AND(G635="goal",H635="from_play"),1,0)</f>
        <v/>
      </c>
      <c r="L635">
        <f>IF(AND(G635="goal",H635="counter"),1,0)</f>
        <v/>
      </c>
      <c r="M635">
        <f>IF(AND(G635="goal",H635="putback"),1,0)</f>
        <v/>
      </c>
      <c r="N635">
        <f>IF(AND(G635="goal",H635="man_up"),1,0)</f>
        <v/>
      </c>
      <c r="O635">
        <f>IF(AND(G635="goal",H635="penalty_5m"),1,0)</f>
        <v/>
      </c>
      <c r="P635">
        <f>IF(G635="assist",1,0)</f>
        <v/>
      </c>
      <c r="Q635">
        <f>IF(G635="exclusion_drawn",1,0)</f>
        <v/>
      </c>
      <c r="R635">
        <f>IF(G635="exclusion_committed",1,0)</f>
        <v/>
      </c>
      <c r="S635">
        <f>IF(G635="bad_pass_2m",1,0)</f>
        <v/>
      </c>
      <c r="T635">
        <f>IF(G635="shot_out",1,0)</f>
        <v/>
      </c>
      <c r="U635">
        <f>IF(G635="turnover",1,0)</f>
        <v/>
      </c>
      <c r="V635">
        <f>IF(G635="steal",1,0)</f>
        <v/>
      </c>
      <c r="W635">
        <f>IF(G635="block_hand",1,0)</f>
        <v/>
      </c>
      <c r="X635">
        <f>IF(G635="press_win",1,0)</f>
        <v/>
      </c>
      <c r="Y635">
        <f>IF(G635="interception",1,0)</f>
        <v/>
      </c>
      <c r="Z635">
        <f>IF(G635="no_return_defense",1,0)</f>
        <v/>
      </c>
    </row>
    <row r="636">
      <c r="K636">
        <f>IF(AND(G636="goal",H636="from_play"),1,0)</f>
        <v/>
      </c>
      <c r="L636">
        <f>IF(AND(G636="goal",H636="counter"),1,0)</f>
        <v/>
      </c>
      <c r="M636">
        <f>IF(AND(G636="goal",H636="putback"),1,0)</f>
        <v/>
      </c>
      <c r="N636">
        <f>IF(AND(G636="goal",H636="man_up"),1,0)</f>
        <v/>
      </c>
      <c r="O636">
        <f>IF(AND(G636="goal",H636="penalty_5m"),1,0)</f>
        <v/>
      </c>
      <c r="P636">
        <f>IF(G636="assist",1,0)</f>
        <v/>
      </c>
      <c r="Q636">
        <f>IF(G636="exclusion_drawn",1,0)</f>
        <v/>
      </c>
      <c r="R636">
        <f>IF(G636="exclusion_committed",1,0)</f>
        <v/>
      </c>
      <c r="S636">
        <f>IF(G636="bad_pass_2m",1,0)</f>
        <v/>
      </c>
      <c r="T636">
        <f>IF(G636="shot_out",1,0)</f>
        <v/>
      </c>
      <c r="U636">
        <f>IF(G636="turnover",1,0)</f>
        <v/>
      </c>
      <c r="V636">
        <f>IF(G636="steal",1,0)</f>
        <v/>
      </c>
      <c r="W636">
        <f>IF(G636="block_hand",1,0)</f>
        <v/>
      </c>
      <c r="X636">
        <f>IF(G636="press_win",1,0)</f>
        <v/>
      </c>
      <c r="Y636">
        <f>IF(G636="interception",1,0)</f>
        <v/>
      </c>
      <c r="Z636">
        <f>IF(G636="no_return_defense",1,0)</f>
        <v/>
      </c>
    </row>
    <row r="637">
      <c r="K637">
        <f>IF(AND(G637="goal",H637="from_play"),1,0)</f>
        <v/>
      </c>
      <c r="L637">
        <f>IF(AND(G637="goal",H637="counter"),1,0)</f>
        <v/>
      </c>
      <c r="M637">
        <f>IF(AND(G637="goal",H637="putback"),1,0)</f>
        <v/>
      </c>
      <c r="N637">
        <f>IF(AND(G637="goal",H637="man_up"),1,0)</f>
        <v/>
      </c>
      <c r="O637">
        <f>IF(AND(G637="goal",H637="penalty_5m"),1,0)</f>
        <v/>
      </c>
      <c r="P637">
        <f>IF(G637="assist",1,0)</f>
        <v/>
      </c>
      <c r="Q637">
        <f>IF(G637="exclusion_drawn",1,0)</f>
        <v/>
      </c>
      <c r="R637">
        <f>IF(G637="exclusion_committed",1,0)</f>
        <v/>
      </c>
      <c r="S637">
        <f>IF(G637="bad_pass_2m",1,0)</f>
        <v/>
      </c>
      <c r="T637">
        <f>IF(G637="shot_out",1,0)</f>
        <v/>
      </c>
      <c r="U637">
        <f>IF(G637="turnover",1,0)</f>
        <v/>
      </c>
      <c r="V637">
        <f>IF(G637="steal",1,0)</f>
        <v/>
      </c>
      <c r="W637">
        <f>IF(G637="block_hand",1,0)</f>
        <v/>
      </c>
      <c r="X637">
        <f>IF(G637="press_win",1,0)</f>
        <v/>
      </c>
      <c r="Y637">
        <f>IF(G637="interception",1,0)</f>
        <v/>
      </c>
      <c r="Z637">
        <f>IF(G637="no_return_defense",1,0)</f>
        <v/>
      </c>
    </row>
    <row r="638">
      <c r="K638">
        <f>IF(AND(G638="goal",H638="from_play"),1,0)</f>
        <v/>
      </c>
      <c r="L638">
        <f>IF(AND(G638="goal",H638="counter"),1,0)</f>
        <v/>
      </c>
      <c r="M638">
        <f>IF(AND(G638="goal",H638="putback"),1,0)</f>
        <v/>
      </c>
      <c r="N638">
        <f>IF(AND(G638="goal",H638="man_up"),1,0)</f>
        <v/>
      </c>
      <c r="O638">
        <f>IF(AND(G638="goal",H638="penalty_5m"),1,0)</f>
        <v/>
      </c>
      <c r="P638">
        <f>IF(G638="assist",1,0)</f>
        <v/>
      </c>
      <c r="Q638">
        <f>IF(G638="exclusion_drawn",1,0)</f>
        <v/>
      </c>
      <c r="R638">
        <f>IF(G638="exclusion_committed",1,0)</f>
        <v/>
      </c>
      <c r="S638">
        <f>IF(G638="bad_pass_2m",1,0)</f>
        <v/>
      </c>
      <c r="T638">
        <f>IF(G638="shot_out",1,0)</f>
        <v/>
      </c>
      <c r="U638">
        <f>IF(G638="turnover",1,0)</f>
        <v/>
      </c>
      <c r="V638">
        <f>IF(G638="steal",1,0)</f>
        <v/>
      </c>
      <c r="W638">
        <f>IF(G638="block_hand",1,0)</f>
        <v/>
      </c>
      <c r="X638">
        <f>IF(G638="press_win",1,0)</f>
        <v/>
      </c>
      <c r="Y638">
        <f>IF(G638="interception",1,0)</f>
        <v/>
      </c>
      <c r="Z638">
        <f>IF(G638="no_return_defense",1,0)</f>
        <v/>
      </c>
    </row>
    <row r="639">
      <c r="K639">
        <f>IF(AND(G639="goal",H639="from_play"),1,0)</f>
        <v/>
      </c>
      <c r="L639">
        <f>IF(AND(G639="goal",H639="counter"),1,0)</f>
        <v/>
      </c>
      <c r="M639">
        <f>IF(AND(G639="goal",H639="putback"),1,0)</f>
        <v/>
      </c>
      <c r="N639">
        <f>IF(AND(G639="goal",H639="man_up"),1,0)</f>
        <v/>
      </c>
      <c r="O639">
        <f>IF(AND(G639="goal",H639="penalty_5m"),1,0)</f>
        <v/>
      </c>
      <c r="P639">
        <f>IF(G639="assist",1,0)</f>
        <v/>
      </c>
      <c r="Q639">
        <f>IF(G639="exclusion_drawn",1,0)</f>
        <v/>
      </c>
      <c r="R639">
        <f>IF(G639="exclusion_committed",1,0)</f>
        <v/>
      </c>
      <c r="S639">
        <f>IF(G639="bad_pass_2m",1,0)</f>
        <v/>
      </c>
      <c r="T639">
        <f>IF(G639="shot_out",1,0)</f>
        <v/>
      </c>
      <c r="U639">
        <f>IF(G639="turnover",1,0)</f>
        <v/>
      </c>
      <c r="V639">
        <f>IF(G639="steal",1,0)</f>
        <v/>
      </c>
      <c r="W639">
        <f>IF(G639="block_hand",1,0)</f>
        <v/>
      </c>
      <c r="X639">
        <f>IF(G639="press_win",1,0)</f>
        <v/>
      </c>
      <c r="Y639">
        <f>IF(G639="interception",1,0)</f>
        <v/>
      </c>
      <c r="Z639">
        <f>IF(G639="no_return_defense",1,0)</f>
        <v/>
      </c>
    </row>
    <row r="640">
      <c r="K640">
        <f>IF(AND(G640="goal",H640="from_play"),1,0)</f>
        <v/>
      </c>
      <c r="L640">
        <f>IF(AND(G640="goal",H640="counter"),1,0)</f>
        <v/>
      </c>
      <c r="M640">
        <f>IF(AND(G640="goal",H640="putback"),1,0)</f>
        <v/>
      </c>
      <c r="N640">
        <f>IF(AND(G640="goal",H640="man_up"),1,0)</f>
        <v/>
      </c>
      <c r="O640">
        <f>IF(AND(G640="goal",H640="penalty_5m"),1,0)</f>
        <v/>
      </c>
      <c r="P640">
        <f>IF(G640="assist",1,0)</f>
        <v/>
      </c>
      <c r="Q640">
        <f>IF(G640="exclusion_drawn",1,0)</f>
        <v/>
      </c>
      <c r="R640">
        <f>IF(G640="exclusion_committed",1,0)</f>
        <v/>
      </c>
      <c r="S640">
        <f>IF(G640="bad_pass_2m",1,0)</f>
        <v/>
      </c>
      <c r="T640">
        <f>IF(G640="shot_out",1,0)</f>
        <v/>
      </c>
      <c r="U640">
        <f>IF(G640="turnover",1,0)</f>
        <v/>
      </c>
      <c r="V640">
        <f>IF(G640="steal",1,0)</f>
        <v/>
      </c>
      <c r="W640">
        <f>IF(G640="block_hand",1,0)</f>
        <v/>
      </c>
      <c r="X640">
        <f>IF(G640="press_win",1,0)</f>
        <v/>
      </c>
      <c r="Y640">
        <f>IF(G640="interception",1,0)</f>
        <v/>
      </c>
      <c r="Z640">
        <f>IF(G640="no_return_defense",1,0)</f>
        <v/>
      </c>
    </row>
    <row r="641">
      <c r="K641">
        <f>IF(AND(G641="goal",H641="from_play"),1,0)</f>
        <v/>
      </c>
      <c r="L641">
        <f>IF(AND(G641="goal",H641="counter"),1,0)</f>
        <v/>
      </c>
      <c r="M641">
        <f>IF(AND(G641="goal",H641="putback"),1,0)</f>
        <v/>
      </c>
      <c r="N641">
        <f>IF(AND(G641="goal",H641="man_up"),1,0)</f>
        <v/>
      </c>
      <c r="O641">
        <f>IF(AND(G641="goal",H641="penalty_5m"),1,0)</f>
        <v/>
      </c>
      <c r="P641">
        <f>IF(G641="assist",1,0)</f>
        <v/>
      </c>
      <c r="Q641">
        <f>IF(G641="exclusion_drawn",1,0)</f>
        <v/>
      </c>
      <c r="R641">
        <f>IF(G641="exclusion_committed",1,0)</f>
        <v/>
      </c>
      <c r="S641">
        <f>IF(G641="bad_pass_2m",1,0)</f>
        <v/>
      </c>
      <c r="T641">
        <f>IF(G641="shot_out",1,0)</f>
        <v/>
      </c>
      <c r="U641">
        <f>IF(G641="turnover",1,0)</f>
        <v/>
      </c>
      <c r="V641">
        <f>IF(G641="steal",1,0)</f>
        <v/>
      </c>
      <c r="W641">
        <f>IF(G641="block_hand",1,0)</f>
        <v/>
      </c>
      <c r="X641">
        <f>IF(G641="press_win",1,0)</f>
        <v/>
      </c>
      <c r="Y641">
        <f>IF(G641="interception",1,0)</f>
        <v/>
      </c>
      <c r="Z641">
        <f>IF(G641="no_return_defense",1,0)</f>
        <v/>
      </c>
    </row>
    <row r="642">
      <c r="K642">
        <f>IF(AND(G642="goal",H642="from_play"),1,0)</f>
        <v/>
      </c>
      <c r="L642">
        <f>IF(AND(G642="goal",H642="counter"),1,0)</f>
        <v/>
      </c>
      <c r="M642">
        <f>IF(AND(G642="goal",H642="putback"),1,0)</f>
        <v/>
      </c>
      <c r="N642">
        <f>IF(AND(G642="goal",H642="man_up"),1,0)</f>
        <v/>
      </c>
      <c r="O642">
        <f>IF(AND(G642="goal",H642="penalty_5m"),1,0)</f>
        <v/>
      </c>
      <c r="P642">
        <f>IF(G642="assist",1,0)</f>
        <v/>
      </c>
      <c r="Q642">
        <f>IF(G642="exclusion_drawn",1,0)</f>
        <v/>
      </c>
      <c r="R642">
        <f>IF(G642="exclusion_committed",1,0)</f>
        <v/>
      </c>
      <c r="S642">
        <f>IF(G642="bad_pass_2m",1,0)</f>
        <v/>
      </c>
      <c r="T642">
        <f>IF(G642="shot_out",1,0)</f>
        <v/>
      </c>
      <c r="U642">
        <f>IF(G642="turnover",1,0)</f>
        <v/>
      </c>
      <c r="V642">
        <f>IF(G642="steal",1,0)</f>
        <v/>
      </c>
      <c r="W642">
        <f>IF(G642="block_hand",1,0)</f>
        <v/>
      </c>
      <c r="X642">
        <f>IF(G642="press_win",1,0)</f>
        <v/>
      </c>
      <c r="Y642">
        <f>IF(G642="interception",1,0)</f>
        <v/>
      </c>
      <c r="Z642">
        <f>IF(G642="no_return_defense",1,0)</f>
        <v/>
      </c>
    </row>
    <row r="643">
      <c r="K643">
        <f>IF(AND(G643="goal",H643="from_play"),1,0)</f>
        <v/>
      </c>
      <c r="L643">
        <f>IF(AND(G643="goal",H643="counter"),1,0)</f>
        <v/>
      </c>
      <c r="M643">
        <f>IF(AND(G643="goal",H643="putback"),1,0)</f>
        <v/>
      </c>
      <c r="N643">
        <f>IF(AND(G643="goal",H643="man_up"),1,0)</f>
        <v/>
      </c>
      <c r="O643">
        <f>IF(AND(G643="goal",H643="penalty_5m"),1,0)</f>
        <v/>
      </c>
      <c r="P643">
        <f>IF(G643="assist",1,0)</f>
        <v/>
      </c>
      <c r="Q643">
        <f>IF(G643="exclusion_drawn",1,0)</f>
        <v/>
      </c>
      <c r="R643">
        <f>IF(G643="exclusion_committed",1,0)</f>
        <v/>
      </c>
      <c r="S643">
        <f>IF(G643="bad_pass_2m",1,0)</f>
        <v/>
      </c>
      <c r="T643">
        <f>IF(G643="shot_out",1,0)</f>
        <v/>
      </c>
      <c r="U643">
        <f>IF(G643="turnover",1,0)</f>
        <v/>
      </c>
      <c r="V643">
        <f>IF(G643="steal",1,0)</f>
        <v/>
      </c>
      <c r="W643">
        <f>IF(G643="block_hand",1,0)</f>
        <v/>
      </c>
      <c r="X643">
        <f>IF(G643="press_win",1,0)</f>
        <v/>
      </c>
      <c r="Y643">
        <f>IF(G643="interception",1,0)</f>
        <v/>
      </c>
      <c r="Z643">
        <f>IF(G643="no_return_defense",1,0)</f>
        <v/>
      </c>
    </row>
    <row r="644">
      <c r="K644">
        <f>IF(AND(G644="goal",H644="from_play"),1,0)</f>
        <v/>
      </c>
      <c r="L644">
        <f>IF(AND(G644="goal",H644="counter"),1,0)</f>
        <v/>
      </c>
      <c r="M644">
        <f>IF(AND(G644="goal",H644="putback"),1,0)</f>
        <v/>
      </c>
      <c r="N644">
        <f>IF(AND(G644="goal",H644="man_up"),1,0)</f>
        <v/>
      </c>
      <c r="O644">
        <f>IF(AND(G644="goal",H644="penalty_5m"),1,0)</f>
        <v/>
      </c>
      <c r="P644">
        <f>IF(G644="assist",1,0)</f>
        <v/>
      </c>
      <c r="Q644">
        <f>IF(G644="exclusion_drawn",1,0)</f>
        <v/>
      </c>
      <c r="R644">
        <f>IF(G644="exclusion_committed",1,0)</f>
        <v/>
      </c>
      <c r="S644">
        <f>IF(G644="bad_pass_2m",1,0)</f>
        <v/>
      </c>
      <c r="T644">
        <f>IF(G644="shot_out",1,0)</f>
        <v/>
      </c>
      <c r="U644">
        <f>IF(G644="turnover",1,0)</f>
        <v/>
      </c>
      <c r="V644">
        <f>IF(G644="steal",1,0)</f>
        <v/>
      </c>
      <c r="W644">
        <f>IF(G644="block_hand",1,0)</f>
        <v/>
      </c>
      <c r="X644">
        <f>IF(G644="press_win",1,0)</f>
        <v/>
      </c>
      <c r="Y644">
        <f>IF(G644="interception",1,0)</f>
        <v/>
      </c>
      <c r="Z644">
        <f>IF(G644="no_return_defense",1,0)</f>
        <v/>
      </c>
    </row>
    <row r="645">
      <c r="K645">
        <f>IF(AND(G645="goal",H645="from_play"),1,0)</f>
        <v/>
      </c>
      <c r="L645">
        <f>IF(AND(G645="goal",H645="counter"),1,0)</f>
        <v/>
      </c>
      <c r="M645">
        <f>IF(AND(G645="goal",H645="putback"),1,0)</f>
        <v/>
      </c>
      <c r="N645">
        <f>IF(AND(G645="goal",H645="man_up"),1,0)</f>
        <v/>
      </c>
      <c r="O645">
        <f>IF(AND(G645="goal",H645="penalty_5m"),1,0)</f>
        <v/>
      </c>
      <c r="P645">
        <f>IF(G645="assist",1,0)</f>
        <v/>
      </c>
      <c r="Q645">
        <f>IF(G645="exclusion_drawn",1,0)</f>
        <v/>
      </c>
      <c r="R645">
        <f>IF(G645="exclusion_committed",1,0)</f>
        <v/>
      </c>
      <c r="S645">
        <f>IF(G645="bad_pass_2m",1,0)</f>
        <v/>
      </c>
      <c r="T645">
        <f>IF(G645="shot_out",1,0)</f>
        <v/>
      </c>
      <c r="U645">
        <f>IF(G645="turnover",1,0)</f>
        <v/>
      </c>
      <c r="V645">
        <f>IF(G645="steal",1,0)</f>
        <v/>
      </c>
      <c r="W645">
        <f>IF(G645="block_hand",1,0)</f>
        <v/>
      </c>
      <c r="X645">
        <f>IF(G645="press_win",1,0)</f>
        <v/>
      </c>
      <c r="Y645">
        <f>IF(G645="interception",1,0)</f>
        <v/>
      </c>
      <c r="Z645">
        <f>IF(G645="no_return_defense",1,0)</f>
        <v/>
      </c>
    </row>
    <row r="646">
      <c r="K646">
        <f>IF(AND(G646="goal",H646="from_play"),1,0)</f>
        <v/>
      </c>
      <c r="L646">
        <f>IF(AND(G646="goal",H646="counter"),1,0)</f>
        <v/>
      </c>
      <c r="M646">
        <f>IF(AND(G646="goal",H646="putback"),1,0)</f>
        <v/>
      </c>
      <c r="N646">
        <f>IF(AND(G646="goal",H646="man_up"),1,0)</f>
        <v/>
      </c>
      <c r="O646">
        <f>IF(AND(G646="goal",H646="penalty_5m"),1,0)</f>
        <v/>
      </c>
      <c r="P646">
        <f>IF(G646="assist",1,0)</f>
        <v/>
      </c>
      <c r="Q646">
        <f>IF(G646="exclusion_drawn",1,0)</f>
        <v/>
      </c>
      <c r="R646">
        <f>IF(G646="exclusion_committed",1,0)</f>
        <v/>
      </c>
      <c r="S646">
        <f>IF(G646="bad_pass_2m",1,0)</f>
        <v/>
      </c>
      <c r="T646">
        <f>IF(G646="shot_out",1,0)</f>
        <v/>
      </c>
      <c r="U646">
        <f>IF(G646="turnover",1,0)</f>
        <v/>
      </c>
      <c r="V646">
        <f>IF(G646="steal",1,0)</f>
        <v/>
      </c>
      <c r="W646">
        <f>IF(G646="block_hand",1,0)</f>
        <v/>
      </c>
      <c r="X646">
        <f>IF(G646="press_win",1,0)</f>
        <v/>
      </c>
      <c r="Y646">
        <f>IF(G646="interception",1,0)</f>
        <v/>
      </c>
      <c r="Z646">
        <f>IF(G646="no_return_defense",1,0)</f>
        <v/>
      </c>
    </row>
    <row r="647">
      <c r="K647">
        <f>IF(AND(G647="goal",H647="from_play"),1,0)</f>
        <v/>
      </c>
      <c r="L647">
        <f>IF(AND(G647="goal",H647="counter"),1,0)</f>
        <v/>
      </c>
      <c r="M647">
        <f>IF(AND(G647="goal",H647="putback"),1,0)</f>
        <v/>
      </c>
      <c r="N647">
        <f>IF(AND(G647="goal",H647="man_up"),1,0)</f>
        <v/>
      </c>
      <c r="O647">
        <f>IF(AND(G647="goal",H647="penalty_5m"),1,0)</f>
        <v/>
      </c>
      <c r="P647">
        <f>IF(G647="assist",1,0)</f>
        <v/>
      </c>
      <c r="Q647">
        <f>IF(G647="exclusion_drawn",1,0)</f>
        <v/>
      </c>
      <c r="R647">
        <f>IF(G647="exclusion_committed",1,0)</f>
        <v/>
      </c>
      <c r="S647">
        <f>IF(G647="bad_pass_2m",1,0)</f>
        <v/>
      </c>
      <c r="T647">
        <f>IF(G647="shot_out",1,0)</f>
        <v/>
      </c>
      <c r="U647">
        <f>IF(G647="turnover",1,0)</f>
        <v/>
      </c>
      <c r="V647">
        <f>IF(G647="steal",1,0)</f>
        <v/>
      </c>
      <c r="W647">
        <f>IF(G647="block_hand",1,0)</f>
        <v/>
      </c>
      <c r="X647">
        <f>IF(G647="press_win",1,0)</f>
        <v/>
      </c>
      <c r="Y647">
        <f>IF(G647="interception",1,0)</f>
        <v/>
      </c>
      <c r="Z647">
        <f>IF(G647="no_return_defense",1,0)</f>
        <v/>
      </c>
    </row>
    <row r="648">
      <c r="K648">
        <f>IF(AND(G648="goal",H648="from_play"),1,0)</f>
        <v/>
      </c>
      <c r="L648">
        <f>IF(AND(G648="goal",H648="counter"),1,0)</f>
        <v/>
      </c>
      <c r="M648">
        <f>IF(AND(G648="goal",H648="putback"),1,0)</f>
        <v/>
      </c>
      <c r="N648">
        <f>IF(AND(G648="goal",H648="man_up"),1,0)</f>
        <v/>
      </c>
      <c r="O648">
        <f>IF(AND(G648="goal",H648="penalty_5m"),1,0)</f>
        <v/>
      </c>
      <c r="P648">
        <f>IF(G648="assist",1,0)</f>
        <v/>
      </c>
      <c r="Q648">
        <f>IF(G648="exclusion_drawn",1,0)</f>
        <v/>
      </c>
      <c r="R648">
        <f>IF(G648="exclusion_committed",1,0)</f>
        <v/>
      </c>
      <c r="S648">
        <f>IF(G648="bad_pass_2m",1,0)</f>
        <v/>
      </c>
      <c r="T648">
        <f>IF(G648="shot_out",1,0)</f>
        <v/>
      </c>
      <c r="U648">
        <f>IF(G648="turnover",1,0)</f>
        <v/>
      </c>
      <c r="V648">
        <f>IF(G648="steal",1,0)</f>
        <v/>
      </c>
      <c r="W648">
        <f>IF(G648="block_hand",1,0)</f>
        <v/>
      </c>
      <c r="X648">
        <f>IF(G648="press_win",1,0)</f>
        <v/>
      </c>
      <c r="Y648">
        <f>IF(G648="interception",1,0)</f>
        <v/>
      </c>
      <c r="Z648">
        <f>IF(G648="no_return_defense",1,0)</f>
        <v/>
      </c>
    </row>
    <row r="649">
      <c r="K649">
        <f>IF(AND(G649="goal",H649="from_play"),1,0)</f>
        <v/>
      </c>
      <c r="L649">
        <f>IF(AND(G649="goal",H649="counter"),1,0)</f>
        <v/>
      </c>
      <c r="M649">
        <f>IF(AND(G649="goal",H649="putback"),1,0)</f>
        <v/>
      </c>
      <c r="N649">
        <f>IF(AND(G649="goal",H649="man_up"),1,0)</f>
        <v/>
      </c>
      <c r="O649">
        <f>IF(AND(G649="goal",H649="penalty_5m"),1,0)</f>
        <v/>
      </c>
      <c r="P649">
        <f>IF(G649="assist",1,0)</f>
        <v/>
      </c>
      <c r="Q649">
        <f>IF(G649="exclusion_drawn",1,0)</f>
        <v/>
      </c>
      <c r="R649">
        <f>IF(G649="exclusion_committed",1,0)</f>
        <v/>
      </c>
      <c r="S649">
        <f>IF(G649="bad_pass_2m",1,0)</f>
        <v/>
      </c>
      <c r="T649">
        <f>IF(G649="shot_out",1,0)</f>
        <v/>
      </c>
      <c r="U649">
        <f>IF(G649="turnover",1,0)</f>
        <v/>
      </c>
      <c r="V649">
        <f>IF(G649="steal",1,0)</f>
        <v/>
      </c>
      <c r="W649">
        <f>IF(G649="block_hand",1,0)</f>
        <v/>
      </c>
      <c r="X649">
        <f>IF(G649="press_win",1,0)</f>
        <v/>
      </c>
      <c r="Y649">
        <f>IF(G649="interception",1,0)</f>
        <v/>
      </c>
      <c r="Z649">
        <f>IF(G649="no_return_defense",1,0)</f>
        <v/>
      </c>
    </row>
    <row r="650">
      <c r="K650">
        <f>IF(AND(G650="goal",H650="from_play"),1,0)</f>
        <v/>
      </c>
      <c r="L650">
        <f>IF(AND(G650="goal",H650="counter"),1,0)</f>
        <v/>
      </c>
      <c r="M650">
        <f>IF(AND(G650="goal",H650="putback"),1,0)</f>
        <v/>
      </c>
      <c r="N650">
        <f>IF(AND(G650="goal",H650="man_up"),1,0)</f>
        <v/>
      </c>
      <c r="O650">
        <f>IF(AND(G650="goal",H650="penalty_5m"),1,0)</f>
        <v/>
      </c>
      <c r="P650">
        <f>IF(G650="assist",1,0)</f>
        <v/>
      </c>
      <c r="Q650">
        <f>IF(G650="exclusion_drawn",1,0)</f>
        <v/>
      </c>
      <c r="R650">
        <f>IF(G650="exclusion_committed",1,0)</f>
        <v/>
      </c>
      <c r="S650">
        <f>IF(G650="bad_pass_2m",1,0)</f>
        <v/>
      </c>
      <c r="T650">
        <f>IF(G650="shot_out",1,0)</f>
        <v/>
      </c>
      <c r="U650">
        <f>IF(G650="turnover",1,0)</f>
        <v/>
      </c>
      <c r="V650">
        <f>IF(G650="steal",1,0)</f>
        <v/>
      </c>
      <c r="W650">
        <f>IF(G650="block_hand",1,0)</f>
        <v/>
      </c>
      <c r="X650">
        <f>IF(G650="press_win",1,0)</f>
        <v/>
      </c>
      <c r="Y650">
        <f>IF(G650="interception",1,0)</f>
        <v/>
      </c>
      <c r="Z650">
        <f>IF(G650="no_return_defense",1,0)</f>
        <v/>
      </c>
    </row>
    <row r="651">
      <c r="K651">
        <f>IF(AND(G651="goal",H651="from_play"),1,0)</f>
        <v/>
      </c>
      <c r="L651">
        <f>IF(AND(G651="goal",H651="counter"),1,0)</f>
        <v/>
      </c>
      <c r="M651">
        <f>IF(AND(G651="goal",H651="putback"),1,0)</f>
        <v/>
      </c>
      <c r="N651">
        <f>IF(AND(G651="goal",H651="man_up"),1,0)</f>
        <v/>
      </c>
      <c r="O651">
        <f>IF(AND(G651="goal",H651="penalty_5m"),1,0)</f>
        <v/>
      </c>
      <c r="P651">
        <f>IF(G651="assist",1,0)</f>
        <v/>
      </c>
      <c r="Q651">
        <f>IF(G651="exclusion_drawn",1,0)</f>
        <v/>
      </c>
      <c r="R651">
        <f>IF(G651="exclusion_committed",1,0)</f>
        <v/>
      </c>
      <c r="S651">
        <f>IF(G651="bad_pass_2m",1,0)</f>
        <v/>
      </c>
      <c r="T651">
        <f>IF(G651="shot_out",1,0)</f>
        <v/>
      </c>
      <c r="U651">
        <f>IF(G651="turnover",1,0)</f>
        <v/>
      </c>
      <c r="V651">
        <f>IF(G651="steal",1,0)</f>
        <v/>
      </c>
      <c r="W651">
        <f>IF(G651="block_hand",1,0)</f>
        <v/>
      </c>
      <c r="X651">
        <f>IF(G651="press_win",1,0)</f>
        <v/>
      </c>
      <c r="Y651">
        <f>IF(G651="interception",1,0)</f>
        <v/>
      </c>
      <c r="Z651">
        <f>IF(G651="no_return_defense",1,0)</f>
        <v/>
      </c>
    </row>
    <row r="652">
      <c r="K652">
        <f>IF(AND(G652="goal",H652="from_play"),1,0)</f>
        <v/>
      </c>
      <c r="L652">
        <f>IF(AND(G652="goal",H652="counter"),1,0)</f>
        <v/>
      </c>
      <c r="M652">
        <f>IF(AND(G652="goal",H652="putback"),1,0)</f>
        <v/>
      </c>
      <c r="N652">
        <f>IF(AND(G652="goal",H652="man_up"),1,0)</f>
        <v/>
      </c>
      <c r="O652">
        <f>IF(AND(G652="goal",H652="penalty_5m"),1,0)</f>
        <v/>
      </c>
      <c r="P652">
        <f>IF(G652="assist",1,0)</f>
        <v/>
      </c>
      <c r="Q652">
        <f>IF(G652="exclusion_drawn",1,0)</f>
        <v/>
      </c>
      <c r="R652">
        <f>IF(G652="exclusion_committed",1,0)</f>
        <v/>
      </c>
      <c r="S652">
        <f>IF(G652="bad_pass_2m",1,0)</f>
        <v/>
      </c>
      <c r="T652">
        <f>IF(G652="shot_out",1,0)</f>
        <v/>
      </c>
      <c r="U652">
        <f>IF(G652="turnover",1,0)</f>
        <v/>
      </c>
      <c r="V652">
        <f>IF(G652="steal",1,0)</f>
        <v/>
      </c>
      <c r="W652">
        <f>IF(G652="block_hand",1,0)</f>
        <v/>
      </c>
      <c r="X652">
        <f>IF(G652="press_win",1,0)</f>
        <v/>
      </c>
      <c r="Y652">
        <f>IF(G652="interception",1,0)</f>
        <v/>
      </c>
      <c r="Z652">
        <f>IF(G652="no_return_defense",1,0)</f>
        <v/>
      </c>
    </row>
    <row r="653">
      <c r="K653">
        <f>IF(AND(G653="goal",H653="from_play"),1,0)</f>
        <v/>
      </c>
      <c r="L653">
        <f>IF(AND(G653="goal",H653="counter"),1,0)</f>
        <v/>
      </c>
      <c r="M653">
        <f>IF(AND(G653="goal",H653="putback"),1,0)</f>
        <v/>
      </c>
      <c r="N653">
        <f>IF(AND(G653="goal",H653="man_up"),1,0)</f>
        <v/>
      </c>
      <c r="O653">
        <f>IF(AND(G653="goal",H653="penalty_5m"),1,0)</f>
        <v/>
      </c>
      <c r="P653">
        <f>IF(G653="assist",1,0)</f>
        <v/>
      </c>
      <c r="Q653">
        <f>IF(G653="exclusion_drawn",1,0)</f>
        <v/>
      </c>
      <c r="R653">
        <f>IF(G653="exclusion_committed",1,0)</f>
        <v/>
      </c>
      <c r="S653">
        <f>IF(G653="bad_pass_2m",1,0)</f>
        <v/>
      </c>
      <c r="T653">
        <f>IF(G653="shot_out",1,0)</f>
        <v/>
      </c>
      <c r="U653">
        <f>IF(G653="turnover",1,0)</f>
        <v/>
      </c>
      <c r="V653">
        <f>IF(G653="steal",1,0)</f>
        <v/>
      </c>
      <c r="W653">
        <f>IF(G653="block_hand",1,0)</f>
        <v/>
      </c>
      <c r="X653">
        <f>IF(G653="press_win",1,0)</f>
        <v/>
      </c>
      <c r="Y653">
        <f>IF(G653="interception",1,0)</f>
        <v/>
      </c>
      <c r="Z653">
        <f>IF(G653="no_return_defense",1,0)</f>
        <v/>
      </c>
    </row>
    <row r="654">
      <c r="K654">
        <f>IF(AND(G654="goal",H654="from_play"),1,0)</f>
        <v/>
      </c>
      <c r="L654">
        <f>IF(AND(G654="goal",H654="counter"),1,0)</f>
        <v/>
      </c>
      <c r="M654">
        <f>IF(AND(G654="goal",H654="putback"),1,0)</f>
        <v/>
      </c>
      <c r="N654">
        <f>IF(AND(G654="goal",H654="man_up"),1,0)</f>
        <v/>
      </c>
      <c r="O654">
        <f>IF(AND(G654="goal",H654="penalty_5m"),1,0)</f>
        <v/>
      </c>
      <c r="P654">
        <f>IF(G654="assist",1,0)</f>
        <v/>
      </c>
      <c r="Q654">
        <f>IF(G654="exclusion_drawn",1,0)</f>
        <v/>
      </c>
      <c r="R654">
        <f>IF(G654="exclusion_committed",1,0)</f>
        <v/>
      </c>
      <c r="S654">
        <f>IF(G654="bad_pass_2m",1,0)</f>
        <v/>
      </c>
      <c r="T654">
        <f>IF(G654="shot_out",1,0)</f>
        <v/>
      </c>
      <c r="U654">
        <f>IF(G654="turnover",1,0)</f>
        <v/>
      </c>
      <c r="V654">
        <f>IF(G654="steal",1,0)</f>
        <v/>
      </c>
      <c r="W654">
        <f>IF(G654="block_hand",1,0)</f>
        <v/>
      </c>
      <c r="X654">
        <f>IF(G654="press_win",1,0)</f>
        <v/>
      </c>
      <c r="Y654">
        <f>IF(G654="interception",1,0)</f>
        <v/>
      </c>
      <c r="Z654">
        <f>IF(G654="no_return_defense",1,0)</f>
        <v/>
      </c>
    </row>
    <row r="655">
      <c r="K655">
        <f>IF(AND(G655="goal",H655="from_play"),1,0)</f>
        <v/>
      </c>
      <c r="L655">
        <f>IF(AND(G655="goal",H655="counter"),1,0)</f>
        <v/>
      </c>
      <c r="M655">
        <f>IF(AND(G655="goal",H655="putback"),1,0)</f>
        <v/>
      </c>
      <c r="N655">
        <f>IF(AND(G655="goal",H655="man_up"),1,0)</f>
        <v/>
      </c>
      <c r="O655">
        <f>IF(AND(G655="goal",H655="penalty_5m"),1,0)</f>
        <v/>
      </c>
      <c r="P655">
        <f>IF(G655="assist",1,0)</f>
        <v/>
      </c>
      <c r="Q655">
        <f>IF(G655="exclusion_drawn",1,0)</f>
        <v/>
      </c>
      <c r="R655">
        <f>IF(G655="exclusion_committed",1,0)</f>
        <v/>
      </c>
      <c r="S655">
        <f>IF(G655="bad_pass_2m",1,0)</f>
        <v/>
      </c>
      <c r="T655">
        <f>IF(G655="shot_out",1,0)</f>
        <v/>
      </c>
      <c r="U655">
        <f>IF(G655="turnover",1,0)</f>
        <v/>
      </c>
      <c r="V655">
        <f>IF(G655="steal",1,0)</f>
        <v/>
      </c>
      <c r="W655">
        <f>IF(G655="block_hand",1,0)</f>
        <v/>
      </c>
      <c r="X655">
        <f>IF(G655="press_win",1,0)</f>
        <v/>
      </c>
      <c r="Y655">
        <f>IF(G655="interception",1,0)</f>
        <v/>
      </c>
      <c r="Z655">
        <f>IF(G655="no_return_defense",1,0)</f>
        <v/>
      </c>
    </row>
    <row r="656">
      <c r="K656">
        <f>IF(AND(G656="goal",H656="from_play"),1,0)</f>
        <v/>
      </c>
      <c r="L656">
        <f>IF(AND(G656="goal",H656="counter"),1,0)</f>
        <v/>
      </c>
      <c r="M656">
        <f>IF(AND(G656="goal",H656="putback"),1,0)</f>
        <v/>
      </c>
      <c r="N656">
        <f>IF(AND(G656="goal",H656="man_up"),1,0)</f>
        <v/>
      </c>
      <c r="O656">
        <f>IF(AND(G656="goal",H656="penalty_5m"),1,0)</f>
        <v/>
      </c>
      <c r="P656">
        <f>IF(G656="assist",1,0)</f>
        <v/>
      </c>
      <c r="Q656">
        <f>IF(G656="exclusion_drawn",1,0)</f>
        <v/>
      </c>
      <c r="R656">
        <f>IF(G656="exclusion_committed",1,0)</f>
        <v/>
      </c>
      <c r="S656">
        <f>IF(G656="bad_pass_2m",1,0)</f>
        <v/>
      </c>
      <c r="T656">
        <f>IF(G656="shot_out",1,0)</f>
        <v/>
      </c>
      <c r="U656">
        <f>IF(G656="turnover",1,0)</f>
        <v/>
      </c>
      <c r="V656">
        <f>IF(G656="steal",1,0)</f>
        <v/>
      </c>
      <c r="W656">
        <f>IF(G656="block_hand",1,0)</f>
        <v/>
      </c>
      <c r="X656">
        <f>IF(G656="press_win",1,0)</f>
        <v/>
      </c>
      <c r="Y656">
        <f>IF(G656="interception",1,0)</f>
        <v/>
      </c>
      <c r="Z656">
        <f>IF(G656="no_return_defense",1,0)</f>
        <v/>
      </c>
    </row>
    <row r="657">
      <c r="K657">
        <f>IF(AND(G657="goal",H657="from_play"),1,0)</f>
        <v/>
      </c>
      <c r="L657">
        <f>IF(AND(G657="goal",H657="counter"),1,0)</f>
        <v/>
      </c>
      <c r="M657">
        <f>IF(AND(G657="goal",H657="putback"),1,0)</f>
        <v/>
      </c>
      <c r="N657">
        <f>IF(AND(G657="goal",H657="man_up"),1,0)</f>
        <v/>
      </c>
      <c r="O657">
        <f>IF(AND(G657="goal",H657="penalty_5m"),1,0)</f>
        <v/>
      </c>
      <c r="P657">
        <f>IF(G657="assist",1,0)</f>
        <v/>
      </c>
      <c r="Q657">
        <f>IF(G657="exclusion_drawn",1,0)</f>
        <v/>
      </c>
      <c r="R657">
        <f>IF(G657="exclusion_committed",1,0)</f>
        <v/>
      </c>
      <c r="S657">
        <f>IF(G657="bad_pass_2m",1,0)</f>
        <v/>
      </c>
      <c r="T657">
        <f>IF(G657="shot_out",1,0)</f>
        <v/>
      </c>
      <c r="U657">
        <f>IF(G657="turnover",1,0)</f>
        <v/>
      </c>
      <c r="V657">
        <f>IF(G657="steal",1,0)</f>
        <v/>
      </c>
      <c r="W657">
        <f>IF(G657="block_hand",1,0)</f>
        <v/>
      </c>
      <c r="X657">
        <f>IF(G657="press_win",1,0)</f>
        <v/>
      </c>
      <c r="Y657">
        <f>IF(G657="interception",1,0)</f>
        <v/>
      </c>
      <c r="Z657">
        <f>IF(G657="no_return_defense",1,0)</f>
        <v/>
      </c>
    </row>
    <row r="658">
      <c r="K658">
        <f>IF(AND(G658="goal",H658="from_play"),1,0)</f>
        <v/>
      </c>
      <c r="L658">
        <f>IF(AND(G658="goal",H658="counter"),1,0)</f>
        <v/>
      </c>
      <c r="M658">
        <f>IF(AND(G658="goal",H658="putback"),1,0)</f>
        <v/>
      </c>
      <c r="N658">
        <f>IF(AND(G658="goal",H658="man_up"),1,0)</f>
        <v/>
      </c>
      <c r="O658">
        <f>IF(AND(G658="goal",H658="penalty_5m"),1,0)</f>
        <v/>
      </c>
      <c r="P658">
        <f>IF(G658="assist",1,0)</f>
        <v/>
      </c>
      <c r="Q658">
        <f>IF(G658="exclusion_drawn",1,0)</f>
        <v/>
      </c>
      <c r="R658">
        <f>IF(G658="exclusion_committed",1,0)</f>
        <v/>
      </c>
      <c r="S658">
        <f>IF(G658="bad_pass_2m",1,0)</f>
        <v/>
      </c>
      <c r="T658">
        <f>IF(G658="shot_out",1,0)</f>
        <v/>
      </c>
      <c r="U658">
        <f>IF(G658="turnover",1,0)</f>
        <v/>
      </c>
      <c r="V658">
        <f>IF(G658="steal",1,0)</f>
        <v/>
      </c>
      <c r="W658">
        <f>IF(G658="block_hand",1,0)</f>
        <v/>
      </c>
      <c r="X658">
        <f>IF(G658="press_win",1,0)</f>
        <v/>
      </c>
      <c r="Y658">
        <f>IF(G658="interception",1,0)</f>
        <v/>
      </c>
      <c r="Z658">
        <f>IF(G658="no_return_defense",1,0)</f>
        <v/>
      </c>
    </row>
    <row r="659">
      <c r="K659">
        <f>IF(AND(G659="goal",H659="from_play"),1,0)</f>
        <v/>
      </c>
      <c r="L659">
        <f>IF(AND(G659="goal",H659="counter"),1,0)</f>
        <v/>
      </c>
      <c r="M659">
        <f>IF(AND(G659="goal",H659="putback"),1,0)</f>
        <v/>
      </c>
      <c r="N659">
        <f>IF(AND(G659="goal",H659="man_up"),1,0)</f>
        <v/>
      </c>
      <c r="O659">
        <f>IF(AND(G659="goal",H659="penalty_5m"),1,0)</f>
        <v/>
      </c>
      <c r="P659">
        <f>IF(G659="assist",1,0)</f>
        <v/>
      </c>
      <c r="Q659">
        <f>IF(G659="exclusion_drawn",1,0)</f>
        <v/>
      </c>
      <c r="R659">
        <f>IF(G659="exclusion_committed",1,0)</f>
        <v/>
      </c>
      <c r="S659">
        <f>IF(G659="bad_pass_2m",1,0)</f>
        <v/>
      </c>
      <c r="T659">
        <f>IF(G659="shot_out",1,0)</f>
        <v/>
      </c>
      <c r="U659">
        <f>IF(G659="turnover",1,0)</f>
        <v/>
      </c>
      <c r="V659">
        <f>IF(G659="steal",1,0)</f>
        <v/>
      </c>
      <c r="W659">
        <f>IF(G659="block_hand",1,0)</f>
        <v/>
      </c>
      <c r="X659">
        <f>IF(G659="press_win",1,0)</f>
        <v/>
      </c>
      <c r="Y659">
        <f>IF(G659="interception",1,0)</f>
        <v/>
      </c>
      <c r="Z659">
        <f>IF(G659="no_return_defense",1,0)</f>
        <v/>
      </c>
    </row>
    <row r="660">
      <c r="K660">
        <f>IF(AND(G660="goal",H660="from_play"),1,0)</f>
        <v/>
      </c>
      <c r="L660">
        <f>IF(AND(G660="goal",H660="counter"),1,0)</f>
        <v/>
      </c>
      <c r="M660">
        <f>IF(AND(G660="goal",H660="putback"),1,0)</f>
        <v/>
      </c>
      <c r="N660">
        <f>IF(AND(G660="goal",H660="man_up"),1,0)</f>
        <v/>
      </c>
      <c r="O660">
        <f>IF(AND(G660="goal",H660="penalty_5m"),1,0)</f>
        <v/>
      </c>
      <c r="P660">
        <f>IF(G660="assist",1,0)</f>
        <v/>
      </c>
      <c r="Q660">
        <f>IF(G660="exclusion_drawn",1,0)</f>
        <v/>
      </c>
      <c r="R660">
        <f>IF(G660="exclusion_committed",1,0)</f>
        <v/>
      </c>
      <c r="S660">
        <f>IF(G660="bad_pass_2m",1,0)</f>
        <v/>
      </c>
      <c r="T660">
        <f>IF(G660="shot_out",1,0)</f>
        <v/>
      </c>
      <c r="U660">
        <f>IF(G660="turnover",1,0)</f>
        <v/>
      </c>
      <c r="V660">
        <f>IF(G660="steal",1,0)</f>
        <v/>
      </c>
      <c r="W660">
        <f>IF(G660="block_hand",1,0)</f>
        <v/>
      </c>
      <c r="X660">
        <f>IF(G660="press_win",1,0)</f>
        <v/>
      </c>
      <c r="Y660">
        <f>IF(G660="interception",1,0)</f>
        <v/>
      </c>
      <c r="Z660">
        <f>IF(G660="no_return_defense",1,0)</f>
        <v/>
      </c>
    </row>
    <row r="661">
      <c r="K661">
        <f>IF(AND(G661="goal",H661="from_play"),1,0)</f>
        <v/>
      </c>
      <c r="L661">
        <f>IF(AND(G661="goal",H661="counter"),1,0)</f>
        <v/>
      </c>
      <c r="M661">
        <f>IF(AND(G661="goal",H661="putback"),1,0)</f>
        <v/>
      </c>
      <c r="N661">
        <f>IF(AND(G661="goal",H661="man_up"),1,0)</f>
        <v/>
      </c>
      <c r="O661">
        <f>IF(AND(G661="goal",H661="penalty_5m"),1,0)</f>
        <v/>
      </c>
      <c r="P661">
        <f>IF(G661="assist",1,0)</f>
        <v/>
      </c>
      <c r="Q661">
        <f>IF(G661="exclusion_drawn",1,0)</f>
        <v/>
      </c>
      <c r="R661">
        <f>IF(G661="exclusion_committed",1,0)</f>
        <v/>
      </c>
      <c r="S661">
        <f>IF(G661="bad_pass_2m",1,0)</f>
        <v/>
      </c>
      <c r="T661">
        <f>IF(G661="shot_out",1,0)</f>
        <v/>
      </c>
      <c r="U661">
        <f>IF(G661="turnover",1,0)</f>
        <v/>
      </c>
      <c r="V661">
        <f>IF(G661="steal",1,0)</f>
        <v/>
      </c>
      <c r="W661">
        <f>IF(G661="block_hand",1,0)</f>
        <v/>
      </c>
      <c r="X661">
        <f>IF(G661="press_win",1,0)</f>
        <v/>
      </c>
      <c r="Y661">
        <f>IF(G661="interception",1,0)</f>
        <v/>
      </c>
      <c r="Z661">
        <f>IF(G661="no_return_defense",1,0)</f>
        <v/>
      </c>
    </row>
    <row r="662">
      <c r="K662">
        <f>IF(AND(G662="goal",H662="from_play"),1,0)</f>
        <v/>
      </c>
      <c r="L662">
        <f>IF(AND(G662="goal",H662="counter"),1,0)</f>
        <v/>
      </c>
      <c r="M662">
        <f>IF(AND(G662="goal",H662="putback"),1,0)</f>
        <v/>
      </c>
      <c r="N662">
        <f>IF(AND(G662="goal",H662="man_up"),1,0)</f>
        <v/>
      </c>
      <c r="O662">
        <f>IF(AND(G662="goal",H662="penalty_5m"),1,0)</f>
        <v/>
      </c>
      <c r="P662">
        <f>IF(G662="assist",1,0)</f>
        <v/>
      </c>
      <c r="Q662">
        <f>IF(G662="exclusion_drawn",1,0)</f>
        <v/>
      </c>
      <c r="R662">
        <f>IF(G662="exclusion_committed",1,0)</f>
        <v/>
      </c>
      <c r="S662">
        <f>IF(G662="bad_pass_2m",1,0)</f>
        <v/>
      </c>
      <c r="T662">
        <f>IF(G662="shot_out",1,0)</f>
        <v/>
      </c>
      <c r="U662">
        <f>IF(G662="turnover",1,0)</f>
        <v/>
      </c>
      <c r="V662">
        <f>IF(G662="steal",1,0)</f>
        <v/>
      </c>
      <c r="W662">
        <f>IF(G662="block_hand",1,0)</f>
        <v/>
      </c>
      <c r="X662">
        <f>IF(G662="press_win",1,0)</f>
        <v/>
      </c>
      <c r="Y662">
        <f>IF(G662="interception",1,0)</f>
        <v/>
      </c>
      <c r="Z662">
        <f>IF(G662="no_return_defense",1,0)</f>
        <v/>
      </c>
    </row>
    <row r="663">
      <c r="K663">
        <f>IF(AND(G663="goal",H663="from_play"),1,0)</f>
        <v/>
      </c>
      <c r="L663">
        <f>IF(AND(G663="goal",H663="counter"),1,0)</f>
        <v/>
      </c>
      <c r="M663">
        <f>IF(AND(G663="goal",H663="putback"),1,0)</f>
        <v/>
      </c>
      <c r="N663">
        <f>IF(AND(G663="goal",H663="man_up"),1,0)</f>
        <v/>
      </c>
      <c r="O663">
        <f>IF(AND(G663="goal",H663="penalty_5m"),1,0)</f>
        <v/>
      </c>
      <c r="P663">
        <f>IF(G663="assist",1,0)</f>
        <v/>
      </c>
      <c r="Q663">
        <f>IF(G663="exclusion_drawn",1,0)</f>
        <v/>
      </c>
      <c r="R663">
        <f>IF(G663="exclusion_committed",1,0)</f>
        <v/>
      </c>
      <c r="S663">
        <f>IF(G663="bad_pass_2m",1,0)</f>
        <v/>
      </c>
      <c r="T663">
        <f>IF(G663="shot_out",1,0)</f>
        <v/>
      </c>
      <c r="U663">
        <f>IF(G663="turnover",1,0)</f>
        <v/>
      </c>
      <c r="V663">
        <f>IF(G663="steal",1,0)</f>
        <v/>
      </c>
      <c r="W663">
        <f>IF(G663="block_hand",1,0)</f>
        <v/>
      </c>
      <c r="X663">
        <f>IF(G663="press_win",1,0)</f>
        <v/>
      </c>
      <c r="Y663">
        <f>IF(G663="interception",1,0)</f>
        <v/>
      </c>
      <c r="Z663">
        <f>IF(G663="no_return_defense",1,0)</f>
        <v/>
      </c>
    </row>
    <row r="664">
      <c r="K664">
        <f>IF(AND(G664="goal",H664="from_play"),1,0)</f>
        <v/>
      </c>
      <c r="L664">
        <f>IF(AND(G664="goal",H664="counter"),1,0)</f>
        <v/>
      </c>
      <c r="M664">
        <f>IF(AND(G664="goal",H664="putback"),1,0)</f>
        <v/>
      </c>
      <c r="N664">
        <f>IF(AND(G664="goal",H664="man_up"),1,0)</f>
        <v/>
      </c>
      <c r="O664">
        <f>IF(AND(G664="goal",H664="penalty_5m"),1,0)</f>
        <v/>
      </c>
      <c r="P664">
        <f>IF(G664="assist",1,0)</f>
        <v/>
      </c>
      <c r="Q664">
        <f>IF(G664="exclusion_drawn",1,0)</f>
        <v/>
      </c>
      <c r="R664">
        <f>IF(G664="exclusion_committed",1,0)</f>
        <v/>
      </c>
      <c r="S664">
        <f>IF(G664="bad_pass_2m",1,0)</f>
        <v/>
      </c>
      <c r="T664">
        <f>IF(G664="shot_out",1,0)</f>
        <v/>
      </c>
      <c r="U664">
        <f>IF(G664="turnover",1,0)</f>
        <v/>
      </c>
      <c r="V664">
        <f>IF(G664="steal",1,0)</f>
        <v/>
      </c>
      <c r="W664">
        <f>IF(G664="block_hand",1,0)</f>
        <v/>
      </c>
      <c r="X664">
        <f>IF(G664="press_win",1,0)</f>
        <v/>
      </c>
      <c r="Y664">
        <f>IF(G664="interception",1,0)</f>
        <v/>
      </c>
      <c r="Z664">
        <f>IF(G664="no_return_defense",1,0)</f>
        <v/>
      </c>
    </row>
    <row r="665">
      <c r="K665">
        <f>IF(AND(G665="goal",H665="from_play"),1,0)</f>
        <v/>
      </c>
      <c r="L665">
        <f>IF(AND(G665="goal",H665="counter"),1,0)</f>
        <v/>
      </c>
      <c r="M665">
        <f>IF(AND(G665="goal",H665="putback"),1,0)</f>
        <v/>
      </c>
      <c r="N665">
        <f>IF(AND(G665="goal",H665="man_up"),1,0)</f>
        <v/>
      </c>
      <c r="O665">
        <f>IF(AND(G665="goal",H665="penalty_5m"),1,0)</f>
        <v/>
      </c>
      <c r="P665">
        <f>IF(G665="assist",1,0)</f>
        <v/>
      </c>
      <c r="Q665">
        <f>IF(G665="exclusion_drawn",1,0)</f>
        <v/>
      </c>
      <c r="R665">
        <f>IF(G665="exclusion_committed",1,0)</f>
        <v/>
      </c>
      <c r="S665">
        <f>IF(G665="bad_pass_2m",1,0)</f>
        <v/>
      </c>
      <c r="T665">
        <f>IF(G665="shot_out",1,0)</f>
        <v/>
      </c>
      <c r="U665">
        <f>IF(G665="turnover",1,0)</f>
        <v/>
      </c>
      <c r="V665">
        <f>IF(G665="steal",1,0)</f>
        <v/>
      </c>
      <c r="W665">
        <f>IF(G665="block_hand",1,0)</f>
        <v/>
      </c>
      <c r="X665">
        <f>IF(G665="press_win",1,0)</f>
        <v/>
      </c>
      <c r="Y665">
        <f>IF(G665="interception",1,0)</f>
        <v/>
      </c>
      <c r="Z665">
        <f>IF(G665="no_return_defense",1,0)</f>
        <v/>
      </c>
    </row>
    <row r="666">
      <c r="K666">
        <f>IF(AND(G666="goal",H666="from_play"),1,0)</f>
        <v/>
      </c>
      <c r="L666">
        <f>IF(AND(G666="goal",H666="counter"),1,0)</f>
        <v/>
      </c>
      <c r="M666">
        <f>IF(AND(G666="goal",H666="putback"),1,0)</f>
        <v/>
      </c>
      <c r="N666">
        <f>IF(AND(G666="goal",H666="man_up"),1,0)</f>
        <v/>
      </c>
      <c r="O666">
        <f>IF(AND(G666="goal",H666="penalty_5m"),1,0)</f>
        <v/>
      </c>
      <c r="P666">
        <f>IF(G666="assist",1,0)</f>
        <v/>
      </c>
      <c r="Q666">
        <f>IF(G666="exclusion_drawn",1,0)</f>
        <v/>
      </c>
      <c r="R666">
        <f>IF(G666="exclusion_committed",1,0)</f>
        <v/>
      </c>
      <c r="S666">
        <f>IF(G666="bad_pass_2m",1,0)</f>
        <v/>
      </c>
      <c r="T666">
        <f>IF(G666="shot_out",1,0)</f>
        <v/>
      </c>
      <c r="U666">
        <f>IF(G666="turnover",1,0)</f>
        <v/>
      </c>
      <c r="V666">
        <f>IF(G666="steal",1,0)</f>
        <v/>
      </c>
      <c r="W666">
        <f>IF(G666="block_hand",1,0)</f>
        <v/>
      </c>
      <c r="X666">
        <f>IF(G666="press_win",1,0)</f>
        <v/>
      </c>
      <c r="Y666">
        <f>IF(G666="interception",1,0)</f>
        <v/>
      </c>
      <c r="Z666">
        <f>IF(G666="no_return_defense",1,0)</f>
        <v/>
      </c>
    </row>
    <row r="667">
      <c r="K667">
        <f>IF(AND(G667="goal",H667="from_play"),1,0)</f>
        <v/>
      </c>
      <c r="L667">
        <f>IF(AND(G667="goal",H667="counter"),1,0)</f>
        <v/>
      </c>
      <c r="M667">
        <f>IF(AND(G667="goal",H667="putback"),1,0)</f>
        <v/>
      </c>
      <c r="N667">
        <f>IF(AND(G667="goal",H667="man_up"),1,0)</f>
        <v/>
      </c>
      <c r="O667">
        <f>IF(AND(G667="goal",H667="penalty_5m"),1,0)</f>
        <v/>
      </c>
      <c r="P667">
        <f>IF(G667="assist",1,0)</f>
        <v/>
      </c>
      <c r="Q667">
        <f>IF(G667="exclusion_drawn",1,0)</f>
        <v/>
      </c>
      <c r="R667">
        <f>IF(G667="exclusion_committed",1,0)</f>
        <v/>
      </c>
      <c r="S667">
        <f>IF(G667="bad_pass_2m",1,0)</f>
        <v/>
      </c>
      <c r="T667">
        <f>IF(G667="shot_out",1,0)</f>
        <v/>
      </c>
      <c r="U667">
        <f>IF(G667="turnover",1,0)</f>
        <v/>
      </c>
      <c r="V667">
        <f>IF(G667="steal",1,0)</f>
        <v/>
      </c>
      <c r="W667">
        <f>IF(G667="block_hand",1,0)</f>
        <v/>
      </c>
      <c r="X667">
        <f>IF(G667="press_win",1,0)</f>
        <v/>
      </c>
      <c r="Y667">
        <f>IF(G667="interception",1,0)</f>
        <v/>
      </c>
      <c r="Z667">
        <f>IF(G667="no_return_defense",1,0)</f>
        <v/>
      </c>
    </row>
    <row r="668">
      <c r="K668">
        <f>IF(AND(G668="goal",H668="from_play"),1,0)</f>
        <v/>
      </c>
      <c r="L668">
        <f>IF(AND(G668="goal",H668="counter"),1,0)</f>
        <v/>
      </c>
      <c r="M668">
        <f>IF(AND(G668="goal",H668="putback"),1,0)</f>
        <v/>
      </c>
      <c r="N668">
        <f>IF(AND(G668="goal",H668="man_up"),1,0)</f>
        <v/>
      </c>
      <c r="O668">
        <f>IF(AND(G668="goal",H668="penalty_5m"),1,0)</f>
        <v/>
      </c>
      <c r="P668">
        <f>IF(G668="assist",1,0)</f>
        <v/>
      </c>
      <c r="Q668">
        <f>IF(G668="exclusion_drawn",1,0)</f>
        <v/>
      </c>
      <c r="R668">
        <f>IF(G668="exclusion_committed",1,0)</f>
        <v/>
      </c>
      <c r="S668">
        <f>IF(G668="bad_pass_2m",1,0)</f>
        <v/>
      </c>
      <c r="T668">
        <f>IF(G668="shot_out",1,0)</f>
        <v/>
      </c>
      <c r="U668">
        <f>IF(G668="turnover",1,0)</f>
        <v/>
      </c>
      <c r="V668">
        <f>IF(G668="steal",1,0)</f>
        <v/>
      </c>
      <c r="W668">
        <f>IF(G668="block_hand",1,0)</f>
        <v/>
      </c>
      <c r="X668">
        <f>IF(G668="press_win",1,0)</f>
        <v/>
      </c>
      <c r="Y668">
        <f>IF(G668="interception",1,0)</f>
        <v/>
      </c>
      <c r="Z668">
        <f>IF(G668="no_return_defense",1,0)</f>
        <v/>
      </c>
    </row>
    <row r="669">
      <c r="K669">
        <f>IF(AND(G669="goal",H669="from_play"),1,0)</f>
        <v/>
      </c>
      <c r="L669">
        <f>IF(AND(G669="goal",H669="counter"),1,0)</f>
        <v/>
      </c>
      <c r="M669">
        <f>IF(AND(G669="goal",H669="putback"),1,0)</f>
        <v/>
      </c>
      <c r="N669">
        <f>IF(AND(G669="goal",H669="man_up"),1,0)</f>
        <v/>
      </c>
      <c r="O669">
        <f>IF(AND(G669="goal",H669="penalty_5m"),1,0)</f>
        <v/>
      </c>
      <c r="P669">
        <f>IF(G669="assist",1,0)</f>
        <v/>
      </c>
      <c r="Q669">
        <f>IF(G669="exclusion_drawn",1,0)</f>
        <v/>
      </c>
      <c r="R669">
        <f>IF(G669="exclusion_committed",1,0)</f>
        <v/>
      </c>
      <c r="S669">
        <f>IF(G669="bad_pass_2m",1,0)</f>
        <v/>
      </c>
      <c r="T669">
        <f>IF(G669="shot_out",1,0)</f>
        <v/>
      </c>
      <c r="U669">
        <f>IF(G669="turnover",1,0)</f>
        <v/>
      </c>
      <c r="V669">
        <f>IF(G669="steal",1,0)</f>
        <v/>
      </c>
      <c r="W669">
        <f>IF(G669="block_hand",1,0)</f>
        <v/>
      </c>
      <c r="X669">
        <f>IF(G669="press_win",1,0)</f>
        <v/>
      </c>
      <c r="Y669">
        <f>IF(G669="interception",1,0)</f>
        <v/>
      </c>
      <c r="Z669">
        <f>IF(G669="no_return_defense",1,0)</f>
        <v/>
      </c>
    </row>
    <row r="670">
      <c r="K670">
        <f>IF(AND(G670="goal",H670="from_play"),1,0)</f>
        <v/>
      </c>
      <c r="L670">
        <f>IF(AND(G670="goal",H670="counter"),1,0)</f>
        <v/>
      </c>
      <c r="M670">
        <f>IF(AND(G670="goal",H670="putback"),1,0)</f>
        <v/>
      </c>
      <c r="N670">
        <f>IF(AND(G670="goal",H670="man_up"),1,0)</f>
        <v/>
      </c>
      <c r="O670">
        <f>IF(AND(G670="goal",H670="penalty_5m"),1,0)</f>
        <v/>
      </c>
      <c r="P670">
        <f>IF(G670="assist",1,0)</f>
        <v/>
      </c>
      <c r="Q670">
        <f>IF(G670="exclusion_drawn",1,0)</f>
        <v/>
      </c>
      <c r="R670">
        <f>IF(G670="exclusion_committed",1,0)</f>
        <v/>
      </c>
      <c r="S670">
        <f>IF(G670="bad_pass_2m",1,0)</f>
        <v/>
      </c>
      <c r="T670">
        <f>IF(G670="shot_out",1,0)</f>
        <v/>
      </c>
      <c r="U670">
        <f>IF(G670="turnover",1,0)</f>
        <v/>
      </c>
      <c r="V670">
        <f>IF(G670="steal",1,0)</f>
        <v/>
      </c>
      <c r="W670">
        <f>IF(G670="block_hand",1,0)</f>
        <v/>
      </c>
      <c r="X670">
        <f>IF(G670="press_win",1,0)</f>
        <v/>
      </c>
      <c r="Y670">
        <f>IF(G670="interception",1,0)</f>
        <v/>
      </c>
      <c r="Z670">
        <f>IF(G670="no_return_defense",1,0)</f>
        <v/>
      </c>
    </row>
    <row r="671">
      <c r="K671">
        <f>IF(AND(G671="goal",H671="from_play"),1,0)</f>
        <v/>
      </c>
      <c r="L671">
        <f>IF(AND(G671="goal",H671="counter"),1,0)</f>
        <v/>
      </c>
      <c r="M671">
        <f>IF(AND(G671="goal",H671="putback"),1,0)</f>
        <v/>
      </c>
      <c r="N671">
        <f>IF(AND(G671="goal",H671="man_up"),1,0)</f>
        <v/>
      </c>
      <c r="O671">
        <f>IF(AND(G671="goal",H671="penalty_5m"),1,0)</f>
        <v/>
      </c>
      <c r="P671">
        <f>IF(G671="assist",1,0)</f>
        <v/>
      </c>
      <c r="Q671">
        <f>IF(G671="exclusion_drawn",1,0)</f>
        <v/>
      </c>
      <c r="R671">
        <f>IF(G671="exclusion_committed",1,0)</f>
        <v/>
      </c>
      <c r="S671">
        <f>IF(G671="bad_pass_2m",1,0)</f>
        <v/>
      </c>
      <c r="T671">
        <f>IF(G671="shot_out",1,0)</f>
        <v/>
      </c>
      <c r="U671">
        <f>IF(G671="turnover",1,0)</f>
        <v/>
      </c>
      <c r="V671">
        <f>IF(G671="steal",1,0)</f>
        <v/>
      </c>
      <c r="W671">
        <f>IF(G671="block_hand",1,0)</f>
        <v/>
      </c>
      <c r="X671">
        <f>IF(G671="press_win",1,0)</f>
        <v/>
      </c>
      <c r="Y671">
        <f>IF(G671="interception",1,0)</f>
        <v/>
      </c>
      <c r="Z671">
        <f>IF(G671="no_return_defense",1,0)</f>
        <v/>
      </c>
    </row>
    <row r="672">
      <c r="K672">
        <f>IF(AND(G672="goal",H672="from_play"),1,0)</f>
        <v/>
      </c>
      <c r="L672">
        <f>IF(AND(G672="goal",H672="counter"),1,0)</f>
        <v/>
      </c>
      <c r="M672">
        <f>IF(AND(G672="goal",H672="putback"),1,0)</f>
        <v/>
      </c>
      <c r="N672">
        <f>IF(AND(G672="goal",H672="man_up"),1,0)</f>
        <v/>
      </c>
      <c r="O672">
        <f>IF(AND(G672="goal",H672="penalty_5m"),1,0)</f>
        <v/>
      </c>
      <c r="P672">
        <f>IF(G672="assist",1,0)</f>
        <v/>
      </c>
      <c r="Q672">
        <f>IF(G672="exclusion_drawn",1,0)</f>
        <v/>
      </c>
      <c r="R672">
        <f>IF(G672="exclusion_committed",1,0)</f>
        <v/>
      </c>
      <c r="S672">
        <f>IF(G672="bad_pass_2m",1,0)</f>
        <v/>
      </c>
      <c r="T672">
        <f>IF(G672="shot_out",1,0)</f>
        <v/>
      </c>
      <c r="U672">
        <f>IF(G672="turnover",1,0)</f>
        <v/>
      </c>
      <c r="V672">
        <f>IF(G672="steal",1,0)</f>
        <v/>
      </c>
      <c r="W672">
        <f>IF(G672="block_hand",1,0)</f>
        <v/>
      </c>
      <c r="X672">
        <f>IF(G672="press_win",1,0)</f>
        <v/>
      </c>
      <c r="Y672">
        <f>IF(G672="interception",1,0)</f>
        <v/>
      </c>
      <c r="Z672">
        <f>IF(G672="no_return_defense",1,0)</f>
        <v/>
      </c>
    </row>
    <row r="673">
      <c r="K673">
        <f>IF(AND(G673="goal",H673="from_play"),1,0)</f>
        <v/>
      </c>
      <c r="L673">
        <f>IF(AND(G673="goal",H673="counter"),1,0)</f>
        <v/>
      </c>
      <c r="M673">
        <f>IF(AND(G673="goal",H673="putback"),1,0)</f>
        <v/>
      </c>
      <c r="N673">
        <f>IF(AND(G673="goal",H673="man_up"),1,0)</f>
        <v/>
      </c>
      <c r="O673">
        <f>IF(AND(G673="goal",H673="penalty_5m"),1,0)</f>
        <v/>
      </c>
      <c r="P673">
        <f>IF(G673="assist",1,0)</f>
        <v/>
      </c>
      <c r="Q673">
        <f>IF(G673="exclusion_drawn",1,0)</f>
        <v/>
      </c>
      <c r="R673">
        <f>IF(G673="exclusion_committed",1,0)</f>
        <v/>
      </c>
      <c r="S673">
        <f>IF(G673="bad_pass_2m",1,0)</f>
        <v/>
      </c>
      <c r="T673">
        <f>IF(G673="shot_out",1,0)</f>
        <v/>
      </c>
      <c r="U673">
        <f>IF(G673="turnover",1,0)</f>
        <v/>
      </c>
      <c r="V673">
        <f>IF(G673="steal",1,0)</f>
        <v/>
      </c>
      <c r="W673">
        <f>IF(G673="block_hand",1,0)</f>
        <v/>
      </c>
      <c r="X673">
        <f>IF(G673="press_win",1,0)</f>
        <v/>
      </c>
      <c r="Y673">
        <f>IF(G673="interception",1,0)</f>
        <v/>
      </c>
      <c r="Z673">
        <f>IF(G673="no_return_defense",1,0)</f>
        <v/>
      </c>
    </row>
    <row r="674">
      <c r="K674">
        <f>IF(AND(G674="goal",H674="from_play"),1,0)</f>
        <v/>
      </c>
      <c r="L674">
        <f>IF(AND(G674="goal",H674="counter"),1,0)</f>
        <v/>
      </c>
      <c r="M674">
        <f>IF(AND(G674="goal",H674="putback"),1,0)</f>
        <v/>
      </c>
      <c r="N674">
        <f>IF(AND(G674="goal",H674="man_up"),1,0)</f>
        <v/>
      </c>
      <c r="O674">
        <f>IF(AND(G674="goal",H674="penalty_5m"),1,0)</f>
        <v/>
      </c>
      <c r="P674">
        <f>IF(G674="assist",1,0)</f>
        <v/>
      </c>
      <c r="Q674">
        <f>IF(G674="exclusion_drawn",1,0)</f>
        <v/>
      </c>
      <c r="R674">
        <f>IF(G674="exclusion_committed",1,0)</f>
        <v/>
      </c>
      <c r="S674">
        <f>IF(G674="bad_pass_2m",1,0)</f>
        <v/>
      </c>
      <c r="T674">
        <f>IF(G674="shot_out",1,0)</f>
        <v/>
      </c>
      <c r="U674">
        <f>IF(G674="turnover",1,0)</f>
        <v/>
      </c>
      <c r="V674">
        <f>IF(G674="steal",1,0)</f>
        <v/>
      </c>
      <c r="W674">
        <f>IF(G674="block_hand",1,0)</f>
        <v/>
      </c>
      <c r="X674">
        <f>IF(G674="press_win",1,0)</f>
        <v/>
      </c>
      <c r="Y674">
        <f>IF(G674="interception",1,0)</f>
        <v/>
      </c>
      <c r="Z674">
        <f>IF(G674="no_return_defense",1,0)</f>
        <v/>
      </c>
    </row>
    <row r="675">
      <c r="K675">
        <f>IF(AND(G675="goal",H675="from_play"),1,0)</f>
        <v/>
      </c>
      <c r="L675">
        <f>IF(AND(G675="goal",H675="counter"),1,0)</f>
        <v/>
      </c>
      <c r="M675">
        <f>IF(AND(G675="goal",H675="putback"),1,0)</f>
        <v/>
      </c>
      <c r="N675">
        <f>IF(AND(G675="goal",H675="man_up"),1,0)</f>
        <v/>
      </c>
      <c r="O675">
        <f>IF(AND(G675="goal",H675="penalty_5m"),1,0)</f>
        <v/>
      </c>
      <c r="P675">
        <f>IF(G675="assist",1,0)</f>
        <v/>
      </c>
      <c r="Q675">
        <f>IF(G675="exclusion_drawn",1,0)</f>
        <v/>
      </c>
      <c r="R675">
        <f>IF(G675="exclusion_committed",1,0)</f>
        <v/>
      </c>
      <c r="S675">
        <f>IF(G675="bad_pass_2m",1,0)</f>
        <v/>
      </c>
      <c r="T675">
        <f>IF(G675="shot_out",1,0)</f>
        <v/>
      </c>
      <c r="U675">
        <f>IF(G675="turnover",1,0)</f>
        <v/>
      </c>
      <c r="V675">
        <f>IF(G675="steal",1,0)</f>
        <v/>
      </c>
      <c r="W675">
        <f>IF(G675="block_hand",1,0)</f>
        <v/>
      </c>
      <c r="X675">
        <f>IF(G675="press_win",1,0)</f>
        <v/>
      </c>
      <c r="Y675">
        <f>IF(G675="interception",1,0)</f>
        <v/>
      </c>
      <c r="Z675">
        <f>IF(G675="no_return_defense",1,0)</f>
        <v/>
      </c>
    </row>
    <row r="676">
      <c r="K676">
        <f>IF(AND(G676="goal",H676="from_play"),1,0)</f>
        <v/>
      </c>
      <c r="L676">
        <f>IF(AND(G676="goal",H676="counter"),1,0)</f>
        <v/>
      </c>
      <c r="M676">
        <f>IF(AND(G676="goal",H676="putback"),1,0)</f>
        <v/>
      </c>
      <c r="N676">
        <f>IF(AND(G676="goal",H676="man_up"),1,0)</f>
        <v/>
      </c>
      <c r="O676">
        <f>IF(AND(G676="goal",H676="penalty_5m"),1,0)</f>
        <v/>
      </c>
      <c r="P676">
        <f>IF(G676="assist",1,0)</f>
        <v/>
      </c>
      <c r="Q676">
        <f>IF(G676="exclusion_drawn",1,0)</f>
        <v/>
      </c>
      <c r="R676">
        <f>IF(G676="exclusion_committed",1,0)</f>
        <v/>
      </c>
      <c r="S676">
        <f>IF(G676="bad_pass_2m",1,0)</f>
        <v/>
      </c>
      <c r="T676">
        <f>IF(G676="shot_out",1,0)</f>
        <v/>
      </c>
      <c r="U676">
        <f>IF(G676="turnover",1,0)</f>
        <v/>
      </c>
      <c r="V676">
        <f>IF(G676="steal",1,0)</f>
        <v/>
      </c>
      <c r="W676">
        <f>IF(G676="block_hand",1,0)</f>
        <v/>
      </c>
      <c r="X676">
        <f>IF(G676="press_win",1,0)</f>
        <v/>
      </c>
      <c r="Y676">
        <f>IF(G676="interception",1,0)</f>
        <v/>
      </c>
      <c r="Z676">
        <f>IF(G676="no_return_defense",1,0)</f>
        <v/>
      </c>
    </row>
    <row r="677">
      <c r="K677">
        <f>IF(AND(G677="goal",H677="from_play"),1,0)</f>
        <v/>
      </c>
      <c r="L677">
        <f>IF(AND(G677="goal",H677="counter"),1,0)</f>
        <v/>
      </c>
      <c r="M677">
        <f>IF(AND(G677="goal",H677="putback"),1,0)</f>
        <v/>
      </c>
      <c r="N677">
        <f>IF(AND(G677="goal",H677="man_up"),1,0)</f>
        <v/>
      </c>
      <c r="O677">
        <f>IF(AND(G677="goal",H677="penalty_5m"),1,0)</f>
        <v/>
      </c>
      <c r="P677">
        <f>IF(G677="assist",1,0)</f>
        <v/>
      </c>
      <c r="Q677">
        <f>IF(G677="exclusion_drawn",1,0)</f>
        <v/>
      </c>
      <c r="R677">
        <f>IF(G677="exclusion_committed",1,0)</f>
        <v/>
      </c>
      <c r="S677">
        <f>IF(G677="bad_pass_2m",1,0)</f>
        <v/>
      </c>
      <c r="T677">
        <f>IF(G677="shot_out",1,0)</f>
        <v/>
      </c>
      <c r="U677">
        <f>IF(G677="turnover",1,0)</f>
        <v/>
      </c>
      <c r="V677">
        <f>IF(G677="steal",1,0)</f>
        <v/>
      </c>
      <c r="W677">
        <f>IF(G677="block_hand",1,0)</f>
        <v/>
      </c>
      <c r="X677">
        <f>IF(G677="press_win",1,0)</f>
        <v/>
      </c>
      <c r="Y677">
        <f>IF(G677="interception",1,0)</f>
        <v/>
      </c>
      <c r="Z677">
        <f>IF(G677="no_return_defense",1,0)</f>
        <v/>
      </c>
    </row>
    <row r="678">
      <c r="K678">
        <f>IF(AND(G678="goal",H678="from_play"),1,0)</f>
        <v/>
      </c>
      <c r="L678">
        <f>IF(AND(G678="goal",H678="counter"),1,0)</f>
        <v/>
      </c>
      <c r="M678">
        <f>IF(AND(G678="goal",H678="putback"),1,0)</f>
        <v/>
      </c>
      <c r="N678">
        <f>IF(AND(G678="goal",H678="man_up"),1,0)</f>
        <v/>
      </c>
      <c r="O678">
        <f>IF(AND(G678="goal",H678="penalty_5m"),1,0)</f>
        <v/>
      </c>
      <c r="P678">
        <f>IF(G678="assist",1,0)</f>
        <v/>
      </c>
      <c r="Q678">
        <f>IF(G678="exclusion_drawn",1,0)</f>
        <v/>
      </c>
      <c r="R678">
        <f>IF(G678="exclusion_committed",1,0)</f>
        <v/>
      </c>
      <c r="S678">
        <f>IF(G678="bad_pass_2m",1,0)</f>
        <v/>
      </c>
      <c r="T678">
        <f>IF(G678="shot_out",1,0)</f>
        <v/>
      </c>
      <c r="U678">
        <f>IF(G678="turnover",1,0)</f>
        <v/>
      </c>
      <c r="V678">
        <f>IF(G678="steal",1,0)</f>
        <v/>
      </c>
      <c r="W678">
        <f>IF(G678="block_hand",1,0)</f>
        <v/>
      </c>
      <c r="X678">
        <f>IF(G678="press_win",1,0)</f>
        <v/>
      </c>
      <c r="Y678">
        <f>IF(G678="interception",1,0)</f>
        <v/>
      </c>
      <c r="Z678">
        <f>IF(G678="no_return_defense",1,0)</f>
        <v/>
      </c>
    </row>
    <row r="679">
      <c r="K679">
        <f>IF(AND(G679="goal",H679="from_play"),1,0)</f>
        <v/>
      </c>
      <c r="L679">
        <f>IF(AND(G679="goal",H679="counter"),1,0)</f>
        <v/>
      </c>
      <c r="M679">
        <f>IF(AND(G679="goal",H679="putback"),1,0)</f>
        <v/>
      </c>
      <c r="N679">
        <f>IF(AND(G679="goal",H679="man_up"),1,0)</f>
        <v/>
      </c>
      <c r="O679">
        <f>IF(AND(G679="goal",H679="penalty_5m"),1,0)</f>
        <v/>
      </c>
      <c r="P679">
        <f>IF(G679="assist",1,0)</f>
        <v/>
      </c>
      <c r="Q679">
        <f>IF(G679="exclusion_drawn",1,0)</f>
        <v/>
      </c>
      <c r="R679">
        <f>IF(G679="exclusion_committed",1,0)</f>
        <v/>
      </c>
      <c r="S679">
        <f>IF(G679="bad_pass_2m",1,0)</f>
        <v/>
      </c>
      <c r="T679">
        <f>IF(G679="shot_out",1,0)</f>
        <v/>
      </c>
      <c r="U679">
        <f>IF(G679="turnover",1,0)</f>
        <v/>
      </c>
      <c r="V679">
        <f>IF(G679="steal",1,0)</f>
        <v/>
      </c>
      <c r="W679">
        <f>IF(G679="block_hand",1,0)</f>
        <v/>
      </c>
      <c r="X679">
        <f>IF(G679="press_win",1,0)</f>
        <v/>
      </c>
      <c r="Y679">
        <f>IF(G679="interception",1,0)</f>
        <v/>
      </c>
      <c r="Z679">
        <f>IF(G679="no_return_defense",1,0)</f>
        <v/>
      </c>
    </row>
    <row r="680">
      <c r="K680">
        <f>IF(AND(G680="goal",H680="from_play"),1,0)</f>
        <v/>
      </c>
      <c r="L680">
        <f>IF(AND(G680="goal",H680="counter"),1,0)</f>
        <v/>
      </c>
      <c r="M680">
        <f>IF(AND(G680="goal",H680="putback"),1,0)</f>
        <v/>
      </c>
      <c r="N680">
        <f>IF(AND(G680="goal",H680="man_up"),1,0)</f>
        <v/>
      </c>
      <c r="O680">
        <f>IF(AND(G680="goal",H680="penalty_5m"),1,0)</f>
        <v/>
      </c>
      <c r="P680">
        <f>IF(G680="assist",1,0)</f>
        <v/>
      </c>
      <c r="Q680">
        <f>IF(G680="exclusion_drawn",1,0)</f>
        <v/>
      </c>
      <c r="R680">
        <f>IF(G680="exclusion_committed",1,0)</f>
        <v/>
      </c>
      <c r="S680">
        <f>IF(G680="bad_pass_2m",1,0)</f>
        <v/>
      </c>
      <c r="T680">
        <f>IF(G680="shot_out",1,0)</f>
        <v/>
      </c>
      <c r="U680">
        <f>IF(G680="turnover",1,0)</f>
        <v/>
      </c>
      <c r="V680">
        <f>IF(G680="steal",1,0)</f>
        <v/>
      </c>
      <c r="W680">
        <f>IF(G680="block_hand",1,0)</f>
        <v/>
      </c>
      <c r="X680">
        <f>IF(G680="press_win",1,0)</f>
        <v/>
      </c>
      <c r="Y680">
        <f>IF(G680="interception",1,0)</f>
        <v/>
      </c>
      <c r="Z680">
        <f>IF(G680="no_return_defense",1,0)</f>
        <v/>
      </c>
    </row>
    <row r="681">
      <c r="K681">
        <f>IF(AND(G681="goal",H681="from_play"),1,0)</f>
        <v/>
      </c>
      <c r="L681">
        <f>IF(AND(G681="goal",H681="counter"),1,0)</f>
        <v/>
      </c>
      <c r="M681">
        <f>IF(AND(G681="goal",H681="putback"),1,0)</f>
        <v/>
      </c>
      <c r="N681">
        <f>IF(AND(G681="goal",H681="man_up"),1,0)</f>
        <v/>
      </c>
      <c r="O681">
        <f>IF(AND(G681="goal",H681="penalty_5m"),1,0)</f>
        <v/>
      </c>
      <c r="P681">
        <f>IF(G681="assist",1,0)</f>
        <v/>
      </c>
      <c r="Q681">
        <f>IF(G681="exclusion_drawn",1,0)</f>
        <v/>
      </c>
      <c r="R681">
        <f>IF(G681="exclusion_committed",1,0)</f>
        <v/>
      </c>
      <c r="S681">
        <f>IF(G681="bad_pass_2m",1,0)</f>
        <v/>
      </c>
      <c r="T681">
        <f>IF(G681="shot_out",1,0)</f>
        <v/>
      </c>
      <c r="U681">
        <f>IF(G681="turnover",1,0)</f>
        <v/>
      </c>
      <c r="V681">
        <f>IF(G681="steal",1,0)</f>
        <v/>
      </c>
      <c r="W681">
        <f>IF(G681="block_hand",1,0)</f>
        <v/>
      </c>
      <c r="X681">
        <f>IF(G681="press_win",1,0)</f>
        <v/>
      </c>
      <c r="Y681">
        <f>IF(G681="interception",1,0)</f>
        <v/>
      </c>
      <c r="Z681">
        <f>IF(G681="no_return_defense",1,0)</f>
        <v/>
      </c>
    </row>
    <row r="682">
      <c r="K682">
        <f>IF(AND(G682="goal",H682="from_play"),1,0)</f>
        <v/>
      </c>
      <c r="L682">
        <f>IF(AND(G682="goal",H682="counter"),1,0)</f>
        <v/>
      </c>
      <c r="M682">
        <f>IF(AND(G682="goal",H682="putback"),1,0)</f>
        <v/>
      </c>
      <c r="N682">
        <f>IF(AND(G682="goal",H682="man_up"),1,0)</f>
        <v/>
      </c>
      <c r="O682">
        <f>IF(AND(G682="goal",H682="penalty_5m"),1,0)</f>
        <v/>
      </c>
      <c r="P682">
        <f>IF(G682="assist",1,0)</f>
        <v/>
      </c>
      <c r="Q682">
        <f>IF(G682="exclusion_drawn",1,0)</f>
        <v/>
      </c>
      <c r="R682">
        <f>IF(G682="exclusion_committed",1,0)</f>
        <v/>
      </c>
      <c r="S682">
        <f>IF(G682="bad_pass_2m",1,0)</f>
        <v/>
      </c>
      <c r="T682">
        <f>IF(G682="shot_out",1,0)</f>
        <v/>
      </c>
      <c r="U682">
        <f>IF(G682="turnover",1,0)</f>
        <v/>
      </c>
      <c r="V682">
        <f>IF(G682="steal",1,0)</f>
        <v/>
      </c>
      <c r="W682">
        <f>IF(G682="block_hand",1,0)</f>
        <v/>
      </c>
      <c r="X682">
        <f>IF(G682="press_win",1,0)</f>
        <v/>
      </c>
      <c r="Y682">
        <f>IF(G682="interception",1,0)</f>
        <v/>
      </c>
      <c r="Z682">
        <f>IF(G682="no_return_defense",1,0)</f>
        <v/>
      </c>
    </row>
    <row r="683">
      <c r="K683">
        <f>IF(AND(G683="goal",H683="from_play"),1,0)</f>
        <v/>
      </c>
      <c r="L683">
        <f>IF(AND(G683="goal",H683="counter"),1,0)</f>
        <v/>
      </c>
      <c r="M683">
        <f>IF(AND(G683="goal",H683="putback"),1,0)</f>
        <v/>
      </c>
      <c r="N683">
        <f>IF(AND(G683="goal",H683="man_up"),1,0)</f>
        <v/>
      </c>
      <c r="O683">
        <f>IF(AND(G683="goal",H683="penalty_5m"),1,0)</f>
        <v/>
      </c>
      <c r="P683">
        <f>IF(G683="assist",1,0)</f>
        <v/>
      </c>
      <c r="Q683">
        <f>IF(G683="exclusion_drawn",1,0)</f>
        <v/>
      </c>
      <c r="R683">
        <f>IF(G683="exclusion_committed",1,0)</f>
        <v/>
      </c>
      <c r="S683">
        <f>IF(G683="bad_pass_2m",1,0)</f>
        <v/>
      </c>
      <c r="T683">
        <f>IF(G683="shot_out",1,0)</f>
        <v/>
      </c>
      <c r="U683">
        <f>IF(G683="turnover",1,0)</f>
        <v/>
      </c>
      <c r="V683">
        <f>IF(G683="steal",1,0)</f>
        <v/>
      </c>
      <c r="W683">
        <f>IF(G683="block_hand",1,0)</f>
        <v/>
      </c>
      <c r="X683">
        <f>IF(G683="press_win",1,0)</f>
        <v/>
      </c>
      <c r="Y683">
        <f>IF(G683="interception",1,0)</f>
        <v/>
      </c>
      <c r="Z683">
        <f>IF(G683="no_return_defense",1,0)</f>
        <v/>
      </c>
    </row>
    <row r="684">
      <c r="K684">
        <f>IF(AND(G684="goal",H684="from_play"),1,0)</f>
        <v/>
      </c>
      <c r="L684">
        <f>IF(AND(G684="goal",H684="counter"),1,0)</f>
        <v/>
      </c>
      <c r="M684">
        <f>IF(AND(G684="goal",H684="putback"),1,0)</f>
        <v/>
      </c>
      <c r="N684">
        <f>IF(AND(G684="goal",H684="man_up"),1,0)</f>
        <v/>
      </c>
      <c r="O684">
        <f>IF(AND(G684="goal",H684="penalty_5m"),1,0)</f>
        <v/>
      </c>
      <c r="P684">
        <f>IF(G684="assist",1,0)</f>
        <v/>
      </c>
      <c r="Q684">
        <f>IF(G684="exclusion_drawn",1,0)</f>
        <v/>
      </c>
      <c r="R684">
        <f>IF(G684="exclusion_committed",1,0)</f>
        <v/>
      </c>
      <c r="S684">
        <f>IF(G684="bad_pass_2m",1,0)</f>
        <v/>
      </c>
      <c r="T684">
        <f>IF(G684="shot_out",1,0)</f>
        <v/>
      </c>
      <c r="U684">
        <f>IF(G684="turnover",1,0)</f>
        <v/>
      </c>
      <c r="V684">
        <f>IF(G684="steal",1,0)</f>
        <v/>
      </c>
      <c r="W684">
        <f>IF(G684="block_hand",1,0)</f>
        <v/>
      </c>
      <c r="X684">
        <f>IF(G684="press_win",1,0)</f>
        <v/>
      </c>
      <c r="Y684">
        <f>IF(G684="interception",1,0)</f>
        <v/>
      </c>
      <c r="Z684">
        <f>IF(G684="no_return_defense",1,0)</f>
        <v/>
      </c>
    </row>
    <row r="685">
      <c r="K685">
        <f>IF(AND(G685="goal",H685="from_play"),1,0)</f>
        <v/>
      </c>
      <c r="L685">
        <f>IF(AND(G685="goal",H685="counter"),1,0)</f>
        <v/>
      </c>
      <c r="M685">
        <f>IF(AND(G685="goal",H685="putback"),1,0)</f>
        <v/>
      </c>
      <c r="N685">
        <f>IF(AND(G685="goal",H685="man_up"),1,0)</f>
        <v/>
      </c>
      <c r="O685">
        <f>IF(AND(G685="goal",H685="penalty_5m"),1,0)</f>
        <v/>
      </c>
      <c r="P685">
        <f>IF(G685="assist",1,0)</f>
        <v/>
      </c>
      <c r="Q685">
        <f>IF(G685="exclusion_drawn",1,0)</f>
        <v/>
      </c>
      <c r="R685">
        <f>IF(G685="exclusion_committed",1,0)</f>
        <v/>
      </c>
      <c r="S685">
        <f>IF(G685="bad_pass_2m",1,0)</f>
        <v/>
      </c>
      <c r="T685">
        <f>IF(G685="shot_out",1,0)</f>
        <v/>
      </c>
      <c r="U685">
        <f>IF(G685="turnover",1,0)</f>
        <v/>
      </c>
      <c r="V685">
        <f>IF(G685="steal",1,0)</f>
        <v/>
      </c>
      <c r="W685">
        <f>IF(G685="block_hand",1,0)</f>
        <v/>
      </c>
      <c r="X685">
        <f>IF(G685="press_win",1,0)</f>
        <v/>
      </c>
      <c r="Y685">
        <f>IF(G685="interception",1,0)</f>
        <v/>
      </c>
      <c r="Z685">
        <f>IF(G685="no_return_defense",1,0)</f>
        <v/>
      </c>
    </row>
    <row r="686">
      <c r="K686">
        <f>IF(AND(G686="goal",H686="from_play"),1,0)</f>
        <v/>
      </c>
      <c r="L686">
        <f>IF(AND(G686="goal",H686="counter"),1,0)</f>
        <v/>
      </c>
      <c r="M686">
        <f>IF(AND(G686="goal",H686="putback"),1,0)</f>
        <v/>
      </c>
      <c r="N686">
        <f>IF(AND(G686="goal",H686="man_up"),1,0)</f>
        <v/>
      </c>
      <c r="O686">
        <f>IF(AND(G686="goal",H686="penalty_5m"),1,0)</f>
        <v/>
      </c>
      <c r="P686">
        <f>IF(G686="assist",1,0)</f>
        <v/>
      </c>
      <c r="Q686">
        <f>IF(G686="exclusion_drawn",1,0)</f>
        <v/>
      </c>
      <c r="R686">
        <f>IF(G686="exclusion_committed",1,0)</f>
        <v/>
      </c>
      <c r="S686">
        <f>IF(G686="bad_pass_2m",1,0)</f>
        <v/>
      </c>
      <c r="T686">
        <f>IF(G686="shot_out",1,0)</f>
        <v/>
      </c>
      <c r="U686">
        <f>IF(G686="turnover",1,0)</f>
        <v/>
      </c>
      <c r="V686">
        <f>IF(G686="steal",1,0)</f>
        <v/>
      </c>
      <c r="W686">
        <f>IF(G686="block_hand",1,0)</f>
        <v/>
      </c>
      <c r="X686">
        <f>IF(G686="press_win",1,0)</f>
        <v/>
      </c>
      <c r="Y686">
        <f>IF(G686="interception",1,0)</f>
        <v/>
      </c>
      <c r="Z686">
        <f>IF(G686="no_return_defense",1,0)</f>
        <v/>
      </c>
    </row>
    <row r="687">
      <c r="K687">
        <f>IF(AND(G687="goal",H687="from_play"),1,0)</f>
        <v/>
      </c>
      <c r="L687">
        <f>IF(AND(G687="goal",H687="counter"),1,0)</f>
        <v/>
      </c>
      <c r="M687">
        <f>IF(AND(G687="goal",H687="putback"),1,0)</f>
        <v/>
      </c>
      <c r="N687">
        <f>IF(AND(G687="goal",H687="man_up"),1,0)</f>
        <v/>
      </c>
      <c r="O687">
        <f>IF(AND(G687="goal",H687="penalty_5m"),1,0)</f>
        <v/>
      </c>
      <c r="P687">
        <f>IF(G687="assist",1,0)</f>
        <v/>
      </c>
      <c r="Q687">
        <f>IF(G687="exclusion_drawn",1,0)</f>
        <v/>
      </c>
      <c r="R687">
        <f>IF(G687="exclusion_committed",1,0)</f>
        <v/>
      </c>
      <c r="S687">
        <f>IF(G687="bad_pass_2m",1,0)</f>
        <v/>
      </c>
      <c r="T687">
        <f>IF(G687="shot_out",1,0)</f>
        <v/>
      </c>
      <c r="U687">
        <f>IF(G687="turnover",1,0)</f>
        <v/>
      </c>
      <c r="V687">
        <f>IF(G687="steal",1,0)</f>
        <v/>
      </c>
      <c r="W687">
        <f>IF(G687="block_hand",1,0)</f>
        <v/>
      </c>
      <c r="X687">
        <f>IF(G687="press_win",1,0)</f>
        <v/>
      </c>
      <c r="Y687">
        <f>IF(G687="interception",1,0)</f>
        <v/>
      </c>
      <c r="Z687">
        <f>IF(G687="no_return_defense",1,0)</f>
        <v/>
      </c>
    </row>
    <row r="688">
      <c r="K688">
        <f>IF(AND(G688="goal",H688="from_play"),1,0)</f>
        <v/>
      </c>
      <c r="L688">
        <f>IF(AND(G688="goal",H688="counter"),1,0)</f>
        <v/>
      </c>
      <c r="M688">
        <f>IF(AND(G688="goal",H688="putback"),1,0)</f>
        <v/>
      </c>
      <c r="N688">
        <f>IF(AND(G688="goal",H688="man_up"),1,0)</f>
        <v/>
      </c>
      <c r="O688">
        <f>IF(AND(G688="goal",H688="penalty_5m"),1,0)</f>
        <v/>
      </c>
      <c r="P688">
        <f>IF(G688="assist",1,0)</f>
        <v/>
      </c>
      <c r="Q688">
        <f>IF(G688="exclusion_drawn",1,0)</f>
        <v/>
      </c>
      <c r="R688">
        <f>IF(G688="exclusion_committed",1,0)</f>
        <v/>
      </c>
      <c r="S688">
        <f>IF(G688="bad_pass_2m",1,0)</f>
        <v/>
      </c>
      <c r="T688">
        <f>IF(G688="shot_out",1,0)</f>
        <v/>
      </c>
      <c r="U688">
        <f>IF(G688="turnover",1,0)</f>
        <v/>
      </c>
      <c r="V688">
        <f>IF(G688="steal",1,0)</f>
        <v/>
      </c>
      <c r="W688">
        <f>IF(G688="block_hand",1,0)</f>
        <v/>
      </c>
      <c r="X688">
        <f>IF(G688="press_win",1,0)</f>
        <v/>
      </c>
      <c r="Y688">
        <f>IF(G688="interception",1,0)</f>
        <v/>
      </c>
      <c r="Z688">
        <f>IF(G688="no_return_defense",1,0)</f>
        <v/>
      </c>
    </row>
    <row r="689">
      <c r="K689">
        <f>IF(AND(G689="goal",H689="from_play"),1,0)</f>
        <v/>
      </c>
      <c r="L689">
        <f>IF(AND(G689="goal",H689="counter"),1,0)</f>
        <v/>
      </c>
      <c r="M689">
        <f>IF(AND(G689="goal",H689="putback"),1,0)</f>
        <v/>
      </c>
      <c r="N689">
        <f>IF(AND(G689="goal",H689="man_up"),1,0)</f>
        <v/>
      </c>
      <c r="O689">
        <f>IF(AND(G689="goal",H689="penalty_5m"),1,0)</f>
        <v/>
      </c>
      <c r="P689">
        <f>IF(G689="assist",1,0)</f>
        <v/>
      </c>
      <c r="Q689">
        <f>IF(G689="exclusion_drawn",1,0)</f>
        <v/>
      </c>
      <c r="R689">
        <f>IF(G689="exclusion_committed",1,0)</f>
        <v/>
      </c>
      <c r="S689">
        <f>IF(G689="bad_pass_2m",1,0)</f>
        <v/>
      </c>
      <c r="T689">
        <f>IF(G689="shot_out",1,0)</f>
        <v/>
      </c>
      <c r="U689">
        <f>IF(G689="turnover",1,0)</f>
        <v/>
      </c>
      <c r="V689">
        <f>IF(G689="steal",1,0)</f>
        <v/>
      </c>
      <c r="W689">
        <f>IF(G689="block_hand",1,0)</f>
        <v/>
      </c>
      <c r="X689">
        <f>IF(G689="press_win",1,0)</f>
        <v/>
      </c>
      <c r="Y689">
        <f>IF(G689="interception",1,0)</f>
        <v/>
      </c>
      <c r="Z689">
        <f>IF(G689="no_return_defense",1,0)</f>
        <v/>
      </c>
    </row>
    <row r="690">
      <c r="K690">
        <f>IF(AND(G690="goal",H690="from_play"),1,0)</f>
        <v/>
      </c>
      <c r="L690">
        <f>IF(AND(G690="goal",H690="counter"),1,0)</f>
        <v/>
      </c>
      <c r="M690">
        <f>IF(AND(G690="goal",H690="putback"),1,0)</f>
        <v/>
      </c>
      <c r="N690">
        <f>IF(AND(G690="goal",H690="man_up"),1,0)</f>
        <v/>
      </c>
      <c r="O690">
        <f>IF(AND(G690="goal",H690="penalty_5m"),1,0)</f>
        <v/>
      </c>
      <c r="P690">
        <f>IF(G690="assist",1,0)</f>
        <v/>
      </c>
      <c r="Q690">
        <f>IF(G690="exclusion_drawn",1,0)</f>
        <v/>
      </c>
      <c r="R690">
        <f>IF(G690="exclusion_committed",1,0)</f>
        <v/>
      </c>
      <c r="S690">
        <f>IF(G690="bad_pass_2m",1,0)</f>
        <v/>
      </c>
      <c r="T690">
        <f>IF(G690="shot_out",1,0)</f>
        <v/>
      </c>
      <c r="U690">
        <f>IF(G690="turnover",1,0)</f>
        <v/>
      </c>
      <c r="V690">
        <f>IF(G690="steal",1,0)</f>
        <v/>
      </c>
      <c r="W690">
        <f>IF(G690="block_hand",1,0)</f>
        <v/>
      </c>
      <c r="X690">
        <f>IF(G690="press_win",1,0)</f>
        <v/>
      </c>
      <c r="Y690">
        <f>IF(G690="interception",1,0)</f>
        <v/>
      </c>
      <c r="Z690">
        <f>IF(G690="no_return_defense",1,0)</f>
        <v/>
      </c>
    </row>
    <row r="691">
      <c r="K691">
        <f>IF(AND(G691="goal",H691="from_play"),1,0)</f>
        <v/>
      </c>
      <c r="L691">
        <f>IF(AND(G691="goal",H691="counter"),1,0)</f>
        <v/>
      </c>
      <c r="M691">
        <f>IF(AND(G691="goal",H691="putback"),1,0)</f>
        <v/>
      </c>
      <c r="N691">
        <f>IF(AND(G691="goal",H691="man_up"),1,0)</f>
        <v/>
      </c>
      <c r="O691">
        <f>IF(AND(G691="goal",H691="penalty_5m"),1,0)</f>
        <v/>
      </c>
      <c r="P691">
        <f>IF(G691="assist",1,0)</f>
        <v/>
      </c>
      <c r="Q691">
        <f>IF(G691="exclusion_drawn",1,0)</f>
        <v/>
      </c>
      <c r="R691">
        <f>IF(G691="exclusion_committed",1,0)</f>
        <v/>
      </c>
      <c r="S691">
        <f>IF(G691="bad_pass_2m",1,0)</f>
        <v/>
      </c>
      <c r="T691">
        <f>IF(G691="shot_out",1,0)</f>
        <v/>
      </c>
      <c r="U691">
        <f>IF(G691="turnover",1,0)</f>
        <v/>
      </c>
      <c r="V691">
        <f>IF(G691="steal",1,0)</f>
        <v/>
      </c>
      <c r="W691">
        <f>IF(G691="block_hand",1,0)</f>
        <v/>
      </c>
      <c r="X691">
        <f>IF(G691="press_win",1,0)</f>
        <v/>
      </c>
      <c r="Y691">
        <f>IF(G691="interception",1,0)</f>
        <v/>
      </c>
      <c r="Z691">
        <f>IF(G691="no_return_defense",1,0)</f>
        <v/>
      </c>
    </row>
    <row r="692">
      <c r="K692">
        <f>IF(AND(G692="goal",H692="from_play"),1,0)</f>
        <v/>
      </c>
      <c r="L692">
        <f>IF(AND(G692="goal",H692="counter"),1,0)</f>
        <v/>
      </c>
      <c r="M692">
        <f>IF(AND(G692="goal",H692="putback"),1,0)</f>
        <v/>
      </c>
      <c r="N692">
        <f>IF(AND(G692="goal",H692="man_up"),1,0)</f>
        <v/>
      </c>
      <c r="O692">
        <f>IF(AND(G692="goal",H692="penalty_5m"),1,0)</f>
        <v/>
      </c>
      <c r="P692">
        <f>IF(G692="assist",1,0)</f>
        <v/>
      </c>
      <c r="Q692">
        <f>IF(G692="exclusion_drawn",1,0)</f>
        <v/>
      </c>
      <c r="R692">
        <f>IF(G692="exclusion_committed",1,0)</f>
        <v/>
      </c>
      <c r="S692">
        <f>IF(G692="bad_pass_2m",1,0)</f>
        <v/>
      </c>
      <c r="T692">
        <f>IF(G692="shot_out",1,0)</f>
        <v/>
      </c>
      <c r="U692">
        <f>IF(G692="turnover",1,0)</f>
        <v/>
      </c>
      <c r="V692">
        <f>IF(G692="steal",1,0)</f>
        <v/>
      </c>
      <c r="W692">
        <f>IF(G692="block_hand",1,0)</f>
        <v/>
      </c>
      <c r="X692">
        <f>IF(G692="press_win",1,0)</f>
        <v/>
      </c>
      <c r="Y692">
        <f>IF(G692="interception",1,0)</f>
        <v/>
      </c>
      <c r="Z692">
        <f>IF(G692="no_return_defense",1,0)</f>
        <v/>
      </c>
    </row>
    <row r="693">
      <c r="K693">
        <f>IF(AND(G693="goal",H693="from_play"),1,0)</f>
        <v/>
      </c>
      <c r="L693">
        <f>IF(AND(G693="goal",H693="counter"),1,0)</f>
        <v/>
      </c>
      <c r="M693">
        <f>IF(AND(G693="goal",H693="putback"),1,0)</f>
        <v/>
      </c>
      <c r="N693">
        <f>IF(AND(G693="goal",H693="man_up"),1,0)</f>
        <v/>
      </c>
      <c r="O693">
        <f>IF(AND(G693="goal",H693="penalty_5m"),1,0)</f>
        <v/>
      </c>
      <c r="P693">
        <f>IF(G693="assist",1,0)</f>
        <v/>
      </c>
      <c r="Q693">
        <f>IF(G693="exclusion_drawn",1,0)</f>
        <v/>
      </c>
      <c r="R693">
        <f>IF(G693="exclusion_committed",1,0)</f>
        <v/>
      </c>
      <c r="S693">
        <f>IF(G693="bad_pass_2m",1,0)</f>
        <v/>
      </c>
      <c r="T693">
        <f>IF(G693="shot_out",1,0)</f>
        <v/>
      </c>
      <c r="U693">
        <f>IF(G693="turnover",1,0)</f>
        <v/>
      </c>
      <c r="V693">
        <f>IF(G693="steal",1,0)</f>
        <v/>
      </c>
      <c r="W693">
        <f>IF(G693="block_hand",1,0)</f>
        <v/>
      </c>
      <c r="X693">
        <f>IF(G693="press_win",1,0)</f>
        <v/>
      </c>
      <c r="Y693">
        <f>IF(G693="interception",1,0)</f>
        <v/>
      </c>
      <c r="Z693">
        <f>IF(G693="no_return_defense",1,0)</f>
        <v/>
      </c>
    </row>
    <row r="694">
      <c r="K694">
        <f>IF(AND(G694="goal",H694="from_play"),1,0)</f>
        <v/>
      </c>
      <c r="L694">
        <f>IF(AND(G694="goal",H694="counter"),1,0)</f>
        <v/>
      </c>
      <c r="M694">
        <f>IF(AND(G694="goal",H694="putback"),1,0)</f>
        <v/>
      </c>
      <c r="N694">
        <f>IF(AND(G694="goal",H694="man_up"),1,0)</f>
        <v/>
      </c>
      <c r="O694">
        <f>IF(AND(G694="goal",H694="penalty_5m"),1,0)</f>
        <v/>
      </c>
      <c r="P694">
        <f>IF(G694="assist",1,0)</f>
        <v/>
      </c>
      <c r="Q694">
        <f>IF(G694="exclusion_drawn",1,0)</f>
        <v/>
      </c>
      <c r="R694">
        <f>IF(G694="exclusion_committed",1,0)</f>
        <v/>
      </c>
      <c r="S694">
        <f>IF(G694="bad_pass_2m",1,0)</f>
        <v/>
      </c>
      <c r="T694">
        <f>IF(G694="shot_out",1,0)</f>
        <v/>
      </c>
      <c r="U694">
        <f>IF(G694="turnover",1,0)</f>
        <v/>
      </c>
      <c r="V694">
        <f>IF(G694="steal",1,0)</f>
        <v/>
      </c>
      <c r="W694">
        <f>IF(G694="block_hand",1,0)</f>
        <v/>
      </c>
      <c r="X694">
        <f>IF(G694="press_win",1,0)</f>
        <v/>
      </c>
      <c r="Y694">
        <f>IF(G694="interception",1,0)</f>
        <v/>
      </c>
      <c r="Z694">
        <f>IF(G694="no_return_defense",1,0)</f>
        <v/>
      </c>
    </row>
    <row r="695">
      <c r="K695">
        <f>IF(AND(G695="goal",H695="from_play"),1,0)</f>
        <v/>
      </c>
      <c r="L695">
        <f>IF(AND(G695="goal",H695="counter"),1,0)</f>
        <v/>
      </c>
      <c r="M695">
        <f>IF(AND(G695="goal",H695="putback"),1,0)</f>
        <v/>
      </c>
      <c r="N695">
        <f>IF(AND(G695="goal",H695="man_up"),1,0)</f>
        <v/>
      </c>
      <c r="O695">
        <f>IF(AND(G695="goal",H695="penalty_5m"),1,0)</f>
        <v/>
      </c>
      <c r="P695">
        <f>IF(G695="assist",1,0)</f>
        <v/>
      </c>
      <c r="Q695">
        <f>IF(G695="exclusion_drawn",1,0)</f>
        <v/>
      </c>
      <c r="R695">
        <f>IF(G695="exclusion_committed",1,0)</f>
        <v/>
      </c>
      <c r="S695">
        <f>IF(G695="bad_pass_2m",1,0)</f>
        <v/>
      </c>
      <c r="T695">
        <f>IF(G695="shot_out",1,0)</f>
        <v/>
      </c>
      <c r="U695">
        <f>IF(G695="turnover",1,0)</f>
        <v/>
      </c>
      <c r="V695">
        <f>IF(G695="steal",1,0)</f>
        <v/>
      </c>
      <c r="W695">
        <f>IF(G695="block_hand",1,0)</f>
        <v/>
      </c>
      <c r="X695">
        <f>IF(G695="press_win",1,0)</f>
        <v/>
      </c>
      <c r="Y695">
        <f>IF(G695="interception",1,0)</f>
        <v/>
      </c>
      <c r="Z695">
        <f>IF(G695="no_return_defense",1,0)</f>
        <v/>
      </c>
    </row>
    <row r="696">
      <c r="K696">
        <f>IF(AND(G696="goal",H696="from_play"),1,0)</f>
        <v/>
      </c>
      <c r="L696">
        <f>IF(AND(G696="goal",H696="counter"),1,0)</f>
        <v/>
      </c>
      <c r="M696">
        <f>IF(AND(G696="goal",H696="putback"),1,0)</f>
        <v/>
      </c>
      <c r="N696">
        <f>IF(AND(G696="goal",H696="man_up"),1,0)</f>
        <v/>
      </c>
      <c r="O696">
        <f>IF(AND(G696="goal",H696="penalty_5m"),1,0)</f>
        <v/>
      </c>
      <c r="P696">
        <f>IF(G696="assist",1,0)</f>
        <v/>
      </c>
      <c r="Q696">
        <f>IF(G696="exclusion_drawn",1,0)</f>
        <v/>
      </c>
      <c r="R696">
        <f>IF(G696="exclusion_committed",1,0)</f>
        <v/>
      </c>
      <c r="S696">
        <f>IF(G696="bad_pass_2m",1,0)</f>
        <v/>
      </c>
      <c r="T696">
        <f>IF(G696="shot_out",1,0)</f>
        <v/>
      </c>
      <c r="U696">
        <f>IF(G696="turnover",1,0)</f>
        <v/>
      </c>
      <c r="V696">
        <f>IF(G696="steal",1,0)</f>
        <v/>
      </c>
      <c r="W696">
        <f>IF(G696="block_hand",1,0)</f>
        <v/>
      </c>
      <c r="X696">
        <f>IF(G696="press_win",1,0)</f>
        <v/>
      </c>
      <c r="Y696">
        <f>IF(G696="interception",1,0)</f>
        <v/>
      </c>
      <c r="Z696">
        <f>IF(G696="no_return_defense",1,0)</f>
        <v/>
      </c>
    </row>
    <row r="697">
      <c r="K697">
        <f>IF(AND(G697="goal",H697="from_play"),1,0)</f>
        <v/>
      </c>
      <c r="L697">
        <f>IF(AND(G697="goal",H697="counter"),1,0)</f>
        <v/>
      </c>
      <c r="M697">
        <f>IF(AND(G697="goal",H697="putback"),1,0)</f>
        <v/>
      </c>
      <c r="N697">
        <f>IF(AND(G697="goal",H697="man_up"),1,0)</f>
        <v/>
      </c>
      <c r="O697">
        <f>IF(AND(G697="goal",H697="penalty_5m"),1,0)</f>
        <v/>
      </c>
      <c r="P697">
        <f>IF(G697="assist",1,0)</f>
        <v/>
      </c>
      <c r="Q697">
        <f>IF(G697="exclusion_drawn",1,0)</f>
        <v/>
      </c>
      <c r="R697">
        <f>IF(G697="exclusion_committed",1,0)</f>
        <v/>
      </c>
      <c r="S697">
        <f>IF(G697="bad_pass_2m",1,0)</f>
        <v/>
      </c>
      <c r="T697">
        <f>IF(G697="shot_out",1,0)</f>
        <v/>
      </c>
      <c r="U697">
        <f>IF(G697="turnover",1,0)</f>
        <v/>
      </c>
      <c r="V697">
        <f>IF(G697="steal",1,0)</f>
        <v/>
      </c>
      <c r="W697">
        <f>IF(G697="block_hand",1,0)</f>
        <v/>
      </c>
      <c r="X697">
        <f>IF(G697="press_win",1,0)</f>
        <v/>
      </c>
      <c r="Y697">
        <f>IF(G697="interception",1,0)</f>
        <v/>
      </c>
      <c r="Z697">
        <f>IF(G697="no_return_defense",1,0)</f>
        <v/>
      </c>
    </row>
    <row r="698">
      <c r="K698">
        <f>IF(AND(G698="goal",H698="from_play"),1,0)</f>
        <v/>
      </c>
      <c r="L698">
        <f>IF(AND(G698="goal",H698="counter"),1,0)</f>
        <v/>
      </c>
      <c r="M698">
        <f>IF(AND(G698="goal",H698="putback"),1,0)</f>
        <v/>
      </c>
      <c r="N698">
        <f>IF(AND(G698="goal",H698="man_up"),1,0)</f>
        <v/>
      </c>
      <c r="O698">
        <f>IF(AND(G698="goal",H698="penalty_5m"),1,0)</f>
        <v/>
      </c>
      <c r="P698">
        <f>IF(G698="assist",1,0)</f>
        <v/>
      </c>
      <c r="Q698">
        <f>IF(G698="exclusion_drawn",1,0)</f>
        <v/>
      </c>
      <c r="R698">
        <f>IF(G698="exclusion_committed",1,0)</f>
        <v/>
      </c>
      <c r="S698">
        <f>IF(G698="bad_pass_2m",1,0)</f>
        <v/>
      </c>
      <c r="T698">
        <f>IF(G698="shot_out",1,0)</f>
        <v/>
      </c>
      <c r="U698">
        <f>IF(G698="turnover",1,0)</f>
        <v/>
      </c>
      <c r="V698">
        <f>IF(G698="steal",1,0)</f>
        <v/>
      </c>
      <c r="W698">
        <f>IF(G698="block_hand",1,0)</f>
        <v/>
      </c>
      <c r="X698">
        <f>IF(G698="press_win",1,0)</f>
        <v/>
      </c>
      <c r="Y698">
        <f>IF(G698="interception",1,0)</f>
        <v/>
      </c>
      <c r="Z698">
        <f>IF(G698="no_return_defense",1,0)</f>
        <v/>
      </c>
    </row>
    <row r="699">
      <c r="K699">
        <f>IF(AND(G699="goal",H699="from_play"),1,0)</f>
        <v/>
      </c>
      <c r="L699">
        <f>IF(AND(G699="goal",H699="counter"),1,0)</f>
        <v/>
      </c>
      <c r="M699">
        <f>IF(AND(G699="goal",H699="putback"),1,0)</f>
        <v/>
      </c>
      <c r="N699">
        <f>IF(AND(G699="goal",H699="man_up"),1,0)</f>
        <v/>
      </c>
      <c r="O699">
        <f>IF(AND(G699="goal",H699="penalty_5m"),1,0)</f>
        <v/>
      </c>
      <c r="P699">
        <f>IF(G699="assist",1,0)</f>
        <v/>
      </c>
      <c r="Q699">
        <f>IF(G699="exclusion_drawn",1,0)</f>
        <v/>
      </c>
      <c r="R699">
        <f>IF(G699="exclusion_committed",1,0)</f>
        <v/>
      </c>
      <c r="S699">
        <f>IF(G699="bad_pass_2m",1,0)</f>
        <v/>
      </c>
      <c r="T699">
        <f>IF(G699="shot_out",1,0)</f>
        <v/>
      </c>
      <c r="U699">
        <f>IF(G699="turnover",1,0)</f>
        <v/>
      </c>
      <c r="V699">
        <f>IF(G699="steal",1,0)</f>
        <v/>
      </c>
      <c r="W699">
        <f>IF(G699="block_hand",1,0)</f>
        <v/>
      </c>
      <c r="X699">
        <f>IF(G699="press_win",1,0)</f>
        <v/>
      </c>
      <c r="Y699">
        <f>IF(G699="interception",1,0)</f>
        <v/>
      </c>
      <c r="Z699">
        <f>IF(G699="no_return_defense",1,0)</f>
        <v/>
      </c>
    </row>
    <row r="700">
      <c r="K700">
        <f>IF(AND(G700="goal",H700="from_play"),1,0)</f>
        <v/>
      </c>
      <c r="L700">
        <f>IF(AND(G700="goal",H700="counter"),1,0)</f>
        <v/>
      </c>
      <c r="M700">
        <f>IF(AND(G700="goal",H700="putback"),1,0)</f>
        <v/>
      </c>
      <c r="N700">
        <f>IF(AND(G700="goal",H700="man_up"),1,0)</f>
        <v/>
      </c>
      <c r="O700">
        <f>IF(AND(G700="goal",H700="penalty_5m"),1,0)</f>
        <v/>
      </c>
      <c r="P700">
        <f>IF(G700="assist",1,0)</f>
        <v/>
      </c>
      <c r="Q700">
        <f>IF(G700="exclusion_drawn",1,0)</f>
        <v/>
      </c>
      <c r="R700">
        <f>IF(G700="exclusion_committed",1,0)</f>
        <v/>
      </c>
      <c r="S700">
        <f>IF(G700="bad_pass_2m",1,0)</f>
        <v/>
      </c>
      <c r="T700">
        <f>IF(G700="shot_out",1,0)</f>
        <v/>
      </c>
      <c r="U700">
        <f>IF(G700="turnover",1,0)</f>
        <v/>
      </c>
      <c r="V700">
        <f>IF(G700="steal",1,0)</f>
        <v/>
      </c>
      <c r="W700">
        <f>IF(G700="block_hand",1,0)</f>
        <v/>
      </c>
      <c r="X700">
        <f>IF(G700="press_win",1,0)</f>
        <v/>
      </c>
      <c r="Y700">
        <f>IF(G700="interception",1,0)</f>
        <v/>
      </c>
      <c r="Z700">
        <f>IF(G700="no_return_defense",1,0)</f>
        <v/>
      </c>
    </row>
    <row r="701">
      <c r="K701">
        <f>IF(AND(G701="goal",H701="from_play"),1,0)</f>
        <v/>
      </c>
      <c r="L701">
        <f>IF(AND(G701="goal",H701="counter"),1,0)</f>
        <v/>
      </c>
      <c r="M701">
        <f>IF(AND(G701="goal",H701="putback"),1,0)</f>
        <v/>
      </c>
      <c r="N701">
        <f>IF(AND(G701="goal",H701="man_up"),1,0)</f>
        <v/>
      </c>
      <c r="O701">
        <f>IF(AND(G701="goal",H701="penalty_5m"),1,0)</f>
        <v/>
      </c>
      <c r="P701">
        <f>IF(G701="assist",1,0)</f>
        <v/>
      </c>
      <c r="Q701">
        <f>IF(G701="exclusion_drawn",1,0)</f>
        <v/>
      </c>
      <c r="R701">
        <f>IF(G701="exclusion_committed",1,0)</f>
        <v/>
      </c>
      <c r="S701">
        <f>IF(G701="bad_pass_2m",1,0)</f>
        <v/>
      </c>
      <c r="T701">
        <f>IF(G701="shot_out",1,0)</f>
        <v/>
      </c>
      <c r="U701">
        <f>IF(G701="turnover",1,0)</f>
        <v/>
      </c>
      <c r="V701">
        <f>IF(G701="steal",1,0)</f>
        <v/>
      </c>
      <c r="W701">
        <f>IF(G701="block_hand",1,0)</f>
        <v/>
      </c>
      <c r="X701">
        <f>IF(G701="press_win",1,0)</f>
        <v/>
      </c>
      <c r="Y701">
        <f>IF(G701="interception",1,0)</f>
        <v/>
      </c>
      <c r="Z701">
        <f>IF(G701="no_return_defense",1,0)</f>
        <v/>
      </c>
    </row>
    <row r="702">
      <c r="K702">
        <f>IF(AND(G702="goal",H702="from_play"),1,0)</f>
        <v/>
      </c>
      <c r="L702">
        <f>IF(AND(G702="goal",H702="counter"),1,0)</f>
        <v/>
      </c>
      <c r="M702">
        <f>IF(AND(G702="goal",H702="putback"),1,0)</f>
        <v/>
      </c>
      <c r="N702">
        <f>IF(AND(G702="goal",H702="man_up"),1,0)</f>
        <v/>
      </c>
      <c r="O702">
        <f>IF(AND(G702="goal",H702="penalty_5m"),1,0)</f>
        <v/>
      </c>
      <c r="P702">
        <f>IF(G702="assist",1,0)</f>
        <v/>
      </c>
      <c r="Q702">
        <f>IF(G702="exclusion_drawn",1,0)</f>
        <v/>
      </c>
      <c r="R702">
        <f>IF(G702="exclusion_committed",1,0)</f>
        <v/>
      </c>
      <c r="S702">
        <f>IF(G702="bad_pass_2m",1,0)</f>
        <v/>
      </c>
      <c r="T702">
        <f>IF(G702="shot_out",1,0)</f>
        <v/>
      </c>
      <c r="U702">
        <f>IF(G702="turnover",1,0)</f>
        <v/>
      </c>
      <c r="V702">
        <f>IF(G702="steal",1,0)</f>
        <v/>
      </c>
      <c r="W702">
        <f>IF(G702="block_hand",1,0)</f>
        <v/>
      </c>
      <c r="X702">
        <f>IF(G702="press_win",1,0)</f>
        <v/>
      </c>
      <c r="Y702">
        <f>IF(G702="interception",1,0)</f>
        <v/>
      </c>
      <c r="Z702">
        <f>IF(G702="no_return_defense",1,0)</f>
        <v/>
      </c>
    </row>
    <row r="703">
      <c r="K703">
        <f>IF(AND(G703="goal",H703="from_play"),1,0)</f>
        <v/>
      </c>
      <c r="L703">
        <f>IF(AND(G703="goal",H703="counter"),1,0)</f>
        <v/>
      </c>
      <c r="M703">
        <f>IF(AND(G703="goal",H703="putback"),1,0)</f>
        <v/>
      </c>
      <c r="N703">
        <f>IF(AND(G703="goal",H703="man_up"),1,0)</f>
        <v/>
      </c>
      <c r="O703">
        <f>IF(AND(G703="goal",H703="penalty_5m"),1,0)</f>
        <v/>
      </c>
      <c r="P703">
        <f>IF(G703="assist",1,0)</f>
        <v/>
      </c>
      <c r="Q703">
        <f>IF(G703="exclusion_drawn",1,0)</f>
        <v/>
      </c>
      <c r="R703">
        <f>IF(G703="exclusion_committed",1,0)</f>
        <v/>
      </c>
      <c r="S703">
        <f>IF(G703="bad_pass_2m",1,0)</f>
        <v/>
      </c>
      <c r="T703">
        <f>IF(G703="shot_out",1,0)</f>
        <v/>
      </c>
      <c r="U703">
        <f>IF(G703="turnover",1,0)</f>
        <v/>
      </c>
      <c r="V703">
        <f>IF(G703="steal",1,0)</f>
        <v/>
      </c>
      <c r="W703">
        <f>IF(G703="block_hand",1,0)</f>
        <v/>
      </c>
      <c r="X703">
        <f>IF(G703="press_win",1,0)</f>
        <v/>
      </c>
      <c r="Y703">
        <f>IF(G703="interception",1,0)</f>
        <v/>
      </c>
      <c r="Z703">
        <f>IF(G703="no_return_defense",1,0)</f>
        <v/>
      </c>
    </row>
    <row r="704">
      <c r="K704">
        <f>IF(AND(G704="goal",H704="from_play"),1,0)</f>
        <v/>
      </c>
      <c r="L704">
        <f>IF(AND(G704="goal",H704="counter"),1,0)</f>
        <v/>
      </c>
      <c r="M704">
        <f>IF(AND(G704="goal",H704="putback"),1,0)</f>
        <v/>
      </c>
      <c r="N704">
        <f>IF(AND(G704="goal",H704="man_up"),1,0)</f>
        <v/>
      </c>
      <c r="O704">
        <f>IF(AND(G704="goal",H704="penalty_5m"),1,0)</f>
        <v/>
      </c>
      <c r="P704">
        <f>IF(G704="assist",1,0)</f>
        <v/>
      </c>
      <c r="Q704">
        <f>IF(G704="exclusion_drawn",1,0)</f>
        <v/>
      </c>
      <c r="R704">
        <f>IF(G704="exclusion_committed",1,0)</f>
        <v/>
      </c>
      <c r="S704">
        <f>IF(G704="bad_pass_2m",1,0)</f>
        <v/>
      </c>
      <c r="T704">
        <f>IF(G704="shot_out",1,0)</f>
        <v/>
      </c>
      <c r="U704">
        <f>IF(G704="turnover",1,0)</f>
        <v/>
      </c>
      <c r="V704">
        <f>IF(G704="steal",1,0)</f>
        <v/>
      </c>
      <c r="W704">
        <f>IF(G704="block_hand",1,0)</f>
        <v/>
      </c>
      <c r="X704">
        <f>IF(G704="press_win",1,0)</f>
        <v/>
      </c>
      <c r="Y704">
        <f>IF(G704="interception",1,0)</f>
        <v/>
      </c>
      <c r="Z704">
        <f>IF(G704="no_return_defense",1,0)</f>
        <v/>
      </c>
    </row>
    <row r="705">
      <c r="K705">
        <f>IF(AND(G705="goal",H705="from_play"),1,0)</f>
        <v/>
      </c>
      <c r="L705">
        <f>IF(AND(G705="goal",H705="counter"),1,0)</f>
        <v/>
      </c>
      <c r="M705">
        <f>IF(AND(G705="goal",H705="putback"),1,0)</f>
        <v/>
      </c>
      <c r="N705">
        <f>IF(AND(G705="goal",H705="man_up"),1,0)</f>
        <v/>
      </c>
      <c r="O705">
        <f>IF(AND(G705="goal",H705="penalty_5m"),1,0)</f>
        <v/>
      </c>
      <c r="P705">
        <f>IF(G705="assist",1,0)</f>
        <v/>
      </c>
      <c r="Q705">
        <f>IF(G705="exclusion_drawn",1,0)</f>
        <v/>
      </c>
      <c r="R705">
        <f>IF(G705="exclusion_committed",1,0)</f>
        <v/>
      </c>
      <c r="S705">
        <f>IF(G705="bad_pass_2m",1,0)</f>
        <v/>
      </c>
      <c r="T705">
        <f>IF(G705="shot_out",1,0)</f>
        <v/>
      </c>
      <c r="U705">
        <f>IF(G705="turnover",1,0)</f>
        <v/>
      </c>
      <c r="V705">
        <f>IF(G705="steal",1,0)</f>
        <v/>
      </c>
      <c r="W705">
        <f>IF(G705="block_hand",1,0)</f>
        <v/>
      </c>
      <c r="X705">
        <f>IF(G705="press_win",1,0)</f>
        <v/>
      </c>
      <c r="Y705">
        <f>IF(G705="interception",1,0)</f>
        <v/>
      </c>
      <c r="Z705">
        <f>IF(G705="no_return_defense",1,0)</f>
        <v/>
      </c>
    </row>
    <row r="706">
      <c r="K706">
        <f>IF(AND(G706="goal",H706="from_play"),1,0)</f>
        <v/>
      </c>
      <c r="L706">
        <f>IF(AND(G706="goal",H706="counter"),1,0)</f>
        <v/>
      </c>
      <c r="M706">
        <f>IF(AND(G706="goal",H706="putback"),1,0)</f>
        <v/>
      </c>
      <c r="N706">
        <f>IF(AND(G706="goal",H706="man_up"),1,0)</f>
        <v/>
      </c>
      <c r="O706">
        <f>IF(AND(G706="goal",H706="penalty_5m"),1,0)</f>
        <v/>
      </c>
      <c r="P706">
        <f>IF(G706="assist",1,0)</f>
        <v/>
      </c>
      <c r="Q706">
        <f>IF(G706="exclusion_drawn",1,0)</f>
        <v/>
      </c>
      <c r="R706">
        <f>IF(G706="exclusion_committed",1,0)</f>
        <v/>
      </c>
      <c r="S706">
        <f>IF(G706="bad_pass_2m",1,0)</f>
        <v/>
      </c>
      <c r="T706">
        <f>IF(G706="shot_out",1,0)</f>
        <v/>
      </c>
      <c r="U706">
        <f>IF(G706="turnover",1,0)</f>
        <v/>
      </c>
      <c r="V706">
        <f>IF(G706="steal",1,0)</f>
        <v/>
      </c>
      <c r="W706">
        <f>IF(G706="block_hand",1,0)</f>
        <v/>
      </c>
      <c r="X706">
        <f>IF(G706="press_win",1,0)</f>
        <v/>
      </c>
      <c r="Y706">
        <f>IF(G706="interception",1,0)</f>
        <v/>
      </c>
      <c r="Z706">
        <f>IF(G706="no_return_defense",1,0)</f>
        <v/>
      </c>
    </row>
    <row r="707">
      <c r="K707">
        <f>IF(AND(G707="goal",H707="from_play"),1,0)</f>
        <v/>
      </c>
      <c r="L707">
        <f>IF(AND(G707="goal",H707="counter"),1,0)</f>
        <v/>
      </c>
      <c r="M707">
        <f>IF(AND(G707="goal",H707="putback"),1,0)</f>
        <v/>
      </c>
      <c r="N707">
        <f>IF(AND(G707="goal",H707="man_up"),1,0)</f>
        <v/>
      </c>
      <c r="O707">
        <f>IF(AND(G707="goal",H707="penalty_5m"),1,0)</f>
        <v/>
      </c>
      <c r="P707">
        <f>IF(G707="assist",1,0)</f>
        <v/>
      </c>
      <c r="Q707">
        <f>IF(G707="exclusion_drawn",1,0)</f>
        <v/>
      </c>
      <c r="R707">
        <f>IF(G707="exclusion_committed",1,0)</f>
        <v/>
      </c>
      <c r="S707">
        <f>IF(G707="bad_pass_2m",1,0)</f>
        <v/>
      </c>
      <c r="T707">
        <f>IF(G707="shot_out",1,0)</f>
        <v/>
      </c>
      <c r="U707">
        <f>IF(G707="turnover",1,0)</f>
        <v/>
      </c>
      <c r="V707">
        <f>IF(G707="steal",1,0)</f>
        <v/>
      </c>
      <c r="W707">
        <f>IF(G707="block_hand",1,0)</f>
        <v/>
      </c>
      <c r="X707">
        <f>IF(G707="press_win",1,0)</f>
        <v/>
      </c>
      <c r="Y707">
        <f>IF(G707="interception",1,0)</f>
        <v/>
      </c>
      <c r="Z707">
        <f>IF(G707="no_return_defense",1,0)</f>
        <v/>
      </c>
    </row>
    <row r="708">
      <c r="K708">
        <f>IF(AND(G708="goal",H708="from_play"),1,0)</f>
        <v/>
      </c>
      <c r="L708">
        <f>IF(AND(G708="goal",H708="counter"),1,0)</f>
        <v/>
      </c>
      <c r="M708">
        <f>IF(AND(G708="goal",H708="putback"),1,0)</f>
        <v/>
      </c>
      <c r="N708">
        <f>IF(AND(G708="goal",H708="man_up"),1,0)</f>
        <v/>
      </c>
      <c r="O708">
        <f>IF(AND(G708="goal",H708="penalty_5m"),1,0)</f>
        <v/>
      </c>
      <c r="P708">
        <f>IF(G708="assist",1,0)</f>
        <v/>
      </c>
      <c r="Q708">
        <f>IF(G708="exclusion_drawn",1,0)</f>
        <v/>
      </c>
      <c r="R708">
        <f>IF(G708="exclusion_committed",1,0)</f>
        <v/>
      </c>
      <c r="S708">
        <f>IF(G708="bad_pass_2m",1,0)</f>
        <v/>
      </c>
      <c r="T708">
        <f>IF(G708="shot_out",1,0)</f>
        <v/>
      </c>
      <c r="U708">
        <f>IF(G708="turnover",1,0)</f>
        <v/>
      </c>
      <c r="V708">
        <f>IF(G708="steal",1,0)</f>
        <v/>
      </c>
      <c r="W708">
        <f>IF(G708="block_hand",1,0)</f>
        <v/>
      </c>
      <c r="X708">
        <f>IF(G708="press_win",1,0)</f>
        <v/>
      </c>
      <c r="Y708">
        <f>IF(G708="interception",1,0)</f>
        <v/>
      </c>
      <c r="Z708">
        <f>IF(G708="no_return_defense",1,0)</f>
        <v/>
      </c>
    </row>
    <row r="709">
      <c r="K709">
        <f>IF(AND(G709="goal",H709="from_play"),1,0)</f>
        <v/>
      </c>
      <c r="L709">
        <f>IF(AND(G709="goal",H709="counter"),1,0)</f>
        <v/>
      </c>
      <c r="M709">
        <f>IF(AND(G709="goal",H709="putback"),1,0)</f>
        <v/>
      </c>
      <c r="N709">
        <f>IF(AND(G709="goal",H709="man_up"),1,0)</f>
        <v/>
      </c>
      <c r="O709">
        <f>IF(AND(G709="goal",H709="penalty_5m"),1,0)</f>
        <v/>
      </c>
      <c r="P709">
        <f>IF(G709="assist",1,0)</f>
        <v/>
      </c>
      <c r="Q709">
        <f>IF(G709="exclusion_drawn",1,0)</f>
        <v/>
      </c>
      <c r="R709">
        <f>IF(G709="exclusion_committed",1,0)</f>
        <v/>
      </c>
      <c r="S709">
        <f>IF(G709="bad_pass_2m",1,0)</f>
        <v/>
      </c>
      <c r="T709">
        <f>IF(G709="shot_out",1,0)</f>
        <v/>
      </c>
      <c r="U709">
        <f>IF(G709="turnover",1,0)</f>
        <v/>
      </c>
      <c r="V709">
        <f>IF(G709="steal",1,0)</f>
        <v/>
      </c>
      <c r="W709">
        <f>IF(G709="block_hand",1,0)</f>
        <v/>
      </c>
      <c r="X709">
        <f>IF(G709="press_win",1,0)</f>
        <v/>
      </c>
      <c r="Y709">
        <f>IF(G709="interception",1,0)</f>
        <v/>
      </c>
      <c r="Z709">
        <f>IF(G709="no_return_defense",1,0)</f>
        <v/>
      </c>
    </row>
    <row r="710">
      <c r="K710">
        <f>IF(AND(G710="goal",H710="from_play"),1,0)</f>
        <v/>
      </c>
      <c r="L710">
        <f>IF(AND(G710="goal",H710="counter"),1,0)</f>
        <v/>
      </c>
      <c r="M710">
        <f>IF(AND(G710="goal",H710="putback"),1,0)</f>
        <v/>
      </c>
      <c r="N710">
        <f>IF(AND(G710="goal",H710="man_up"),1,0)</f>
        <v/>
      </c>
      <c r="O710">
        <f>IF(AND(G710="goal",H710="penalty_5m"),1,0)</f>
        <v/>
      </c>
      <c r="P710">
        <f>IF(G710="assist",1,0)</f>
        <v/>
      </c>
      <c r="Q710">
        <f>IF(G710="exclusion_drawn",1,0)</f>
        <v/>
      </c>
      <c r="R710">
        <f>IF(G710="exclusion_committed",1,0)</f>
        <v/>
      </c>
      <c r="S710">
        <f>IF(G710="bad_pass_2m",1,0)</f>
        <v/>
      </c>
      <c r="T710">
        <f>IF(G710="shot_out",1,0)</f>
        <v/>
      </c>
      <c r="U710">
        <f>IF(G710="turnover",1,0)</f>
        <v/>
      </c>
      <c r="V710">
        <f>IF(G710="steal",1,0)</f>
        <v/>
      </c>
      <c r="W710">
        <f>IF(G710="block_hand",1,0)</f>
        <v/>
      </c>
      <c r="X710">
        <f>IF(G710="press_win",1,0)</f>
        <v/>
      </c>
      <c r="Y710">
        <f>IF(G710="interception",1,0)</f>
        <v/>
      </c>
      <c r="Z710">
        <f>IF(G710="no_return_defense",1,0)</f>
        <v/>
      </c>
    </row>
    <row r="711">
      <c r="K711">
        <f>IF(AND(G711="goal",H711="from_play"),1,0)</f>
        <v/>
      </c>
      <c r="L711">
        <f>IF(AND(G711="goal",H711="counter"),1,0)</f>
        <v/>
      </c>
      <c r="M711">
        <f>IF(AND(G711="goal",H711="putback"),1,0)</f>
        <v/>
      </c>
      <c r="N711">
        <f>IF(AND(G711="goal",H711="man_up"),1,0)</f>
        <v/>
      </c>
      <c r="O711">
        <f>IF(AND(G711="goal",H711="penalty_5m"),1,0)</f>
        <v/>
      </c>
      <c r="P711">
        <f>IF(G711="assist",1,0)</f>
        <v/>
      </c>
      <c r="Q711">
        <f>IF(G711="exclusion_drawn",1,0)</f>
        <v/>
      </c>
      <c r="R711">
        <f>IF(G711="exclusion_committed",1,0)</f>
        <v/>
      </c>
      <c r="S711">
        <f>IF(G711="bad_pass_2m",1,0)</f>
        <v/>
      </c>
      <c r="T711">
        <f>IF(G711="shot_out",1,0)</f>
        <v/>
      </c>
      <c r="U711">
        <f>IF(G711="turnover",1,0)</f>
        <v/>
      </c>
      <c r="V711">
        <f>IF(G711="steal",1,0)</f>
        <v/>
      </c>
      <c r="W711">
        <f>IF(G711="block_hand",1,0)</f>
        <v/>
      </c>
      <c r="X711">
        <f>IF(G711="press_win",1,0)</f>
        <v/>
      </c>
      <c r="Y711">
        <f>IF(G711="interception",1,0)</f>
        <v/>
      </c>
      <c r="Z711">
        <f>IF(G711="no_return_defense",1,0)</f>
        <v/>
      </c>
    </row>
    <row r="712">
      <c r="K712">
        <f>IF(AND(G712="goal",H712="from_play"),1,0)</f>
        <v/>
      </c>
      <c r="L712">
        <f>IF(AND(G712="goal",H712="counter"),1,0)</f>
        <v/>
      </c>
      <c r="M712">
        <f>IF(AND(G712="goal",H712="putback"),1,0)</f>
        <v/>
      </c>
      <c r="N712">
        <f>IF(AND(G712="goal",H712="man_up"),1,0)</f>
        <v/>
      </c>
      <c r="O712">
        <f>IF(AND(G712="goal",H712="penalty_5m"),1,0)</f>
        <v/>
      </c>
      <c r="P712">
        <f>IF(G712="assist",1,0)</f>
        <v/>
      </c>
      <c r="Q712">
        <f>IF(G712="exclusion_drawn",1,0)</f>
        <v/>
      </c>
      <c r="R712">
        <f>IF(G712="exclusion_committed",1,0)</f>
        <v/>
      </c>
      <c r="S712">
        <f>IF(G712="bad_pass_2m",1,0)</f>
        <v/>
      </c>
      <c r="T712">
        <f>IF(G712="shot_out",1,0)</f>
        <v/>
      </c>
      <c r="U712">
        <f>IF(G712="turnover",1,0)</f>
        <v/>
      </c>
      <c r="V712">
        <f>IF(G712="steal",1,0)</f>
        <v/>
      </c>
      <c r="W712">
        <f>IF(G712="block_hand",1,0)</f>
        <v/>
      </c>
      <c r="X712">
        <f>IF(G712="press_win",1,0)</f>
        <v/>
      </c>
      <c r="Y712">
        <f>IF(G712="interception",1,0)</f>
        <v/>
      </c>
      <c r="Z712">
        <f>IF(G712="no_return_defense",1,0)</f>
        <v/>
      </c>
    </row>
    <row r="713">
      <c r="K713">
        <f>IF(AND(G713="goal",H713="from_play"),1,0)</f>
        <v/>
      </c>
      <c r="L713">
        <f>IF(AND(G713="goal",H713="counter"),1,0)</f>
        <v/>
      </c>
      <c r="M713">
        <f>IF(AND(G713="goal",H713="putback"),1,0)</f>
        <v/>
      </c>
      <c r="N713">
        <f>IF(AND(G713="goal",H713="man_up"),1,0)</f>
        <v/>
      </c>
      <c r="O713">
        <f>IF(AND(G713="goal",H713="penalty_5m"),1,0)</f>
        <v/>
      </c>
      <c r="P713">
        <f>IF(G713="assist",1,0)</f>
        <v/>
      </c>
      <c r="Q713">
        <f>IF(G713="exclusion_drawn",1,0)</f>
        <v/>
      </c>
      <c r="R713">
        <f>IF(G713="exclusion_committed",1,0)</f>
        <v/>
      </c>
      <c r="S713">
        <f>IF(G713="bad_pass_2m",1,0)</f>
        <v/>
      </c>
      <c r="T713">
        <f>IF(G713="shot_out",1,0)</f>
        <v/>
      </c>
      <c r="U713">
        <f>IF(G713="turnover",1,0)</f>
        <v/>
      </c>
      <c r="V713">
        <f>IF(G713="steal",1,0)</f>
        <v/>
      </c>
      <c r="W713">
        <f>IF(G713="block_hand",1,0)</f>
        <v/>
      </c>
      <c r="X713">
        <f>IF(G713="press_win",1,0)</f>
        <v/>
      </c>
      <c r="Y713">
        <f>IF(G713="interception",1,0)</f>
        <v/>
      </c>
      <c r="Z713">
        <f>IF(G713="no_return_defense",1,0)</f>
        <v/>
      </c>
    </row>
    <row r="714">
      <c r="K714">
        <f>IF(AND(G714="goal",H714="from_play"),1,0)</f>
        <v/>
      </c>
      <c r="L714">
        <f>IF(AND(G714="goal",H714="counter"),1,0)</f>
        <v/>
      </c>
      <c r="M714">
        <f>IF(AND(G714="goal",H714="putback"),1,0)</f>
        <v/>
      </c>
      <c r="N714">
        <f>IF(AND(G714="goal",H714="man_up"),1,0)</f>
        <v/>
      </c>
      <c r="O714">
        <f>IF(AND(G714="goal",H714="penalty_5m"),1,0)</f>
        <v/>
      </c>
      <c r="P714">
        <f>IF(G714="assist",1,0)</f>
        <v/>
      </c>
      <c r="Q714">
        <f>IF(G714="exclusion_drawn",1,0)</f>
        <v/>
      </c>
      <c r="R714">
        <f>IF(G714="exclusion_committed",1,0)</f>
        <v/>
      </c>
      <c r="S714">
        <f>IF(G714="bad_pass_2m",1,0)</f>
        <v/>
      </c>
      <c r="T714">
        <f>IF(G714="shot_out",1,0)</f>
        <v/>
      </c>
      <c r="U714">
        <f>IF(G714="turnover",1,0)</f>
        <v/>
      </c>
      <c r="V714">
        <f>IF(G714="steal",1,0)</f>
        <v/>
      </c>
      <c r="W714">
        <f>IF(G714="block_hand",1,0)</f>
        <v/>
      </c>
      <c r="X714">
        <f>IF(G714="press_win",1,0)</f>
        <v/>
      </c>
      <c r="Y714">
        <f>IF(G714="interception",1,0)</f>
        <v/>
      </c>
      <c r="Z714">
        <f>IF(G714="no_return_defense",1,0)</f>
        <v/>
      </c>
    </row>
    <row r="715">
      <c r="K715">
        <f>IF(AND(G715="goal",H715="from_play"),1,0)</f>
        <v/>
      </c>
      <c r="L715">
        <f>IF(AND(G715="goal",H715="counter"),1,0)</f>
        <v/>
      </c>
      <c r="M715">
        <f>IF(AND(G715="goal",H715="putback"),1,0)</f>
        <v/>
      </c>
      <c r="N715">
        <f>IF(AND(G715="goal",H715="man_up"),1,0)</f>
        <v/>
      </c>
      <c r="O715">
        <f>IF(AND(G715="goal",H715="penalty_5m"),1,0)</f>
        <v/>
      </c>
      <c r="P715">
        <f>IF(G715="assist",1,0)</f>
        <v/>
      </c>
      <c r="Q715">
        <f>IF(G715="exclusion_drawn",1,0)</f>
        <v/>
      </c>
      <c r="R715">
        <f>IF(G715="exclusion_committed",1,0)</f>
        <v/>
      </c>
      <c r="S715">
        <f>IF(G715="bad_pass_2m",1,0)</f>
        <v/>
      </c>
      <c r="T715">
        <f>IF(G715="shot_out",1,0)</f>
        <v/>
      </c>
      <c r="U715">
        <f>IF(G715="turnover",1,0)</f>
        <v/>
      </c>
      <c r="V715">
        <f>IF(G715="steal",1,0)</f>
        <v/>
      </c>
      <c r="W715">
        <f>IF(G715="block_hand",1,0)</f>
        <v/>
      </c>
      <c r="X715">
        <f>IF(G715="press_win",1,0)</f>
        <v/>
      </c>
      <c r="Y715">
        <f>IF(G715="interception",1,0)</f>
        <v/>
      </c>
      <c r="Z715">
        <f>IF(G715="no_return_defense",1,0)</f>
        <v/>
      </c>
    </row>
    <row r="716">
      <c r="K716">
        <f>IF(AND(G716="goal",H716="from_play"),1,0)</f>
        <v/>
      </c>
      <c r="L716">
        <f>IF(AND(G716="goal",H716="counter"),1,0)</f>
        <v/>
      </c>
      <c r="M716">
        <f>IF(AND(G716="goal",H716="putback"),1,0)</f>
        <v/>
      </c>
      <c r="N716">
        <f>IF(AND(G716="goal",H716="man_up"),1,0)</f>
        <v/>
      </c>
      <c r="O716">
        <f>IF(AND(G716="goal",H716="penalty_5m"),1,0)</f>
        <v/>
      </c>
      <c r="P716">
        <f>IF(G716="assist",1,0)</f>
        <v/>
      </c>
      <c r="Q716">
        <f>IF(G716="exclusion_drawn",1,0)</f>
        <v/>
      </c>
      <c r="R716">
        <f>IF(G716="exclusion_committed",1,0)</f>
        <v/>
      </c>
      <c r="S716">
        <f>IF(G716="bad_pass_2m",1,0)</f>
        <v/>
      </c>
      <c r="T716">
        <f>IF(G716="shot_out",1,0)</f>
        <v/>
      </c>
      <c r="U716">
        <f>IF(G716="turnover",1,0)</f>
        <v/>
      </c>
      <c r="V716">
        <f>IF(G716="steal",1,0)</f>
        <v/>
      </c>
      <c r="W716">
        <f>IF(G716="block_hand",1,0)</f>
        <v/>
      </c>
      <c r="X716">
        <f>IF(G716="press_win",1,0)</f>
        <v/>
      </c>
      <c r="Y716">
        <f>IF(G716="interception",1,0)</f>
        <v/>
      </c>
      <c r="Z716">
        <f>IF(G716="no_return_defense",1,0)</f>
        <v/>
      </c>
    </row>
    <row r="717">
      <c r="K717">
        <f>IF(AND(G717="goal",H717="from_play"),1,0)</f>
        <v/>
      </c>
      <c r="L717">
        <f>IF(AND(G717="goal",H717="counter"),1,0)</f>
        <v/>
      </c>
      <c r="M717">
        <f>IF(AND(G717="goal",H717="putback"),1,0)</f>
        <v/>
      </c>
      <c r="N717">
        <f>IF(AND(G717="goal",H717="man_up"),1,0)</f>
        <v/>
      </c>
      <c r="O717">
        <f>IF(AND(G717="goal",H717="penalty_5m"),1,0)</f>
        <v/>
      </c>
      <c r="P717">
        <f>IF(G717="assist",1,0)</f>
        <v/>
      </c>
      <c r="Q717">
        <f>IF(G717="exclusion_drawn",1,0)</f>
        <v/>
      </c>
      <c r="R717">
        <f>IF(G717="exclusion_committed",1,0)</f>
        <v/>
      </c>
      <c r="S717">
        <f>IF(G717="bad_pass_2m",1,0)</f>
        <v/>
      </c>
      <c r="T717">
        <f>IF(G717="shot_out",1,0)</f>
        <v/>
      </c>
      <c r="U717">
        <f>IF(G717="turnover",1,0)</f>
        <v/>
      </c>
      <c r="V717">
        <f>IF(G717="steal",1,0)</f>
        <v/>
      </c>
      <c r="W717">
        <f>IF(G717="block_hand",1,0)</f>
        <v/>
      </c>
      <c r="X717">
        <f>IF(G717="press_win",1,0)</f>
        <v/>
      </c>
      <c r="Y717">
        <f>IF(G717="interception",1,0)</f>
        <v/>
      </c>
      <c r="Z717">
        <f>IF(G717="no_return_defense",1,0)</f>
        <v/>
      </c>
    </row>
    <row r="718">
      <c r="K718">
        <f>IF(AND(G718="goal",H718="from_play"),1,0)</f>
        <v/>
      </c>
      <c r="L718">
        <f>IF(AND(G718="goal",H718="counter"),1,0)</f>
        <v/>
      </c>
      <c r="M718">
        <f>IF(AND(G718="goal",H718="putback"),1,0)</f>
        <v/>
      </c>
      <c r="N718">
        <f>IF(AND(G718="goal",H718="man_up"),1,0)</f>
        <v/>
      </c>
      <c r="O718">
        <f>IF(AND(G718="goal",H718="penalty_5m"),1,0)</f>
        <v/>
      </c>
      <c r="P718">
        <f>IF(G718="assist",1,0)</f>
        <v/>
      </c>
      <c r="Q718">
        <f>IF(G718="exclusion_drawn",1,0)</f>
        <v/>
      </c>
      <c r="R718">
        <f>IF(G718="exclusion_committed",1,0)</f>
        <v/>
      </c>
      <c r="S718">
        <f>IF(G718="bad_pass_2m",1,0)</f>
        <v/>
      </c>
      <c r="T718">
        <f>IF(G718="shot_out",1,0)</f>
        <v/>
      </c>
      <c r="U718">
        <f>IF(G718="turnover",1,0)</f>
        <v/>
      </c>
      <c r="V718">
        <f>IF(G718="steal",1,0)</f>
        <v/>
      </c>
      <c r="W718">
        <f>IF(G718="block_hand",1,0)</f>
        <v/>
      </c>
      <c r="X718">
        <f>IF(G718="press_win",1,0)</f>
        <v/>
      </c>
      <c r="Y718">
        <f>IF(G718="interception",1,0)</f>
        <v/>
      </c>
      <c r="Z718">
        <f>IF(G718="no_return_defense",1,0)</f>
        <v/>
      </c>
    </row>
    <row r="719">
      <c r="K719">
        <f>IF(AND(G719="goal",H719="from_play"),1,0)</f>
        <v/>
      </c>
      <c r="L719">
        <f>IF(AND(G719="goal",H719="counter"),1,0)</f>
        <v/>
      </c>
      <c r="M719">
        <f>IF(AND(G719="goal",H719="putback"),1,0)</f>
        <v/>
      </c>
      <c r="N719">
        <f>IF(AND(G719="goal",H719="man_up"),1,0)</f>
        <v/>
      </c>
      <c r="O719">
        <f>IF(AND(G719="goal",H719="penalty_5m"),1,0)</f>
        <v/>
      </c>
      <c r="P719">
        <f>IF(G719="assist",1,0)</f>
        <v/>
      </c>
      <c r="Q719">
        <f>IF(G719="exclusion_drawn",1,0)</f>
        <v/>
      </c>
      <c r="R719">
        <f>IF(G719="exclusion_committed",1,0)</f>
        <v/>
      </c>
      <c r="S719">
        <f>IF(G719="bad_pass_2m",1,0)</f>
        <v/>
      </c>
      <c r="T719">
        <f>IF(G719="shot_out",1,0)</f>
        <v/>
      </c>
      <c r="U719">
        <f>IF(G719="turnover",1,0)</f>
        <v/>
      </c>
      <c r="V719">
        <f>IF(G719="steal",1,0)</f>
        <v/>
      </c>
      <c r="W719">
        <f>IF(G719="block_hand",1,0)</f>
        <v/>
      </c>
      <c r="X719">
        <f>IF(G719="press_win",1,0)</f>
        <v/>
      </c>
      <c r="Y719">
        <f>IF(G719="interception",1,0)</f>
        <v/>
      </c>
      <c r="Z719">
        <f>IF(G719="no_return_defense",1,0)</f>
        <v/>
      </c>
    </row>
    <row r="720">
      <c r="K720">
        <f>IF(AND(G720="goal",H720="from_play"),1,0)</f>
        <v/>
      </c>
      <c r="L720">
        <f>IF(AND(G720="goal",H720="counter"),1,0)</f>
        <v/>
      </c>
      <c r="M720">
        <f>IF(AND(G720="goal",H720="putback"),1,0)</f>
        <v/>
      </c>
      <c r="N720">
        <f>IF(AND(G720="goal",H720="man_up"),1,0)</f>
        <v/>
      </c>
      <c r="O720">
        <f>IF(AND(G720="goal",H720="penalty_5m"),1,0)</f>
        <v/>
      </c>
      <c r="P720">
        <f>IF(G720="assist",1,0)</f>
        <v/>
      </c>
      <c r="Q720">
        <f>IF(G720="exclusion_drawn",1,0)</f>
        <v/>
      </c>
      <c r="R720">
        <f>IF(G720="exclusion_committed",1,0)</f>
        <v/>
      </c>
      <c r="S720">
        <f>IF(G720="bad_pass_2m",1,0)</f>
        <v/>
      </c>
      <c r="T720">
        <f>IF(G720="shot_out",1,0)</f>
        <v/>
      </c>
      <c r="U720">
        <f>IF(G720="turnover",1,0)</f>
        <v/>
      </c>
      <c r="V720">
        <f>IF(G720="steal",1,0)</f>
        <v/>
      </c>
      <c r="W720">
        <f>IF(G720="block_hand",1,0)</f>
        <v/>
      </c>
      <c r="X720">
        <f>IF(G720="press_win",1,0)</f>
        <v/>
      </c>
      <c r="Y720">
        <f>IF(G720="interception",1,0)</f>
        <v/>
      </c>
      <c r="Z720">
        <f>IF(G720="no_return_defense",1,0)</f>
        <v/>
      </c>
    </row>
    <row r="721">
      <c r="K721">
        <f>IF(AND(G721="goal",H721="from_play"),1,0)</f>
        <v/>
      </c>
      <c r="L721">
        <f>IF(AND(G721="goal",H721="counter"),1,0)</f>
        <v/>
      </c>
      <c r="M721">
        <f>IF(AND(G721="goal",H721="putback"),1,0)</f>
        <v/>
      </c>
      <c r="N721">
        <f>IF(AND(G721="goal",H721="man_up"),1,0)</f>
        <v/>
      </c>
      <c r="O721">
        <f>IF(AND(G721="goal",H721="penalty_5m"),1,0)</f>
        <v/>
      </c>
      <c r="P721">
        <f>IF(G721="assist",1,0)</f>
        <v/>
      </c>
      <c r="Q721">
        <f>IF(G721="exclusion_drawn",1,0)</f>
        <v/>
      </c>
      <c r="R721">
        <f>IF(G721="exclusion_committed",1,0)</f>
        <v/>
      </c>
      <c r="S721">
        <f>IF(G721="bad_pass_2m",1,0)</f>
        <v/>
      </c>
      <c r="T721">
        <f>IF(G721="shot_out",1,0)</f>
        <v/>
      </c>
      <c r="U721">
        <f>IF(G721="turnover",1,0)</f>
        <v/>
      </c>
      <c r="V721">
        <f>IF(G721="steal",1,0)</f>
        <v/>
      </c>
      <c r="W721">
        <f>IF(G721="block_hand",1,0)</f>
        <v/>
      </c>
      <c r="X721">
        <f>IF(G721="press_win",1,0)</f>
        <v/>
      </c>
      <c r="Y721">
        <f>IF(G721="interception",1,0)</f>
        <v/>
      </c>
      <c r="Z721">
        <f>IF(G721="no_return_defense",1,0)</f>
        <v/>
      </c>
    </row>
    <row r="722">
      <c r="K722">
        <f>IF(AND(G722="goal",H722="from_play"),1,0)</f>
        <v/>
      </c>
      <c r="L722">
        <f>IF(AND(G722="goal",H722="counter"),1,0)</f>
        <v/>
      </c>
      <c r="M722">
        <f>IF(AND(G722="goal",H722="putback"),1,0)</f>
        <v/>
      </c>
      <c r="N722">
        <f>IF(AND(G722="goal",H722="man_up"),1,0)</f>
        <v/>
      </c>
      <c r="O722">
        <f>IF(AND(G722="goal",H722="penalty_5m"),1,0)</f>
        <v/>
      </c>
      <c r="P722">
        <f>IF(G722="assist",1,0)</f>
        <v/>
      </c>
      <c r="Q722">
        <f>IF(G722="exclusion_drawn",1,0)</f>
        <v/>
      </c>
      <c r="R722">
        <f>IF(G722="exclusion_committed",1,0)</f>
        <v/>
      </c>
      <c r="S722">
        <f>IF(G722="bad_pass_2m",1,0)</f>
        <v/>
      </c>
      <c r="T722">
        <f>IF(G722="shot_out",1,0)</f>
        <v/>
      </c>
      <c r="U722">
        <f>IF(G722="turnover",1,0)</f>
        <v/>
      </c>
      <c r="V722">
        <f>IF(G722="steal",1,0)</f>
        <v/>
      </c>
      <c r="W722">
        <f>IF(G722="block_hand",1,0)</f>
        <v/>
      </c>
      <c r="X722">
        <f>IF(G722="press_win",1,0)</f>
        <v/>
      </c>
      <c r="Y722">
        <f>IF(G722="interception",1,0)</f>
        <v/>
      </c>
      <c r="Z722">
        <f>IF(G722="no_return_defense",1,0)</f>
        <v/>
      </c>
    </row>
    <row r="723">
      <c r="K723">
        <f>IF(AND(G723="goal",H723="from_play"),1,0)</f>
        <v/>
      </c>
      <c r="L723">
        <f>IF(AND(G723="goal",H723="counter"),1,0)</f>
        <v/>
      </c>
      <c r="M723">
        <f>IF(AND(G723="goal",H723="putback"),1,0)</f>
        <v/>
      </c>
      <c r="N723">
        <f>IF(AND(G723="goal",H723="man_up"),1,0)</f>
        <v/>
      </c>
      <c r="O723">
        <f>IF(AND(G723="goal",H723="penalty_5m"),1,0)</f>
        <v/>
      </c>
      <c r="P723">
        <f>IF(G723="assist",1,0)</f>
        <v/>
      </c>
      <c r="Q723">
        <f>IF(G723="exclusion_drawn",1,0)</f>
        <v/>
      </c>
      <c r="R723">
        <f>IF(G723="exclusion_committed",1,0)</f>
        <v/>
      </c>
      <c r="S723">
        <f>IF(G723="bad_pass_2m",1,0)</f>
        <v/>
      </c>
      <c r="T723">
        <f>IF(G723="shot_out",1,0)</f>
        <v/>
      </c>
      <c r="U723">
        <f>IF(G723="turnover",1,0)</f>
        <v/>
      </c>
      <c r="V723">
        <f>IF(G723="steal",1,0)</f>
        <v/>
      </c>
      <c r="W723">
        <f>IF(G723="block_hand",1,0)</f>
        <v/>
      </c>
      <c r="X723">
        <f>IF(G723="press_win",1,0)</f>
        <v/>
      </c>
      <c r="Y723">
        <f>IF(G723="interception",1,0)</f>
        <v/>
      </c>
      <c r="Z723">
        <f>IF(G723="no_return_defense",1,0)</f>
        <v/>
      </c>
    </row>
    <row r="724">
      <c r="K724">
        <f>IF(AND(G724="goal",H724="from_play"),1,0)</f>
        <v/>
      </c>
      <c r="L724">
        <f>IF(AND(G724="goal",H724="counter"),1,0)</f>
        <v/>
      </c>
      <c r="M724">
        <f>IF(AND(G724="goal",H724="putback"),1,0)</f>
        <v/>
      </c>
      <c r="N724">
        <f>IF(AND(G724="goal",H724="man_up"),1,0)</f>
        <v/>
      </c>
      <c r="O724">
        <f>IF(AND(G724="goal",H724="penalty_5m"),1,0)</f>
        <v/>
      </c>
      <c r="P724">
        <f>IF(G724="assist",1,0)</f>
        <v/>
      </c>
      <c r="Q724">
        <f>IF(G724="exclusion_drawn",1,0)</f>
        <v/>
      </c>
      <c r="R724">
        <f>IF(G724="exclusion_committed",1,0)</f>
        <v/>
      </c>
      <c r="S724">
        <f>IF(G724="bad_pass_2m",1,0)</f>
        <v/>
      </c>
      <c r="T724">
        <f>IF(G724="shot_out",1,0)</f>
        <v/>
      </c>
      <c r="U724">
        <f>IF(G724="turnover",1,0)</f>
        <v/>
      </c>
      <c r="V724">
        <f>IF(G724="steal",1,0)</f>
        <v/>
      </c>
      <c r="W724">
        <f>IF(G724="block_hand",1,0)</f>
        <v/>
      </c>
      <c r="X724">
        <f>IF(G724="press_win",1,0)</f>
        <v/>
      </c>
      <c r="Y724">
        <f>IF(G724="interception",1,0)</f>
        <v/>
      </c>
      <c r="Z724">
        <f>IF(G724="no_return_defense",1,0)</f>
        <v/>
      </c>
    </row>
    <row r="725">
      <c r="K725">
        <f>IF(AND(G725="goal",H725="from_play"),1,0)</f>
        <v/>
      </c>
      <c r="L725">
        <f>IF(AND(G725="goal",H725="counter"),1,0)</f>
        <v/>
      </c>
      <c r="M725">
        <f>IF(AND(G725="goal",H725="putback"),1,0)</f>
        <v/>
      </c>
      <c r="N725">
        <f>IF(AND(G725="goal",H725="man_up"),1,0)</f>
        <v/>
      </c>
      <c r="O725">
        <f>IF(AND(G725="goal",H725="penalty_5m"),1,0)</f>
        <v/>
      </c>
      <c r="P725">
        <f>IF(G725="assist",1,0)</f>
        <v/>
      </c>
      <c r="Q725">
        <f>IF(G725="exclusion_drawn",1,0)</f>
        <v/>
      </c>
      <c r="R725">
        <f>IF(G725="exclusion_committed",1,0)</f>
        <v/>
      </c>
      <c r="S725">
        <f>IF(G725="bad_pass_2m",1,0)</f>
        <v/>
      </c>
      <c r="T725">
        <f>IF(G725="shot_out",1,0)</f>
        <v/>
      </c>
      <c r="U725">
        <f>IF(G725="turnover",1,0)</f>
        <v/>
      </c>
      <c r="V725">
        <f>IF(G725="steal",1,0)</f>
        <v/>
      </c>
      <c r="W725">
        <f>IF(G725="block_hand",1,0)</f>
        <v/>
      </c>
      <c r="X725">
        <f>IF(G725="press_win",1,0)</f>
        <v/>
      </c>
      <c r="Y725">
        <f>IF(G725="interception",1,0)</f>
        <v/>
      </c>
      <c r="Z725">
        <f>IF(G725="no_return_defense",1,0)</f>
        <v/>
      </c>
    </row>
    <row r="726">
      <c r="K726">
        <f>IF(AND(G726="goal",H726="from_play"),1,0)</f>
        <v/>
      </c>
      <c r="L726">
        <f>IF(AND(G726="goal",H726="counter"),1,0)</f>
        <v/>
      </c>
      <c r="M726">
        <f>IF(AND(G726="goal",H726="putback"),1,0)</f>
        <v/>
      </c>
      <c r="N726">
        <f>IF(AND(G726="goal",H726="man_up"),1,0)</f>
        <v/>
      </c>
      <c r="O726">
        <f>IF(AND(G726="goal",H726="penalty_5m"),1,0)</f>
        <v/>
      </c>
      <c r="P726">
        <f>IF(G726="assist",1,0)</f>
        <v/>
      </c>
      <c r="Q726">
        <f>IF(G726="exclusion_drawn",1,0)</f>
        <v/>
      </c>
      <c r="R726">
        <f>IF(G726="exclusion_committed",1,0)</f>
        <v/>
      </c>
      <c r="S726">
        <f>IF(G726="bad_pass_2m",1,0)</f>
        <v/>
      </c>
      <c r="T726">
        <f>IF(G726="shot_out",1,0)</f>
        <v/>
      </c>
      <c r="U726">
        <f>IF(G726="turnover",1,0)</f>
        <v/>
      </c>
      <c r="V726">
        <f>IF(G726="steal",1,0)</f>
        <v/>
      </c>
      <c r="W726">
        <f>IF(G726="block_hand",1,0)</f>
        <v/>
      </c>
      <c r="X726">
        <f>IF(G726="press_win",1,0)</f>
        <v/>
      </c>
      <c r="Y726">
        <f>IF(G726="interception",1,0)</f>
        <v/>
      </c>
      <c r="Z726">
        <f>IF(G726="no_return_defense",1,0)</f>
        <v/>
      </c>
    </row>
    <row r="727">
      <c r="K727">
        <f>IF(AND(G727="goal",H727="from_play"),1,0)</f>
        <v/>
      </c>
      <c r="L727">
        <f>IF(AND(G727="goal",H727="counter"),1,0)</f>
        <v/>
      </c>
      <c r="M727">
        <f>IF(AND(G727="goal",H727="putback"),1,0)</f>
        <v/>
      </c>
      <c r="N727">
        <f>IF(AND(G727="goal",H727="man_up"),1,0)</f>
        <v/>
      </c>
      <c r="O727">
        <f>IF(AND(G727="goal",H727="penalty_5m"),1,0)</f>
        <v/>
      </c>
      <c r="P727">
        <f>IF(G727="assist",1,0)</f>
        <v/>
      </c>
      <c r="Q727">
        <f>IF(G727="exclusion_drawn",1,0)</f>
        <v/>
      </c>
      <c r="R727">
        <f>IF(G727="exclusion_committed",1,0)</f>
        <v/>
      </c>
      <c r="S727">
        <f>IF(G727="bad_pass_2m",1,0)</f>
        <v/>
      </c>
      <c r="T727">
        <f>IF(G727="shot_out",1,0)</f>
        <v/>
      </c>
      <c r="U727">
        <f>IF(G727="turnover",1,0)</f>
        <v/>
      </c>
      <c r="V727">
        <f>IF(G727="steal",1,0)</f>
        <v/>
      </c>
      <c r="W727">
        <f>IF(G727="block_hand",1,0)</f>
        <v/>
      </c>
      <c r="X727">
        <f>IF(G727="press_win",1,0)</f>
        <v/>
      </c>
      <c r="Y727">
        <f>IF(G727="interception",1,0)</f>
        <v/>
      </c>
      <c r="Z727">
        <f>IF(G727="no_return_defense",1,0)</f>
        <v/>
      </c>
    </row>
    <row r="728">
      <c r="K728">
        <f>IF(AND(G728="goal",H728="from_play"),1,0)</f>
        <v/>
      </c>
      <c r="L728">
        <f>IF(AND(G728="goal",H728="counter"),1,0)</f>
        <v/>
      </c>
      <c r="M728">
        <f>IF(AND(G728="goal",H728="putback"),1,0)</f>
        <v/>
      </c>
      <c r="N728">
        <f>IF(AND(G728="goal",H728="man_up"),1,0)</f>
        <v/>
      </c>
      <c r="O728">
        <f>IF(AND(G728="goal",H728="penalty_5m"),1,0)</f>
        <v/>
      </c>
      <c r="P728">
        <f>IF(G728="assist",1,0)</f>
        <v/>
      </c>
      <c r="Q728">
        <f>IF(G728="exclusion_drawn",1,0)</f>
        <v/>
      </c>
      <c r="R728">
        <f>IF(G728="exclusion_committed",1,0)</f>
        <v/>
      </c>
      <c r="S728">
        <f>IF(G728="bad_pass_2m",1,0)</f>
        <v/>
      </c>
      <c r="T728">
        <f>IF(G728="shot_out",1,0)</f>
        <v/>
      </c>
      <c r="U728">
        <f>IF(G728="turnover",1,0)</f>
        <v/>
      </c>
      <c r="V728">
        <f>IF(G728="steal",1,0)</f>
        <v/>
      </c>
      <c r="W728">
        <f>IF(G728="block_hand",1,0)</f>
        <v/>
      </c>
      <c r="X728">
        <f>IF(G728="press_win",1,0)</f>
        <v/>
      </c>
      <c r="Y728">
        <f>IF(G728="interception",1,0)</f>
        <v/>
      </c>
      <c r="Z728">
        <f>IF(G728="no_return_defense",1,0)</f>
        <v/>
      </c>
    </row>
    <row r="729">
      <c r="K729">
        <f>IF(AND(G729="goal",H729="from_play"),1,0)</f>
        <v/>
      </c>
      <c r="L729">
        <f>IF(AND(G729="goal",H729="counter"),1,0)</f>
        <v/>
      </c>
      <c r="M729">
        <f>IF(AND(G729="goal",H729="putback"),1,0)</f>
        <v/>
      </c>
      <c r="N729">
        <f>IF(AND(G729="goal",H729="man_up"),1,0)</f>
        <v/>
      </c>
      <c r="O729">
        <f>IF(AND(G729="goal",H729="penalty_5m"),1,0)</f>
        <v/>
      </c>
      <c r="P729">
        <f>IF(G729="assist",1,0)</f>
        <v/>
      </c>
      <c r="Q729">
        <f>IF(G729="exclusion_drawn",1,0)</f>
        <v/>
      </c>
      <c r="R729">
        <f>IF(G729="exclusion_committed",1,0)</f>
        <v/>
      </c>
      <c r="S729">
        <f>IF(G729="bad_pass_2m",1,0)</f>
        <v/>
      </c>
      <c r="T729">
        <f>IF(G729="shot_out",1,0)</f>
        <v/>
      </c>
      <c r="U729">
        <f>IF(G729="turnover",1,0)</f>
        <v/>
      </c>
      <c r="V729">
        <f>IF(G729="steal",1,0)</f>
        <v/>
      </c>
      <c r="W729">
        <f>IF(G729="block_hand",1,0)</f>
        <v/>
      </c>
      <c r="X729">
        <f>IF(G729="press_win",1,0)</f>
        <v/>
      </c>
      <c r="Y729">
        <f>IF(G729="interception",1,0)</f>
        <v/>
      </c>
      <c r="Z729">
        <f>IF(G729="no_return_defense",1,0)</f>
        <v/>
      </c>
    </row>
    <row r="730">
      <c r="K730">
        <f>IF(AND(G730="goal",H730="from_play"),1,0)</f>
        <v/>
      </c>
      <c r="L730">
        <f>IF(AND(G730="goal",H730="counter"),1,0)</f>
        <v/>
      </c>
      <c r="M730">
        <f>IF(AND(G730="goal",H730="putback"),1,0)</f>
        <v/>
      </c>
      <c r="N730">
        <f>IF(AND(G730="goal",H730="man_up"),1,0)</f>
        <v/>
      </c>
      <c r="O730">
        <f>IF(AND(G730="goal",H730="penalty_5m"),1,0)</f>
        <v/>
      </c>
      <c r="P730">
        <f>IF(G730="assist",1,0)</f>
        <v/>
      </c>
      <c r="Q730">
        <f>IF(G730="exclusion_drawn",1,0)</f>
        <v/>
      </c>
      <c r="R730">
        <f>IF(G730="exclusion_committed",1,0)</f>
        <v/>
      </c>
      <c r="S730">
        <f>IF(G730="bad_pass_2m",1,0)</f>
        <v/>
      </c>
      <c r="T730">
        <f>IF(G730="shot_out",1,0)</f>
        <v/>
      </c>
      <c r="U730">
        <f>IF(G730="turnover",1,0)</f>
        <v/>
      </c>
      <c r="V730">
        <f>IF(G730="steal",1,0)</f>
        <v/>
      </c>
      <c r="W730">
        <f>IF(G730="block_hand",1,0)</f>
        <v/>
      </c>
      <c r="X730">
        <f>IF(G730="press_win",1,0)</f>
        <v/>
      </c>
      <c r="Y730">
        <f>IF(G730="interception",1,0)</f>
        <v/>
      </c>
      <c r="Z730">
        <f>IF(G730="no_return_defense",1,0)</f>
        <v/>
      </c>
    </row>
    <row r="731">
      <c r="K731">
        <f>IF(AND(G731="goal",H731="from_play"),1,0)</f>
        <v/>
      </c>
      <c r="L731">
        <f>IF(AND(G731="goal",H731="counter"),1,0)</f>
        <v/>
      </c>
      <c r="M731">
        <f>IF(AND(G731="goal",H731="putback"),1,0)</f>
        <v/>
      </c>
      <c r="N731">
        <f>IF(AND(G731="goal",H731="man_up"),1,0)</f>
        <v/>
      </c>
      <c r="O731">
        <f>IF(AND(G731="goal",H731="penalty_5m"),1,0)</f>
        <v/>
      </c>
      <c r="P731">
        <f>IF(G731="assist",1,0)</f>
        <v/>
      </c>
      <c r="Q731">
        <f>IF(G731="exclusion_drawn",1,0)</f>
        <v/>
      </c>
      <c r="R731">
        <f>IF(G731="exclusion_committed",1,0)</f>
        <v/>
      </c>
      <c r="S731">
        <f>IF(G731="bad_pass_2m",1,0)</f>
        <v/>
      </c>
      <c r="T731">
        <f>IF(G731="shot_out",1,0)</f>
        <v/>
      </c>
      <c r="U731">
        <f>IF(G731="turnover",1,0)</f>
        <v/>
      </c>
      <c r="V731">
        <f>IF(G731="steal",1,0)</f>
        <v/>
      </c>
      <c r="W731">
        <f>IF(G731="block_hand",1,0)</f>
        <v/>
      </c>
      <c r="X731">
        <f>IF(G731="press_win",1,0)</f>
        <v/>
      </c>
      <c r="Y731">
        <f>IF(G731="interception",1,0)</f>
        <v/>
      </c>
      <c r="Z731">
        <f>IF(G731="no_return_defense",1,0)</f>
        <v/>
      </c>
    </row>
    <row r="732">
      <c r="K732">
        <f>IF(AND(G732="goal",H732="from_play"),1,0)</f>
        <v/>
      </c>
      <c r="L732">
        <f>IF(AND(G732="goal",H732="counter"),1,0)</f>
        <v/>
      </c>
      <c r="M732">
        <f>IF(AND(G732="goal",H732="putback"),1,0)</f>
        <v/>
      </c>
      <c r="N732">
        <f>IF(AND(G732="goal",H732="man_up"),1,0)</f>
        <v/>
      </c>
      <c r="O732">
        <f>IF(AND(G732="goal",H732="penalty_5m"),1,0)</f>
        <v/>
      </c>
      <c r="P732">
        <f>IF(G732="assist",1,0)</f>
        <v/>
      </c>
      <c r="Q732">
        <f>IF(G732="exclusion_drawn",1,0)</f>
        <v/>
      </c>
      <c r="R732">
        <f>IF(G732="exclusion_committed",1,0)</f>
        <v/>
      </c>
      <c r="S732">
        <f>IF(G732="bad_pass_2m",1,0)</f>
        <v/>
      </c>
      <c r="T732">
        <f>IF(G732="shot_out",1,0)</f>
        <v/>
      </c>
      <c r="U732">
        <f>IF(G732="turnover",1,0)</f>
        <v/>
      </c>
      <c r="V732">
        <f>IF(G732="steal",1,0)</f>
        <v/>
      </c>
      <c r="W732">
        <f>IF(G732="block_hand",1,0)</f>
        <v/>
      </c>
      <c r="X732">
        <f>IF(G732="press_win",1,0)</f>
        <v/>
      </c>
      <c r="Y732">
        <f>IF(G732="interception",1,0)</f>
        <v/>
      </c>
      <c r="Z732">
        <f>IF(G732="no_return_defense",1,0)</f>
        <v/>
      </c>
    </row>
    <row r="733">
      <c r="K733">
        <f>IF(AND(G733="goal",H733="from_play"),1,0)</f>
        <v/>
      </c>
      <c r="L733">
        <f>IF(AND(G733="goal",H733="counter"),1,0)</f>
        <v/>
      </c>
      <c r="M733">
        <f>IF(AND(G733="goal",H733="putback"),1,0)</f>
        <v/>
      </c>
      <c r="N733">
        <f>IF(AND(G733="goal",H733="man_up"),1,0)</f>
        <v/>
      </c>
      <c r="O733">
        <f>IF(AND(G733="goal",H733="penalty_5m"),1,0)</f>
        <v/>
      </c>
      <c r="P733">
        <f>IF(G733="assist",1,0)</f>
        <v/>
      </c>
      <c r="Q733">
        <f>IF(G733="exclusion_drawn",1,0)</f>
        <v/>
      </c>
      <c r="R733">
        <f>IF(G733="exclusion_committed",1,0)</f>
        <v/>
      </c>
      <c r="S733">
        <f>IF(G733="bad_pass_2m",1,0)</f>
        <v/>
      </c>
      <c r="T733">
        <f>IF(G733="shot_out",1,0)</f>
        <v/>
      </c>
      <c r="U733">
        <f>IF(G733="turnover",1,0)</f>
        <v/>
      </c>
      <c r="V733">
        <f>IF(G733="steal",1,0)</f>
        <v/>
      </c>
      <c r="W733">
        <f>IF(G733="block_hand",1,0)</f>
        <v/>
      </c>
      <c r="X733">
        <f>IF(G733="press_win",1,0)</f>
        <v/>
      </c>
      <c r="Y733">
        <f>IF(G733="interception",1,0)</f>
        <v/>
      </c>
      <c r="Z733">
        <f>IF(G733="no_return_defense",1,0)</f>
        <v/>
      </c>
    </row>
    <row r="734">
      <c r="K734">
        <f>IF(AND(G734="goal",H734="from_play"),1,0)</f>
        <v/>
      </c>
      <c r="L734">
        <f>IF(AND(G734="goal",H734="counter"),1,0)</f>
        <v/>
      </c>
      <c r="M734">
        <f>IF(AND(G734="goal",H734="putback"),1,0)</f>
        <v/>
      </c>
      <c r="N734">
        <f>IF(AND(G734="goal",H734="man_up"),1,0)</f>
        <v/>
      </c>
      <c r="O734">
        <f>IF(AND(G734="goal",H734="penalty_5m"),1,0)</f>
        <v/>
      </c>
      <c r="P734">
        <f>IF(G734="assist",1,0)</f>
        <v/>
      </c>
      <c r="Q734">
        <f>IF(G734="exclusion_drawn",1,0)</f>
        <v/>
      </c>
      <c r="R734">
        <f>IF(G734="exclusion_committed",1,0)</f>
        <v/>
      </c>
      <c r="S734">
        <f>IF(G734="bad_pass_2m",1,0)</f>
        <v/>
      </c>
      <c r="T734">
        <f>IF(G734="shot_out",1,0)</f>
        <v/>
      </c>
      <c r="U734">
        <f>IF(G734="turnover",1,0)</f>
        <v/>
      </c>
      <c r="V734">
        <f>IF(G734="steal",1,0)</f>
        <v/>
      </c>
      <c r="W734">
        <f>IF(G734="block_hand",1,0)</f>
        <v/>
      </c>
      <c r="X734">
        <f>IF(G734="press_win",1,0)</f>
        <v/>
      </c>
      <c r="Y734">
        <f>IF(G734="interception",1,0)</f>
        <v/>
      </c>
      <c r="Z734">
        <f>IF(G734="no_return_defense",1,0)</f>
        <v/>
      </c>
    </row>
    <row r="735">
      <c r="K735">
        <f>IF(AND(G735="goal",H735="from_play"),1,0)</f>
        <v/>
      </c>
      <c r="L735">
        <f>IF(AND(G735="goal",H735="counter"),1,0)</f>
        <v/>
      </c>
      <c r="M735">
        <f>IF(AND(G735="goal",H735="putback"),1,0)</f>
        <v/>
      </c>
      <c r="N735">
        <f>IF(AND(G735="goal",H735="man_up"),1,0)</f>
        <v/>
      </c>
      <c r="O735">
        <f>IF(AND(G735="goal",H735="penalty_5m"),1,0)</f>
        <v/>
      </c>
      <c r="P735">
        <f>IF(G735="assist",1,0)</f>
        <v/>
      </c>
      <c r="Q735">
        <f>IF(G735="exclusion_drawn",1,0)</f>
        <v/>
      </c>
      <c r="R735">
        <f>IF(G735="exclusion_committed",1,0)</f>
        <v/>
      </c>
      <c r="S735">
        <f>IF(G735="bad_pass_2m",1,0)</f>
        <v/>
      </c>
      <c r="T735">
        <f>IF(G735="shot_out",1,0)</f>
        <v/>
      </c>
      <c r="U735">
        <f>IF(G735="turnover",1,0)</f>
        <v/>
      </c>
      <c r="V735">
        <f>IF(G735="steal",1,0)</f>
        <v/>
      </c>
      <c r="W735">
        <f>IF(G735="block_hand",1,0)</f>
        <v/>
      </c>
      <c r="X735">
        <f>IF(G735="press_win",1,0)</f>
        <v/>
      </c>
      <c r="Y735">
        <f>IF(G735="interception",1,0)</f>
        <v/>
      </c>
      <c r="Z735">
        <f>IF(G735="no_return_defense",1,0)</f>
        <v/>
      </c>
    </row>
    <row r="736">
      <c r="K736">
        <f>IF(AND(G736="goal",H736="from_play"),1,0)</f>
        <v/>
      </c>
      <c r="L736">
        <f>IF(AND(G736="goal",H736="counter"),1,0)</f>
        <v/>
      </c>
      <c r="M736">
        <f>IF(AND(G736="goal",H736="putback"),1,0)</f>
        <v/>
      </c>
      <c r="N736">
        <f>IF(AND(G736="goal",H736="man_up"),1,0)</f>
        <v/>
      </c>
      <c r="O736">
        <f>IF(AND(G736="goal",H736="penalty_5m"),1,0)</f>
        <v/>
      </c>
      <c r="P736">
        <f>IF(G736="assist",1,0)</f>
        <v/>
      </c>
      <c r="Q736">
        <f>IF(G736="exclusion_drawn",1,0)</f>
        <v/>
      </c>
      <c r="R736">
        <f>IF(G736="exclusion_committed",1,0)</f>
        <v/>
      </c>
      <c r="S736">
        <f>IF(G736="bad_pass_2m",1,0)</f>
        <v/>
      </c>
      <c r="T736">
        <f>IF(G736="shot_out",1,0)</f>
        <v/>
      </c>
      <c r="U736">
        <f>IF(G736="turnover",1,0)</f>
        <v/>
      </c>
      <c r="V736">
        <f>IF(G736="steal",1,0)</f>
        <v/>
      </c>
      <c r="W736">
        <f>IF(G736="block_hand",1,0)</f>
        <v/>
      </c>
      <c r="X736">
        <f>IF(G736="press_win",1,0)</f>
        <v/>
      </c>
      <c r="Y736">
        <f>IF(G736="interception",1,0)</f>
        <v/>
      </c>
      <c r="Z736">
        <f>IF(G736="no_return_defense",1,0)</f>
        <v/>
      </c>
    </row>
    <row r="737">
      <c r="K737">
        <f>IF(AND(G737="goal",H737="from_play"),1,0)</f>
        <v/>
      </c>
      <c r="L737">
        <f>IF(AND(G737="goal",H737="counter"),1,0)</f>
        <v/>
      </c>
      <c r="M737">
        <f>IF(AND(G737="goal",H737="putback"),1,0)</f>
        <v/>
      </c>
      <c r="N737">
        <f>IF(AND(G737="goal",H737="man_up"),1,0)</f>
        <v/>
      </c>
      <c r="O737">
        <f>IF(AND(G737="goal",H737="penalty_5m"),1,0)</f>
        <v/>
      </c>
      <c r="P737">
        <f>IF(G737="assist",1,0)</f>
        <v/>
      </c>
      <c r="Q737">
        <f>IF(G737="exclusion_drawn",1,0)</f>
        <v/>
      </c>
      <c r="R737">
        <f>IF(G737="exclusion_committed",1,0)</f>
        <v/>
      </c>
      <c r="S737">
        <f>IF(G737="bad_pass_2m",1,0)</f>
        <v/>
      </c>
      <c r="T737">
        <f>IF(G737="shot_out",1,0)</f>
        <v/>
      </c>
      <c r="U737">
        <f>IF(G737="turnover",1,0)</f>
        <v/>
      </c>
      <c r="V737">
        <f>IF(G737="steal",1,0)</f>
        <v/>
      </c>
      <c r="W737">
        <f>IF(G737="block_hand",1,0)</f>
        <v/>
      </c>
      <c r="X737">
        <f>IF(G737="press_win",1,0)</f>
        <v/>
      </c>
      <c r="Y737">
        <f>IF(G737="interception",1,0)</f>
        <v/>
      </c>
      <c r="Z737">
        <f>IF(G737="no_return_defense",1,0)</f>
        <v/>
      </c>
    </row>
    <row r="738">
      <c r="K738">
        <f>IF(AND(G738="goal",H738="from_play"),1,0)</f>
        <v/>
      </c>
      <c r="L738">
        <f>IF(AND(G738="goal",H738="counter"),1,0)</f>
        <v/>
      </c>
      <c r="M738">
        <f>IF(AND(G738="goal",H738="putback"),1,0)</f>
        <v/>
      </c>
      <c r="N738">
        <f>IF(AND(G738="goal",H738="man_up"),1,0)</f>
        <v/>
      </c>
      <c r="O738">
        <f>IF(AND(G738="goal",H738="penalty_5m"),1,0)</f>
        <v/>
      </c>
      <c r="P738">
        <f>IF(G738="assist",1,0)</f>
        <v/>
      </c>
      <c r="Q738">
        <f>IF(G738="exclusion_drawn",1,0)</f>
        <v/>
      </c>
      <c r="R738">
        <f>IF(G738="exclusion_committed",1,0)</f>
        <v/>
      </c>
      <c r="S738">
        <f>IF(G738="bad_pass_2m",1,0)</f>
        <v/>
      </c>
      <c r="T738">
        <f>IF(G738="shot_out",1,0)</f>
        <v/>
      </c>
      <c r="U738">
        <f>IF(G738="turnover",1,0)</f>
        <v/>
      </c>
      <c r="V738">
        <f>IF(G738="steal",1,0)</f>
        <v/>
      </c>
      <c r="W738">
        <f>IF(G738="block_hand",1,0)</f>
        <v/>
      </c>
      <c r="X738">
        <f>IF(G738="press_win",1,0)</f>
        <v/>
      </c>
      <c r="Y738">
        <f>IF(G738="interception",1,0)</f>
        <v/>
      </c>
      <c r="Z738">
        <f>IF(G738="no_return_defense",1,0)</f>
        <v/>
      </c>
    </row>
    <row r="739">
      <c r="K739">
        <f>IF(AND(G739="goal",H739="from_play"),1,0)</f>
        <v/>
      </c>
      <c r="L739">
        <f>IF(AND(G739="goal",H739="counter"),1,0)</f>
        <v/>
      </c>
      <c r="M739">
        <f>IF(AND(G739="goal",H739="putback"),1,0)</f>
        <v/>
      </c>
      <c r="N739">
        <f>IF(AND(G739="goal",H739="man_up"),1,0)</f>
        <v/>
      </c>
      <c r="O739">
        <f>IF(AND(G739="goal",H739="penalty_5m"),1,0)</f>
        <v/>
      </c>
      <c r="P739">
        <f>IF(G739="assist",1,0)</f>
        <v/>
      </c>
      <c r="Q739">
        <f>IF(G739="exclusion_drawn",1,0)</f>
        <v/>
      </c>
      <c r="R739">
        <f>IF(G739="exclusion_committed",1,0)</f>
        <v/>
      </c>
      <c r="S739">
        <f>IF(G739="bad_pass_2m",1,0)</f>
        <v/>
      </c>
      <c r="T739">
        <f>IF(G739="shot_out",1,0)</f>
        <v/>
      </c>
      <c r="U739">
        <f>IF(G739="turnover",1,0)</f>
        <v/>
      </c>
      <c r="V739">
        <f>IF(G739="steal",1,0)</f>
        <v/>
      </c>
      <c r="W739">
        <f>IF(G739="block_hand",1,0)</f>
        <v/>
      </c>
      <c r="X739">
        <f>IF(G739="press_win",1,0)</f>
        <v/>
      </c>
      <c r="Y739">
        <f>IF(G739="interception",1,0)</f>
        <v/>
      </c>
      <c r="Z739">
        <f>IF(G739="no_return_defense",1,0)</f>
        <v/>
      </c>
    </row>
    <row r="740">
      <c r="K740">
        <f>IF(AND(G740="goal",H740="from_play"),1,0)</f>
        <v/>
      </c>
      <c r="L740">
        <f>IF(AND(G740="goal",H740="counter"),1,0)</f>
        <v/>
      </c>
      <c r="M740">
        <f>IF(AND(G740="goal",H740="putback"),1,0)</f>
        <v/>
      </c>
      <c r="N740">
        <f>IF(AND(G740="goal",H740="man_up"),1,0)</f>
        <v/>
      </c>
      <c r="O740">
        <f>IF(AND(G740="goal",H740="penalty_5m"),1,0)</f>
        <v/>
      </c>
      <c r="P740">
        <f>IF(G740="assist",1,0)</f>
        <v/>
      </c>
      <c r="Q740">
        <f>IF(G740="exclusion_drawn",1,0)</f>
        <v/>
      </c>
      <c r="R740">
        <f>IF(G740="exclusion_committed",1,0)</f>
        <v/>
      </c>
      <c r="S740">
        <f>IF(G740="bad_pass_2m",1,0)</f>
        <v/>
      </c>
      <c r="T740">
        <f>IF(G740="shot_out",1,0)</f>
        <v/>
      </c>
      <c r="U740">
        <f>IF(G740="turnover",1,0)</f>
        <v/>
      </c>
      <c r="V740">
        <f>IF(G740="steal",1,0)</f>
        <v/>
      </c>
      <c r="W740">
        <f>IF(G740="block_hand",1,0)</f>
        <v/>
      </c>
      <c r="X740">
        <f>IF(G740="press_win",1,0)</f>
        <v/>
      </c>
      <c r="Y740">
        <f>IF(G740="interception",1,0)</f>
        <v/>
      </c>
      <c r="Z740">
        <f>IF(G740="no_return_defense",1,0)</f>
        <v/>
      </c>
    </row>
    <row r="741">
      <c r="K741">
        <f>IF(AND(G741="goal",H741="from_play"),1,0)</f>
        <v/>
      </c>
      <c r="L741">
        <f>IF(AND(G741="goal",H741="counter"),1,0)</f>
        <v/>
      </c>
      <c r="M741">
        <f>IF(AND(G741="goal",H741="putback"),1,0)</f>
        <v/>
      </c>
      <c r="N741">
        <f>IF(AND(G741="goal",H741="man_up"),1,0)</f>
        <v/>
      </c>
      <c r="O741">
        <f>IF(AND(G741="goal",H741="penalty_5m"),1,0)</f>
        <v/>
      </c>
      <c r="P741">
        <f>IF(G741="assist",1,0)</f>
        <v/>
      </c>
      <c r="Q741">
        <f>IF(G741="exclusion_drawn",1,0)</f>
        <v/>
      </c>
      <c r="R741">
        <f>IF(G741="exclusion_committed",1,0)</f>
        <v/>
      </c>
      <c r="S741">
        <f>IF(G741="bad_pass_2m",1,0)</f>
        <v/>
      </c>
      <c r="T741">
        <f>IF(G741="shot_out",1,0)</f>
        <v/>
      </c>
      <c r="U741">
        <f>IF(G741="turnover",1,0)</f>
        <v/>
      </c>
      <c r="V741">
        <f>IF(G741="steal",1,0)</f>
        <v/>
      </c>
      <c r="W741">
        <f>IF(G741="block_hand",1,0)</f>
        <v/>
      </c>
      <c r="X741">
        <f>IF(G741="press_win",1,0)</f>
        <v/>
      </c>
      <c r="Y741">
        <f>IF(G741="interception",1,0)</f>
        <v/>
      </c>
      <c r="Z741">
        <f>IF(G741="no_return_defense",1,0)</f>
        <v/>
      </c>
    </row>
    <row r="742">
      <c r="K742">
        <f>IF(AND(G742="goal",H742="from_play"),1,0)</f>
        <v/>
      </c>
      <c r="L742">
        <f>IF(AND(G742="goal",H742="counter"),1,0)</f>
        <v/>
      </c>
      <c r="M742">
        <f>IF(AND(G742="goal",H742="putback"),1,0)</f>
        <v/>
      </c>
      <c r="N742">
        <f>IF(AND(G742="goal",H742="man_up"),1,0)</f>
        <v/>
      </c>
      <c r="O742">
        <f>IF(AND(G742="goal",H742="penalty_5m"),1,0)</f>
        <v/>
      </c>
      <c r="P742">
        <f>IF(G742="assist",1,0)</f>
        <v/>
      </c>
      <c r="Q742">
        <f>IF(G742="exclusion_drawn",1,0)</f>
        <v/>
      </c>
      <c r="R742">
        <f>IF(G742="exclusion_committed",1,0)</f>
        <v/>
      </c>
      <c r="S742">
        <f>IF(G742="bad_pass_2m",1,0)</f>
        <v/>
      </c>
      <c r="T742">
        <f>IF(G742="shot_out",1,0)</f>
        <v/>
      </c>
      <c r="U742">
        <f>IF(G742="turnover",1,0)</f>
        <v/>
      </c>
      <c r="V742">
        <f>IF(G742="steal",1,0)</f>
        <v/>
      </c>
      <c r="W742">
        <f>IF(G742="block_hand",1,0)</f>
        <v/>
      </c>
      <c r="X742">
        <f>IF(G742="press_win",1,0)</f>
        <v/>
      </c>
      <c r="Y742">
        <f>IF(G742="interception",1,0)</f>
        <v/>
      </c>
      <c r="Z742">
        <f>IF(G742="no_return_defense",1,0)</f>
        <v/>
      </c>
    </row>
    <row r="743">
      <c r="K743">
        <f>IF(AND(G743="goal",H743="from_play"),1,0)</f>
        <v/>
      </c>
      <c r="L743">
        <f>IF(AND(G743="goal",H743="counter"),1,0)</f>
        <v/>
      </c>
      <c r="M743">
        <f>IF(AND(G743="goal",H743="putback"),1,0)</f>
        <v/>
      </c>
      <c r="N743">
        <f>IF(AND(G743="goal",H743="man_up"),1,0)</f>
        <v/>
      </c>
      <c r="O743">
        <f>IF(AND(G743="goal",H743="penalty_5m"),1,0)</f>
        <v/>
      </c>
      <c r="P743">
        <f>IF(G743="assist",1,0)</f>
        <v/>
      </c>
      <c r="Q743">
        <f>IF(G743="exclusion_drawn",1,0)</f>
        <v/>
      </c>
      <c r="R743">
        <f>IF(G743="exclusion_committed",1,0)</f>
        <v/>
      </c>
      <c r="S743">
        <f>IF(G743="bad_pass_2m",1,0)</f>
        <v/>
      </c>
      <c r="T743">
        <f>IF(G743="shot_out",1,0)</f>
        <v/>
      </c>
      <c r="U743">
        <f>IF(G743="turnover",1,0)</f>
        <v/>
      </c>
      <c r="V743">
        <f>IF(G743="steal",1,0)</f>
        <v/>
      </c>
      <c r="W743">
        <f>IF(G743="block_hand",1,0)</f>
        <v/>
      </c>
      <c r="X743">
        <f>IF(G743="press_win",1,0)</f>
        <v/>
      </c>
      <c r="Y743">
        <f>IF(G743="interception",1,0)</f>
        <v/>
      </c>
      <c r="Z743">
        <f>IF(G743="no_return_defense",1,0)</f>
        <v/>
      </c>
    </row>
    <row r="744">
      <c r="K744">
        <f>IF(AND(G744="goal",H744="from_play"),1,0)</f>
        <v/>
      </c>
      <c r="L744">
        <f>IF(AND(G744="goal",H744="counter"),1,0)</f>
        <v/>
      </c>
      <c r="M744">
        <f>IF(AND(G744="goal",H744="putback"),1,0)</f>
        <v/>
      </c>
      <c r="N744">
        <f>IF(AND(G744="goal",H744="man_up"),1,0)</f>
        <v/>
      </c>
      <c r="O744">
        <f>IF(AND(G744="goal",H744="penalty_5m"),1,0)</f>
        <v/>
      </c>
      <c r="P744">
        <f>IF(G744="assist",1,0)</f>
        <v/>
      </c>
      <c r="Q744">
        <f>IF(G744="exclusion_drawn",1,0)</f>
        <v/>
      </c>
      <c r="R744">
        <f>IF(G744="exclusion_committed",1,0)</f>
        <v/>
      </c>
      <c r="S744">
        <f>IF(G744="bad_pass_2m",1,0)</f>
        <v/>
      </c>
      <c r="T744">
        <f>IF(G744="shot_out",1,0)</f>
        <v/>
      </c>
      <c r="U744">
        <f>IF(G744="turnover",1,0)</f>
        <v/>
      </c>
      <c r="V744">
        <f>IF(G744="steal",1,0)</f>
        <v/>
      </c>
      <c r="W744">
        <f>IF(G744="block_hand",1,0)</f>
        <v/>
      </c>
      <c r="X744">
        <f>IF(G744="press_win",1,0)</f>
        <v/>
      </c>
      <c r="Y744">
        <f>IF(G744="interception",1,0)</f>
        <v/>
      </c>
      <c r="Z744">
        <f>IF(G744="no_return_defense",1,0)</f>
        <v/>
      </c>
    </row>
    <row r="745">
      <c r="K745">
        <f>IF(AND(G745="goal",H745="from_play"),1,0)</f>
        <v/>
      </c>
      <c r="L745">
        <f>IF(AND(G745="goal",H745="counter"),1,0)</f>
        <v/>
      </c>
      <c r="M745">
        <f>IF(AND(G745="goal",H745="putback"),1,0)</f>
        <v/>
      </c>
      <c r="N745">
        <f>IF(AND(G745="goal",H745="man_up"),1,0)</f>
        <v/>
      </c>
      <c r="O745">
        <f>IF(AND(G745="goal",H745="penalty_5m"),1,0)</f>
        <v/>
      </c>
      <c r="P745">
        <f>IF(G745="assist",1,0)</f>
        <v/>
      </c>
      <c r="Q745">
        <f>IF(G745="exclusion_drawn",1,0)</f>
        <v/>
      </c>
      <c r="R745">
        <f>IF(G745="exclusion_committed",1,0)</f>
        <v/>
      </c>
      <c r="S745">
        <f>IF(G745="bad_pass_2m",1,0)</f>
        <v/>
      </c>
      <c r="T745">
        <f>IF(G745="shot_out",1,0)</f>
        <v/>
      </c>
      <c r="U745">
        <f>IF(G745="turnover",1,0)</f>
        <v/>
      </c>
      <c r="V745">
        <f>IF(G745="steal",1,0)</f>
        <v/>
      </c>
      <c r="W745">
        <f>IF(G745="block_hand",1,0)</f>
        <v/>
      </c>
      <c r="X745">
        <f>IF(G745="press_win",1,0)</f>
        <v/>
      </c>
      <c r="Y745">
        <f>IF(G745="interception",1,0)</f>
        <v/>
      </c>
      <c r="Z745">
        <f>IF(G745="no_return_defense",1,0)</f>
        <v/>
      </c>
    </row>
    <row r="746">
      <c r="K746">
        <f>IF(AND(G746="goal",H746="from_play"),1,0)</f>
        <v/>
      </c>
      <c r="L746">
        <f>IF(AND(G746="goal",H746="counter"),1,0)</f>
        <v/>
      </c>
      <c r="M746">
        <f>IF(AND(G746="goal",H746="putback"),1,0)</f>
        <v/>
      </c>
      <c r="N746">
        <f>IF(AND(G746="goal",H746="man_up"),1,0)</f>
        <v/>
      </c>
      <c r="O746">
        <f>IF(AND(G746="goal",H746="penalty_5m"),1,0)</f>
        <v/>
      </c>
      <c r="P746">
        <f>IF(G746="assist",1,0)</f>
        <v/>
      </c>
      <c r="Q746">
        <f>IF(G746="exclusion_drawn",1,0)</f>
        <v/>
      </c>
      <c r="R746">
        <f>IF(G746="exclusion_committed",1,0)</f>
        <v/>
      </c>
      <c r="S746">
        <f>IF(G746="bad_pass_2m",1,0)</f>
        <v/>
      </c>
      <c r="T746">
        <f>IF(G746="shot_out",1,0)</f>
        <v/>
      </c>
      <c r="U746">
        <f>IF(G746="turnover",1,0)</f>
        <v/>
      </c>
      <c r="V746">
        <f>IF(G746="steal",1,0)</f>
        <v/>
      </c>
      <c r="W746">
        <f>IF(G746="block_hand",1,0)</f>
        <v/>
      </c>
      <c r="X746">
        <f>IF(G746="press_win",1,0)</f>
        <v/>
      </c>
      <c r="Y746">
        <f>IF(G746="interception",1,0)</f>
        <v/>
      </c>
      <c r="Z746">
        <f>IF(G746="no_return_defense",1,0)</f>
        <v/>
      </c>
    </row>
    <row r="747">
      <c r="K747">
        <f>IF(AND(G747="goal",H747="from_play"),1,0)</f>
        <v/>
      </c>
      <c r="L747">
        <f>IF(AND(G747="goal",H747="counter"),1,0)</f>
        <v/>
      </c>
      <c r="M747">
        <f>IF(AND(G747="goal",H747="putback"),1,0)</f>
        <v/>
      </c>
      <c r="N747">
        <f>IF(AND(G747="goal",H747="man_up"),1,0)</f>
        <v/>
      </c>
      <c r="O747">
        <f>IF(AND(G747="goal",H747="penalty_5m"),1,0)</f>
        <v/>
      </c>
      <c r="P747">
        <f>IF(G747="assist",1,0)</f>
        <v/>
      </c>
      <c r="Q747">
        <f>IF(G747="exclusion_drawn",1,0)</f>
        <v/>
      </c>
      <c r="R747">
        <f>IF(G747="exclusion_committed",1,0)</f>
        <v/>
      </c>
      <c r="S747">
        <f>IF(G747="bad_pass_2m",1,0)</f>
        <v/>
      </c>
      <c r="T747">
        <f>IF(G747="shot_out",1,0)</f>
        <v/>
      </c>
      <c r="U747">
        <f>IF(G747="turnover",1,0)</f>
        <v/>
      </c>
      <c r="V747">
        <f>IF(G747="steal",1,0)</f>
        <v/>
      </c>
      <c r="W747">
        <f>IF(G747="block_hand",1,0)</f>
        <v/>
      </c>
      <c r="X747">
        <f>IF(G747="press_win",1,0)</f>
        <v/>
      </c>
      <c r="Y747">
        <f>IF(G747="interception",1,0)</f>
        <v/>
      </c>
      <c r="Z747">
        <f>IF(G747="no_return_defense",1,0)</f>
        <v/>
      </c>
    </row>
    <row r="748">
      <c r="K748">
        <f>IF(AND(G748="goal",H748="from_play"),1,0)</f>
        <v/>
      </c>
      <c r="L748">
        <f>IF(AND(G748="goal",H748="counter"),1,0)</f>
        <v/>
      </c>
      <c r="M748">
        <f>IF(AND(G748="goal",H748="putback"),1,0)</f>
        <v/>
      </c>
      <c r="N748">
        <f>IF(AND(G748="goal",H748="man_up"),1,0)</f>
        <v/>
      </c>
      <c r="O748">
        <f>IF(AND(G748="goal",H748="penalty_5m"),1,0)</f>
        <v/>
      </c>
      <c r="P748">
        <f>IF(G748="assist",1,0)</f>
        <v/>
      </c>
      <c r="Q748">
        <f>IF(G748="exclusion_drawn",1,0)</f>
        <v/>
      </c>
      <c r="R748">
        <f>IF(G748="exclusion_committed",1,0)</f>
        <v/>
      </c>
      <c r="S748">
        <f>IF(G748="bad_pass_2m",1,0)</f>
        <v/>
      </c>
      <c r="T748">
        <f>IF(G748="shot_out",1,0)</f>
        <v/>
      </c>
      <c r="U748">
        <f>IF(G748="turnover",1,0)</f>
        <v/>
      </c>
      <c r="V748">
        <f>IF(G748="steal",1,0)</f>
        <v/>
      </c>
      <c r="W748">
        <f>IF(G748="block_hand",1,0)</f>
        <v/>
      </c>
      <c r="X748">
        <f>IF(G748="press_win",1,0)</f>
        <v/>
      </c>
      <c r="Y748">
        <f>IF(G748="interception",1,0)</f>
        <v/>
      </c>
      <c r="Z748">
        <f>IF(G748="no_return_defense",1,0)</f>
        <v/>
      </c>
    </row>
    <row r="749">
      <c r="K749">
        <f>IF(AND(G749="goal",H749="from_play"),1,0)</f>
        <v/>
      </c>
      <c r="L749">
        <f>IF(AND(G749="goal",H749="counter"),1,0)</f>
        <v/>
      </c>
      <c r="M749">
        <f>IF(AND(G749="goal",H749="putback"),1,0)</f>
        <v/>
      </c>
      <c r="N749">
        <f>IF(AND(G749="goal",H749="man_up"),1,0)</f>
        <v/>
      </c>
      <c r="O749">
        <f>IF(AND(G749="goal",H749="penalty_5m"),1,0)</f>
        <v/>
      </c>
      <c r="P749">
        <f>IF(G749="assist",1,0)</f>
        <v/>
      </c>
      <c r="Q749">
        <f>IF(G749="exclusion_drawn",1,0)</f>
        <v/>
      </c>
      <c r="R749">
        <f>IF(G749="exclusion_committed",1,0)</f>
        <v/>
      </c>
      <c r="S749">
        <f>IF(G749="bad_pass_2m",1,0)</f>
        <v/>
      </c>
      <c r="T749">
        <f>IF(G749="shot_out",1,0)</f>
        <v/>
      </c>
      <c r="U749">
        <f>IF(G749="turnover",1,0)</f>
        <v/>
      </c>
      <c r="V749">
        <f>IF(G749="steal",1,0)</f>
        <v/>
      </c>
      <c r="W749">
        <f>IF(G749="block_hand",1,0)</f>
        <v/>
      </c>
      <c r="X749">
        <f>IF(G749="press_win",1,0)</f>
        <v/>
      </c>
      <c r="Y749">
        <f>IF(G749="interception",1,0)</f>
        <v/>
      </c>
      <c r="Z749">
        <f>IF(G749="no_return_defense",1,0)</f>
        <v/>
      </c>
    </row>
    <row r="750">
      <c r="K750">
        <f>IF(AND(G750="goal",H750="from_play"),1,0)</f>
        <v/>
      </c>
      <c r="L750">
        <f>IF(AND(G750="goal",H750="counter"),1,0)</f>
        <v/>
      </c>
      <c r="M750">
        <f>IF(AND(G750="goal",H750="putback"),1,0)</f>
        <v/>
      </c>
      <c r="N750">
        <f>IF(AND(G750="goal",H750="man_up"),1,0)</f>
        <v/>
      </c>
      <c r="O750">
        <f>IF(AND(G750="goal",H750="penalty_5m"),1,0)</f>
        <v/>
      </c>
      <c r="P750">
        <f>IF(G750="assist",1,0)</f>
        <v/>
      </c>
      <c r="Q750">
        <f>IF(G750="exclusion_drawn",1,0)</f>
        <v/>
      </c>
      <c r="R750">
        <f>IF(G750="exclusion_committed",1,0)</f>
        <v/>
      </c>
      <c r="S750">
        <f>IF(G750="bad_pass_2m",1,0)</f>
        <v/>
      </c>
      <c r="T750">
        <f>IF(G750="shot_out",1,0)</f>
        <v/>
      </c>
      <c r="U750">
        <f>IF(G750="turnover",1,0)</f>
        <v/>
      </c>
      <c r="V750">
        <f>IF(G750="steal",1,0)</f>
        <v/>
      </c>
      <c r="W750">
        <f>IF(G750="block_hand",1,0)</f>
        <v/>
      </c>
      <c r="X750">
        <f>IF(G750="press_win",1,0)</f>
        <v/>
      </c>
      <c r="Y750">
        <f>IF(G750="interception",1,0)</f>
        <v/>
      </c>
      <c r="Z750">
        <f>IF(G750="no_return_defense",1,0)</f>
        <v/>
      </c>
    </row>
    <row r="751">
      <c r="K751">
        <f>IF(AND(G751="goal",H751="from_play"),1,0)</f>
        <v/>
      </c>
      <c r="L751">
        <f>IF(AND(G751="goal",H751="counter"),1,0)</f>
        <v/>
      </c>
      <c r="M751">
        <f>IF(AND(G751="goal",H751="putback"),1,0)</f>
        <v/>
      </c>
      <c r="N751">
        <f>IF(AND(G751="goal",H751="man_up"),1,0)</f>
        <v/>
      </c>
      <c r="O751">
        <f>IF(AND(G751="goal",H751="penalty_5m"),1,0)</f>
        <v/>
      </c>
      <c r="P751">
        <f>IF(G751="assist",1,0)</f>
        <v/>
      </c>
      <c r="Q751">
        <f>IF(G751="exclusion_drawn",1,0)</f>
        <v/>
      </c>
      <c r="R751">
        <f>IF(G751="exclusion_committed",1,0)</f>
        <v/>
      </c>
      <c r="S751">
        <f>IF(G751="bad_pass_2m",1,0)</f>
        <v/>
      </c>
      <c r="T751">
        <f>IF(G751="shot_out",1,0)</f>
        <v/>
      </c>
      <c r="U751">
        <f>IF(G751="turnover",1,0)</f>
        <v/>
      </c>
      <c r="V751">
        <f>IF(G751="steal",1,0)</f>
        <v/>
      </c>
      <c r="W751">
        <f>IF(G751="block_hand",1,0)</f>
        <v/>
      </c>
      <c r="X751">
        <f>IF(G751="press_win",1,0)</f>
        <v/>
      </c>
      <c r="Y751">
        <f>IF(G751="interception",1,0)</f>
        <v/>
      </c>
      <c r="Z751">
        <f>IF(G751="no_return_defense",1,0)</f>
        <v/>
      </c>
    </row>
    <row r="752">
      <c r="K752">
        <f>IF(AND(G752="goal",H752="from_play"),1,0)</f>
        <v/>
      </c>
      <c r="L752">
        <f>IF(AND(G752="goal",H752="counter"),1,0)</f>
        <v/>
      </c>
      <c r="M752">
        <f>IF(AND(G752="goal",H752="putback"),1,0)</f>
        <v/>
      </c>
      <c r="N752">
        <f>IF(AND(G752="goal",H752="man_up"),1,0)</f>
        <v/>
      </c>
      <c r="O752">
        <f>IF(AND(G752="goal",H752="penalty_5m"),1,0)</f>
        <v/>
      </c>
      <c r="P752">
        <f>IF(G752="assist",1,0)</f>
        <v/>
      </c>
      <c r="Q752">
        <f>IF(G752="exclusion_drawn",1,0)</f>
        <v/>
      </c>
      <c r="R752">
        <f>IF(G752="exclusion_committed",1,0)</f>
        <v/>
      </c>
      <c r="S752">
        <f>IF(G752="bad_pass_2m",1,0)</f>
        <v/>
      </c>
      <c r="T752">
        <f>IF(G752="shot_out",1,0)</f>
        <v/>
      </c>
      <c r="U752">
        <f>IF(G752="turnover",1,0)</f>
        <v/>
      </c>
      <c r="V752">
        <f>IF(G752="steal",1,0)</f>
        <v/>
      </c>
      <c r="W752">
        <f>IF(G752="block_hand",1,0)</f>
        <v/>
      </c>
      <c r="X752">
        <f>IF(G752="press_win",1,0)</f>
        <v/>
      </c>
      <c r="Y752">
        <f>IF(G752="interception",1,0)</f>
        <v/>
      </c>
      <c r="Z752">
        <f>IF(G752="no_return_defense",1,0)</f>
        <v/>
      </c>
    </row>
    <row r="753">
      <c r="K753">
        <f>IF(AND(G753="goal",H753="from_play"),1,0)</f>
        <v/>
      </c>
      <c r="L753">
        <f>IF(AND(G753="goal",H753="counter"),1,0)</f>
        <v/>
      </c>
      <c r="M753">
        <f>IF(AND(G753="goal",H753="putback"),1,0)</f>
        <v/>
      </c>
      <c r="N753">
        <f>IF(AND(G753="goal",H753="man_up"),1,0)</f>
        <v/>
      </c>
      <c r="O753">
        <f>IF(AND(G753="goal",H753="penalty_5m"),1,0)</f>
        <v/>
      </c>
      <c r="P753">
        <f>IF(G753="assist",1,0)</f>
        <v/>
      </c>
      <c r="Q753">
        <f>IF(G753="exclusion_drawn",1,0)</f>
        <v/>
      </c>
      <c r="R753">
        <f>IF(G753="exclusion_committed",1,0)</f>
        <v/>
      </c>
      <c r="S753">
        <f>IF(G753="bad_pass_2m",1,0)</f>
        <v/>
      </c>
      <c r="T753">
        <f>IF(G753="shot_out",1,0)</f>
        <v/>
      </c>
      <c r="U753">
        <f>IF(G753="turnover",1,0)</f>
        <v/>
      </c>
      <c r="V753">
        <f>IF(G753="steal",1,0)</f>
        <v/>
      </c>
      <c r="W753">
        <f>IF(G753="block_hand",1,0)</f>
        <v/>
      </c>
      <c r="X753">
        <f>IF(G753="press_win",1,0)</f>
        <v/>
      </c>
      <c r="Y753">
        <f>IF(G753="interception",1,0)</f>
        <v/>
      </c>
      <c r="Z753">
        <f>IF(G753="no_return_defense",1,0)</f>
        <v/>
      </c>
    </row>
    <row r="754">
      <c r="K754">
        <f>IF(AND(G754="goal",H754="from_play"),1,0)</f>
        <v/>
      </c>
      <c r="L754">
        <f>IF(AND(G754="goal",H754="counter"),1,0)</f>
        <v/>
      </c>
      <c r="M754">
        <f>IF(AND(G754="goal",H754="putback"),1,0)</f>
        <v/>
      </c>
      <c r="N754">
        <f>IF(AND(G754="goal",H754="man_up"),1,0)</f>
        <v/>
      </c>
      <c r="O754">
        <f>IF(AND(G754="goal",H754="penalty_5m"),1,0)</f>
        <v/>
      </c>
      <c r="P754">
        <f>IF(G754="assist",1,0)</f>
        <v/>
      </c>
      <c r="Q754">
        <f>IF(G754="exclusion_drawn",1,0)</f>
        <v/>
      </c>
      <c r="R754">
        <f>IF(G754="exclusion_committed",1,0)</f>
        <v/>
      </c>
      <c r="S754">
        <f>IF(G754="bad_pass_2m",1,0)</f>
        <v/>
      </c>
      <c r="T754">
        <f>IF(G754="shot_out",1,0)</f>
        <v/>
      </c>
      <c r="U754">
        <f>IF(G754="turnover",1,0)</f>
        <v/>
      </c>
      <c r="V754">
        <f>IF(G754="steal",1,0)</f>
        <v/>
      </c>
      <c r="W754">
        <f>IF(G754="block_hand",1,0)</f>
        <v/>
      </c>
      <c r="X754">
        <f>IF(G754="press_win",1,0)</f>
        <v/>
      </c>
      <c r="Y754">
        <f>IF(G754="interception",1,0)</f>
        <v/>
      </c>
      <c r="Z754">
        <f>IF(G754="no_return_defense",1,0)</f>
        <v/>
      </c>
    </row>
    <row r="755">
      <c r="K755">
        <f>IF(AND(G755="goal",H755="from_play"),1,0)</f>
        <v/>
      </c>
      <c r="L755">
        <f>IF(AND(G755="goal",H755="counter"),1,0)</f>
        <v/>
      </c>
      <c r="M755">
        <f>IF(AND(G755="goal",H755="putback"),1,0)</f>
        <v/>
      </c>
      <c r="N755">
        <f>IF(AND(G755="goal",H755="man_up"),1,0)</f>
        <v/>
      </c>
      <c r="O755">
        <f>IF(AND(G755="goal",H755="penalty_5m"),1,0)</f>
        <v/>
      </c>
      <c r="P755">
        <f>IF(G755="assist",1,0)</f>
        <v/>
      </c>
      <c r="Q755">
        <f>IF(G755="exclusion_drawn",1,0)</f>
        <v/>
      </c>
      <c r="R755">
        <f>IF(G755="exclusion_committed",1,0)</f>
        <v/>
      </c>
      <c r="S755">
        <f>IF(G755="bad_pass_2m",1,0)</f>
        <v/>
      </c>
      <c r="T755">
        <f>IF(G755="shot_out",1,0)</f>
        <v/>
      </c>
      <c r="U755">
        <f>IF(G755="turnover",1,0)</f>
        <v/>
      </c>
      <c r="V755">
        <f>IF(G755="steal",1,0)</f>
        <v/>
      </c>
      <c r="W755">
        <f>IF(G755="block_hand",1,0)</f>
        <v/>
      </c>
      <c r="X755">
        <f>IF(G755="press_win",1,0)</f>
        <v/>
      </c>
      <c r="Y755">
        <f>IF(G755="interception",1,0)</f>
        <v/>
      </c>
      <c r="Z755">
        <f>IF(G755="no_return_defense",1,0)</f>
        <v/>
      </c>
    </row>
    <row r="756">
      <c r="K756">
        <f>IF(AND(G756="goal",H756="from_play"),1,0)</f>
        <v/>
      </c>
      <c r="L756">
        <f>IF(AND(G756="goal",H756="counter"),1,0)</f>
        <v/>
      </c>
      <c r="M756">
        <f>IF(AND(G756="goal",H756="putback"),1,0)</f>
        <v/>
      </c>
      <c r="N756">
        <f>IF(AND(G756="goal",H756="man_up"),1,0)</f>
        <v/>
      </c>
      <c r="O756">
        <f>IF(AND(G756="goal",H756="penalty_5m"),1,0)</f>
        <v/>
      </c>
      <c r="P756">
        <f>IF(G756="assist",1,0)</f>
        <v/>
      </c>
      <c r="Q756">
        <f>IF(G756="exclusion_drawn",1,0)</f>
        <v/>
      </c>
      <c r="R756">
        <f>IF(G756="exclusion_committed",1,0)</f>
        <v/>
      </c>
      <c r="S756">
        <f>IF(G756="bad_pass_2m",1,0)</f>
        <v/>
      </c>
      <c r="T756">
        <f>IF(G756="shot_out",1,0)</f>
        <v/>
      </c>
      <c r="U756">
        <f>IF(G756="turnover",1,0)</f>
        <v/>
      </c>
      <c r="V756">
        <f>IF(G756="steal",1,0)</f>
        <v/>
      </c>
      <c r="W756">
        <f>IF(G756="block_hand",1,0)</f>
        <v/>
      </c>
      <c r="X756">
        <f>IF(G756="press_win",1,0)</f>
        <v/>
      </c>
      <c r="Y756">
        <f>IF(G756="interception",1,0)</f>
        <v/>
      </c>
      <c r="Z756">
        <f>IF(G756="no_return_defense",1,0)</f>
        <v/>
      </c>
    </row>
    <row r="757">
      <c r="K757">
        <f>IF(AND(G757="goal",H757="from_play"),1,0)</f>
        <v/>
      </c>
      <c r="L757">
        <f>IF(AND(G757="goal",H757="counter"),1,0)</f>
        <v/>
      </c>
      <c r="M757">
        <f>IF(AND(G757="goal",H757="putback"),1,0)</f>
        <v/>
      </c>
      <c r="N757">
        <f>IF(AND(G757="goal",H757="man_up"),1,0)</f>
        <v/>
      </c>
      <c r="O757">
        <f>IF(AND(G757="goal",H757="penalty_5m"),1,0)</f>
        <v/>
      </c>
      <c r="P757">
        <f>IF(G757="assist",1,0)</f>
        <v/>
      </c>
      <c r="Q757">
        <f>IF(G757="exclusion_drawn",1,0)</f>
        <v/>
      </c>
      <c r="R757">
        <f>IF(G757="exclusion_committed",1,0)</f>
        <v/>
      </c>
      <c r="S757">
        <f>IF(G757="bad_pass_2m",1,0)</f>
        <v/>
      </c>
      <c r="T757">
        <f>IF(G757="shot_out",1,0)</f>
        <v/>
      </c>
      <c r="U757">
        <f>IF(G757="turnover",1,0)</f>
        <v/>
      </c>
      <c r="V757">
        <f>IF(G757="steal",1,0)</f>
        <v/>
      </c>
      <c r="W757">
        <f>IF(G757="block_hand",1,0)</f>
        <v/>
      </c>
      <c r="X757">
        <f>IF(G757="press_win",1,0)</f>
        <v/>
      </c>
      <c r="Y757">
        <f>IF(G757="interception",1,0)</f>
        <v/>
      </c>
      <c r="Z757">
        <f>IF(G757="no_return_defense",1,0)</f>
        <v/>
      </c>
    </row>
    <row r="758">
      <c r="K758">
        <f>IF(AND(G758="goal",H758="from_play"),1,0)</f>
        <v/>
      </c>
      <c r="L758">
        <f>IF(AND(G758="goal",H758="counter"),1,0)</f>
        <v/>
      </c>
      <c r="M758">
        <f>IF(AND(G758="goal",H758="putback"),1,0)</f>
        <v/>
      </c>
      <c r="N758">
        <f>IF(AND(G758="goal",H758="man_up"),1,0)</f>
        <v/>
      </c>
      <c r="O758">
        <f>IF(AND(G758="goal",H758="penalty_5m"),1,0)</f>
        <v/>
      </c>
      <c r="P758">
        <f>IF(G758="assist",1,0)</f>
        <v/>
      </c>
      <c r="Q758">
        <f>IF(G758="exclusion_drawn",1,0)</f>
        <v/>
      </c>
      <c r="R758">
        <f>IF(G758="exclusion_committed",1,0)</f>
        <v/>
      </c>
      <c r="S758">
        <f>IF(G758="bad_pass_2m",1,0)</f>
        <v/>
      </c>
      <c r="T758">
        <f>IF(G758="shot_out",1,0)</f>
        <v/>
      </c>
      <c r="U758">
        <f>IF(G758="turnover",1,0)</f>
        <v/>
      </c>
      <c r="V758">
        <f>IF(G758="steal",1,0)</f>
        <v/>
      </c>
      <c r="W758">
        <f>IF(G758="block_hand",1,0)</f>
        <v/>
      </c>
      <c r="X758">
        <f>IF(G758="press_win",1,0)</f>
        <v/>
      </c>
      <c r="Y758">
        <f>IF(G758="interception",1,0)</f>
        <v/>
      </c>
      <c r="Z758">
        <f>IF(G758="no_return_defense",1,0)</f>
        <v/>
      </c>
    </row>
    <row r="759">
      <c r="K759">
        <f>IF(AND(G759="goal",H759="from_play"),1,0)</f>
        <v/>
      </c>
      <c r="L759">
        <f>IF(AND(G759="goal",H759="counter"),1,0)</f>
        <v/>
      </c>
      <c r="M759">
        <f>IF(AND(G759="goal",H759="putback"),1,0)</f>
        <v/>
      </c>
      <c r="N759">
        <f>IF(AND(G759="goal",H759="man_up"),1,0)</f>
        <v/>
      </c>
      <c r="O759">
        <f>IF(AND(G759="goal",H759="penalty_5m"),1,0)</f>
        <v/>
      </c>
      <c r="P759">
        <f>IF(G759="assist",1,0)</f>
        <v/>
      </c>
      <c r="Q759">
        <f>IF(G759="exclusion_drawn",1,0)</f>
        <v/>
      </c>
      <c r="R759">
        <f>IF(G759="exclusion_committed",1,0)</f>
        <v/>
      </c>
      <c r="S759">
        <f>IF(G759="bad_pass_2m",1,0)</f>
        <v/>
      </c>
      <c r="T759">
        <f>IF(G759="shot_out",1,0)</f>
        <v/>
      </c>
      <c r="U759">
        <f>IF(G759="turnover",1,0)</f>
        <v/>
      </c>
      <c r="V759">
        <f>IF(G759="steal",1,0)</f>
        <v/>
      </c>
      <c r="W759">
        <f>IF(G759="block_hand",1,0)</f>
        <v/>
      </c>
      <c r="X759">
        <f>IF(G759="press_win",1,0)</f>
        <v/>
      </c>
      <c r="Y759">
        <f>IF(G759="interception",1,0)</f>
        <v/>
      </c>
      <c r="Z759">
        <f>IF(G759="no_return_defense",1,0)</f>
        <v/>
      </c>
    </row>
    <row r="760">
      <c r="K760">
        <f>IF(AND(G760="goal",H760="from_play"),1,0)</f>
        <v/>
      </c>
      <c r="L760">
        <f>IF(AND(G760="goal",H760="counter"),1,0)</f>
        <v/>
      </c>
      <c r="M760">
        <f>IF(AND(G760="goal",H760="putback"),1,0)</f>
        <v/>
      </c>
      <c r="N760">
        <f>IF(AND(G760="goal",H760="man_up"),1,0)</f>
        <v/>
      </c>
      <c r="O760">
        <f>IF(AND(G760="goal",H760="penalty_5m"),1,0)</f>
        <v/>
      </c>
      <c r="P760">
        <f>IF(G760="assist",1,0)</f>
        <v/>
      </c>
      <c r="Q760">
        <f>IF(G760="exclusion_drawn",1,0)</f>
        <v/>
      </c>
      <c r="R760">
        <f>IF(G760="exclusion_committed",1,0)</f>
        <v/>
      </c>
      <c r="S760">
        <f>IF(G760="bad_pass_2m",1,0)</f>
        <v/>
      </c>
      <c r="T760">
        <f>IF(G760="shot_out",1,0)</f>
        <v/>
      </c>
      <c r="U760">
        <f>IF(G760="turnover",1,0)</f>
        <v/>
      </c>
      <c r="V760">
        <f>IF(G760="steal",1,0)</f>
        <v/>
      </c>
      <c r="W760">
        <f>IF(G760="block_hand",1,0)</f>
        <v/>
      </c>
      <c r="X760">
        <f>IF(G760="press_win",1,0)</f>
        <v/>
      </c>
      <c r="Y760">
        <f>IF(G760="interception",1,0)</f>
        <v/>
      </c>
      <c r="Z760">
        <f>IF(G760="no_return_defense",1,0)</f>
        <v/>
      </c>
    </row>
    <row r="761">
      <c r="K761">
        <f>IF(AND(G761="goal",H761="from_play"),1,0)</f>
        <v/>
      </c>
      <c r="L761">
        <f>IF(AND(G761="goal",H761="counter"),1,0)</f>
        <v/>
      </c>
      <c r="M761">
        <f>IF(AND(G761="goal",H761="putback"),1,0)</f>
        <v/>
      </c>
      <c r="N761">
        <f>IF(AND(G761="goal",H761="man_up"),1,0)</f>
        <v/>
      </c>
      <c r="O761">
        <f>IF(AND(G761="goal",H761="penalty_5m"),1,0)</f>
        <v/>
      </c>
      <c r="P761">
        <f>IF(G761="assist",1,0)</f>
        <v/>
      </c>
      <c r="Q761">
        <f>IF(G761="exclusion_drawn",1,0)</f>
        <v/>
      </c>
      <c r="R761">
        <f>IF(G761="exclusion_committed",1,0)</f>
        <v/>
      </c>
      <c r="S761">
        <f>IF(G761="bad_pass_2m",1,0)</f>
        <v/>
      </c>
      <c r="T761">
        <f>IF(G761="shot_out",1,0)</f>
        <v/>
      </c>
      <c r="U761">
        <f>IF(G761="turnover",1,0)</f>
        <v/>
      </c>
      <c r="V761">
        <f>IF(G761="steal",1,0)</f>
        <v/>
      </c>
      <c r="W761">
        <f>IF(G761="block_hand",1,0)</f>
        <v/>
      </c>
      <c r="X761">
        <f>IF(G761="press_win",1,0)</f>
        <v/>
      </c>
      <c r="Y761">
        <f>IF(G761="interception",1,0)</f>
        <v/>
      </c>
      <c r="Z761">
        <f>IF(G761="no_return_defense",1,0)</f>
        <v/>
      </c>
    </row>
    <row r="762">
      <c r="K762">
        <f>IF(AND(G762="goal",H762="from_play"),1,0)</f>
        <v/>
      </c>
      <c r="L762">
        <f>IF(AND(G762="goal",H762="counter"),1,0)</f>
        <v/>
      </c>
      <c r="M762">
        <f>IF(AND(G762="goal",H762="putback"),1,0)</f>
        <v/>
      </c>
      <c r="N762">
        <f>IF(AND(G762="goal",H762="man_up"),1,0)</f>
        <v/>
      </c>
      <c r="O762">
        <f>IF(AND(G762="goal",H762="penalty_5m"),1,0)</f>
        <v/>
      </c>
      <c r="P762">
        <f>IF(G762="assist",1,0)</f>
        <v/>
      </c>
      <c r="Q762">
        <f>IF(G762="exclusion_drawn",1,0)</f>
        <v/>
      </c>
      <c r="R762">
        <f>IF(G762="exclusion_committed",1,0)</f>
        <v/>
      </c>
      <c r="S762">
        <f>IF(G762="bad_pass_2m",1,0)</f>
        <v/>
      </c>
      <c r="T762">
        <f>IF(G762="shot_out",1,0)</f>
        <v/>
      </c>
      <c r="U762">
        <f>IF(G762="turnover",1,0)</f>
        <v/>
      </c>
      <c r="V762">
        <f>IF(G762="steal",1,0)</f>
        <v/>
      </c>
      <c r="W762">
        <f>IF(G762="block_hand",1,0)</f>
        <v/>
      </c>
      <c r="X762">
        <f>IF(G762="press_win",1,0)</f>
        <v/>
      </c>
      <c r="Y762">
        <f>IF(G762="interception",1,0)</f>
        <v/>
      </c>
      <c r="Z762">
        <f>IF(G762="no_return_defense",1,0)</f>
        <v/>
      </c>
    </row>
    <row r="763">
      <c r="K763">
        <f>IF(AND(G763="goal",H763="from_play"),1,0)</f>
        <v/>
      </c>
      <c r="L763">
        <f>IF(AND(G763="goal",H763="counter"),1,0)</f>
        <v/>
      </c>
      <c r="M763">
        <f>IF(AND(G763="goal",H763="putback"),1,0)</f>
        <v/>
      </c>
      <c r="N763">
        <f>IF(AND(G763="goal",H763="man_up"),1,0)</f>
        <v/>
      </c>
      <c r="O763">
        <f>IF(AND(G763="goal",H763="penalty_5m"),1,0)</f>
        <v/>
      </c>
      <c r="P763">
        <f>IF(G763="assist",1,0)</f>
        <v/>
      </c>
      <c r="Q763">
        <f>IF(G763="exclusion_drawn",1,0)</f>
        <v/>
      </c>
      <c r="R763">
        <f>IF(G763="exclusion_committed",1,0)</f>
        <v/>
      </c>
      <c r="S763">
        <f>IF(G763="bad_pass_2m",1,0)</f>
        <v/>
      </c>
      <c r="T763">
        <f>IF(G763="shot_out",1,0)</f>
        <v/>
      </c>
      <c r="U763">
        <f>IF(G763="turnover",1,0)</f>
        <v/>
      </c>
      <c r="V763">
        <f>IF(G763="steal",1,0)</f>
        <v/>
      </c>
      <c r="W763">
        <f>IF(G763="block_hand",1,0)</f>
        <v/>
      </c>
      <c r="X763">
        <f>IF(G763="press_win",1,0)</f>
        <v/>
      </c>
      <c r="Y763">
        <f>IF(G763="interception",1,0)</f>
        <v/>
      </c>
      <c r="Z763">
        <f>IF(G763="no_return_defense",1,0)</f>
        <v/>
      </c>
    </row>
    <row r="764">
      <c r="K764">
        <f>IF(AND(G764="goal",H764="from_play"),1,0)</f>
        <v/>
      </c>
      <c r="L764">
        <f>IF(AND(G764="goal",H764="counter"),1,0)</f>
        <v/>
      </c>
      <c r="M764">
        <f>IF(AND(G764="goal",H764="putback"),1,0)</f>
        <v/>
      </c>
      <c r="N764">
        <f>IF(AND(G764="goal",H764="man_up"),1,0)</f>
        <v/>
      </c>
      <c r="O764">
        <f>IF(AND(G764="goal",H764="penalty_5m"),1,0)</f>
        <v/>
      </c>
      <c r="P764">
        <f>IF(G764="assist",1,0)</f>
        <v/>
      </c>
      <c r="Q764">
        <f>IF(G764="exclusion_drawn",1,0)</f>
        <v/>
      </c>
      <c r="R764">
        <f>IF(G764="exclusion_committed",1,0)</f>
        <v/>
      </c>
      <c r="S764">
        <f>IF(G764="bad_pass_2m",1,0)</f>
        <v/>
      </c>
      <c r="T764">
        <f>IF(G764="shot_out",1,0)</f>
        <v/>
      </c>
      <c r="U764">
        <f>IF(G764="turnover",1,0)</f>
        <v/>
      </c>
      <c r="V764">
        <f>IF(G764="steal",1,0)</f>
        <v/>
      </c>
      <c r="W764">
        <f>IF(G764="block_hand",1,0)</f>
        <v/>
      </c>
      <c r="X764">
        <f>IF(G764="press_win",1,0)</f>
        <v/>
      </c>
      <c r="Y764">
        <f>IF(G764="interception",1,0)</f>
        <v/>
      </c>
      <c r="Z764">
        <f>IF(G764="no_return_defense",1,0)</f>
        <v/>
      </c>
    </row>
    <row r="765">
      <c r="K765">
        <f>IF(AND(G765="goal",H765="from_play"),1,0)</f>
        <v/>
      </c>
      <c r="L765">
        <f>IF(AND(G765="goal",H765="counter"),1,0)</f>
        <v/>
      </c>
      <c r="M765">
        <f>IF(AND(G765="goal",H765="putback"),1,0)</f>
        <v/>
      </c>
      <c r="N765">
        <f>IF(AND(G765="goal",H765="man_up"),1,0)</f>
        <v/>
      </c>
      <c r="O765">
        <f>IF(AND(G765="goal",H765="penalty_5m"),1,0)</f>
        <v/>
      </c>
      <c r="P765">
        <f>IF(G765="assist",1,0)</f>
        <v/>
      </c>
      <c r="Q765">
        <f>IF(G765="exclusion_drawn",1,0)</f>
        <v/>
      </c>
      <c r="R765">
        <f>IF(G765="exclusion_committed",1,0)</f>
        <v/>
      </c>
      <c r="S765">
        <f>IF(G765="bad_pass_2m",1,0)</f>
        <v/>
      </c>
      <c r="T765">
        <f>IF(G765="shot_out",1,0)</f>
        <v/>
      </c>
      <c r="U765">
        <f>IF(G765="turnover",1,0)</f>
        <v/>
      </c>
      <c r="V765">
        <f>IF(G765="steal",1,0)</f>
        <v/>
      </c>
      <c r="W765">
        <f>IF(G765="block_hand",1,0)</f>
        <v/>
      </c>
      <c r="X765">
        <f>IF(G765="press_win",1,0)</f>
        <v/>
      </c>
      <c r="Y765">
        <f>IF(G765="interception",1,0)</f>
        <v/>
      </c>
      <c r="Z765">
        <f>IF(G765="no_return_defense",1,0)</f>
        <v/>
      </c>
    </row>
    <row r="766">
      <c r="K766">
        <f>IF(AND(G766="goal",H766="from_play"),1,0)</f>
        <v/>
      </c>
      <c r="L766">
        <f>IF(AND(G766="goal",H766="counter"),1,0)</f>
        <v/>
      </c>
      <c r="M766">
        <f>IF(AND(G766="goal",H766="putback"),1,0)</f>
        <v/>
      </c>
      <c r="N766">
        <f>IF(AND(G766="goal",H766="man_up"),1,0)</f>
        <v/>
      </c>
      <c r="O766">
        <f>IF(AND(G766="goal",H766="penalty_5m"),1,0)</f>
        <v/>
      </c>
      <c r="P766">
        <f>IF(G766="assist",1,0)</f>
        <v/>
      </c>
      <c r="Q766">
        <f>IF(G766="exclusion_drawn",1,0)</f>
        <v/>
      </c>
      <c r="R766">
        <f>IF(G766="exclusion_committed",1,0)</f>
        <v/>
      </c>
      <c r="S766">
        <f>IF(G766="bad_pass_2m",1,0)</f>
        <v/>
      </c>
      <c r="T766">
        <f>IF(G766="shot_out",1,0)</f>
        <v/>
      </c>
      <c r="U766">
        <f>IF(G766="turnover",1,0)</f>
        <v/>
      </c>
      <c r="V766">
        <f>IF(G766="steal",1,0)</f>
        <v/>
      </c>
      <c r="W766">
        <f>IF(G766="block_hand",1,0)</f>
        <v/>
      </c>
      <c r="X766">
        <f>IF(G766="press_win",1,0)</f>
        <v/>
      </c>
      <c r="Y766">
        <f>IF(G766="interception",1,0)</f>
        <v/>
      </c>
      <c r="Z766">
        <f>IF(G766="no_return_defense",1,0)</f>
        <v/>
      </c>
    </row>
    <row r="767">
      <c r="K767">
        <f>IF(AND(G767="goal",H767="from_play"),1,0)</f>
        <v/>
      </c>
      <c r="L767">
        <f>IF(AND(G767="goal",H767="counter"),1,0)</f>
        <v/>
      </c>
      <c r="M767">
        <f>IF(AND(G767="goal",H767="putback"),1,0)</f>
        <v/>
      </c>
      <c r="N767">
        <f>IF(AND(G767="goal",H767="man_up"),1,0)</f>
        <v/>
      </c>
      <c r="O767">
        <f>IF(AND(G767="goal",H767="penalty_5m"),1,0)</f>
        <v/>
      </c>
      <c r="P767">
        <f>IF(G767="assist",1,0)</f>
        <v/>
      </c>
      <c r="Q767">
        <f>IF(G767="exclusion_drawn",1,0)</f>
        <v/>
      </c>
      <c r="R767">
        <f>IF(G767="exclusion_committed",1,0)</f>
        <v/>
      </c>
      <c r="S767">
        <f>IF(G767="bad_pass_2m",1,0)</f>
        <v/>
      </c>
      <c r="T767">
        <f>IF(G767="shot_out",1,0)</f>
        <v/>
      </c>
      <c r="U767">
        <f>IF(G767="turnover",1,0)</f>
        <v/>
      </c>
      <c r="V767">
        <f>IF(G767="steal",1,0)</f>
        <v/>
      </c>
      <c r="W767">
        <f>IF(G767="block_hand",1,0)</f>
        <v/>
      </c>
      <c r="X767">
        <f>IF(G767="press_win",1,0)</f>
        <v/>
      </c>
      <c r="Y767">
        <f>IF(G767="interception",1,0)</f>
        <v/>
      </c>
      <c r="Z767">
        <f>IF(G767="no_return_defense",1,0)</f>
        <v/>
      </c>
    </row>
    <row r="768">
      <c r="K768">
        <f>IF(AND(G768="goal",H768="from_play"),1,0)</f>
        <v/>
      </c>
      <c r="L768">
        <f>IF(AND(G768="goal",H768="counter"),1,0)</f>
        <v/>
      </c>
      <c r="M768">
        <f>IF(AND(G768="goal",H768="putback"),1,0)</f>
        <v/>
      </c>
      <c r="N768">
        <f>IF(AND(G768="goal",H768="man_up"),1,0)</f>
        <v/>
      </c>
      <c r="O768">
        <f>IF(AND(G768="goal",H768="penalty_5m"),1,0)</f>
        <v/>
      </c>
      <c r="P768">
        <f>IF(G768="assist",1,0)</f>
        <v/>
      </c>
      <c r="Q768">
        <f>IF(G768="exclusion_drawn",1,0)</f>
        <v/>
      </c>
      <c r="R768">
        <f>IF(G768="exclusion_committed",1,0)</f>
        <v/>
      </c>
      <c r="S768">
        <f>IF(G768="bad_pass_2m",1,0)</f>
        <v/>
      </c>
      <c r="T768">
        <f>IF(G768="shot_out",1,0)</f>
        <v/>
      </c>
      <c r="U768">
        <f>IF(G768="turnover",1,0)</f>
        <v/>
      </c>
      <c r="V768">
        <f>IF(G768="steal",1,0)</f>
        <v/>
      </c>
      <c r="W768">
        <f>IF(G768="block_hand",1,0)</f>
        <v/>
      </c>
      <c r="X768">
        <f>IF(G768="press_win",1,0)</f>
        <v/>
      </c>
      <c r="Y768">
        <f>IF(G768="interception",1,0)</f>
        <v/>
      </c>
      <c r="Z768">
        <f>IF(G768="no_return_defense",1,0)</f>
        <v/>
      </c>
    </row>
    <row r="769">
      <c r="K769">
        <f>IF(AND(G769="goal",H769="from_play"),1,0)</f>
        <v/>
      </c>
      <c r="L769">
        <f>IF(AND(G769="goal",H769="counter"),1,0)</f>
        <v/>
      </c>
      <c r="M769">
        <f>IF(AND(G769="goal",H769="putback"),1,0)</f>
        <v/>
      </c>
      <c r="N769">
        <f>IF(AND(G769="goal",H769="man_up"),1,0)</f>
        <v/>
      </c>
      <c r="O769">
        <f>IF(AND(G769="goal",H769="penalty_5m"),1,0)</f>
        <v/>
      </c>
      <c r="P769">
        <f>IF(G769="assist",1,0)</f>
        <v/>
      </c>
      <c r="Q769">
        <f>IF(G769="exclusion_drawn",1,0)</f>
        <v/>
      </c>
      <c r="R769">
        <f>IF(G769="exclusion_committed",1,0)</f>
        <v/>
      </c>
      <c r="S769">
        <f>IF(G769="bad_pass_2m",1,0)</f>
        <v/>
      </c>
      <c r="T769">
        <f>IF(G769="shot_out",1,0)</f>
        <v/>
      </c>
      <c r="U769">
        <f>IF(G769="turnover",1,0)</f>
        <v/>
      </c>
      <c r="V769">
        <f>IF(G769="steal",1,0)</f>
        <v/>
      </c>
      <c r="W769">
        <f>IF(G769="block_hand",1,0)</f>
        <v/>
      </c>
      <c r="X769">
        <f>IF(G769="press_win",1,0)</f>
        <v/>
      </c>
      <c r="Y769">
        <f>IF(G769="interception",1,0)</f>
        <v/>
      </c>
      <c r="Z769">
        <f>IF(G769="no_return_defense",1,0)</f>
        <v/>
      </c>
    </row>
    <row r="770">
      <c r="K770">
        <f>IF(AND(G770="goal",H770="from_play"),1,0)</f>
        <v/>
      </c>
      <c r="L770">
        <f>IF(AND(G770="goal",H770="counter"),1,0)</f>
        <v/>
      </c>
      <c r="M770">
        <f>IF(AND(G770="goal",H770="putback"),1,0)</f>
        <v/>
      </c>
      <c r="N770">
        <f>IF(AND(G770="goal",H770="man_up"),1,0)</f>
        <v/>
      </c>
      <c r="O770">
        <f>IF(AND(G770="goal",H770="penalty_5m"),1,0)</f>
        <v/>
      </c>
      <c r="P770">
        <f>IF(G770="assist",1,0)</f>
        <v/>
      </c>
      <c r="Q770">
        <f>IF(G770="exclusion_drawn",1,0)</f>
        <v/>
      </c>
      <c r="R770">
        <f>IF(G770="exclusion_committed",1,0)</f>
        <v/>
      </c>
      <c r="S770">
        <f>IF(G770="bad_pass_2m",1,0)</f>
        <v/>
      </c>
      <c r="T770">
        <f>IF(G770="shot_out",1,0)</f>
        <v/>
      </c>
      <c r="U770">
        <f>IF(G770="turnover",1,0)</f>
        <v/>
      </c>
      <c r="V770">
        <f>IF(G770="steal",1,0)</f>
        <v/>
      </c>
      <c r="W770">
        <f>IF(G770="block_hand",1,0)</f>
        <v/>
      </c>
      <c r="X770">
        <f>IF(G770="press_win",1,0)</f>
        <v/>
      </c>
      <c r="Y770">
        <f>IF(G770="interception",1,0)</f>
        <v/>
      </c>
      <c r="Z770">
        <f>IF(G770="no_return_defense",1,0)</f>
        <v/>
      </c>
    </row>
    <row r="771">
      <c r="K771">
        <f>IF(AND(G771="goal",H771="from_play"),1,0)</f>
        <v/>
      </c>
      <c r="L771">
        <f>IF(AND(G771="goal",H771="counter"),1,0)</f>
        <v/>
      </c>
      <c r="M771">
        <f>IF(AND(G771="goal",H771="putback"),1,0)</f>
        <v/>
      </c>
      <c r="N771">
        <f>IF(AND(G771="goal",H771="man_up"),1,0)</f>
        <v/>
      </c>
      <c r="O771">
        <f>IF(AND(G771="goal",H771="penalty_5m"),1,0)</f>
        <v/>
      </c>
      <c r="P771">
        <f>IF(G771="assist",1,0)</f>
        <v/>
      </c>
      <c r="Q771">
        <f>IF(G771="exclusion_drawn",1,0)</f>
        <v/>
      </c>
      <c r="R771">
        <f>IF(G771="exclusion_committed",1,0)</f>
        <v/>
      </c>
      <c r="S771">
        <f>IF(G771="bad_pass_2m",1,0)</f>
        <v/>
      </c>
      <c r="T771">
        <f>IF(G771="shot_out",1,0)</f>
        <v/>
      </c>
      <c r="U771">
        <f>IF(G771="turnover",1,0)</f>
        <v/>
      </c>
      <c r="V771">
        <f>IF(G771="steal",1,0)</f>
        <v/>
      </c>
      <c r="W771">
        <f>IF(G771="block_hand",1,0)</f>
        <v/>
      </c>
      <c r="X771">
        <f>IF(G771="press_win",1,0)</f>
        <v/>
      </c>
      <c r="Y771">
        <f>IF(G771="interception",1,0)</f>
        <v/>
      </c>
      <c r="Z771">
        <f>IF(G771="no_return_defense",1,0)</f>
        <v/>
      </c>
    </row>
    <row r="772">
      <c r="K772">
        <f>IF(AND(G772="goal",H772="from_play"),1,0)</f>
        <v/>
      </c>
      <c r="L772">
        <f>IF(AND(G772="goal",H772="counter"),1,0)</f>
        <v/>
      </c>
      <c r="M772">
        <f>IF(AND(G772="goal",H772="putback"),1,0)</f>
        <v/>
      </c>
      <c r="N772">
        <f>IF(AND(G772="goal",H772="man_up"),1,0)</f>
        <v/>
      </c>
      <c r="O772">
        <f>IF(AND(G772="goal",H772="penalty_5m"),1,0)</f>
        <v/>
      </c>
      <c r="P772">
        <f>IF(G772="assist",1,0)</f>
        <v/>
      </c>
      <c r="Q772">
        <f>IF(G772="exclusion_drawn",1,0)</f>
        <v/>
      </c>
      <c r="R772">
        <f>IF(G772="exclusion_committed",1,0)</f>
        <v/>
      </c>
      <c r="S772">
        <f>IF(G772="bad_pass_2m",1,0)</f>
        <v/>
      </c>
      <c r="T772">
        <f>IF(G772="shot_out",1,0)</f>
        <v/>
      </c>
      <c r="U772">
        <f>IF(G772="turnover",1,0)</f>
        <v/>
      </c>
      <c r="V772">
        <f>IF(G772="steal",1,0)</f>
        <v/>
      </c>
      <c r="W772">
        <f>IF(G772="block_hand",1,0)</f>
        <v/>
      </c>
      <c r="X772">
        <f>IF(G772="press_win",1,0)</f>
        <v/>
      </c>
      <c r="Y772">
        <f>IF(G772="interception",1,0)</f>
        <v/>
      </c>
      <c r="Z772">
        <f>IF(G772="no_return_defense",1,0)</f>
        <v/>
      </c>
    </row>
    <row r="773">
      <c r="K773">
        <f>IF(AND(G773="goal",H773="from_play"),1,0)</f>
        <v/>
      </c>
      <c r="L773">
        <f>IF(AND(G773="goal",H773="counter"),1,0)</f>
        <v/>
      </c>
      <c r="M773">
        <f>IF(AND(G773="goal",H773="putback"),1,0)</f>
        <v/>
      </c>
      <c r="N773">
        <f>IF(AND(G773="goal",H773="man_up"),1,0)</f>
        <v/>
      </c>
      <c r="O773">
        <f>IF(AND(G773="goal",H773="penalty_5m"),1,0)</f>
        <v/>
      </c>
      <c r="P773">
        <f>IF(G773="assist",1,0)</f>
        <v/>
      </c>
      <c r="Q773">
        <f>IF(G773="exclusion_drawn",1,0)</f>
        <v/>
      </c>
      <c r="R773">
        <f>IF(G773="exclusion_committed",1,0)</f>
        <v/>
      </c>
      <c r="S773">
        <f>IF(G773="bad_pass_2m",1,0)</f>
        <v/>
      </c>
      <c r="T773">
        <f>IF(G773="shot_out",1,0)</f>
        <v/>
      </c>
      <c r="U773">
        <f>IF(G773="turnover",1,0)</f>
        <v/>
      </c>
      <c r="V773">
        <f>IF(G773="steal",1,0)</f>
        <v/>
      </c>
      <c r="W773">
        <f>IF(G773="block_hand",1,0)</f>
        <v/>
      </c>
      <c r="X773">
        <f>IF(G773="press_win",1,0)</f>
        <v/>
      </c>
      <c r="Y773">
        <f>IF(G773="interception",1,0)</f>
        <v/>
      </c>
      <c r="Z773">
        <f>IF(G773="no_return_defense",1,0)</f>
        <v/>
      </c>
    </row>
    <row r="774">
      <c r="K774">
        <f>IF(AND(G774="goal",H774="from_play"),1,0)</f>
        <v/>
      </c>
      <c r="L774">
        <f>IF(AND(G774="goal",H774="counter"),1,0)</f>
        <v/>
      </c>
      <c r="M774">
        <f>IF(AND(G774="goal",H774="putback"),1,0)</f>
        <v/>
      </c>
      <c r="N774">
        <f>IF(AND(G774="goal",H774="man_up"),1,0)</f>
        <v/>
      </c>
      <c r="O774">
        <f>IF(AND(G774="goal",H774="penalty_5m"),1,0)</f>
        <v/>
      </c>
      <c r="P774">
        <f>IF(G774="assist",1,0)</f>
        <v/>
      </c>
      <c r="Q774">
        <f>IF(G774="exclusion_drawn",1,0)</f>
        <v/>
      </c>
      <c r="R774">
        <f>IF(G774="exclusion_committed",1,0)</f>
        <v/>
      </c>
      <c r="S774">
        <f>IF(G774="bad_pass_2m",1,0)</f>
        <v/>
      </c>
      <c r="T774">
        <f>IF(G774="shot_out",1,0)</f>
        <v/>
      </c>
      <c r="U774">
        <f>IF(G774="turnover",1,0)</f>
        <v/>
      </c>
      <c r="V774">
        <f>IF(G774="steal",1,0)</f>
        <v/>
      </c>
      <c r="W774">
        <f>IF(G774="block_hand",1,0)</f>
        <v/>
      </c>
      <c r="X774">
        <f>IF(G774="press_win",1,0)</f>
        <v/>
      </c>
      <c r="Y774">
        <f>IF(G774="interception",1,0)</f>
        <v/>
      </c>
      <c r="Z774">
        <f>IF(G774="no_return_defense",1,0)</f>
        <v/>
      </c>
    </row>
    <row r="775">
      <c r="K775">
        <f>IF(AND(G775="goal",H775="from_play"),1,0)</f>
        <v/>
      </c>
      <c r="L775">
        <f>IF(AND(G775="goal",H775="counter"),1,0)</f>
        <v/>
      </c>
      <c r="M775">
        <f>IF(AND(G775="goal",H775="putback"),1,0)</f>
        <v/>
      </c>
      <c r="N775">
        <f>IF(AND(G775="goal",H775="man_up"),1,0)</f>
        <v/>
      </c>
      <c r="O775">
        <f>IF(AND(G775="goal",H775="penalty_5m"),1,0)</f>
        <v/>
      </c>
      <c r="P775">
        <f>IF(G775="assist",1,0)</f>
        <v/>
      </c>
      <c r="Q775">
        <f>IF(G775="exclusion_drawn",1,0)</f>
        <v/>
      </c>
      <c r="R775">
        <f>IF(G775="exclusion_committed",1,0)</f>
        <v/>
      </c>
      <c r="S775">
        <f>IF(G775="bad_pass_2m",1,0)</f>
        <v/>
      </c>
      <c r="T775">
        <f>IF(G775="shot_out",1,0)</f>
        <v/>
      </c>
      <c r="U775">
        <f>IF(G775="turnover",1,0)</f>
        <v/>
      </c>
      <c r="V775">
        <f>IF(G775="steal",1,0)</f>
        <v/>
      </c>
      <c r="W775">
        <f>IF(G775="block_hand",1,0)</f>
        <v/>
      </c>
      <c r="X775">
        <f>IF(G775="press_win",1,0)</f>
        <v/>
      </c>
      <c r="Y775">
        <f>IF(G775="interception",1,0)</f>
        <v/>
      </c>
      <c r="Z775">
        <f>IF(G775="no_return_defense",1,0)</f>
        <v/>
      </c>
    </row>
    <row r="776">
      <c r="K776">
        <f>IF(AND(G776="goal",H776="from_play"),1,0)</f>
        <v/>
      </c>
      <c r="L776">
        <f>IF(AND(G776="goal",H776="counter"),1,0)</f>
        <v/>
      </c>
      <c r="M776">
        <f>IF(AND(G776="goal",H776="putback"),1,0)</f>
        <v/>
      </c>
      <c r="N776">
        <f>IF(AND(G776="goal",H776="man_up"),1,0)</f>
        <v/>
      </c>
      <c r="O776">
        <f>IF(AND(G776="goal",H776="penalty_5m"),1,0)</f>
        <v/>
      </c>
      <c r="P776">
        <f>IF(G776="assist",1,0)</f>
        <v/>
      </c>
      <c r="Q776">
        <f>IF(G776="exclusion_drawn",1,0)</f>
        <v/>
      </c>
      <c r="R776">
        <f>IF(G776="exclusion_committed",1,0)</f>
        <v/>
      </c>
      <c r="S776">
        <f>IF(G776="bad_pass_2m",1,0)</f>
        <v/>
      </c>
      <c r="T776">
        <f>IF(G776="shot_out",1,0)</f>
        <v/>
      </c>
      <c r="U776">
        <f>IF(G776="turnover",1,0)</f>
        <v/>
      </c>
      <c r="V776">
        <f>IF(G776="steal",1,0)</f>
        <v/>
      </c>
      <c r="W776">
        <f>IF(G776="block_hand",1,0)</f>
        <v/>
      </c>
      <c r="X776">
        <f>IF(G776="press_win",1,0)</f>
        <v/>
      </c>
      <c r="Y776">
        <f>IF(G776="interception",1,0)</f>
        <v/>
      </c>
      <c r="Z776">
        <f>IF(G776="no_return_defense",1,0)</f>
        <v/>
      </c>
    </row>
    <row r="777">
      <c r="K777">
        <f>IF(AND(G777="goal",H777="from_play"),1,0)</f>
        <v/>
      </c>
      <c r="L777">
        <f>IF(AND(G777="goal",H777="counter"),1,0)</f>
        <v/>
      </c>
      <c r="M777">
        <f>IF(AND(G777="goal",H777="putback"),1,0)</f>
        <v/>
      </c>
      <c r="N777">
        <f>IF(AND(G777="goal",H777="man_up"),1,0)</f>
        <v/>
      </c>
      <c r="O777">
        <f>IF(AND(G777="goal",H777="penalty_5m"),1,0)</f>
        <v/>
      </c>
      <c r="P777">
        <f>IF(G777="assist",1,0)</f>
        <v/>
      </c>
      <c r="Q777">
        <f>IF(G777="exclusion_drawn",1,0)</f>
        <v/>
      </c>
      <c r="R777">
        <f>IF(G777="exclusion_committed",1,0)</f>
        <v/>
      </c>
      <c r="S777">
        <f>IF(G777="bad_pass_2m",1,0)</f>
        <v/>
      </c>
      <c r="T777">
        <f>IF(G777="shot_out",1,0)</f>
        <v/>
      </c>
      <c r="U777">
        <f>IF(G777="turnover",1,0)</f>
        <v/>
      </c>
      <c r="V777">
        <f>IF(G777="steal",1,0)</f>
        <v/>
      </c>
      <c r="W777">
        <f>IF(G777="block_hand",1,0)</f>
        <v/>
      </c>
      <c r="X777">
        <f>IF(G777="press_win",1,0)</f>
        <v/>
      </c>
      <c r="Y777">
        <f>IF(G777="interception",1,0)</f>
        <v/>
      </c>
      <c r="Z777">
        <f>IF(G777="no_return_defense",1,0)</f>
        <v/>
      </c>
    </row>
    <row r="778">
      <c r="K778">
        <f>IF(AND(G778="goal",H778="from_play"),1,0)</f>
        <v/>
      </c>
      <c r="L778">
        <f>IF(AND(G778="goal",H778="counter"),1,0)</f>
        <v/>
      </c>
      <c r="M778">
        <f>IF(AND(G778="goal",H778="putback"),1,0)</f>
        <v/>
      </c>
      <c r="N778">
        <f>IF(AND(G778="goal",H778="man_up"),1,0)</f>
        <v/>
      </c>
      <c r="O778">
        <f>IF(AND(G778="goal",H778="penalty_5m"),1,0)</f>
        <v/>
      </c>
      <c r="P778">
        <f>IF(G778="assist",1,0)</f>
        <v/>
      </c>
      <c r="Q778">
        <f>IF(G778="exclusion_drawn",1,0)</f>
        <v/>
      </c>
      <c r="R778">
        <f>IF(G778="exclusion_committed",1,0)</f>
        <v/>
      </c>
      <c r="S778">
        <f>IF(G778="bad_pass_2m",1,0)</f>
        <v/>
      </c>
      <c r="T778">
        <f>IF(G778="shot_out",1,0)</f>
        <v/>
      </c>
      <c r="U778">
        <f>IF(G778="turnover",1,0)</f>
        <v/>
      </c>
      <c r="V778">
        <f>IF(G778="steal",1,0)</f>
        <v/>
      </c>
      <c r="W778">
        <f>IF(G778="block_hand",1,0)</f>
        <v/>
      </c>
      <c r="X778">
        <f>IF(G778="press_win",1,0)</f>
        <v/>
      </c>
      <c r="Y778">
        <f>IF(G778="interception",1,0)</f>
        <v/>
      </c>
      <c r="Z778">
        <f>IF(G778="no_return_defense",1,0)</f>
        <v/>
      </c>
    </row>
    <row r="779">
      <c r="K779">
        <f>IF(AND(G779="goal",H779="from_play"),1,0)</f>
        <v/>
      </c>
      <c r="L779">
        <f>IF(AND(G779="goal",H779="counter"),1,0)</f>
        <v/>
      </c>
      <c r="M779">
        <f>IF(AND(G779="goal",H779="putback"),1,0)</f>
        <v/>
      </c>
      <c r="N779">
        <f>IF(AND(G779="goal",H779="man_up"),1,0)</f>
        <v/>
      </c>
      <c r="O779">
        <f>IF(AND(G779="goal",H779="penalty_5m"),1,0)</f>
        <v/>
      </c>
      <c r="P779">
        <f>IF(G779="assist",1,0)</f>
        <v/>
      </c>
      <c r="Q779">
        <f>IF(G779="exclusion_drawn",1,0)</f>
        <v/>
      </c>
      <c r="R779">
        <f>IF(G779="exclusion_committed",1,0)</f>
        <v/>
      </c>
      <c r="S779">
        <f>IF(G779="bad_pass_2m",1,0)</f>
        <v/>
      </c>
      <c r="T779">
        <f>IF(G779="shot_out",1,0)</f>
        <v/>
      </c>
      <c r="U779">
        <f>IF(G779="turnover",1,0)</f>
        <v/>
      </c>
      <c r="V779">
        <f>IF(G779="steal",1,0)</f>
        <v/>
      </c>
      <c r="W779">
        <f>IF(G779="block_hand",1,0)</f>
        <v/>
      </c>
      <c r="X779">
        <f>IF(G779="press_win",1,0)</f>
        <v/>
      </c>
      <c r="Y779">
        <f>IF(G779="interception",1,0)</f>
        <v/>
      </c>
      <c r="Z779">
        <f>IF(G779="no_return_defense",1,0)</f>
        <v/>
      </c>
    </row>
    <row r="780">
      <c r="K780">
        <f>IF(AND(G780="goal",H780="from_play"),1,0)</f>
        <v/>
      </c>
      <c r="L780">
        <f>IF(AND(G780="goal",H780="counter"),1,0)</f>
        <v/>
      </c>
      <c r="M780">
        <f>IF(AND(G780="goal",H780="putback"),1,0)</f>
        <v/>
      </c>
      <c r="N780">
        <f>IF(AND(G780="goal",H780="man_up"),1,0)</f>
        <v/>
      </c>
      <c r="O780">
        <f>IF(AND(G780="goal",H780="penalty_5m"),1,0)</f>
        <v/>
      </c>
      <c r="P780">
        <f>IF(G780="assist",1,0)</f>
        <v/>
      </c>
      <c r="Q780">
        <f>IF(G780="exclusion_drawn",1,0)</f>
        <v/>
      </c>
      <c r="R780">
        <f>IF(G780="exclusion_committed",1,0)</f>
        <v/>
      </c>
      <c r="S780">
        <f>IF(G780="bad_pass_2m",1,0)</f>
        <v/>
      </c>
      <c r="T780">
        <f>IF(G780="shot_out",1,0)</f>
        <v/>
      </c>
      <c r="U780">
        <f>IF(G780="turnover",1,0)</f>
        <v/>
      </c>
      <c r="V780">
        <f>IF(G780="steal",1,0)</f>
        <v/>
      </c>
      <c r="W780">
        <f>IF(G780="block_hand",1,0)</f>
        <v/>
      </c>
      <c r="X780">
        <f>IF(G780="press_win",1,0)</f>
        <v/>
      </c>
      <c r="Y780">
        <f>IF(G780="interception",1,0)</f>
        <v/>
      </c>
      <c r="Z780">
        <f>IF(G780="no_return_defense",1,0)</f>
        <v/>
      </c>
    </row>
    <row r="781">
      <c r="K781">
        <f>IF(AND(G781="goal",H781="from_play"),1,0)</f>
        <v/>
      </c>
      <c r="L781">
        <f>IF(AND(G781="goal",H781="counter"),1,0)</f>
        <v/>
      </c>
      <c r="M781">
        <f>IF(AND(G781="goal",H781="putback"),1,0)</f>
        <v/>
      </c>
      <c r="N781">
        <f>IF(AND(G781="goal",H781="man_up"),1,0)</f>
        <v/>
      </c>
      <c r="O781">
        <f>IF(AND(G781="goal",H781="penalty_5m"),1,0)</f>
        <v/>
      </c>
      <c r="P781">
        <f>IF(G781="assist",1,0)</f>
        <v/>
      </c>
      <c r="Q781">
        <f>IF(G781="exclusion_drawn",1,0)</f>
        <v/>
      </c>
      <c r="R781">
        <f>IF(G781="exclusion_committed",1,0)</f>
        <v/>
      </c>
      <c r="S781">
        <f>IF(G781="bad_pass_2m",1,0)</f>
        <v/>
      </c>
      <c r="T781">
        <f>IF(G781="shot_out",1,0)</f>
        <v/>
      </c>
      <c r="U781">
        <f>IF(G781="turnover",1,0)</f>
        <v/>
      </c>
      <c r="V781">
        <f>IF(G781="steal",1,0)</f>
        <v/>
      </c>
      <c r="W781">
        <f>IF(G781="block_hand",1,0)</f>
        <v/>
      </c>
      <c r="X781">
        <f>IF(G781="press_win",1,0)</f>
        <v/>
      </c>
      <c r="Y781">
        <f>IF(G781="interception",1,0)</f>
        <v/>
      </c>
      <c r="Z781">
        <f>IF(G781="no_return_defense",1,0)</f>
        <v/>
      </c>
    </row>
    <row r="782">
      <c r="K782">
        <f>IF(AND(G782="goal",H782="from_play"),1,0)</f>
        <v/>
      </c>
      <c r="L782">
        <f>IF(AND(G782="goal",H782="counter"),1,0)</f>
        <v/>
      </c>
      <c r="M782">
        <f>IF(AND(G782="goal",H782="putback"),1,0)</f>
        <v/>
      </c>
      <c r="N782">
        <f>IF(AND(G782="goal",H782="man_up"),1,0)</f>
        <v/>
      </c>
      <c r="O782">
        <f>IF(AND(G782="goal",H782="penalty_5m"),1,0)</f>
        <v/>
      </c>
      <c r="P782">
        <f>IF(G782="assist",1,0)</f>
        <v/>
      </c>
      <c r="Q782">
        <f>IF(G782="exclusion_drawn",1,0)</f>
        <v/>
      </c>
      <c r="R782">
        <f>IF(G782="exclusion_committed",1,0)</f>
        <v/>
      </c>
      <c r="S782">
        <f>IF(G782="bad_pass_2m",1,0)</f>
        <v/>
      </c>
      <c r="T782">
        <f>IF(G782="shot_out",1,0)</f>
        <v/>
      </c>
      <c r="U782">
        <f>IF(G782="turnover",1,0)</f>
        <v/>
      </c>
      <c r="V782">
        <f>IF(G782="steal",1,0)</f>
        <v/>
      </c>
      <c r="W782">
        <f>IF(G782="block_hand",1,0)</f>
        <v/>
      </c>
      <c r="X782">
        <f>IF(G782="press_win",1,0)</f>
        <v/>
      </c>
      <c r="Y782">
        <f>IF(G782="interception",1,0)</f>
        <v/>
      </c>
      <c r="Z782">
        <f>IF(G782="no_return_defense",1,0)</f>
        <v/>
      </c>
    </row>
    <row r="783">
      <c r="K783">
        <f>IF(AND(G783="goal",H783="from_play"),1,0)</f>
        <v/>
      </c>
      <c r="L783">
        <f>IF(AND(G783="goal",H783="counter"),1,0)</f>
        <v/>
      </c>
      <c r="M783">
        <f>IF(AND(G783="goal",H783="putback"),1,0)</f>
        <v/>
      </c>
      <c r="N783">
        <f>IF(AND(G783="goal",H783="man_up"),1,0)</f>
        <v/>
      </c>
      <c r="O783">
        <f>IF(AND(G783="goal",H783="penalty_5m"),1,0)</f>
        <v/>
      </c>
      <c r="P783">
        <f>IF(G783="assist",1,0)</f>
        <v/>
      </c>
      <c r="Q783">
        <f>IF(G783="exclusion_drawn",1,0)</f>
        <v/>
      </c>
      <c r="R783">
        <f>IF(G783="exclusion_committed",1,0)</f>
        <v/>
      </c>
      <c r="S783">
        <f>IF(G783="bad_pass_2m",1,0)</f>
        <v/>
      </c>
      <c r="T783">
        <f>IF(G783="shot_out",1,0)</f>
        <v/>
      </c>
      <c r="U783">
        <f>IF(G783="turnover",1,0)</f>
        <v/>
      </c>
      <c r="V783">
        <f>IF(G783="steal",1,0)</f>
        <v/>
      </c>
      <c r="W783">
        <f>IF(G783="block_hand",1,0)</f>
        <v/>
      </c>
      <c r="X783">
        <f>IF(G783="press_win",1,0)</f>
        <v/>
      </c>
      <c r="Y783">
        <f>IF(G783="interception",1,0)</f>
        <v/>
      </c>
      <c r="Z783">
        <f>IF(G783="no_return_defense",1,0)</f>
        <v/>
      </c>
    </row>
    <row r="784">
      <c r="K784">
        <f>IF(AND(G784="goal",H784="from_play"),1,0)</f>
        <v/>
      </c>
      <c r="L784">
        <f>IF(AND(G784="goal",H784="counter"),1,0)</f>
        <v/>
      </c>
      <c r="M784">
        <f>IF(AND(G784="goal",H784="putback"),1,0)</f>
        <v/>
      </c>
      <c r="N784">
        <f>IF(AND(G784="goal",H784="man_up"),1,0)</f>
        <v/>
      </c>
      <c r="O784">
        <f>IF(AND(G784="goal",H784="penalty_5m"),1,0)</f>
        <v/>
      </c>
      <c r="P784">
        <f>IF(G784="assist",1,0)</f>
        <v/>
      </c>
      <c r="Q784">
        <f>IF(G784="exclusion_drawn",1,0)</f>
        <v/>
      </c>
      <c r="R784">
        <f>IF(G784="exclusion_committed",1,0)</f>
        <v/>
      </c>
      <c r="S784">
        <f>IF(G784="bad_pass_2m",1,0)</f>
        <v/>
      </c>
      <c r="T784">
        <f>IF(G784="shot_out",1,0)</f>
        <v/>
      </c>
      <c r="U784">
        <f>IF(G784="turnover",1,0)</f>
        <v/>
      </c>
      <c r="V784">
        <f>IF(G784="steal",1,0)</f>
        <v/>
      </c>
      <c r="W784">
        <f>IF(G784="block_hand",1,0)</f>
        <v/>
      </c>
      <c r="X784">
        <f>IF(G784="press_win",1,0)</f>
        <v/>
      </c>
      <c r="Y784">
        <f>IF(G784="interception",1,0)</f>
        <v/>
      </c>
      <c r="Z784">
        <f>IF(G784="no_return_defense",1,0)</f>
        <v/>
      </c>
    </row>
    <row r="785">
      <c r="K785">
        <f>IF(AND(G785="goal",H785="from_play"),1,0)</f>
        <v/>
      </c>
      <c r="L785">
        <f>IF(AND(G785="goal",H785="counter"),1,0)</f>
        <v/>
      </c>
      <c r="M785">
        <f>IF(AND(G785="goal",H785="putback"),1,0)</f>
        <v/>
      </c>
      <c r="N785">
        <f>IF(AND(G785="goal",H785="man_up"),1,0)</f>
        <v/>
      </c>
      <c r="O785">
        <f>IF(AND(G785="goal",H785="penalty_5m"),1,0)</f>
        <v/>
      </c>
      <c r="P785">
        <f>IF(G785="assist",1,0)</f>
        <v/>
      </c>
      <c r="Q785">
        <f>IF(G785="exclusion_drawn",1,0)</f>
        <v/>
      </c>
      <c r="R785">
        <f>IF(G785="exclusion_committed",1,0)</f>
        <v/>
      </c>
      <c r="S785">
        <f>IF(G785="bad_pass_2m",1,0)</f>
        <v/>
      </c>
      <c r="T785">
        <f>IF(G785="shot_out",1,0)</f>
        <v/>
      </c>
      <c r="U785">
        <f>IF(G785="turnover",1,0)</f>
        <v/>
      </c>
      <c r="V785">
        <f>IF(G785="steal",1,0)</f>
        <v/>
      </c>
      <c r="W785">
        <f>IF(G785="block_hand",1,0)</f>
        <v/>
      </c>
      <c r="X785">
        <f>IF(G785="press_win",1,0)</f>
        <v/>
      </c>
      <c r="Y785">
        <f>IF(G785="interception",1,0)</f>
        <v/>
      </c>
      <c r="Z785">
        <f>IF(G785="no_return_defense",1,0)</f>
        <v/>
      </c>
    </row>
    <row r="786">
      <c r="K786">
        <f>IF(AND(G786="goal",H786="from_play"),1,0)</f>
        <v/>
      </c>
      <c r="L786">
        <f>IF(AND(G786="goal",H786="counter"),1,0)</f>
        <v/>
      </c>
      <c r="M786">
        <f>IF(AND(G786="goal",H786="putback"),1,0)</f>
        <v/>
      </c>
      <c r="N786">
        <f>IF(AND(G786="goal",H786="man_up"),1,0)</f>
        <v/>
      </c>
      <c r="O786">
        <f>IF(AND(G786="goal",H786="penalty_5m"),1,0)</f>
        <v/>
      </c>
      <c r="P786">
        <f>IF(G786="assist",1,0)</f>
        <v/>
      </c>
      <c r="Q786">
        <f>IF(G786="exclusion_drawn",1,0)</f>
        <v/>
      </c>
      <c r="R786">
        <f>IF(G786="exclusion_committed",1,0)</f>
        <v/>
      </c>
      <c r="S786">
        <f>IF(G786="bad_pass_2m",1,0)</f>
        <v/>
      </c>
      <c r="T786">
        <f>IF(G786="shot_out",1,0)</f>
        <v/>
      </c>
      <c r="U786">
        <f>IF(G786="turnover",1,0)</f>
        <v/>
      </c>
      <c r="V786">
        <f>IF(G786="steal",1,0)</f>
        <v/>
      </c>
      <c r="W786">
        <f>IF(G786="block_hand",1,0)</f>
        <v/>
      </c>
      <c r="X786">
        <f>IF(G786="press_win",1,0)</f>
        <v/>
      </c>
      <c r="Y786">
        <f>IF(G786="interception",1,0)</f>
        <v/>
      </c>
      <c r="Z786">
        <f>IF(G786="no_return_defense",1,0)</f>
        <v/>
      </c>
    </row>
    <row r="787">
      <c r="K787">
        <f>IF(AND(G787="goal",H787="from_play"),1,0)</f>
        <v/>
      </c>
      <c r="L787">
        <f>IF(AND(G787="goal",H787="counter"),1,0)</f>
        <v/>
      </c>
      <c r="M787">
        <f>IF(AND(G787="goal",H787="putback"),1,0)</f>
        <v/>
      </c>
      <c r="N787">
        <f>IF(AND(G787="goal",H787="man_up"),1,0)</f>
        <v/>
      </c>
      <c r="O787">
        <f>IF(AND(G787="goal",H787="penalty_5m"),1,0)</f>
        <v/>
      </c>
      <c r="P787">
        <f>IF(G787="assist",1,0)</f>
        <v/>
      </c>
      <c r="Q787">
        <f>IF(G787="exclusion_drawn",1,0)</f>
        <v/>
      </c>
      <c r="R787">
        <f>IF(G787="exclusion_committed",1,0)</f>
        <v/>
      </c>
      <c r="S787">
        <f>IF(G787="bad_pass_2m",1,0)</f>
        <v/>
      </c>
      <c r="T787">
        <f>IF(G787="shot_out",1,0)</f>
        <v/>
      </c>
      <c r="U787">
        <f>IF(G787="turnover",1,0)</f>
        <v/>
      </c>
      <c r="V787">
        <f>IF(G787="steal",1,0)</f>
        <v/>
      </c>
      <c r="W787">
        <f>IF(G787="block_hand",1,0)</f>
        <v/>
      </c>
      <c r="X787">
        <f>IF(G787="press_win",1,0)</f>
        <v/>
      </c>
      <c r="Y787">
        <f>IF(G787="interception",1,0)</f>
        <v/>
      </c>
      <c r="Z787">
        <f>IF(G787="no_return_defense",1,0)</f>
        <v/>
      </c>
    </row>
    <row r="788">
      <c r="K788">
        <f>IF(AND(G788="goal",H788="from_play"),1,0)</f>
        <v/>
      </c>
      <c r="L788">
        <f>IF(AND(G788="goal",H788="counter"),1,0)</f>
        <v/>
      </c>
      <c r="M788">
        <f>IF(AND(G788="goal",H788="putback"),1,0)</f>
        <v/>
      </c>
      <c r="N788">
        <f>IF(AND(G788="goal",H788="man_up"),1,0)</f>
        <v/>
      </c>
      <c r="O788">
        <f>IF(AND(G788="goal",H788="penalty_5m"),1,0)</f>
        <v/>
      </c>
      <c r="P788">
        <f>IF(G788="assist",1,0)</f>
        <v/>
      </c>
      <c r="Q788">
        <f>IF(G788="exclusion_drawn",1,0)</f>
        <v/>
      </c>
      <c r="R788">
        <f>IF(G788="exclusion_committed",1,0)</f>
        <v/>
      </c>
      <c r="S788">
        <f>IF(G788="bad_pass_2m",1,0)</f>
        <v/>
      </c>
      <c r="T788">
        <f>IF(G788="shot_out",1,0)</f>
        <v/>
      </c>
      <c r="U788">
        <f>IF(G788="turnover",1,0)</f>
        <v/>
      </c>
      <c r="V788">
        <f>IF(G788="steal",1,0)</f>
        <v/>
      </c>
      <c r="W788">
        <f>IF(G788="block_hand",1,0)</f>
        <v/>
      </c>
      <c r="X788">
        <f>IF(G788="press_win",1,0)</f>
        <v/>
      </c>
      <c r="Y788">
        <f>IF(G788="interception",1,0)</f>
        <v/>
      </c>
      <c r="Z788">
        <f>IF(G788="no_return_defense",1,0)</f>
        <v/>
      </c>
    </row>
    <row r="789">
      <c r="K789">
        <f>IF(AND(G789="goal",H789="from_play"),1,0)</f>
        <v/>
      </c>
      <c r="L789">
        <f>IF(AND(G789="goal",H789="counter"),1,0)</f>
        <v/>
      </c>
      <c r="M789">
        <f>IF(AND(G789="goal",H789="putback"),1,0)</f>
        <v/>
      </c>
      <c r="N789">
        <f>IF(AND(G789="goal",H789="man_up"),1,0)</f>
        <v/>
      </c>
      <c r="O789">
        <f>IF(AND(G789="goal",H789="penalty_5m"),1,0)</f>
        <v/>
      </c>
      <c r="P789">
        <f>IF(G789="assist",1,0)</f>
        <v/>
      </c>
      <c r="Q789">
        <f>IF(G789="exclusion_drawn",1,0)</f>
        <v/>
      </c>
      <c r="R789">
        <f>IF(G789="exclusion_committed",1,0)</f>
        <v/>
      </c>
      <c r="S789">
        <f>IF(G789="bad_pass_2m",1,0)</f>
        <v/>
      </c>
      <c r="T789">
        <f>IF(G789="shot_out",1,0)</f>
        <v/>
      </c>
      <c r="U789">
        <f>IF(G789="turnover",1,0)</f>
        <v/>
      </c>
      <c r="V789">
        <f>IF(G789="steal",1,0)</f>
        <v/>
      </c>
      <c r="W789">
        <f>IF(G789="block_hand",1,0)</f>
        <v/>
      </c>
      <c r="X789">
        <f>IF(G789="press_win",1,0)</f>
        <v/>
      </c>
      <c r="Y789">
        <f>IF(G789="interception",1,0)</f>
        <v/>
      </c>
      <c r="Z789">
        <f>IF(G789="no_return_defense",1,0)</f>
        <v/>
      </c>
    </row>
    <row r="790">
      <c r="K790">
        <f>IF(AND(G790="goal",H790="from_play"),1,0)</f>
        <v/>
      </c>
      <c r="L790">
        <f>IF(AND(G790="goal",H790="counter"),1,0)</f>
        <v/>
      </c>
      <c r="M790">
        <f>IF(AND(G790="goal",H790="putback"),1,0)</f>
        <v/>
      </c>
      <c r="N790">
        <f>IF(AND(G790="goal",H790="man_up"),1,0)</f>
        <v/>
      </c>
      <c r="O790">
        <f>IF(AND(G790="goal",H790="penalty_5m"),1,0)</f>
        <v/>
      </c>
      <c r="P790">
        <f>IF(G790="assist",1,0)</f>
        <v/>
      </c>
      <c r="Q790">
        <f>IF(G790="exclusion_drawn",1,0)</f>
        <v/>
      </c>
      <c r="R790">
        <f>IF(G790="exclusion_committed",1,0)</f>
        <v/>
      </c>
      <c r="S790">
        <f>IF(G790="bad_pass_2m",1,0)</f>
        <v/>
      </c>
      <c r="T790">
        <f>IF(G790="shot_out",1,0)</f>
        <v/>
      </c>
      <c r="U790">
        <f>IF(G790="turnover",1,0)</f>
        <v/>
      </c>
      <c r="V790">
        <f>IF(G790="steal",1,0)</f>
        <v/>
      </c>
      <c r="W790">
        <f>IF(G790="block_hand",1,0)</f>
        <v/>
      </c>
      <c r="X790">
        <f>IF(G790="press_win",1,0)</f>
        <v/>
      </c>
      <c r="Y790">
        <f>IF(G790="interception",1,0)</f>
        <v/>
      </c>
      <c r="Z790">
        <f>IF(G790="no_return_defense",1,0)</f>
        <v/>
      </c>
    </row>
    <row r="791">
      <c r="K791">
        <f>IF(AND(G791="goal",H791="from_play"),1,0)</f>
        <v/>
      </c>
      <c r="L791">
        <f>IF(AND(G791="goal",H791="counter"),1,0)</f>
        <v/>
      </c>
      <c r="M791">
        <f>IF(AND(G791="goal",H791="putback"),1,0)</f>
        <v/>
      </c>
      <c r="N791">
        <f>IF(AND(G791="goal",H791="man_up"),1,0)</f>
        <v/>
      </c>
      <c r="O791">
        <f>IF(AND(G791="goal",H791="penalty_5m"),1,0)</f>
        <v/>
      </c>
      <c r="P791">
        <f>IF(G791="assist",1,0)</f>
        <v/>
      </c>
      <c r="Q791">
        <f>IF(G791="exclusion_drawn",1,0)</f>
        <v/>
      </c>
      <c r="R791">
        <f>IF(G791="exclusion_committed",1,0)</f>
        <v/>
      </c>
      <c r="S791">
        <f>IF(G791="bad_pass_2m",1,0)</f>
        <v/>
      </c>
      <c r="T791">
        <f>IF(G791="shot_out",1,0)</f>
        <v/>
      </c>
      <c r="U791">
        <f>IF(G791="turnover",1,0)</f>
        <v/>
      </c>
      <c r="V791">
        <f>IF(G791="steal",1,0)</f>
        <v/>
      </c>
      <c r="W791">
        <f>IF(G791="block_hand",1,0)</f>
        <v/>
      </c>
      <c r="X791">
        <f>IF(G791="press_win",1,0)</f>
        <v/>
      </c>
      <c r="Y791">
        <f>IF(G791="interception",1,0)</f>
        <v/>
      </c>
      <c r="Z791">
        <f>IF(G791="no_return_defense",1,0)</f>
        <v/>
      </c>
    </row>
    <row r="792">
      <c r="K792">
        <f>IF(AND(G792="goal",H792="from_play"),1,0)</f>
        <v/>
      </c>
      <c r="L792">
        <f>IF(AND(G792="goal",H792="counter"),1,0)</f>
        <v/>
      </c>
      <c r="M792">
        <f>IF(AND(G792="goal",H792="putback"),1,0)</f>
        <v/>
      </c>
      <c r="N792">
        <f>IF(AND(G792="goal",H792="man_up"),1,0)</f>
        <v/>
      </c>
      <c r="O792">
        <f>IF(AND(G792="goal",H792="penalty_5m"),1,0)</f>
        <v/>
      </c>
      <c r="P792">
        <f>IF(G792="assist",1,0)</f>
        <v/>
      </c>
      <c r="Q792">
        <f>IF(G792="exclusion_drawn",1,0)</f>
        <v/>
      </c>
      <c r="R792">
        <f>IF(G792="exclusion_committed",1,0)</f>
        <v/>
      </c>
      <c r="S792">
        <f>IF(G792="bad_pass_2m",1,0)</f>
        <v/>
      </c>
      <c r="T792">
        <f>IF(G792="shot_out",1,0)</f>
        <v/>
      </c>
      <c r="U792">
        <f>IF(G792="turnover",1,0)</f>
        <v/>
      </c>
      <c r="V792">
        <f>IF(G792="steal",1,0)</f>
        <v/>
      </c>
      <c r="W792">
        <f>IF(G792="block_hand",1,0)</f>
        <v/>
      </c>
      <c r="X792">
        <f>IF(G792="press_win",1,0)</f>
        <v/>
      </c>
      <c r="Y792">
        <f>IF(G792="interception",1,0)</f>
        <v/>
      </c>
      <c r="Z792">
        <f>IF(G792="no_return_defense",1,0)</f>
        <v/>
      </c>
    </row>
    <row r="793">
      <c r="K793">
        <f>IF(AND(G793="goal",H793="from_play"),1,0)</f>
        <v/>
      </c>
      <c r="L793">
        <f>IF(AND(G793="goal",H793="counter"),1,0)</f>
        <v/>
      </c>
      <c r="M793">
        <f>IF(AND(G793="goal",H793="putback"),1,0)</f>
        <v/>
      </c>
      <c r="N793">
        <f>IF(AND(G793="goal",H793="man_up"),1,0)</f>
        <v/>
      </c>
      <c r="O793">
        <f>IF(AND(G793="goal",H793="penalty_5m"),1,0)</f>
        <v/>
      </c>
      <c r="P793">
        <f>IF(G793="assist",1,0)</f>
        <v/>
      </c>
      <c r="Q793">
        <f>IF(G793="exclusion_drawn",1,0)</f>
        <v/>
      </c>
      <c r="R793">
        <f>IF(G793="exclusion_committed",1,0)</f>
        <v/>
      </c>
      <c r="S793">
        <f>IF(G793="bad_pass_2m",1,0)</f>
        <v/>
      </c>
      <c r="T793">
        <f>IF(G793="shot_out",1,0)</f>
        <v/>
      </c>
      <c r="U793">
        <f>IF(G793="turnover",1,0)</f>
        <v/>
      </c>
      <c r="V793">
        <f>IF(G793="steal",1,0)</f>
        <v/>
      </c>
      <c r="W793">
        <f>IF(G793="block_hand",1,0)</f>
        <v/>
      </c>
      <c r="X793">
        <f>IF(G793="press_win",1,0)</f>
        <v/>
      </c>
      <c r="Y793">
        <f>IF(G793="interception",1,0)</f>
        <v/>
      </c>
      <c r="Z793">
        <f>IF(G793="no_return_defense",1,0)</f>
        <v/>
      </c>
    </row>
    <row r="794">
      <c r="K794">
        <f>IF(AND(G794="goal",H794="from_play"),1,0)</f>
        <v/>
      </c>
      <c r="L794">
        <f>IF(AND(G794="goal",H794="counter"),1,0)</f>
        <v/>
      </c>
      <c r="M794">
        <f>IF(AND(G794="goal",H794="putback"),1,0)</f>
        <v/>
      </c>
      <c r="N794">
        <f>IF(AND(G794="goal",H794="man_up"),1,0)</f>
        <v/>
      </c>
      <c r="O794">
        <f>IF(AND(G794="goal",H794="penalty_5m"),1,0)</f>
        <v/>
      </c>
      <c r="P794">
        <f>IF(G794="assist",1,0)</f>
        <v/>
      </c>
      <c r="Q794">
        <f>IF(G794="exclusion_drawn",1,0)</f>
        <v/>
      </c>
      <c r="R794">
        <f>IF(G794="exclusion_committed",1,0)</f>
        <v/>
      </c>
      <c r="S794">
        <f>IF(G794="bad_pass_2m",1,0)</f>
        <v/>
      </c>
      <c r="T794">
        <f>IF(G794="shot_out",1,0)</f>
        <v/>
      </c>
      <c r="U794">
        <f>IF(G794="turnover",1,0)</f>
        <v/>
      </c>
      <c r="V794">
        <f>IF(G794="steal",1,0)</f>
        <v/>
      </c>
      <c r="W794">
        <f>IF(G794="block_hand",1,0)</f>
        <v/>
      </c>
      <c r="X794">
        <f>IF(G794="press_win",1,0)</f>
        <v/>
      </c>
      <c r="Y794">
        <f>IF(G794="interception",1,0)</f>
        <v/>
      </c>
      <c r="Z794">
        <f>IF(G794="no_return_defense",1,0)</f>
        <v/>
      </c>
    </row>
    <row r="795">
      <c r="K795">
        <f>IF(AND(G795="goal",H795="from_play"),1,0)</f>
        <v/>
      </c>
      <c r="L795">
        <f>IF(AND(G795="goal",H795="counter"),1,0)</f>
        <v/>
      </c>
      <c r="M795">
        <f>IF(AND(G795="goal",H795="putback"),1,0)</f>
        <v/>
      </c>
      <c r="N795">
        <f>IF(AND(G795="goal",H795="man_up"),1,0)</f>
        <v/>
      </c>
      <c r="O795">
        <f>IF(AND(G795="goal",H795="penalty_5m"),1,0)</f>
        <v/>
      </c>
      <c r="P795">
        <f>IF(G795="assist",1,0)</f>
        <v/>
      </c>
      <c r="Q795">
        <f>IF(G795="exclusion_drawn",1,0)</f>
        <v/>
      </c>
      <c r="R795">
        <f>IF(G795="exclusion_committed",1,0)</f>
        <v/>
      </c>
      <c r="S795">
        <f>IF(G795="bad_pass_2m",1,0)</f>
        <v/>
      </c>
      <c r="T795">
        <f>IF(G795="shot_out",1,0)</f>
        <v/>
      </c>
      <c r="U795">
        <f>IF(G795="turnover",1,0)</f>
        <v/>
      </c>
      <c r="V795">
        <f>IF(G795="steal",1,0)</f>
        <v/>
      </c>
      <c r="W795">
        <f>IF(G795="block_hand",1,0)</f>
        <v/>
      </c>
      <c r="X795">
        <f>IF(G795="press_win",1,0)</f>
        <v/>
      </c>
      <c r="Y795">
        <f>IF(G795="interception",1,0)</f>
        <v/>
      </c>
      <c r="Z795">
        <f>IF(G795="no_return_defense",1,0)</f>
        <v/>
      </c>
    </row>
    <row r="796">
      <c r="K796">
        <f>IF(AND(G796="goal",H796="from_play"),1,0)</f>
        <v/>
      </c>
      <c r="L796">
        <f>IF(AND(G796="goal",H796="counter"),1,0)</f>
        <v/>
      </c>
      <c r="M796">
        <f>IF(AND(G796="goal",H796="putback"),1,0)</f>
        <v/>
      </c>
      <c r="N796">
        <f>IF(AND(G796="goal",H796="man_up"),1,0)</f>
        <v/>
      </c>
      <c r="O796">
        <f>IF(AND(G796="goal",H796="penalty_5m"),1,0)</f>
        <v/>
      </c>
      <c r="P796">
        <f>IF(G796="assist",1,0)</f>
        <v/>
      </c>
      <c r="Q796">
        <f>IF(G796="exclusion_drawn",1,0)</f>
        <v/>
      </c>
      <c r="R796">
        <f>IF(G796="exclusion_committed",1,0)</f>
        <v/>
      </c>
      <c r="S796">
        <f>IF(G796="bad_pass_2m",1,0)</f>
        <v/>
      </c>
      <c r="T796">
        <f>IF(G796="shot_out",1,0)</f>
        <v/>
      </c>
      <c r="U796">
        <f>IF(G796="turnover",1,0)</f>
        <v/>
      </c>
      <c r="V796">
        <f>IF(G796="steal",1,0)</f>
        <v/>
      </c>
      <c r="W796">
        <f>IF(G796="block_hand",1,0)</f>
        <v/>
      </c>
      <c r="X796">
        <f>IF(G796="press_win",1,0)</f>
        <v/>
      </c>
      <c r="Y796">
        <f>IF(G796="interception",1,0)</f>
        <v/>
      </c>
      <c r="Z796">
        <f>IF(G796="no_return_defense",1,0)</f>
        <v/>
      </c>
    </row>
    <row r="797">
      <c r="K797">
        <f>IF(AND(G797="goal",H797="from_play"),1,0)</f>
        <v/>
      </c>
      <c r="L797">
        <f>IF(AND(G797="goal",H797="counter"),1,0)</f>
        <v/>
      </c>
      <c r="M797">
        <f>IF(AND(G797="goal",H797="putback"),1,0)</f>
        <v/>
      </c>
      <c r="N797">
        <f>IF(AND(G797="goal",H797="man_up"),1,0)</f>
        <v/>
      </c>
      <c r="O797">
        <f>IF(AND(G797="goal",H797="penalty_5m"),1,0)</f>
        <v/>
      </c>
      <c r="P797">
        <f>IF(G797="assist",1,0)</f>
        <v/>
      </c>
      <c r="Q797">
        <f>IF(G797="exclusion_drawn",1,0)</f>
        <v/>
      </c>
      <c r="R797">
        <f>IF(G797="exclusion_committed",1,0)</f>
        <v/>
      </c>
      <c r="S797">
        <f>IF(G797="bad_pass_2m",1,0)</f>
        <v/>
      </c>
      <c r="T797">
        <f>IF(G797="shot_out",1,0)</f>
        <v/>
      </c>
      <c r="U797">
        <f>IF(G797="turnover",1,0)</f>
        <v/>
      </c>
      <c r="V797">
        <f>IF(G797="steal",1,0)</f>
        <v/>
      </c>
      <c r="W797">
        <f>IF(G797="block_hand",1,0)</f>
        <v/>
      </c>
      <c r="X797">
        <f>IF(G797="press_win",1,0)</f>
        <v/>
      </c>
      <c r="Y797">
        <f>IF(G797="interception",1,0)</f>
        <v/>
      </c>
      <c r="Z797">
        <f>IF(G797="no_return_defense",1,0)</f>
        <v/>
      </c>
    </row>
    <row r="798">
      <c r="K798">
        <f>IF(AND(G798="goal",H798="from_play"),1,0)</f>
        <v/>
      </c>
      <c r="L798">
        <f>IF(AND(G798="goal",H798="counter"),1,0)</f>
        <v/>
      </c>
      <c r="M798">
        <f>IF(AND(G798="goal",H798="putback"),1,0)</f>
        <v/>
      </c>
      <c r="N798">
        <f>IF(AND(G798="goal",H798="man_up"),1,0)</f>
        <v/>
      </c>
      <c r="O798">
        <f>IF(AND(G798="goal",H798="penalty_5m"),1,0)</f>
        <v/>
      </c>
      <c r="P798">
        <f>IF(G798="assist",1,0)</f>
        <v/>
      </c>
      <c r="Q798">
        <f>IF(G798="exclusion_drawn",1,0)</f>
        <v/>
      </c>
      <c r="R798">
        <f>IF(G798="exclusion_committed",1,0)</f>
        <v/>
      </c>
      <c r="S798">
        <f>IF(G798="bad_pass_2m",1,0)</f>
        <v/>
      </c>
      <c r="T798">
        <f>IF(G798="shot_out",1,0)</f>
        <v/>
      </c>
      <c r="U798">
        <f>IF(G798="turnover",1,0)</f>
        <v/>
      </c>
      <c r="V798">
        <f>IF(G798="steal",1,0)</f>
        <v/>
      </c>
      <c r="W798">
        <f>IF(G798="block_hand",1,0)</f>
        <v/>
      </c>
      <c r="X798">
        <f>IF(G798="press_win",1,0)</f>
        <v/>
      </c>
      <c r="Y798">
        <f>IF(G798="interception",1,0)</f>
        <v/>
      </c>
      <c r="Z798">
        <f>IF(G798="no_return_defense",1,0)</f>
        <v/>
      </c>
    </row>
    <row r="799">
      <c r="K799">
        <f>IF(AND(G799="goal",H799="from_play"),1,0)</f>
        <v/>
      </c>
      <c r="L799">
        <f>IF(AND(G799="goal",H799="counter"),1,0)</f>
        <v/>
      </c>
      <c r="M799">
        <f>IF(AND(G799="goal",H799="putback"),1,0)</f>
        <v/>
      </c>
      <c r="N799">
        <f>IF(AND(G799="goal",H799="man_up"),1,0)</f>
        <v/>
      </c>
      <c r="O799">
        <f>IF(AND(G799="goal",H799="penalty_5m"),1,0)</f>
        <v/>
      </c>
      <c r="P799">
        <f>IF(G799="assist",1,0)</f>
        <v/>
      </c>
      <c r="Q799">
        <f>IF(G799="exclusion_drawn",1,0)</f>
        <v/>
      </c>
      <c r="R799">
        <f>IF(G799="exclusion_committed",1,0)</f>
        <v/>
      </c>
      <c r="S799">
        <f>IF(G799="bad_pass_2m",1,0)</f>
        <v/>
      </c>
      <c r="T799">
        <f>IF(G799="shot_out",1,0)</f>
        <v/>
      </c>
      <c r="U799">
        <f>IF(G799="turnover",1,0)</f>
        <v/>
      </c>
      <c r="V799">
        <f>IF(G799="steal",1,0)</f>
        <v/>
      </c>
      <c r="W799">
        <f>IF(G799="block_hand",1,0)</f>
        <v/>
      </c>
      <c r="X799">
        <f>IF(G799="press_win",1,0)</f>
        <v/>
      </c>
      <c r="Y799">
        <f>IF(G799="interception",1,0)</f>
        <v/>
      </c>
      <c r="Z799">
        <f>IF(G799="no_return_defense",1,0)</f>
        <v/>
      </c>
    </row>
    <row r="800">
      <c r="K800">
        <f>IF(AND(G800="goal",H800="from_play"),1,0)</f>
        <v/>
      </c>
      <c r="L800">
        <f>IF(AND(G800="goal",H800="counter"),1,0)</f>
        <v/>
      </c>
      <c r="M800">
        <f>IF(AND(G800="goal",H800="putback"),1,0)</f>
        <v/>
      </c>
      <c r="N800">
        <f>IF(AND(G800="goal",H800="man_up"),1,0)</f>
        <v/>
      </c>
      <c r="O800">
        <f>IF(AND(G800="goal",H800="penalty_5m"),1,0)</f>
        <v/>
      </c>
      <c r="P800">
        <f>IF(G800="assist",1,0)</f>
        <v/>
      </c>
      <c r="Q800">
        <f>IF(G800="exclusion_drawn",1,0)</f>
        <v/>
      </c>
      <c r="R800">
        <f>IF(G800="exclusion_committed",1,0)</f>
        <v/>
      </c>
      <c r="S800">
        <f>IF(G800="bad_pass_2m",1,0)</f>
        <v/>
      </c>
      <c r="T800">
        <f>IF(G800="shot_out",1,0)</f>
        <v/>
      </c>
      <c r="U800">
        <f>IF(G800="turnover",1,0)</f>
        <v/>
      </c>
      <c r="V800">
        <f>IF(G800="steal",1,0)</f>
        <v/>
      </c>
      <c r="W800">
        <f>IF(G800="block_hand",1,0)</f>
        <v/>
      </c>
      <c r="X800">
        <f>IF(G800="press_win",1,0)</f>
        <v/>
      </c>
      <c r="Y800">
        <f>IF(G800="interception",1,0)</f>
        <v/>
      </c>
      <c r="Z800">
        <f>IF(G800="no_return_defense",1,0)</f>
        <v/>
      </c>
    </row>
    <row r="801">
      <c r="K801">
        <f>IF(AND(G801="goal",H801="from_play"),1,0)</f>
        <v/>
      </c>
      <c r="L801">
        <f>IF(AND(G801="goal",H801="counter"),1,0)</f>
        <v/>
      </c>
      <c r="M801">
        <f>IF(AND(G801="goal",H801="putback"),1,0)</f>
        <v/>
      </c>
      <c r="N801">
        <f>IF(AND(G801="goal",H801="man_up"),1,0)</f>
        <v/>
      </c>
      <c r="O801">
        <f>IF(AND(G801="goal",H801="penalty_5m"),1,0)</f>
        <v/>
      </c>
      <c r="P801">
        <f>IF(G801="assist",1,0)</f>
        <v/>
      </c>
      <c r="Q801">
        <f>IF(G801="exclusion_drawn",1,0)</f>
        <v/>
      </c>
      <c r="R801">
        <f>IF(G801="exclusion_committed",1,0)</f>
        <v/>
      </c>
      <c r="S801">
        <f>IF(G801="bad_pass_2m",1,0)</f>
        <v/>
      </c>
      <c r="T801">
        <f>IF(G801="shot_out",1,0)</f>
        <v/>
      </c>
      <c r="U801">
        <f>IF(G801="turnover",1,0)</f>
        <v/>
      </c>
      <c r="V801">
        <f>IF(G801="steal",1,0)</f>
        <v/>
      </c>
      <c r="W801">
        <f>IF(G801="block_hand",1,0)</f>
        <v/>
      </c>
      <c r="X801">
        <f>IF(G801="press_win",1,0)</f>
        <v/>
      </c>
      <c r="Y801">
        <f>IF(G801="interception",1,0)</f>
        <v/>
      </c>
      <c r="Z801">
        <f>IF(G801="no_return_defense",1,0)</f>
        <v/>
      </c>
    </row>
    <row r="802">
      <c r="K802">
        <f>IF(AND(G802="goal",H802="from_play"),1,0)</f>
        <v/>
      </c>
      <c r="L802">
        <f>IF(AND(G802="goal",H802="counter"),1,0)</f>
        <v/>
      </c>
      <c r="M802">
        <f>IF(AND(G802="goal",H802="putback"),1,0)</f>
        <v/>
      </c>
      <c r="N802">
        <f>IF(AND(G802="goal",H802="man_up"),1,0)</f>
        <v/>
      </c>
      <c r="O802">
        <f>IF(AND(G802="goal",H802="penalty_5m"),1,0)</f>
        <v/>
      </c>
      <c r="P802">
        <f>IF(G802="assist",1,0)</f>
        <v/>
      </c>
      <c r="Q802">
        <f>IF(G802="exclusion_drawn",1,0)</f>
        <v/>
      </c>
      <c r="R802">
        <f>IF(G802="exclusion_committed",1,0)</f>
        <v/>
      </c>
      <c r="S802">
        <f>IF(G802="bad_pass_2m",1,0)</f>
        <v/>
      </c>
      <c r="T802">
        <f>IF(G802="shot_out",1,0)</f>
        <v/>
      </c>
      <c r="U802">
        <f>IF(G802="turnover",1,0)</f>
        <v/>
      </c>
      <c r="V802">
        <f>IF(G802="steal",1,0)</f>
        <v/>
      </c>
      <c r="W802">
        <f>IF(G802="block_hand",1,0)</f>
        <v/>
      </c>
      <c r="X802">
        <f>IF(G802="press_win",1,0)</f>
        <v/>
      </c>
      <c r="Y802">
        <f>IF(G802="interception",1,0)</f>
        <v/>
      </c>
      <c r="Z802">
        <f>IF(G802="no_return_defense",1,0)</f>
        <v/>
      </c>
    </row>
    <row r="803">
      <c r="K803">
        <f>IF(AND(G803="goal",H803="from_play"),1,0)</f>
        <v/>
      </c>
      <c r="L803">
        <f>IF(AND(G803="goal",H803="counter"),1,0)</f>
        <v/>
      </c>
      <c r="M803">
        <f>IF(AND(G803="goal",H803="putback"),1,0)</f>
        <v/>
      </c>
      <c r="N803">
        <f>IF(AND(G803="goal",H803="man_up"),1,0)</f>
        <v/>
      </c>
      <c r="O803">
        <f>IF(AND(G803="goal",H803="penalty_5m"),1,0)</f>
        <v/>
      </c>
      <c r="P803">
        <f>IF(G803="assist",1,0)</f>
        <v/>
      </c>
      <c r="Q803">
        <f>IF(G803="exclusion_drawn",1,0)</f>
        <v/>
      </c>
      <c r="R803">
        <f>IF(G803="exclusion_committed",1,0)</f>
        <v/>
      </c>
      <c r="S803">
        <f>IF(G803="bad_pass_2m",1,0)</f>
        <v/>
      </c>
      <c r="T803">
        <f>IF(G803="shot_out",1,0)</f>
        <v/>
      </c>
      <c r="U803">
        <f>IF(G803="turnover",1,0)</f>
        <v/>
      </c>
      <c r="V803">
        <f>IF(G803="steal",1,0)</f>
        <v/>
      </c>
      <c r="W803">
        <f>IF(G803="block_hand",1,0)</f>
        <v/>
      </c>
      <c r="X803">
        <f>IF(G803="press_win",1,0)</f>
        <v/>
      </c>
      <c r="Y803">
        <f>IF(G803="interception",1,0)</f>
        <v/>
      </c>
      <c r="Z803">
        <f>IF(G803="no_return_defense",1,0)</f>
        <v/>
      </c>
    </row>
    <row r="804">
      <c r="K804">
        <f>IF(AND(G804="goal",H804="from_play"),1,0)</f>
        <v/>
      </c>
      <c r="L804">
        <f>IF(AND(G804="goal",H804="counter"),1,0)</f>
        <v/>
      </c>
      <c r="M804">
        <f>IF(AND(G804="goal",H804="putback"),1,0)</f>
        <v/>
      </c>
      <c r="N804">
        <f>IF(AND(G804="goal",H804="man_up"),1,0)</f>
        <v/>
      </c>
      <c r="O804">
        <f>IF(AND(G804="goal",H804="penalty_5m"),1,0)</f>
        <v/>
      </c>
      <c r="P804">
        <f>IF(G804="assist",1,0)</f>
        <v/>
      </c>
      <c r="Q804">
        <f>IF(G804="exclusion_drawn",1,0)</f>
        <v/>
      </c>
      <c r="R804">
        <f>IF(G804="exclusion_committed",1,0)</f>
        <v/>
      </c>
      <c r="S804">
        <f>IF(G804="bad_pass_2m",1,0)</f>
        <v/>
      </c>
      <c r="T804">
        <f>IF(G804="shot_out",1,0)</f>
        <v/>
      </c>
      <c r="U804">
        <f>IF(G804="turnover",1,0)</f>
        <v/>
      </c>
      <c r="V804">
        <f>IF(G804="steal",1,0)</f>
        <v/>
      </c>
      <c r="W804">
        <f>IF(G804="block_hand",1,0)</f>
        <v/>
      </c>
      <c r="X804">
        <f>IF(G804="press_win",1,0)</f>
        <v/>
      </c>
      <c r="Y804">
        <f>IF(G804="interception",1,0)</f>
        <v/>
      </c>
      <c r="Z804">
        <f>IF(G804="no_return_defense",1,0)</f>
        <v/>
      </c>
    </row>
    <row r="805">
      <c r="K805">
        <f>IF(AND(G805="goal",H805="from_play"),1,0)</f>
        <v/>
      </c>
      <c r="L805">
        <f>IF(AND(G805="goal",H805="counter"),1,0)</f>
        <v/>
      </c>
      <c r="M805">
        <f>IF(AND(G805="goal",H805="putback"),1,0)</f>
        <v/>
      </c>
      <c r="N805">
        <f>IF(AND(G805="goal",H805="man_up"),1,0)</f>
        <v/>
      </c>
      <c r="O805">
        <f>IF(AND(G805="goal",H805="penalty_5m"),1,0)</f>
        <v/>
      </c>
      <c r="P805">
        <f>IF(G805="assist",1,0)</f>
        <v/>
      </c>
      <c r="Q805">
        <f>IF(G805="exclusion_drawn",1,0)</f>
        <v/>
      </c>
      <c r="R805">
        <f>IF(G805="exclusion_committed",1,0)</f>
        <v/>
      </c>
      <c r="S805">
        <f>IF(G805="bad_pass_2m",1,0)</f>
        <v/>
      </c>
      <c r="T805">
        <f>IF(G805="shot_out",1,0)</f>
        <v/>
      </c>
      <c r="U805">
        <f>IF(G805="turnover",1,0)</f>
        <v/>
      </c>
      <c r="V805">
        <f>IF(G805="steal",1,0)</f>
        <v/>
      </c>
      <c r="W805">
        <f>IF(G805="block_hand",1,0)</f>
        <v/>
      </c>
      <c r="X805">
        <f>IF(G805="press_win",1,0)</f>
        <v/>
      </c>
      <c r="Y805">
        <f>IF(G805="interception",1,0)</f>
        <v/>
      </c>
      <c r="Z805">
        <f>IF(G805="no_return_defense",1,0)</f>
        <v/>
      </c>
    </row>
    <row r="806">
      <c r="K806">
        <f>IF(AND(G806="goal",H806="from_play"),1,0)</f>
        <v/>
      </c>
      <c r="L806">
        <f>IF(AND(G806="goal",H806="counter"),1,0)</f>
        <v/>
      </c>
      <c r="M806">
        <f>IF(AND(G806="goal",H806="putback"),1,0)</f>
        <v/>
      </c>
      <c r="N806">
        <f>IF(AND(G806="goal",H806="man_up"),1,0)</f>
        <v/>
      </c>
      <c r="O806">
        <f>IF(AND(G806="goal",H806="penalty_5m"),1,0)</f>
        <v/>
      </c>
      <c r="P806">
        <f>IF(G806="assist",1,0)</f>
        <v/>
      </c>
      <c r="Q806">
        <f>IF(G806="exclusion_drawn",1,0)</f>
        <v/>
      </c>
      <c r="R806">
        <f>IF(G806="exclusion_committed",1,0)</f>
        <v/>
      </c>
      <c r="S806">
        <f>IF(G806="bad_pass_2m",1,0)</f>
        <v/>
      </c>
      <c r="T806">
        <f>IF(G806="shot_out",1,0)</f>
        <v/>
      </c>
      <c r="U806">
        <f>IF(G806="turnover",1,0)</f>
        <v/>
      </c>
      <c r="V806">
        <f>IF(G806="steal",1,0)</f>
        <v/>
      </c>
      <c r="W806">
        <f>IF(G806="block_hand",1,0)</f>
        <v/>
      </c>
      <c r="X806">
        <f>IF(G806="press_win",1,0)</f>
        <v/>
      </c>
      <c r="Y806">
        <f>IF(G806="interception",1,0)</f>
        <v/>
      </c>
      <c r="Z806">
        <f>IF(G806="no_return_defense",1,0)</f>
        <v/>
      </c>
    </row>
    <row r="807">
      <c r="K807">
        <f>IF(AND(G807="goal",H807="from_play"),1,0)</f>
        <v/>
      </c>
      <c r="L807">
        <f>IF(AND(G807="goal",H807="counter"),1,0)</f>
        <v/>
      </c>
      <c r="M807">
        <f>IF(AND(G807="goal",H807="putback"),1,0)</f>
        <v/>
      </c>
      <c r="N807">
        <f>IF(AND(G807="goal",H807="man_up"),1,0)</f>
        <v/>
      </c>
      <c r="O807">
        <f>IF(AND(G807="goal",H807="penalty_5m"),1,0)</f>
        <v/>
      </c>
      <c r="P807">
        <f>IF(G807="assist",1,0)</f>
        <v/>
      </c>
      <c r="Q807">
        <f>IF(G807="exclusion_drawn",1,0)</f>
        <v/>
      </c>
      <c r="R807">
        <f>IF(G807="exclusion_committed",1,0)</f>
        <v/>
      </c>
      <c r="S807">
        <f>IF(G807="bad_pass_2m",1,0)</f>
        <v/>
      </c>
      <c r="T807">
        <f>IF(G807="shot_out",1,0)</f>
        <v/>
      </c>
      <c r="U807">
        <f>IF(G807="turnover",1,0)</f>
        <v/>
      </c>
      <c r="V807">
        <f>IF(G807="steal",1,0)</f>
        <v/>
      </c>
      <c r="W807">
        <f>IF(G807="block_hand",1,0)</f>
        <v/>
      </c>
      <c r="X807">
        <f>IF(G807="press_win",1,0)</f>
        <v/>
      </c>
      <c r="Y807">
        <f>IF(G807="interception",1,0)</f>
        <v/>
      </c>
      <c r="Z807">
        <f>IF(G807="no_return_defense",1,0)</f>
        <v/>
      </c>
    </row>
    <row r="808">
      <c r="K808">
        <f>IF(AND(G808="goal",H808="from_play"),1,0)</f>
        <v/>
      </c>
      <c r="L808">
        <f>IF(AND(G808="goal",H808="counter"),1,0)</f>
        <v/>
      </c>
      <c r="M808">
        <f>IF(AND(G808="goal",H808="putback"),1,0)</f>
        <v/>
      </c>
      <c r="N808">
        <f>IF(AND(G808="goal",H808="man_up"),1,0)</f>
        <v/>
      </c>
      <c r="O808">
        <f>IF(AND(G808="goal",H808="penalty_5m"),1,0)</f>
        <v/>
      </c>
      <c r="P808">
        <f>IF(G808="assist",1,0)</f>
        <v/>
      </c>
      <c r="Q808">
        <f>IF(G808="exclusion_drawn",1,0)</f>
        <v/>
      </c>
      <c r="R808">
        <f>IF(G808="exclusion_committed",1,0)</f>
        <v/>
      </c>
      <c r="S808">
        <f>IF(G808="bad_pass_2m",1,0)</f>
        <v/>
      </c>
      <c r="T808">
        <f>IF(G808="shot_out",1,0)</f>
        <v/>
      </c>
      <c r="U808">
        <f>IF(G808="turnover",1,0)</f>
        <v/>
      </c>
      <c r="V808">
        <f>IF(G808="steal",1,0)</f>
        <v/>
      </c>
      <c r="W808">
        <f>IF(G808="block_hand",1,0)</f>
        <v/>
      </c>
      <c r="X808">
        <f>IF(G808="press_win",1,0)</f>
        <v/>
      </c>
      <c r="Y808">
        <f>IF(G808="interception",1,0)</f>
        <v/>
      </c>
      <c r="Z808">
        <f>IF(G808="no_return_defense",1,0)</f>
        <v/>
      </c>
    </row>
    <row r="809">
      <c r="K809">
        <f>IF(AND(G809="goal",H809="from_play"),1,0)</f>
        <v/>
      </c>
      <c r="L809">
        <f>IF(AND(G809="goal",H809="counter"),1,0)</f>
        <v/>
      </c>
      <c r="M809">
        <f>IF(AND(G809="goal",H809="putback"),1,0)</f>
        <v/>
      </c>
      <c r="N809">
        <f>IF(AND(G809="goal",H809="man_up"),1,0)</f>
        <v/>
      </c>
      <c r="O809">
        <f>IF(AND(G809="goal",H809="penalty_5m"),1,0)</f>
        <v/>
      </c>
      <c r="P809">
        <f>IF(G809="assist",1,0)</f>
        <v/>
      </c>
      <c r="Q809">
        <f>IF(G809="exclusion_drawn",1,0)</f>
        <v/>
      </c>
      <c r="R809">
        <f>IF(G809="exclusion_committed",1,0)</f>
        <v/>
      </c>
      <c r="S809">
        <f>IF(G809="bad_pass_2m",1,0)</f>
        <v/>
      </c>
      <c r="T809">
        <f>IF(G809="shot_out",1,0)</f>
        <v/>
      </c>
      <c r="U809">
        <f>IF(G809="turnover",1,0)</f>
        <v/>
      </c>
      <c r="V809">
        <f>IF(G809="steal",1,0)</f>
        <v/>
      </c>
      <c r="W809">
        <f>IF(G809="block_hand",1,0)</f>
        <v/>
      </c>
      <c r="X809">
        <f>IF(G809="press_win",1,0)</f>
        <v/>
      </c>
      <c r="Y809">
        <f>IF(G809="interception",1,0)</f>
        <v/>
      </c>
      <c r="Z809">
        <f>IF(G809="no_return_defense",1,0)</f>
        <v/>
      </c>
    </row>
    <row r="810">
      <c r="K810">
        <f>IF(AND(G810="goal",H810="from_play"),1,0)</f>
        <v/>
      </c>
      <c r="L810">
        <f>IF(AND(G810="goal",H810="counter"),1,0)</f>
        <v/>
      </c>
      <c r="M810">
        <f>IF(AND(G810="goal",H810="putback"),1,0)</f>
        <v/>
      </c>
      <c r="N810">
        <f>IF(AND(G810="goal",H810="man_up"),1,0)</f>
        <v/>
      </c>
      <c r="O810">
        <f>IF(AND(G810="goal",H810="penalty_5m"),1,0)</f>
        <v/>
      </c>
      <c r="P810">
        <f>IF(G810="assist",1,0)</f>
        <v/>
      </c>
      <c r="Q810">
        <f>IF(G810="exclusion_drawn",1,0)</f>
        <v/>
      </c>
      <c r="R810">
        <f>IF(G810="exclusion_committed",1,0)</f>
        <v/>
      </c>
      <c r="S810">
        <f>IF(G810="bad_pass_2m",1,0)</f>
        <v/>
      </c>
      <c r="T810">
        <f>IF(G810="shot_out",1,0)</f>
        <v/>
      </c>
      <c r="U810">
        <f>IF(G810="turnover",1,0)</f>
        <v/>
      </c>
      <c r="V810">
        <f>IF(G810="steal",1,0)</f>
        <v/>
      </c>
      <c r="W810">
        <f>IF(G810="block_hand",1,0)</f>
        <v/>
      </c>
      <c r="X810">
        <f>IF(G810="press_win",1,0)</f>
        <v/>
      </c>
      <c r="Y810">
        <f>IF(G810="interception",1,0)</f>
        <v/>
      </c>
      <c r="Z810">
        <f>IF(G810="no_return_defense",1,0)</f>
        <v/>
      </c>
    </row>
    <row r="811">
      <c r="K811">
        <f>IF(AND(G811="goal",H811="from_play"),1,0)</f>
        <v/>
      </c>
      <c r="L811">
        <f>IF(AND(G811="goal",H811="counter"),1,0)</f>
        <v/>
      </c>
      <c r="M811">
        <f>IF(AND(G811="goal",H811="putback"),1,0)</f>
        <v/>
      </c>
      <c r="N811">
        <f>IF(AND(G811="goal",H811="man_up"),1,0)</f>
        <v/>
      </c>
      <c r="O811">
        <f>IF(AND(G811="goal",H811="penalty_5m"),1,0)</f>
        <v/>
      </c>
      <c r="P811">
        <f>IF(G811="assist",1,0)</f>
        <v/>
      </c>
      <c r="Q811">
        <f>IF(G811="exclusion_drawn",1,0)</f>
        <v/>
      </c>
      <c r="R811">
        <f>IF(G811="exclusion_committed",1,0)</f>
        <v/>
      </c>
      <c r="S811">
        <f>IF(G811="bad_pass_2m",1,0)</f>
        <v/>
      </c>
      <c r="T811">
        <f>IF(G811="shot_out",1,0)</f>
        <v/>
      </c>
      <c r="U811">
        <f>IF(G811="turnover",1,0)</f>
        <v/>
      </c>
      <c r="V811">
        <f>IF(G811="steal",1,0)</f>
        <v/>
      </c>
      <c r="W811">
        <f>IF(G811="block_hand",1,0)</f>
        <v/>
      </c>
      <c r="X811">
        <f>IF(G811="press_win",1,0)</f>
        <v/>
      </c>
      <c r="Y811">
        <f>IF(G811="interception",1,0)</f>
        <v/>
      </c>
      <c r="Z811">
        <f>IF(G811="no_return_defense",1,0)</f>
        <v/>
      </c>
    </row>
    <row r="812">
      <c r="K812">
        <f>IF(AND(G812="goal",H812="from_play"),1,0)</f>
        <v/>
      </c>
      <c r="L812">
        <f>IF(AND(G812="goal",H812="counter"),1,0)</f>
        <v/>
      </c>
      <c r="M812">
        <f>IF(AND(G812="goal",H812="putback"),1,0)</f>
        <v/>
      </c>
      <c r="N812">
        <f>IF(AND(G812="goal",H812="man_up"),1,0)</f>
        <v/>
      </c>
      <c r="O812">
        <f>IF(AND(G812="goal",H812="penalty_5m"),1,0)</f>
        <v/>
      </c>
      <c r="P812">
        <f>IF(G812="assist",1,0)</f>
        <v/>
      </c>
      <c r="Q812">
        <f>IF(G812="exclusion_drawn",1,0)</f>
        <v/>
      </c>
      <c r="R812">
        <f>IF(G812="exclusion_committed",1,0)</f>
        <v/>
      </c>
      <c r="S812">
        <f>IF(G812="bad_pass_2m",1,0)</f>
        <v/>
      </c>
      <c r="T812">
        <f>IF(G812="shot_out",1,0)</f>
        <v/>
      </c>
      <c r="U812">
        <f>IF(G812="turnover",1,0)</f>
        <v/>
      </c>
      <c r="V812">
        <f>IF(G812="steal",1,0)</f>
        <v/>
      </c>
      <c r="W812">
        <f>IF(G812="block_hand",1,0)</f>
        <v/>
      </c>
      <c r="X812">
        <f>IF(G812="press_win",1,0)</f>
        <v/>
      </c>
      <c r="Y812">
        <f>IF(G812="interception",1,0)</f>
        <v/>
      </c>
      <c r="Z812">
        <f>IF(G812="no_return_defense",1,0)</f>
        <v/>
      </c>
    </row>
    <row r="813">
      <c r="K813">
        <f>IF(AND(G813="goal",H813="from_play"),1,0)</f>
        <v/>
      </c>
      <c r="L813">
        <f>IF(AND(G813="goal",H813="counter"),1,0)</f>
        <v/>
      </c>
      <c r="M813">
        <f>IF(AND(G813="goal",H813="putback"),1,0)</f>
        <v/>
      </c>
      <c r="N813">
        <f>IF(AND(G813="goal",H813="man_up"),1,0)</f>
        <v/>
      </c>
      <c r="O813">
        <f>IF(AND(G813="goal",H813="penalty_5m"),1,0)</f>
        <v/>
      </c>
      <c r="P813">
        <f>IF(G813="assist",1,0)</f>
        <v/>
      </c>
      <c r="Q813">
        <f>IF(G813="exclusion_drawn",1,0)</f>
        <v/>
      </c>
      <c r="R813">
        <f>IF(G813="exclusion_committed",1,0)</f>
        <v/>
      </c>
      <c r="S813">
        <f>IF(G813="bad_pass_2m",1,0)</f>
        <v/>
      </c>
      <c r="T813">
        <f>IF(G813="shot_out",1,0)</f>
        <v/>
      </c>
      <c r="U813">
        <f>IF(G813="turnover",1,0)</f>
        <v/>
      </c>
      <c r="V813">
        <f>IF(G813="steal",1,0)</f>
        <v/>
      </c>
      <c r="W813">
        <f>IF(G813="block_hand",1,0)</f>
        <v/>
      </c>
      <c r="X813">
        <f>IF(G813="press_win",1,0)</f>
        <v/>
      </c>
      <c r="Y813">
        <f>IF(G813="interception",1,0)</f>
        <v/>
      </c>
      <c r="Z813">
        <f>IF(G813="no_return_defense",1,0)</f>
        <v/>
      </c>
    </row>
    <row r="814">
      <c r="K814">
        <f>IF(AND(G814="goal",H814="from_play"),1,0)</f>
        <v/>
      </c>
      <c r="L814">
        <f>IF(AND(G814="goal",H814="counter"),1,0)</f>
        <v/>
      </c>
      <c r="M814">
        <f>IF(AND(G814="goal",H814="putback"),1,0)</f>
        <v/>
      </c>
      <c r="N814">
        <f>IF(AND(G814="goal",H814="man_up"),1,0)</f>
        <v/>
      </c>
      <c r="O814">
        <f>IF(AND(G814="goal",H814="penalty_5m"),1,0)</f>
        <v/>
      </c>
      <c r="P814">
        <f>IF(G814="assist",1,0)</f>
        <v/>
      </c>
      <c r="Q814">
        <f>IF(G814="exclusion_drawn",1,0)</f>
        <v/>
      </c>
      <c r="R814">
        <f>IF(G814="exclusion_committed",1,0)</f>
        <v/>
      </c>
      <c r="S814">
        <f>IF(G814="bad_pass_2m",1,0)</f>
        <v/>
      </c>
      <c r="T814">
        <f>IF(G814="shot_out",1,0)</f>
        <v/>
      </c>
      <c r="U814">
        <f>IF(G814="turnover",1,0)</f>
        <v/>
      </c>
      <c r="V814">
        <f>IF(G814="steal",1,0)</f>
        <v/>
      </c>
      <c r="W814">
        <f>IF(G814="block_hand",1,0)</f>
        <v/>
      </c>
      <c r="X814">
        <f>IF(G814="press_win",1,0)</f>
        <v/>
      </c>
      <c r="Y814">
        <f>IF(G814="interception",1,0)</f>
        <v/>
      </c>
      <c r="Z814">
        <f>IF(G814="no_return_defense",1,0)</f>
        <v/>
      </c>
    </row>
    <row r="815">
      <c r="K815">
        <f>IF(AND(G815="goal",H815="from_play"),1,0)</f>
        <v/>
      </c>
      <c r="L815">
        <f>IF(AND(G815="goal",H815="counter"),1,0)</f>
        <v/>
      </c>
      <c r="M815">
        <f>IF(AND(G815="goal",H815="putback"),1,0)</f>
        <v/>
      </c>
      <c r="N815">
        <f>IF(AND(G815="goal",H815="man_up"),1,0)</f>
        <v/>
      </c>
      <c r="O815">
        <f>IF(AND(G815="goal",H815="penalty_5m"),1,0)</f>
        <v/>
      </c>
      <c r="P815">
        <f>IF(G815="assist",1,0)</f>
        <v/>
      </c>
      <c r="Q815">
        <f>IF(G815="exclusion_drawn",1,0)</f>
        <v/>
      </c>
      <c r="R815">
        <f>IF(G815="exclusion_committed",1,0)</f>
        <v/>
      </c>
      <c r="S815">
        <f>IF(G815="bad_pass_2m",1,0)</f>
        <v/>
      </c>
      <c r="T815">
        <f>IF(G815="shot_out",1,0)</f>
        <v/>
      </c>
      <c r="U815">
        <f>IF(G815="turnover",1,0)</f>
        <v/>
      </c>
      <c r="V815">
        <f>IF(G815="steal",1,0)</f>
        <v/>
      </c>
      <c r="W815">
        <f>IF(G815="block_hand",1,0)</f>
        <v/>
      </c>
      <c r="X815">
        <f>IF(G815="press_win",1,0)</f>
        <v/>
      </c>
      <c r="Y815">
        <f>IF(G815="interception",1,0)</f>
        <v/>
      </c>
      <c r="Z815">
        <f>IF(G815="no_return_defense",1,0)</f>
        <v/>
      </c>
    </row>
    <row r="816">
      <c r="K816">
        <f>IF(AND(G816="goal",H816="from_play"),1,0)</f>
        <v/>
      </c>
      <c r="L816">
        <f>IF(AND(G816="goal",H816="counter"),1,0)</f>
        <v/>
      </c>
      <c r="M816">
        <f>IF(AND(G816="goal",H816="putback"),1,0)</f>
        <v/>
      </c>
      <c r="N816">
        <f>IF(AND(G816="goal",H816="man_up"),1,0)</f>
        <v/>
      </c>
      <c r="O816">
        <f>IF(AND(G816="goal",H816="penalty_5m"),1,0)</f>
        <v/>
      </c>
      <c r="P816">
        <f>IF(G816="assist",1,0)</f>
        <v/>
      </c>
      <c r="Q816">
        <f>IF(G816="exclusion_drawn",1,0)</f>
        <v/>
      </c>
      <c r="R816">
        <f>IF(G816="exclusion_committed",1,0)</f>
        <v/>
      </c>
      <c r="S816">
        <f>IF(G816="bad_pass_2m",1,0)</f>
        <v/>
      </c>
      <c r="T816">
        <f>IF(G816="shot_out",1,0)</f>
        <v/>
      </c>
      <c r="U816">
        <f>IF(G816="turnover",1,0)</f>
        <v/>
      </c>
      <c r="V816">
        <f>IF(G816="steal",1,0)</f>
        <v/>
      </c>
      <c r="W816">
        <f>IF(G816="block_hand",1,0)</f>
        <v/>
      </c>
      <c r="X816">
        <f>IF(G816="press_win",1,0)</f>
        <v/>
      </c>
      <c r="Y816">
        <f>IF(G816="interception",1,0)</f>
        <v/>
      </c>
      <c r="Z816">
        <f>IF(G816="no_return_defense",1,0)</f>
        <v/>
      </c>
    </row>
    <row r="817">
      <c r="K817">
        <f>IF(AND(G817="goal",H817="from_play"),1,0)</f>
        <v/>
      </c>
      <c r="L817">
        <f>IF(AND(G817="goal",H817="counter"),1,0)</f>
        <v/>
      </c>
      <c r="M817">
        <f>IF(AND(G817="goal",H817="putback"),1,0)</f>
        <v/>
      </c>
      <c r="N817">
        <f>IF(AND(G817="goal",H817="man_up"),1,0)</f>
        <v/>
      </c>
      <c r="O817">
        <f>IF(AND(G817="goal",H817="penalty_5m"),1,0)</f>
        <v/>
      </c>
      <c r="P817">
        <f>IF(G817="assist",1,0)</f>
        <v/>
      </c>
      <c r="Q817">
        <f>IF(G817="exclusion_drawn",1,0)</f>
        <v/>
      </c>
      <c r="R817">
        <f>IF(G817="exclusion_committed",1,0)</f>
        <v/>
      </c>
      <c r="S817">
        <f>IF(G817="bad_pass_2m",1,0)</f>
        <v/>
      </c>
      <c r="T817">
        <f>IF(G817="shot_out",1,0)</f>
        <v/>
      </c>
      <c r="U817">
        <f>IF(G817="turnover",1,0)</f>
        <v/>
      </c>
      <c r="V817">
        <f>IF(G817="steal",1,0)</f>
        <v/>
      </c>
      <c r="W817">
        <f>IF(G817="block_hand",1,0)</f>
        <v/>
      </c>
      <c r="X817">
        <f>IF(G817="press_win",1,0)</f>
        <v/>
      </c>
      <c r="Y817">
        <f>IF(G817="interception",1,0)</f>
        <v/>
      </c>
      <c r="Z817">
        <f>IF(G817="no_return_defense",1,0)</f>
        <v/>
      </c>
    </row>
    <row r="818">
      <c r="K818">
        <f>IF(AND(G818="goal",H818="from_play"),1,0)</f>
        <v/>
      </c>
      <c r="L818">
        <f>IF(AND(G818="goal",H818="counter"),1,0)</f>
        <v/>
      </c>
      <c r="M818">
        <f>IF(AND(G818="goal",H818="putback"),1,0)</f>
        <v/>
      </c>
      <c r="N818">
        <f>IF(AND(G818="goal",H818="man_up"),1,0)</f>
        <v/>
      </c>
      <c r="O818">
        <f>IF(AND(G818="goal",H818="penalty_5m"),1,0)</f>
        <v/>
      </c>
      <c r="P818">
        <f>IF(G818="assist",1,0)</f>
        <v/>
      </c>
      <c r="Q818">
        <f>IF(G818="exclusion_drawn",1,0)</f>
        <v/>
      </c>
      <c r="R818">
        <f>IF(G818="exclusion_committed",1,0)</f>
        <v/>
      </c>
      <c r="S818">
        <f>IF(G818="bad_pass_2m",1,0)</f>
        <v/>
      </c>
      <c r="T818">
        <f>IF(G818="shot_out",1,0)</f>
        <v/>
      </c>
      <c r="U818">
        <f>IF(G818="turnover",1,0)</f>
        <v/>
      </c>
      <c r="V818">
        <f>IF(G818="steal",1,0)</f>
        <v/>
      </c>
      <c r="W818">
        <f>IF(G818="block_hand",1,0)</f>
        <v/>
      </c>
      <c r="X818">
        <f>IF(G818="press_win",1,0)</f>
        <v/>
      </c>
      <c r="Y818">
        <f>IF(G818="interception",1,0)</f>
        <v/>
      </c>
      <c r="Z818">
        <f>IF(G818="no_return_defense",1,0)</f>
        <v/>
      </c>
    </row>
    <row r="819">
      <c r="K819">
        <f>IF(AND(G819="goal",H819="from_play"),1,0)</f>
        <v/>
      </c>
      <c r="L819">
        <f>IF(AND(G819="goal",H819="counter"),1,0)</f>
        <v/>
      </c>
      <c r="M819">
        <f>IF(AND(G819="goal",H819="putback"),1,0)</f>
        <v/>
      </c>
      <c r="N819">
        <f>IF(AND(G819="goal",H819="man_up"),1,0)</f>
        <v/>
      </c>
      <c r="O819">
        <f>IF(AND(G819="goal",H819="penalty_5m"),1,0)</f>
        <v/>
      </c>
      <c r="P819">
        <f>IF(G819="assist",1,0)</f>
        <v/>
      </c>
      <c r="Q819">
        <f>IF(G819="exclusion_drawn",1,0)</f>
        <v/>
      </c>
      <c r="R819">
        <f>IF(G819="exclusion_committed",1,0)</f>
        <v/>
      </c>
      <c r="S819">
        <f>IF(G819="bad_pass_2m",1,0)</f>
        <v/>
      </c>
      <c r="T819">
        <f>IF(G819="shot_out",1,0)</f>
        <v/>
      </c>
      <c r="U819">
        <f>IF(G819="turnover",1,0)</f>
        <v/>
      </c>
      <c r="V819">
        <f>IF(G819="steal",1,0)</f>
        <v/>
      </c>
      <c r="W819">
        <f>IF(G819="block_hand",1,0)</f>
        <v/>
      </c>
      <c r="X819">
        <f>IF(G819="press_win",1,0)</f>
        <v/>
      </c>
      <c r="Y819">
        <f>IF(G819="interception",1,0)</f>
        <v/>
      </c>
      <c r="Z819">
        <f>IF(G819="no_return_defense",1,0)</f>
        <v/>
      </c>
    </row>
    <row r="820">
      <c r="K820">
        <f>IF(AND(G820="goal",H820="from_play"),1,0)</f>
        <v/>
      </c>
      <c r="L820">
        <f>IF(AND(G820="goal",H820="counter"),1,0)</f>
        <v/>
      </c>
      <c r="M820">
        <f>IF(AND(G820="goal",H820="putback"),1,0)</f>
        <v/>
      </c>
      <c r="N820">
        <f>IF(AND(G820="goal",H820="man_up"),1,0)</f>
        <v/>
      </c>
      <c r="O820">
        <f>IF(AND(G820="goal",H820="penalty_5m"),1,0)</f>
        <v/>
      </c>
      <c r="P820">
        <f>IF(G820="assist",1,0)</f>
        <v/>
      </c>
      <c r="Q820">
        <f>IF(G820="exclusion_drawn",1,0)</f>
        <v/>
      </c>
      <c r="R820">
        <f>IF(G820="exclusion_committed",1,0)</f>
        <v/>
      </c>
      <c r="S820">
        <f>IF(G820="bad_pass_2m",1,0)</f>
        <v/>
      </c>
      <c r="T820">
        <f>IF(G820="shot_out",1,0)</f>
        <v/>
      </c>
      <c r="U820">
        <f>IF(G820="turnover",1,0)</f>
        <v/>
      </c>
      <c r="V820">
        <f>IF(G820="steal",1,0)</f>
        <v/>
      </c>
      <c r="W820">
        <f>IF(G820="block_hand",1,0)</f>
        <v/>
      </c>
      <c r="X820">
        <f>IF(G820="press_win",1,0)</f>
        <v/>
      </c>
      <c r="Y820">
        <f>IF(G820="interception",1,0)</f>
        <v/>
      </c>
      <c r="Z820">
        <f>IF(G820="no_return_defense",1,0)</f>
        <v/>
      </c>
    </row>
    <row r="821">
      <c r="K821">
        <f>IF(AND(G821="goal",H821="from_play"),1,0)</f>
        <v/>
      </c>
      <c r="L821">
        <f>IF(AND(G821="goal",H821="counter"),1,0)</f>
        <v/>
      </c>
      <c r="M821">
        <f>IF(AND(G821="goal",H821="putback"),1,0)</f>
        <v/>
      </c>
      <c r="N821">
        <f>IF(AND(G821="goal",H821="man_up"),1,0)</f>
        <v/>
      </c>
      <c r="O821">
        <f>IF(AND(G821="goal",H821="penalty_5m"),1,0)</f>
        <v/>
      </c>
      <c r="P821">
        <f>IF(G821="assist",1,0)</f>
        <v/>
      </c>
      <c r="Q821">
        <f>IF(G821="exclusion_drawn",1,0)</f>
        <v/>
      </c>
      <c r="R821">
        <f>IF(G821="exclusion_committed",1,0)</f>
        <v/>
      </c>
      <c r="S821">
        <f>IF(G821="bad_pass_2m",1,0)</f>
        <v/>
      </c>
      <c r="T821">
        <f>IF(G821="shot_out",1,0)</f>
        <v/>
      </c>
      <c r="U821">
        <f>IF(G821="turnover",1,0)</f>
        <v/>
      </c>
      <c r="V821">
        <f>IF(G821="steal",1,0)</f>
        <v/>
      </c>
      <c r="W821">
        <f>IF(G821="block_hand",1,0)</f>
        <v/>
      </c>
      <c r="X821">
        <f>IF(G821="press_win",1,0)</f>
        <v/>
      </c>
      <c r="Y821">
        <f>IF(G821="interception",1,0)</f>
        <v/>
      </c>
      <c r="Z821">
        <f>IF(G821="no_return_defense",1,0)</f>
        <v/>
      </c>
    </row>
    <row r="822">
      <c r="K822">
        <f>IF(AND(G822="goal",H822="from_play"),1,0)</f>
        <v/>
      </c>
      <c r="L822">
        <f>IF(AND(G822="goal",H822="counter"),1,0)</f>
        <v/>
      </c>
      <c r="M822">
        <f>IF(AND(G822="goal",H822="putback"),1,0)</f>
        <v/>
      </c>
      <c r="N822">
        <f>IF(AND(G822="goal",H822="man_up"),1,0)</f>
        <v/>
      </c>
      <c r="O822">
        <f>IF(AND(G822="goal",H822="penalty_5m"),1,0)</f>
        <v/>
      </c>
      <c r="P822">
        <f>IF(G822="assist",1,0)</f>
        <v/>
      </c>
      <c r="Q822">
        <f>IF(G822="exclusion_drawn",1,0)</f>
        <v/>
      </c>
      <c r="R822">
        <f>IF(G822="exclusion_committed",1,0)</f>
        <v/>
      </c>
      <c r="S822">
        <f>IF(G822="bad_pass_2m",1,0)</f>
        <v/>
      </c>
      <c r="T822">
        <f>IF(G822="shot_out",1,0)</f>
        <v/>
      </c>
      <c r="U822">
        <f>IF(G822="turnover",1,0)</f>
        <v/>
      </c>
      <c r="V822">
        <f>IF(G822="steal",1,0)</f>
        <v/>
      </c>
      <c r="W822">
        <f>IF(G822="block_hand",1,0)</f>
        <v/>
      </c>
      <c r="X822">
        <f>IF(G822="press_win",1,0)</f>
        <v/>
      </c>
      <c r="Y822">
        <f>IF(G822="interception",1,0)</f>
        <v/>
      </c>
      <c r="Z822">
        <f>IF(G822="no_return_defense",1,0)</f>
        <v/>
      </c>
    </row>
    <row r="823">
      <c r="K823">
        <f>IF(AND(G823="goal",H823="from_play"),1,0)</f>
        <v/>
      </c>
      <c r="L823">
        <f>IF(AND(G823="goal",H823="counter"),1,0)</f>
        <v/>
      </c>
      <c r="M823">
        <f>IF(AND(G823="goal",H823="putback"),1,0)</f>
        <v/>
      </c>
      <c r="N823">
        <f>IF(AND(G823="goal",H823="man_up"),1,0)</f>
        <v/>
      </c>
      <c r="O823">
        <f>IF(AND(G823="goal",H823="penalty_5m"),1,0)</f>
        <v/>
      </c>
      <c r="P823">
        <f>IF(G823="assist",1,0)</f>
        <v/>
      </c>
      <c r="Q823">
        <f>IF(G823="exclusion_drawn",1,0)</f>
        <v/>
      </c>
      <c r="R823">
        <f>IF(G823="exclusion_committed",1,0)</f>
        <v/>
      </c>
      <c r="S823">
        <f>IF(G823="bad_pass_2m",1,0)</f>
        <v/>
      </c>
      <c r="T823">
        <f>IF(G823="shot_out",1,0)</f>
        <v/>
      </c>
      <c r="U823">
        <f>IF(G823="turnover",1,0)</f>
        <v/>
      </c>
      <c r="V823">
        <f>IF(G823="steal",1,0)</f>
        <v/>
      </c>
      <c r="W823">
        <f>IF(G823="block_hand",1,0)</f>
        <v/>
      </c>
      <c r="X823">
        <f>IF(G823="press_win",1,0)</f>
        <v/>
      </c>
      <c r="Y823">
        <f>IF(G823="interception",1,0)</f>
        <v/>
      </c>
      <c r="Z823">
        <f>IF(G823="no_return_defense",1,0)</f>
        <v/>
      </c>
    </row>
    <row r="824">
      <c r="K824">
        <f>IF(AND(G824="goal",H824="from_play"),1,0)</f>
        <v/>
      </c>
      <c r="L824">
        <f>IF(AND(G824="goal",H824="counter"),1,0)</f>
        <v/>
      </c>
      <c r="M824">
        <f>IF(AND(G824="goal",H824="putback"),1,0)</f>
        <v/>
      </c>
      <c r="N824">
        <f>IF(AND(G824="goal",H824="man_up"),1,0)</f>
        <v/>
      </c>
      <c r="O824">
        <f>IF(AND(G824="goal",H824="penalty_5m"),1,0)</f>
        <v/>
      </c>
      <c r="P824">
        <f>IF(G824="assist",1,0)</f>
        <v/>
      </c>
      <c r="Q824">
        <f>IF(G824="exclusion_drawn",1,0)</f>
        <v/>
      </c>
      <c r="R824">
        <f>IF(G824="exclusion_committed",1,0)</f>
        <v/>
      </c>
      <c r="S824">
        <f>IF(G824="bad_pass_2m",1,0)</f>
        <v/>
      </c>
      <c r="T824">
        <f>IF(G824="shot_out",1,0)</f>
        <v/>
      </c>
      <c r="U824">
        <f>IF(G824="turnover",1,0)</f>
        <v/>
      </c>
      <c r="V824">
        <f>IF(G824="steal",1,0)</f>
        <v/>
      </c>
      <c r="W824">
        <f>IF(G824="block_hand",1,0)</f>
        <v/>
      </c>
      <c r="X824">
        <f>IF(G824="press_win",1,0)</f>
        <v/>
      </c>
      <c r="Y824">
        <f>IF(G824="interception",1,0)</f>
        <v/>
      </c>
      <c r="Z824">
        <f>IF(G824="no_return_defense",1,0)</f>
        <v/>
      </c>
    </row>
    <row r="825">
      <c r="K825">
        <f>IF(AND(G825="goal",H825="from_play"),1,0)</f>
        <v/>
      </c>
      <c r="L825">
        <f>IF(AND(G825="goal",H825="counter"),1,0)</f>
        <v/>
      </c>
      <c r="M825">
        <f>IF(AND(G825="goal",H825="putback"),1,0)</f>
        <v/>
      </c>
      <c r="N825">
        <f>IF(AND(G825="goal",H825="man_up"),1,0)</f>
        <v/>
      </c>
      <c r="O825">
        <f>IF(AND(G825="goal",H825="penalty_5m"),1,0)</f>
        <v/>
      </c>
      <c r="P825">
        <f>IF(G825="assist",1,0)</f>
        <v/>
      </c>
      <c r="Q825">
        <f>IF(G825="exclusion_drawn",1,0)</f>
        <v/>
      </c>
      <c r="R825">
        <f>IF(G825="exclusion_committed",1,0)</f>
        <v/>
      </c>
      <c r="S825">
        <f>IF(G825="bad_pass_2m",1,0)</f>
        <v/>
      </c>
      <c r="T825">
        <f>IF(G825="shot_out",1,0)</f>
        <v/>
      </c>
      <c r="U825">
        <f>IF(G825="turnover",1,0)</f>
        <v/>
      </c>
      <c r="V825">
        <f>IF(G825="steal",1,0)</f>
        <v/>
      </c>
      <c r="W825">
        <f>IF(G825="block_hand",1,0)</f>
        <v/>
      </c>
      <c r="X825">
        <f>IF(G825="press_win",1,0)</f>
        <v/>
      </c>
      <c r="Y825">
        <f>IF(G825="interception",1,0)</f>
        <v/>
      </c>
      <c r="Z825">
        <f>IF(G825="no_return_defense",1,0)</f>
        <v/>
      </c>
    </row>
    <row r="826">
      <c r="K826">
        <f>IF(AND(G826="goal",H826="from_play"),1,0)</f>
        <v/>
      </c>
      <c r="L826">
        <f>IF(AND(G826="goal",H826="counter"),1,0)</f>
        <v/>
      </c>
      <c r="M826">
        <f>IF(AND(G826="goal",H826="putback"),1,0)</f>
        <v/>
      </c>
      <c r="N826">
        <f>IF(AND(G826="goal",H826="man_up"),1,0)</f>
        <v/>
      </c>
      <c r="O826">
        <f>IF(AND(G826="goal",H826="penalty_5m"),1,0)</f>
        <v/>
      </c>
      <c r="P826">
        <f>IF(G826="assist",1,0)</f>
        <v/>
      </c>
      <c r="Q826">
        <f>IF(G826="exclusion_drawn",1,0)</f>
        <v/>
      </c>
      <c r="R826">
        <f>IF(G826="exclusion_committed",1,0)</f>
        <v/>
      </c>
      <c r="S826">
        <f>IF(G826="bad_pass_2m",1,0)</f>
        <v/>
      </c>
      <c r="T826">
        <f>IF(G826="shot_out",1,0)</f>
        <v/>
      </c>
      <c r="U826">
        <f>IF(G826="turnover",1,0)</f>
        <v/>
      </c>
      <c r="V826">
        <f>IF(G826="steal",1,0)</f>
        <v/>
      </c>
      <c r="W826">
        <f>IF(G826="block_hand",1,0)</f>
        <v/>
      </c>
      <c r="X826">
        <f>IF(G826="press_win",1,0)</f>
        <v/>
      </c>
      <c r="Y826">
        <f>IF(G826="interception",1,0)</f>
        <v/>
      </c>
      <c r="Z826">
        <f>IF(G826="no_return_defense",1,0)</f>
        <v/>
      </c>
    </row>
    <row r="827">
      <c r="K827">
        <f>IF(AND(G827="goal",H827="from_play"),1,0)</f>
        <v/>
      </c>
      <c r="L827">
        <f>IF(AND(G827="goal",H827="counter"),1,0)</f>
        <v/>
      </c>
      <c r="M827">
        <f>IF(AND(G827="goal",H827="putback"),1,0)</f>
        <v/>
      </c>
      <c r="N827">
        <f>IF(AND(G827="goal",H827="man_up"),1,0)</f>
        <v/>
      </c>
      <c r="O827">
        <f>IF(AND(G827="goal",H827="penalty_5m"),1,0)</f>
        <v/>
      </c>
      <c r="P827">
        <f>IF(G827="assist",1,0)</f>
        <v/>
      </c>
      <c r="Q827">
        <f>IF(G827="exclusion_drawn",1,0)</f>
        <v/>
      </c>
      <c r="R827">
        <f>IF(G827="exclusion_committed",1,0)</f>
        <v/>
      </c>
      <c r="S827">
        <f>IF(G827="bad_pass_2m",1,0)</f>
        <v/>
      </c>
      <c r="T827">
        <f>IF(G827="shot_out",1,0)</f>
        <v/>
      </c>
      <c r="U827">
        <f>IF(G827="turnover",1,0)</f>
        <v/>
      </c>
      <c r="V827">
        <f>IF(G827="steal",1,0)</f>
        <v/>
      </c>
      <c r="W827">
        <f>IF(G827="block_hand",1,0)</f>
        <v/>
      </c>
      <c r="X827">
        <f>IF(G827="press_win",1,0)</f>
        <v/>
      </c>
      <c r="Y827">
        <f>IF(G827="interception",1,0)</f>
        <v/>
      </c>
      <c r="Z827">
        <f>IF(G827="no_return_defense",1,0)</f>
        <v/>
      </c>
    </row>
    <row r="828">
      <c r="K828">
        <f>IF(AND(G828="goal",H828="from_play"),1,0)</f>
        <v/>
      </c>
      <c r="L828">
        <f>IF(AND(G828="goal",H828="counter"),1,0)</f>
        <v/>
      </c>
      <c r="M828">
        <f>IF(AND(G828="goal",H828="putback"),1,0)</f>
        <v/>
      </c>
      <c r="N828">
        <f>IF(AND(G828="goal",H828="man_up"),1,0)</f>
        <v/>
      </c>
      <c r="O828">
        <f>IF(AND(G828="goal",H828="penalty_5m"),1,0)</f>
        <v/>
      </c>
      <c r="P828">
        <f>IF(G828="assist",1,0)</f>
        <v/>
      </c>
      <c r="Q828">
        <f>IF(G828="exclusion_drawn",1,0)</f>
        <v/>
      </c>
      <c r="R828">
        <f>IF(G828="exclusion_committed",1,0)</f>
        <v/>
      </c>
      <c r="S828">
        <f>IF(G828="bad_pass_2m",1,0)</f>
        <v/>
      </c>
      <c r="T828">
        <f>IF(G828="shot_out",1,0)</f>
        <v/>
      </c>
      <c r="U828">
        <f>IF(G828="turnover",1,0)</f>
        <v/>
      </c>
      <c r="V828">
        <f>IF(G828="steal",1,0)</f>
        <v/>
      </c>
      <c r="W828">
        <f>IF(G828="block_hand",1,0)</f>
        <v/>
      </c>
      <c r="X828">
        <f>IF(G828="press_win",1,0)</f>
        <v/>
      </c>
      <c r="Y828">
        <f>IF(G828="interception",1,0)</f>
        <v/>
      </c>
      <c r="Z828">
        <f>IF(G828="no_return_defense",1,0)</f>
        <v/>
      </c>
    </row>
    <row r="829">
      <c r="K829">
        <f>IF(AND(G829="goal",H829="from_play"),1,0)</f>
        <v/>
      </c>
      <c r="L829">
        <f>IF(AND(G829="goal",H829="counter"),1,0)</f>
        <v/>
      </c>
      <c r="M829">
        <f>IF(AND(G829="goal",H829="putback"),1,0)</f>
        <v/>
      </c>
      <c r="N829">
        <f>IF(AND(G829="goal",H829="man_up"),1,0)</f>
        <v/>
      </c>
      <c r="O829">
        <f>IF(AND(G829="goal",H829="penalty_5m"),1,0)</f>
        <v/>
      </c>
      <c r="P829">
        <f>IF(G829="assist",1,0)</f>
        <v/>
      </c>
      <c r="Q829">
        <f>IF(G829="exclusion_drawn",1,0)</f>
        <v/>
      </c>
      <c r="R829">
        <f>IF(G829="exclusion_committed",1,0)</f>
        <v/>
      </c>
      <c r="S829">
        <f>IF(G829="bad_pass_2m",1,0)</f>
        <v/>
      </c>
      <c r="T829">
        <f>IF(G829="shot_out",1,0)</f>
        <v/>
      </c>
      <c r="U829">
        <f>IF(G829="turnover",1,0)</f>
        <v/>
      </c>
      <c r="V829">
        <f>IF(G829="steal",1,0)</f>
        <v/>
      </c>
      <c r="W829">
        <f>IF(G829="block_hand",1,0)</f>
        <v/>
      </c>
      <c r="X829">
        <f>IF(G829="press_win",1,0)</f>
        <v/>
      </c>
      <c r="Y829">
        <f>IF(G829="interception",1,0)</f>
        <v/>
      </c>
      <c r="Z829">
        <f>IF(G829="no_return_defense",1,0)</f>
        <v/>
      </c>
    </row>
    <row r="830">
      <c r="K830">
        <f>IF(AND(G830="goal",H830="from_play"),1,0)</f>
        <v/>
      </c>
      <c r="L830">
        <f>IF(AND(G830="goal",H830="counter"),1,0)</f>
        <v/>
      </c>
      <c r="M830">
        <f>IF(AND(G830="goal",H830="putback"),1,0)</f>
        <v/>
      </c>
      <c r="N830">
        <f>IF(AND(G830="goal",H830="man_up"),1,0)</f>
        <v/>
      </c>
      <c r="O830">
        <f>IF(AND(G830="goal",H830="penalty_5m"),1,0)</f>
        <v/>
      </c>
      <c r="P830">
        <f>IF(G830="assist",1,0)</f>
        <v/>
      </c>
      <c r="Q830">
        <f>IF(G830="exclusion_drawn",1,0)</f>
        <v/>
      </c>
      <c r="R830">
        <f>IF(G830="exclusion_committed",1,0)</f>
        <v/>
      </c>
      <c r="S830">
        <f>IF(G830="bad_pass_2m",1,0)</f>
        <v/>
      </c>
      <c r="T830">
        <f>IF(G830="shot_out",1,0)</f>
        <v/>
      </c>
      <c r="U830">
        <f>IF(G830="turnover",1,0)</f>
        <v/>
      </c>
      <c r="V830">
        <f>IF(G830="steal",1,0)</f>
        <v/>
      </c>
      <c r="W830">
        <f>IF(G830="block_hand",1,0)</f>
        <v/>
      </c>
      <c r="X830">
        <f>IF(G830="press_win",1,0)</f>
        <v/>
      </c>
      <c r="Y830">
        <f>IF(G830="interception",1,0)</f>
        <v/>
      </c>
      <c r="Z830">
        <f>IF(G830="no_return_defense",1,0)</f>
        <v/>
      </c>
    </row>
    <row r="831">
      <c r="K831">
        <f>IF(AND(G831="goal",H831="from_play"),1,0)</f>
        <v/>
      </c>
      <c r="L831">
        <f>IF(AND(G831="goal",H831="counter"),1,0)</f>
        <v/>
      </c>
      <c r="M831">
        <f>IF(AND(G831="goal",H831="putback"),1,0)</f>
        <v/>
      </c>
      <c r="N831">
        <f>IF(AND(G831="goal",H831="man_up"),1,0)</f>
        <v/>
      </c>
      <c r="O831">
        <f>IF(AND(G831="goal",H831="penalty_5m"),1,0)</f>
        <v/>
      </c>
      <c r="P831">
        <f>IF(G831="assist",1,0)</f>
        <v/>
      </c>
      <c r="Q831">
        <f>IF(G831="exclusion_drawn",1,0)</f>
        <v/>
      </c>
      <c r="R831">
        <f>IF(G831="exclusion_committed",1,0)</f>
        <v/>
      </c>
      <c r="S831">
        <f>IF(G831="bad_pass_2m",1,0)</f>
        <v/>
      </c>
      <c r="T831">
        <f>IF(G831="shot_out",1,0)</f>
        <v/>
      </c>
      <c r="U831">
        <f>IF(G831="turnover",1,0)</f>
        <v/>
      </c>
      <c r="V831">
        <f>IF(G831="steal",1,0)</f>
        <v/>
      </c>
      <c r="W831">
        <f>IF(G831="block_hand",1,0)</f>
        <v/>
      </c>
      <c r="X831">
        <f>IF(G831="press_win",1,0)</f>
        <v/>
      </c>
      <c r="Y831">
        <f>IF(G831="interception",1,0)</f>
        <v/>
      </c>
      <c r="Z831">
        <f>IF(G831="no_return_defense",1,0)</f>
        <v/>
      </c>
    </row>
    <row r="832">
      <c r="K832">
        <f>IF(AND(G832="goal",H832="from_play"),1,0)</f>
        <v/>
      </c>
      <c r="L832">
        <f>IF(AND(G832="goal",H832="counter"),1,0)</f>
        <v/>
      </c>
      <c r="M832">
        <f>IF(AND(G832="goal",H832="putback"),1,0)</f>
        <v/>
      </c>
      <c r="N832">
        <f>IF(AND(G832="goal",H832="man_up"),1,0)</f>
        <v/>
      </c>
      <c r="O832">
        <f>IF(AND(G832="goal",H832="penalty_5m"),1,0)</f>
        <v/>
      </c>
      <c r="P832">
        <f>IF(G832="assist",1,0)</f>
        <v/>
      </c>
      <c r="Q832">
        <f>IF(G832="exclusion_drawn",1,0)</f>
        <v/>
      </c>
      <c r="R832">
        <f>IF(G832="exclusion_committed",1,0)</f>
        <v/>
      </c>
      <c r="S832">
        <f>IF(G832="bad_pass_2m",1,0)</f>
        <v/>
      </c>
      <c r="T832">
        <f>IF(G832="shot_out",1,0)</f>
        <v/>
      </c>
      <c r="U832">
        <f>IF(G832="turnover",1,0)</f>
        <v/>
      </c>
      <c r="V832">
        <f>IF(G832="steal",1,0)</f>
        <v/>
      </c>
      <c r="W832">
        <f>IF(G832="block_hand",1,0)</f>
        <v/>
      </c>
      <c r="X832">
        <f>IF(G832="press_win",1,0)</f>
        <v/>
      </c>
      <c r="Y832">
        <f>IF(G832="interception",1,0)</f>
        <v/>
      </c>
      <c r="Z832">
        <f>IF(G832="no_return_defense",1,0)</f>
        <v/>
      </c>
    </row>
    <row r="833">
      <c r="K833">
        <f>IF(AND(G833="goal",H833="from_play"),1,0)</f>
        <v/>
      </c>
      <c r="L833">
        <f>IF(AND(G833="goal",H833="counter"),1,0)</f>
        <v/>
      </c>
      <c r="M833">
        <f>IF(AND(G833="goal",H833="putback"),1,0)</f>
        <v/>
      </c>
      <c r="N833">
        <f>IF(AND(G833="goal",H833="man_up"),1,0)</f>
        <v/>
      </c>
      <c r="O833">
        <f>IF(AND(G833="goal",H833="penalty_5m"),1,0)</f>
        <v/>
      </c>
      <c r="P833">
        <f>IF(G833="assist",1,0)</f>
        <v/>
      </c>
      <c r="Q833">
        <f>IF(G833="exclusion_drawn",1,0)</f>
        <v/>
      </c>
      <c r="R833">
        <f>IF(G833="exclusion_committed",1,0)</f>
        <v/>
      </c>
      <c r="S833">
        <f>IF(G833="bad_pass_2m",1,0)</f>
        <v/>
      </c>
      <c r="T833">
        <f>IF(G833="shot_out",1,0)</f>
        <v/>
      </c>
      <c r="U833">
        <f>IF(G833="turnover",1,0)</f>
        <v/>
      </c>
      <c r="V833">
        <f>IF(G833="steal",1,0)</f>
        <v/>
      </c>
      <c r="W833">
        <f>IF(G833="block_hand",1,0)</f>
        <v/>
      </c>
      <c r="X833">
        <f>IF(G833="press_win",1,0)</f>
        <v/>
      </c>
      <c r="Y833">
        <f>IF(G833="interception",1,0)</f>
        <v/>
      </c>
      <c r="Z833">
        <f>IF(G833="no_return_defense",1,0)</f>
        <v/>
      </c>
    </row>
    <row r="834">
      <c r="K834">
        <f>IF(AND(G834="goal",H834="from_play"),1,0)</f>
        <v/>
      </c>
      <c r="L834">
        <f>IF(AND(G834="goal",H834="counter"),1,0)</f>
        <v/>
      </c>
      <c r="M834">
        <f>IF(AND(G834="goal",H834="putback"),1,0)</f>
        <v/>
      </c>
      <c r="N834">
        <f>IF(AND(G834="goal",H834="man_up"),1,0)</f>
        <v/>
      </c>
      <c r="O834">
        <f>IF(AND(G834="goal",H834="penalty_5m"),1,0)</f>
        <v/>
      </c>
      <c r="P834">
        <f>IF(G834="assist",1,0)</f>
        <v/>
      </c>
      <c r="Q834">
        <f>IF(G834="exclusion_drawn",1,0)</f>
        <v/>
      </c>
      <c r="R834">
        <f>IF(G834="exclusion_committed",1,0)</f>
        <v/>
      </c>
      <c r="S834">
        <f>IF(G834="bad_pass_2m",1,0)</f>
        <v/>
      </c>
      <c r="T834">
        <f>IF(G834="shot_out",1,0)</f>
        <v/>
      </c>
      <c r="U834">
        <f>IF(G834="turnover",1,0)</f>
        <v/>
      </c>
      <c r="V834">
        <f>IF(G834="steal",1,0)</f>
        <v/>
      </c>
      <c r="W834">
        <f>IF(G834="block_hand",1,0)</f>
        <v/>
      </c>
      <c r="X834">
        <f>IF(G834="press_win",1,0)</f>
        <v/>
      </c>
      <c r="Y834">
        <f>IF(G834="interception",1,0)</f>
        <v/>
      </c>
      <c r="Z834">
        <f>IF(G834="no_return_defense",1,0)</f>
        <v/>
      </c>
    </row>
    <row r="835">
      <c r="K835">
        <f>IF(AND(G835="goal",H835="from_play"),1,0)</f>
        <v/>
      </c>
      <c r="L835">
        <f>IF(AND(G835="goal",H835="counter"),1,0)</f>
        <v/>
      </c>
      <c r="M835">
        <f>IF(AND(G835="goal",H835="putback"),1,0)</f>
        <v/>
      </c>
      <c r="N835">
        <f>IF(AND(G835="goal",H835="man_up"),1,0)</f>
        <v/>
      </c>
      <c r="O835">
        <f>IF(AND(G835="goal",H835="penalty_5m"),1,0)</f>
        <v/>
      </c>
      <c r="P835">
        <f>IF(G835="assist",1,0)</f>
        <v/>
      </c>
      <c r="Q835">
        <f>IF(G835="exclusion_drawn",1,0)</f>
        <v/>
      </c>
      <c r="R835">
        <f>IF(G835="exclusion_committed",1,0)</f>
        <v/>
      </c>
      <c r="S835">
        <f>IF(G835="bad_pass_2m",1,0)</f>
        <v/>
      </c>
      <c r="T835">
        <f>IF(G835="shot_out",1,0)</f>
        <v/>
      </c>
      <c r="U835">
        <f>IF(G835="turnover",1,0)</f>
        <v/>
      </c>
      <c r="V835">
        <f>IF(G835="steal",1,0)</f>
        <v/>
      </c>
      <c r="W835">
        <f>IF(G835="block_hand",1,0)</f>
        <v/>
      </c>
      <c r="X835">
        <f>IF(G835="press_win",1,0)</f>
        <v/>
      </c>
      <c r="Y835">
        <f>IF(G835="interception",1,0)</f>
        <v/>
      </c>
      <c r="Z835">
        <f>IF(G835="no_return_defense",1,0)</f>
        <v/>
      </c>
    </row>
    <row r="836">
      <c r="K836">
        <f>IF(AND(G836="goal",H836="from_play"),1,0)</f>
        <v/>
      </c>
      <c r="L836">
        <f>IF(AND(G836="goal",H836="counter"),1,0)</f>
        <v/>
      </c>
      <c r="M836">
        <f>IF(AND(G836="goal",H836="putback"),1,0)</f>
        <v/>
      </c>
      <c r="N836">
        <f>IF(AND(G836="goal",H836="man_up"),1,0)</f>
        <v/>
      </c>
      <c r="O836">
        <f>IF(AND(G836="goal",H836="penalty_5m"),1,0)</f>
        <v/>
      </c>
      <c r="P836">
        <f>IF(G836="assist",1,0)</f>
        <v/>
      </c>
      <c r="Q836">
        <f>IF(G836="exclusion_drawn",1,0)</f>
        <v/>
      </c>
      <c r="R836">
        <f>IF(G836="exclusion_committed",1,0)</f>
        <v/>
      </c>
      <c r="S836">
        <f>IF(G836="bad_pass_2m",1,0)</f>
        <v/>
      </c>
      <c r="T836">
        <f>IF(G836="shot_out",1,0)</f>
        <v/>
      </c>
      <c r="U836">
        <f>IF(G836="turnover",1,0)</f>
        <v/>
      </c>
      <c r="V836">
        <f>IF(G836="steal",1,0)</f>
        <v/>
      </c>
      <c r="W836">
        <f>IF(G836="block_hand",1,0)</f>
        <v/>
      </c>
      <c r="X836">
        <f>IF(G836="press_win",1,0)</f>
        <v/>
      </c>
      <c r="Y836">
        <f>IF(G836="interception",1,0)</f>
        <v/>
      </c>
      <c r="Z836">
        <f>IF(G836="no_return_defense",1,0)</f>
        <v/>
      </c>
    </row>
    <row r="837">
      <c r="K837">
        <f>IF(AND(G837="goal",H837="from_play"),1,0)</f>
        <v/>
      </c>
      <c r="L837">
        <f>IF(AND(G837="goal",H837="counter"),1,0)</f>
        <v/>
      </c>
      <c r="M837">
        <f>IF(AND(G837="goal",H837="putback"),1,0)</f>
        <v/>
      </c>
      <c r="N837">
        <f>IF(AND(G837="goal",H837="man_up"),1,0)</f>
        <v/>
      </c>
      <c r="O837">
        <f>IF(AND(G837="goal",H837="penalty_5m"),1,0)</f>
        <v/>
      </c>
      <c r="P837">
        <f>IF(G837="assist",1,0)</f>
        <v/>
      </c>
      <c r="Q837">
        <f>IF(G837="exclusion_drawn",1,0)</f>
        <v/>
      </c>
      <c r="R837">
        <f>IF(G837="exclusion_committed",1,0)</f>
        <v/>
      </c>
      <c r="S837">
        <f>IF(G837="bad_pass_2m",1,0)</f>
        <v/>
      </c>
      <c r="T837">
        <f>IF(G837="shot_out",1,0)</f>
        <v/>
      </c>
      <c r="U837">
        <f>IF(G837="turnover",1,0)</f>
        <v/>
      </c>
      <c r="V837">
        <f>IF(G837="steal",1,0)</f>
        <v/>
      </c>
      <c r="W837">
        <f>IF(G837="block_hand",1,0)</f>
        <v/>
      </c>
      <c r="X837">
        <f>IF(G837="press_win",1,0)</f>
        <v/>
      </c>
      <c r="Y837">
        <f>IF(G837="interception",1,0)</f>
        <v/>
      </c>
      <c r="Z837">
        <f>IF(G837="no_return_defense",1,0)</f>
        <v/>
      </c>
    </row>
    <row r="838">
      <c r="K838">
        <f>IF(AND(G838="goal",H838="from_play"),1,0)</f>
        <v/>
      </c>
      <c r="L838">
        <f>IF(AND(G838="goal",H838="counter"),1,0)</f>
        <v/>
      </c>
      <c r="M838">
        <f>IF(AND(G838="goal",H838="putback"),1,0)</f>
        <v/>
      </c>
      <c r="N838">
        <f>IF(AND(G838="goal",H838="man_up"),1,0)</f>
        <v/>
      </c>
      <c r="O838">
        <f>IF(AND(G838="goal",H838="penalty_5m"),1,0)</f>
        <v/>
      </c>
      <c r="P838">
        <f>IF(G838="assist",1,0)</f>
        <v/>
      </c>
      <c r="Q838">
        <f>IF(G838="exclusion_drawn",1,0)</f>
        <v/>
      </c>
      <c r="R838">
        <f>IF(G838="exclusion_committed",1,0)</f>
        <v/>
      </c>
      <c r="S838">
        <f>IF(G838="bad_pass_2m",1,0)</f>
        <v/>
      </c>
      <c r="T838">
        <f>IF(G838="shot_out",1,0)</f>
        <v/>
      </c>
      <c r="U838">
        <f>IF(G838="turnover",1,0)</f>
        <v/>
      </c>
      <c r="V838">
        <f>IF(G838="steal",1,0)</f>
        <v/>
      </c>
      <c r="W838">
        <f>IF(G838="block_hand",1,0)</f>
        <v/>
      </c>
      <c r="X838">
        <f>IF(G838="press_win",1,0)</f>
        <v/>
      </c>
      <c r="Y838">
        <f>IF(G838="interception",1,0)</f>
        <v/>
      </c>
      <c r="Z838">
        <f>IF(G838="no_return_defense",1,0)</f>
        <v/>
      </c>
    </row>
    <row r="839">
      <c r="K839">
        <f>IF(AND(G839="goal",H839="from_play"),1,0)</f>
        <v/>
      </c>
      <c r="L839">
        <f>IF(AND(G839="goal",H839="counter"),1,0)</f>
        <v/>
      </c>
      <c r="M839">
        <f>IF(AND(G839="goal",H839="putback"),1,0)</f>
        <v/>
      </c>
      <c r="N839">
        <f>IF(AND(G839="goal",H839="man_up"),1,0)</f>
        <v/>
      </c>
      <c r="O839">
        <f>IF(AND(G839="goal",H839="penalty_5m"),1,0)</f>
        <v/>
      </c>
      <c r="P839">
        <f>IF(G839="assist",1,0)</f>
        <v/>
      </c>
      <c r="Q839">
        <f>IF(G839="exclusion_drawn",1,0)</f>
        <v/>
      </c>
      <c r="R839">
        <f>IF(G839="exclusion_committed",1,0)</f>
        <v/>
      </c>
      <c r="S839">
        <f>IF(G839="bad_pass_2m",1,0)</f>
        <v/>
      </c>
      <c r="T839">
        <f>IF(G839="shot_out",1,0)</f>
        <v/>
      </c>
      <c r="U839">
        <f>IF(G839="turnover",1,0)</f>
        <v/>
      </c>
      <c r="V839">
        <f>IF(G839="steal",1,0)</f>
        <v/>
      </c>
      <c r="W839">
        <f>IF(G839="block_hand",1,0)</f>
        <v/>
      </c>
      <c r="X839">
        <f>IF(G839="press_win",1,0)</f>
        <v/>
      </c>
      <c r="Y839">
        <f>IF(G839="interception",1,0)</f>
        <v/>
      </c>
      <c r="Z839">
        <f>IF(G839="no_return_defense",1,0)</f>
        <v/>
      </c>
    </row>
    <row r="840">
      <c r="K840">
        <f>IF(AND(G840="goal",H840="from_play"),1,0)</f>
        <v/>
      </c>
      <c r="L840">
        <f>IF(AND(G840="goal",H840="counter"),1,0)</f>
        <v/>
      </c>
      <c r="M840">
        <f>IF(AND(G840="goal",H840="putback"),1,0)</f>
        <v/>
      </c>
      <c r="N840">
        <f>IF(AND(G840="goal",H840="man_up"),1,0)</f>
        <v/>
      </c>
      <c r="O840">
        <f>IF(AND(G840="goal",H840="penalty_5m"),1,0)</f>
        <v/>
      </c>
      <c r="P840">
        <f>IF(G840="assist",1,0)</f>
        <v/>
      </c>
      <c r="Q840">
        <f>IF(G840="exclusion_drawn",1,0)</f>
        <v/>
      </c>
      <c r="R840">
        <f>IF(G840="exclusion_committed",1,0)</f>
        <v/>
      </c>
      <c r="S840">
        <f>IF(G840="bad_pass_2m",1,0)</f>
        <v/>
      </c>
      <c r="T840">
        <f>IF(G840="shot_out",1,0)</f>
        <v/>
      </c>
      <c r="U840">
        <f>IF(G840="turnover",1,0)</f>
        <v/>
      </c>
      <c r="V840">
        <f>IF(G840="steal",1,0)</f>
        <v/>
      </c>
      <c r="W840">
        <f>IF(G840="block_hand",1,0)</f>
        <v/>
      </c>
      <c r="X840">
        <f>IF(G840="press_win",1,0)</f>
        <v/>
      </c>
      <c r="Y840">
        <f>IF(G840="interception",1,0)</f>
        <v/>
      </c>
      <c r="Z840">
        <f>IF(G840="no_return_defense",1,0)</f>
        <v/>
      </c>
    </row>
    <row r="841">
      <c r="K841">
        <f>IF(AND(G841="goal",H841="from_play"),1,0)</f>
        <v/>
      </c>
      <c r="L841">
        <f>IF(AND(G841="goal",H841="counter"),1,0)</f>
        <v/>
      </c>
      <c r="M841">
        <f>IF(AND(G841="goal",H841="putback"),1,0)</f>
        <v/>
      </c>
      <c r="N841">
        <f>IF(AND(G841="goal",H841="man_up"),1,0)</f>
        <v/>
      </c>
      <c r="O841">
        <f>IF(AND(G841="goal",H841="penalty_5m"),1,0)</f>
        <v/>
      </c>
      <c r="P841">
        <f>IF(G841="assist",1,0)</f>
        <v/>
      </c>
      <c r="Q841">
        <f>IF(G841="exclusion_drawn",1,0)</f>
        <v/>
      </c>
      <c r="R841">
        <f>IF(G841="exclusion_committed",1,0)</f>
        <v/>
      </c>
      <c r="S841">
        <f>IF(G841="bad_pass_2m",1,0)</f>
        <v/>
      </c>
      <c r="T841">
        <f>IF(G841="shot_out",1,0)</f>
        <v/>
      </c>
      <c r="U841">
        <f>IF(G841="turnover",1,0)</f>
        <v/>
      </c>
      <c r="V841">
        <f>IF(G841="steal",1,0)</f>
        <v/>
      </c>
      <c r="W841">
        <f>IF(G841="block_hand",1,0)</f>
        <v/>
      </c>
      <c r="X841">
        <f>IF(G841="press_win",1,0)</f>
        <v/>
      </c>
      <c r="Y841">
        <f>IF(G841="interception",1,0)</f>
        <v/>
      </c>
      <c r="Z841">
        <f>IF(G841="no_return_defense",1,0)</f>
        <v/>
      </c>
    </row>
    <row r="842">
      <c r="K842">
        <f>IF(AND(G842="goal",H842="from_play"),1,0)</f>
        <v/>
      </c>
      <c r="L842">
        <f>IF(AND(G842="goal",H842="counter"),1,0)</f>
        <v/>
      </c>
      <c r="M842">
        <f>IF(AND(G842="goal",H842="putback"),1,0)</f>
        <v/>
      </c>
      <c r="N842">
        <f>IF(AND(G842="goal",H842="man_up"),1,0)</f>
        <v/>
      </c>
      <c r="O842">
        <f>IF(AND(G842="goal",H842="penalty_5m"),1,0)</f>
        <v/>
      </c>
      <c r="P842">
        <f>IF(G842="assist",1,0)</f>
        <v/>
      </c>
      <c r="Q842">
        <f>IF(G842="exclusion_drawn",1,0)</f>
        <v/>
      </c>
      <c r="R842">
        <f>IF(G842="exclusion_committed",1,0)</f>
        <v/>
      </c>
      <c r="S842">
        <f>IF(G842="bad_pass_2m",1,0)</f>
        <v/>
      </c>
      <c r="T842">
        <f>IF(G842="shot_out",1,0)</f>
        <v/>
      </c>
      <c r="U842">
        <f>IF(G842="turnover",1,0)</f>
        <v/>
      </c>
      <c r="V842">
        <f>IF(G842="steal",1,0)</f>
        <v/>
      </c>
      <c r="W842">
        <f>IF(G842="block_hand",1,0)</f>
        <v/>
      </c>
      <c r="X842">
        <f>IF(G842="press_win",1,0)</f>
        <v/>
      </c>
      <c r="Y842">
        <f>IF(G842="interception",1,0)</f>
        <v/>
      </c>
      <c r="Z842">
        <f>IF(G842="no_return_defense",1,0)</f>
        <v/>
      </c>
    </row>
    <row r="843">
      <c r="K843">
        <f>IF(AND(G843="goal",H843="from_play"),1,0)</f>
        <v/>
      </c>
      <c r="L843">
        <f>IF(AND(G843="goal",H843="counter"),1,0)</f>
        <v/>
      </c>
      <c r="M843">
        <f>IF(AND(G843="goal",H843="putback"),1,0)</f>
        <v/>
      </c>
      <c r="N843">
        <f>IF(AND(G843="goal",H843="man_up"),1,0)</f>
        <v/>
      </c>
      <c r="O843">
        <f>IF(AND(G843="goal",H843="penalty_5m"),1,0)</f>
        <v/>
      </c>
      <c r="P843">
        <f>IF(G843="assist",1,0)</f>
        <v/>
      </c>
      <c r="Q843">
        <f>IF(G843="exclusion_drawn",1,0)</f>
        <v/>
      </c>
      <c r="R843">
        <f>IF(G843="exclusion_committed",1,0)</f>
        <v/>
      </c>
      <c r="S843">
        <f>IF(G843="bad_pass_2m",1,0)</f>
        <v/>
      </c>
      <c r="T843">
        <f>IF(G843="shot_out",1,0)</f>
        <v/>
      </c>
      <c r="U843">
        <f>IF(G843="turnover",1,0)</f>
        <v/>
      </c>
      <c r="V843">
        <f>IF(G843="steal",1,0)</f>
        <v/>
      </c>
      <c r="W843">
        <f>IF(G843="block_hand",1,0)</f>
        <v/>
      </c>
      <c r="X843">
        <f>IF(G843="press_win",1,0)</f>
        <v/>
      </c>
      <c r="Y843">
        <f>IF(G843="interception",1,0)</f>
        <v/>
      </c>
      <c r="Z843">
        <f>IF(G843="no_return_defense",1,0)</f>
        <v/>
      </c>
    </row>
    <row r="844">
      <c r="K844">
        <f>IF(AND(G844="goal",H844="from_play"),1,0)</f>
        <v/>
      </c>
      <c r="L844">
        <f>IF(AND(G844="goal",H844="counter"),1,0)</f>
        <v/>
      </c>
      <c r="M844">
        <f>IF(AND(G844="goal",H844="putback"),1,0)</f>
        <v/>
      </c>
      <c r="N844">
        <f>IF(AND(G844="goal",H844="man_up"),1,0)</f>
        <v/>
      </c>
      <c r="O844">
        <f>IF(AND(G844="goal",H844="penalty_5m"),1,0)</f>
        <v/>
      </c>
      <c r="P844">
        <f>IF(G844="assist",1,0)</f>
        <v/>
      </c>
      <c r="Q844">
        <f>IF(G844="exclusion_drawn",1,0)</f>
        <v/>
      </c>
      <c r="R844">
        <f>IF(G844="exclusion_committed",1,0)</f>
        <v/>
      </c>
      <c r="S844">
        <f>IF(G844="bad_pass_2m",1,0)</f>
        <v/>
      </c>
      <c r="T844">
        <f>IF(G844="shot_out",1,0)</f>
        <v/>
      </c>
      <c r="U844">
        <f>IF(G844="turnover",1,0)</f>
        <v/>
      </c>
      <c r="V844">
        <f>IF(G844="steal",1,0)</f>
        <v/>
      </c>
      <c r="W844">
        <f>IF(G844="block_hand",1,0)</f>
        <v/>
      </c>
      <c r="X844">
        <f>IF(G844="press_win",1,0)</f>
        <v/>
      </c>
      <c r="Y844">
        <f>IF(G844="interception",1,0)</f>
        <v/>
      </c>
      <c r="Z844">
        <f>IF(G844="no_return_defense",1,0)</f>
        <v/>
      </c>
    </row>
    <row r="845">
      <c r="K845">
        <f>IF(AND(G845="goal",H845="from_play"),1,0)</f>
        <v/>
      </c>
      <c r="L845">
        <f>IF(AND(G845="goal",H845="counter"),1,0)</f>
        <v/>
      </c>
      <c r="M845">
        <f>IF(AND(G845="goal",H845="putback"),1,0)</f>
        <v/>
      </c>
      <c r="N845">
        <f>IF(AND(G845="goal",H845="man_up"),1,0)</f>
        <v/>
      </c>
      <c r="O845">
        <f>IF(AND(G845="goal",H845="penalty_5m"),1,0)</f>
        <v/>
      </c>
      <c r="P845">
        <f>IF(G845="assist",1,0)</f>
        <v/>
      </c>
      <c r="Q845">
        <f>IF(G845="exclusion_drawn",1,0)</f>
        <v/>
      </c>
      <c r="R845">
        <f>IF(G845="exclusion_committed",1,0)</f>
        <v/>
      </c>
      <c r="S845">
        <f>IF(G845="bad_pass_2m",1,0)</f>
        <v/>
      </c>
      <c r="T845">
        <f>IF(G845="shot_out",1,0)</f>
        <v/>
      </c>
      <c r="U845">
        <f>IF(G845="turnover",1,0)</f>
        <v/>
      </c>
      <c r="V845">
        <f>IF(G845="steal",1,0)</f>
        <v/>
      </c>
      <c r="W845">
        <f>IF(G845="block_hand",1,0)</f>
        <v/>
      </c>
      <c r="X845">
        <f>IF(G845="press_win",1,0)</f>
        <v/>
      </c>
      <c r="Y845">
        <f>IF(G845="interception",1,0)</f>
        <v/>
      </c>
      <c r="Z845">
        <f>IF(G845="no_return_defense",1,0)</f>
        <v/>
      </c>
    </row>
    <row r="846">
      <c r="K846">
        <f>IF(AND(G846="goal",H846="from_play"),1,0)</f>
        <v/>
      </c>
      <c r="L846">
        <f>IF(AND(G846="goal",H846="counter"),1,0)</f>
        <v/>
      </c>
      <c r="M846">
        <f>IF(AND(G846="goal",H846="putback"),1,0)</f>
        <v/>
      </c>
      <c r="N846">
        <f>IF(AND(G846="goal",H846="man_up"),1,0)</f>
        <v/>
      </c>
      <c r="O846">
        <f>IF(AND(G846="goal",H846="penalty_5m"),1,0)</f>
        <v/>
      </c>
      <c r="P846">
        <f>IF(G846="assist",1,0)</f>
        <v/>
      </c>
      <c r="Q846">
        <f>IF(G846="exclusion_drawn",1,0)</f>
        <v/>
      </c>
      <c r="R846">
        <f>IF(G846="exclusion_committed",1,0)</f>
        <v/>
      </c>
      <c r="S846">
        <f>IF(G846="bad_pass_2m",1,0)</f>
        <v/>
      </c>
      <c r="T846">
        <f>IF(G846="shot_out",1,0)</f>
        <v/>
      </c>
      <c r="U846">
        <f>IF(G846="turnover",1,0)</f>
        <v/>
      </c>
      <c r="V846">
        <f>IF(G846="steal",1,0)</f>
        <v/>
      </c>
      <c r="W846">
        <f>IF(G846="block_hand",1,0)</f>
        <v/>
      </c>
      <c r="X846">
        <f>IF(G846="press_win",1,0)</f>
        <v/>
      </c>
      <c r="Y846">
        <f>IF(G846="interception",1,0)</f>
        <v/>
      </c>
      <c r="Z846">
        <f>IF(G846="no_return_defense",1,0)</f>
        <v/>
      </c>
    </row>
    <row r="847">
      <c r="K847">
        <f>IF(AND(G847="goal",H847="from_play"),1,0)</f>
        <v/>
      </c>
      <c r="L847">
        <f>IF(AND(G847="goal",H847="counter"),1,0)</f>
        <v/>
      </c>
      <c r="M847">
        <f>IF(AND(G847="goal",H847="putback"),1,0)</f>
        <v/>
      </c>
      <c r="N847">
        <f>IF(AND(G847="goal",H847="man_up"),1,0)</f>
        <v/>
      </c>
      <c r="O847">
        <f>IF(AND(G847="goal",H847="penalty_5m"),1,0)</f>
        <v/>
      </c>
      <c r="P847">
        <f>IF(G847="assist",1,0)</f>
        <v/>
      </c>
      <c r="Q847">
        <f>IF(G847="exclusion_drawn",1,0)</f>
        <v/>
      </c>
      <c r="R847">
        <f>IF(G847="exclusion_committed",1,0)</f>
        <v/>
      </c>
      <c r="S847">
        <f>IF(G847="bad_pass_2m",1,0)</f>
        <v/>
      </c>
      <c r="T847">
        <f>IF(G847="shot_out",1,0)</f>
        <v/>
      </c>
      <c r="U847">
        <f>IF(G847="turnover",1,0)</f>
        <v/>
      </c>
      <c r="V847">
        <f>IF(G847="steal",1,0)</f>
        <v/>
      </c>
      <c r="W847">
        <f>IF(G847="block_hand",1,0)</f>
        <v/>
      </c>
      <c r="X847">
        <f>IF(G847="press_win",1,0)</f>
        <v/>
      </c>
      <c r="Y847">
        <f>IF(G847="interception",1,0)</f>
        <v/>
      </c>
      <c r="Z847">
        <f>IF(G847="no_return_defense",1,0)</f>
        <v/>
      </c>
    </row>
    <row r="848">
      <c r="K848">
        <f>IF(AND(G848="goal",H848="from_play"),1,0)</f>
        <v/>
      </c>
      <c r="L848">
        <f>IF(AND(G848="goal",H848="counter"),1,0)</f>
        <v/>
      </c>
      <c r="M848">
        <f>IF(AND(G848="goal",H848="putback"),1,0)</f>
        <v/>
      </c>
      <c r="N848">
        <f>IF(AND(G848="goal",H848="man_up"),1,0)</f>
        <v/>
      </c>
      <c r="O848">
        <f>IF(AND(G848="goal",H848="penalty_5m"),1,0)</f>
        <v/>
      </c>
      <c r="P848">
        <f>IF(G848="assist",1,0)</f>
        <v/>
      </c>
      <c r="Q848">
        <f>IF(G848="exclusion_drawn",1,0)</f>
        <v/>
      </c>
      <c r="R848">
        <f>IF(G848="exclusion_committed",1,0)</f>
        <v/>
      </c>
      <c r="S848">
        <f>IF(G848="bad_pass_2m",1,0)</f>
        <v/>
      </c>
      <c r="T848">
        <f>IF(G848="shot_out",1,0)</f>
        <v/>
      </c>
      <c r="U848">
        <f>IF(G848="turnover",1,0)</f>
        <v/>
      </c>
      <c r="V848">
        <f>IF(G848="steal",1,0)</f>
        <v/>
      </c>
      <c r="W848">
        <f>IF(G848="block_hand",1,0)</f>
        <v/>
      </c>
      <c r="X848">
        <f>IF(G848="press_win",1,0)</f>
        <v/>
      </c>
      <c r="Y848">
        <f>IF(G848="interception",1,0)</f>
        <v/>
      </c>
      <c r="Z848">
        <f>IF(G848="no_return_defense",1,0)</f>
        <v/>
      </c>
    </row>
    <row r="849">
      <c r="K849">
        <f>IF(AND(G849="goal",H849="from_play"),1,0)</f>
        <v/>
      </c>
      <c r="L849">
        <f>IF(AND(G849="goal",H849="counter"),1,0)</f>
        <v/>
      </c>
      <c r="M849">
        <f>IF(AND(G849="goal",H849="putback"),1,0)</f>
        <v/>
      </c>
      <c r="N849">
        <f>IF(AND(G849="goal",H849="man_up"),1,0)</f>
        <v/>
      </c>
      <c r="O849">
        <f>IF(AND(G849="goal",H849="penalty_5m"),1,0)</f>
        <v/>
      </c>
      <c r="P849">
        <f>IF(G849="assist",1,0)</f>
        <v/>
      </c>
      <c r="Q849">
        <f>IF(G849="exclusion_drawn",1,0)</f>
        <v/>
      </c>
      <c r="R849">
        <f>IF(G849="exclusion_committed",1,0)</f>
        <v/>
      </c>
      <c r="S849">
        <f>IF(G849="bad_pass_2m",1,0)</f>
        <v/>
      </c>
      <c r="T849">
        <f>IF(G849="shot_out",1,0)</f>
        <v/>
      </c>
      <c r="U849">
        <f>IF(G849="turnover",1,0)</f>
        <v/>
      </c>
      <c r="V849">
        <f>IF(G849="steal",1,0)</f>
        <v/>
      </c>
      <c r="W849">
        <f>IF(G849="block_hand",1,0)</f>
        <v/>
      </c>
      <c r="X849">
        <f>IF(G849="press_win",1,0)</f>
        <v/>
      </c>
      <c r="Y849">
        <f>IF(G849="interception",1,0)</f>
        <v/>
      </c>
      <c r="Z849">
        <f>IF(G849="no_return_defense",1,0)</f>
        <v/>
      </c>
    </row>
    <row r="850">
      <c r="K850">
        <f>IF(AND(G850="goal",H850="from_play"),1,0)</f>
        <v/>
      </c>
      <c r="L850">
        <f>IF(AND(G850="goal",H850="counter"),1,0)</f>
        <v/>
      </c>
      <c r="M850">
        <f>IF(AND(G850="goal",H850="putback"),1,0)</f>
        <v/>
      </c>
      <c r="N850">
        <f>IF(AND(G850="goal",H850="man_up"),1,0)</f>
        <v/>
      </c>
      <c r="O850">
        <f>IF(AND(G850="goal",H850="penalty_5m"),1,0)</f>
        <v/>
      </c>
      <c r="P850">
        <f>IF(G850="assist",1,0)</f>
        <v/>
      </c>
      <c r="Q850">
        <f>IF(G850="exclusion_drawn",1,0)</f>
        <v/>
      </c>
      <c r="R850">
        <f>IF(G850="exclusion_committed",1,0)</f>
        <v/>
      </c>
      <c r="S850">
        <f>IF(G850="bad_pass_2m",1,0)</f>
        <v/>
      </c>
      <c r="T850">
        <f>IF(G850="shot_out",1,0)</f>
        <v/>
      </c>
      <c r="U850">
        <f>IF(G850="turnover",1,0)</f>
        <v/>
      </c>
      <c r="V850">
        <f>IF(G850="steal",1,0)</f>
        <v/>
      </c>
      <c r="W850">
        <f>IF(G850="block_hand",1,0)</f>
        <v/>
      </c>
      <c r="X850">
        <f>IF(G850="press_win",1,0)</f>
        <v/>
      </c>
      <c r="Y850">
        <f>IF(G850="interception",1,0)</f>
        <v/>
      </c>
      <c r="Z850">
        <f>IF(G850="no_return_defense",1,0)</f>
        <v/>
      </c>
    </row>
    <row r="851">
      <c r="K851">
        <f>IF(AND(G851="goal",H851="from_play"),1,0)</f>
        <v/>
      </c>
      <c r="L851">
        <f>IF(AND(G851="goal",H851="counter"),1,0)</f>
        <v/>
      </c>
      <c r="M851">
        <f>IF(AND(G851="goal",H851="putback"),1,0)</f>
        <v/>
      </c>
      <c r="N851">
        <f>IF(AND(G851="goal",H851="man_up"),1,0)</f>
        <v/>
      </c>
      <c r="O851">
        <f>IF(AND(G851="goal",H851="penalty_5m"),1,0)</f>
        <v/>
      </c>
      <c r="P851">
        <f>IF(G851="assist",1,0)</f>
        <v/>
      </c>
      <c r="Q851">
        <f>IF(G851="exclusion_drawn",1,0)</f>
        <v/>
      </c>
      <c r="R851">
        <f>IF(G851="exclusion_committed",1,0)</f>
        <v/>
      </c>
      <c r="S851">
        <f>IF(G851="bad_pass_2m",1,0)</f>
        <v/>
      </c>
      <c r="T851">
        <f>IF(G851="shot_out",1,0)</f>
        <v/>
      </c>
      <c r="U851">
        <f>IF(G851="turnover",1,0)</f>
        <v/>
      </c>
      <c r="V851">
        <f>IF(G851="steal",1,0)</f>
        <v/>
      </c>
      <c r="W851">
        <f>IF(G851="block_hand",1,0)</f>
        <v/>
      </c>
      <c r="X851">
        <f>IF(G851="press_win",1,0)</f>
        <v/>
      </c>
      <c r="Y851">
        <f>IF(G851="interception",1,0)</f>
        <v/>
      </c>
      <c r="Z851">
        <f>IF(G851="no_return_defense",1,0)</f>
        <v/>
      </c>
    </row>
    <row r="852">
      <c r="K852">
        <f>IF(AND(G852="goal",H852="from_play"),1,0)</f>
        <v/>
      </c>
      <c r="L852">
        <f>IF(AND(G852="goal",H852="counter"),1,0)</f>
        <v/>
      </c>
      <c r="M852">
        <f>IF(AND(G852="goal",H852="putback"),1,0)</f>
        <v/>
      </c>
      <c r="N852">
        <f>IF(AND(G852="goal",H852="man_up"),1,0)</f>
        <v/>
      </c>
      <c r="O852">
        <f>IF(AND(G852="goal",H852="penalty_5m"),1,0)</f>
        <v/>
      </c>
      <c r="P852">
        <f>IF(G852="assist",1,0)</f>
        <v/>
      </c>
      <c r="Q852">
        <f>IF(G852="exclusion_drawn",1,0)</f>
        <v/>
      </c>
      <c r="R852">
        <f>IF(G852="exclusion_committed",1,0)</f>
        <v/>
      </c>
      <c r="S852">
        <f>IF(G852="bad_pass_2m",1,0)</f>
        <v/>
      </c>
      <c r="T852">
        <f>IF(G852="shot_out",1,0)</f>
        <v/>
      </c>
      <c r="U852">
        <f>IF(G852="turnover",1,0)</f>
        <v/>
      </c>
      <c r="V852">
        <f>IF(G852="steal",1,0)</f>
        <v/>
      </c>
      <c r="W852">
        <f>IF(G852="block_hand",1,0)</f>
        <v/>
      </c>
      <c r="X852">
        <f>IF(G852="press_win",1,0)</f>
        <v/>
      </c>
      <c r="Y852">
        <f>IF(G852="interception",1,0)</f>
        <v/>
      </c>
      <c r="Z852">
        <f>IF(G852="no_return_defense",1,0)</f>
        <v/>
      </c>
    </row>
    <row r="853">
      <c r="K853">
        <f>IF(AND(G853="goal",H853="from_play"),1,0)</f>
        <v/>
      </c>
      <c r="L853">
        <f>IF(AND(G853="goal",H853="counter"),1,0)</f>
        <v/>
      </c>
      <c r="M853">
        <f>IF(AND(G853="goal",H853="putback"),1,0)</f>
        <v/>
      </c>
      <c r="N853">
        <f>IF(AND(G853="goal",H853="man_up"),1,0)</f>
        <v/>
      </c>
      <c r="O853">
        <f>IF(AND(G853="goal",H853="penalty_5m"),1,0)</f>
        <v/>
      </c>
      <c r="P853">
        <f>IF(G853="assist",1,0)</f>
        <v/>
      </c>
      <c r="Q853">
        <f>IF(G853="exclusion_drawn",1,0)</f>
        <v/>
      </c>
      <c r="R853">
        <f>IF(G853="exclusion_committed",1,0)</f>
        <v/>
      </c>
      <c r="S853">
        <f>IF(G853="bad_pass_2m",1,0)</f>
        <v/>
      </c>
      <c r="T853">
        <f>IF(G853="shot_out",1,0)</f>
        <v/>
      </c>
      <c r="U853">
        <f>IF(G853="turnover",1,0)</f>
        <v/>
      </c>
      <c r="V853">
        <f>IF(G853="steal",1,0)</f>
        <v/>
      </c>
      <c r="W853">
        <f>IF(G853="block_hand",1,0)</f>
        <v/>
      </c>
      <c r="X853">
        <f>IF(G853="press_win",1,0)</f>
        <v/>
      </c>
      <c r="Y853">
        <f>IF(G853="interception",1,0)</f>
        <v/>
      </c>
      <c r="Z853">
        <f>IF(G853="no_return_defense",1,0)</f>
        <v/>
      </c>
    </row>
    <row r="854">
      <c r="K854">
        <f>IF(AND(G854="goal",H854="from_play"),1,0)</f>
        <v/>
      </c>
      <c r="L854">
        <f>IF(AND(G854="goal",H854="counter"),1,0)</f>
        <v/>
      </c>
      <c r="M854">
        <f>IF(AND(G854="goal",H854="putback"),1,0)</f>
        <v/>
      </c>
      <c r="N854">
        <f>IF(AND(G854="goal",H854="man_up"),1,0)</f>
        <v/>
      </c>
      <c r="O854">
        <f>IF(AND(G854="goal",H854="penalty_5m"),1,0)</f>
        <v/>
      </c>
      <c r="P854">
        <f>IF(G854="assist",1,0)</f>
        <v/>
      </c>
      <c r="Q854">
        <f>IF(G854="exclusion_drawn",1,0)</f>
        <v/>
      </c>
      <c r="R854">
        <f>IF(G854="exclusion_committed",1,0)</f>
        <v/>
      </c>
      <c r="S854">
        <f>IF(G854="bad_pass_2m",1,0)</f>
        <v/>
      </c>
      <c r="T854">
        <f>IF(G854="shot_out",1,0)</f>
        <v/>
      </c>
      <c r="U854">
        <f>IF(G854="turnover",1,0)</f>
        <v/>
      </c>
      <c r="V854">
        <f>IF(G854="steal",1,0)</f>
        <v/>
      </c>
      <c r="W854">
        <f>IF(G854="block_hand",1,0)</f>
        <v/>
      </c>
      <c r="X854">
        <f>IF(G854="press_win",1,0)</f>
        <v/>
      </c>
      <c r="Y854">
        <f>IF(G854="interception",1,0)</f>
        <v/>
      </c>
      <c r="Z854">
        <f>IF(G854="no_return_defense",1,0)</f>
        <v/>
      </c>
    </row>
    <row r="855">
      <c r="K855">
        <f>IF(AND(G855="goal",H855="from_play"),1,0)</f>
        <v/>
      </c>
      <c r="L855">
        <f>IF(AND(G855="goal",H855="counter"),1,0)</f>
        <v/>
      </c>
      <c r="M855">
        <f>IF(AND(G855="goal",H855="putback"),1,0)</f>
        <v/>
      </c>
      <c r="N855">
        <f>IF(AND(G855="goal",H855="man_up"),1,0)</f>
        <v/>
      </c>
      <c r="O855">
        <f>IF(AND(G855="goal",H855="penalty_5m"),1,0)</f>
        <v/>
      </c>
      <c r="P855">
        <f>IF(G855="assist",1,0)</f>
        <v/>
      </c>
      <c r="Q855">
        <f>IF(G855="exclusion_drawn",1,0)</f>
        <v/>
      </c>
      <c r="R855">
        <f>IF(G855="exclusion_committed",1,0)</f>
        <v/>
      </c>
      <c r="S855">
        <f>IF(G855="bad_pass_2m",1,0)</f>
        <v/>
      </c>
      <c r="T855">
        <f>IF(G855="shot_out",1,0)</f>
        <v/>
      </c>
      <c r="U855">
        <f>IF(G855="turnover",1,0)</f>
        <v/>
      </c>
      <c r="V855">
        <f>IF(G855="steal",1,0)</f>
        <v/>
      </c>
      <c r="W855">
        <f>IF(G855="block_hand",1,0)</f>
        <v/>
      </c>
      <c r="X855">
        <f>IF(G855="press_win",1,0)</f>
        <v/>
      </c>
      <c r="Y855">
        <f>IF(G855="interception",1,0)</f>
        <v/>
      </c>
      <c r="Z855">
        <f>IF(G855="no_return_defense",1,0)</f>
        <v/>
      </c>
    </row>
    <row r="856">
      <c r="K856">
        <f>IF(AND(G856="goal",H856="from_play"),1,0)</f>
        <v/>
      </c>
      <c r="L856">
        <f>IF(AND(G856="goal",H856="counter"),1,0)</f>
        <v/>
      </c>
      <c r="M856">
        <f>IF(AND(G856="goal",H856="putback"),1,0)</f>
        <v/>
      </c>
      <c r="N856">
        <f>IF(AND(G856="goal",H856="man_up"),1,0)</f>
        <v/>
      </c>
      <c r="O856">
        <f>IF(AND(G856="goal",H856="penalty_5m"),1,0)</f>
        <v/>
      </c>
      <c r="P856">
        <f>IF(G856="assist",1,0)</f>
        <v/>
      </c>
      <c r="Q856">
        <f>IF(G856="exclusion_drawn",1,0)</f>
        <v/>
      </c>
      <c r="R856">
        <f>IF(G856="exclusion_committed",1,0)</f>
        <v/>
      </c>
      <c r="S856">
        <f>IF(G856="bad_pass_2m",1,0)</f>
        <v/>
      </c>
      <c r="T856">
        <f>IF(G856="shot_out",1,0)</f>
        <v/>
      </c>
      <c r="U856">
        <f>IF(G856="turnover",1,0)</f>
        <v/>
      </c>
      <c r="V856">
        <f>IF(G856="steal",1,0)</f>
        <v/>
      </c>
      <c r="W856">
        <f>IF(G856="block_hand",1,0)</f>
        <v/>
      </c>
      <c r="X856">
        <f>IF(G856="press_win",1,0)</f>
        <v/>
      </c>
      <c r="Y856">
        <f>IF(G856="interception",1,0)</f>
        <v/>
      </c>
      <c r="Z856">
        <f>IF(G856="no_return_defense",1,0)</f>
        <v/>
      </c>
    </row>
    <row r="857">
      <c r="K857">
        <f>IF(AND(G857="goal",H857="from_play"),1,0)</f>
        <v/>
      </c>
      <c r="L857">
        <f>IF(AND(G857="goal",H857="counter"),1,0)</f>
        <v/>
      </c>
      <c r="M857">
        <f>IF(AND(G857="goal",H857="putback"),1,0)</f>
        <v/>
      </c>
      <c r="N857">
        <f>IF(AND(G857="goal",H857="man_up"),1,0)</f>
        <v/>
      </c>
      <c r="O857">
        <f>IF(AND(G857="goal",H857="penalty_5m"),1,0)</f>
        <v/>
      </c>
      <c r="P857">
        <f>IF(G857="assist",1,0)</f>
        <v/>
      </c>
      <c r="Q857">
        <f>IF(G857="exclusion_drawn",1,0)</f>
        <v/>
      </c>
      <c r="R857">
        <f>IF(G857="exclusion_committed",1,0)</f>
        <v/>
      </c>
      <c r="S857">
        <f>IF(G857="bad_pass_2m",1,0)</f>
        <v/>
      </c>
      <c r="T857">
        <f>IF(G857="shot_out",1,0)</f>
        <v/>
      </c>
      <c r="U857">
        <f>IF(G857="turnover",1,0)</f>
        <v/>
      </c>
      <c r="V857">
        <f>IF(G857="steal",1,0)</f>
        <v/>
      </c>
      <c r="W857">
        <f>IF(G857="block_hand",1,0)</f>
        <v/>
      </c>
      <c r="X857">
        <f>IF(G857="press_win",1,0)</f>
        <v/>
      </c>
      <c r="Y857">
        <f>IF(G857="interception",1,0)</f>
        <v/>
      </c>
      <c r="Z857">
        <f>IF(G857="no_return_defense",1,0)</f>
        <v/>
      </c>
    </row>
    <row r="858">
      <c r="K858">
        <f>IF(AND(G858="goal",H858="from_play"),1,0)</f>
        <v/>
      </c>
      <c r="L858">
        <f>IF(AND(G858="goal",H858="counter"),1,0)</f>
        <v/>
      </c>
      <c r="M858">
        <f>IF(AND(G858="goal",H858="putback"),1,0)</f>
        <v/>
      </c>
      <c r="N858">
        <f>IF(AND(G858="goal",H858="man_up"),1,0)</f>
        <v/>
      </c>
      <c r="O858">
        <f>IF(AND(G858="goal",H858="penalty_5m"),1,0)</f>
        <v/>
      </c>
      <c r="P858">
        <f>IF(G858="assist",1,0)</f>
        <v/>
      </c>
      <c r="Q858">
        <f>IF(G858="exclusion_drawn",1,0)</f>
        <v/>
      </c>
      <c r="R858">
        <f>IF(G858="exclusion_committed",1,0)</f>
        <v/>
      </c>
      <c r="S858">
        <f>IF(G858="bad_pass_2m",1,0)</f>
        <v/>
      </c>
      <c r="T858">
        <f>IF(G858="shot_out",1,0)</f>
        <v/>
      </c>
      <c r="U858">
        <f>IF(G858="turnover",1,0)</f>
        <v/>
      </c>
      <c r="V858">
        <f>IF(G858="steal",1,0)</f>
        <v/>
      </c>
      <c r="W858">
        <f>IF(G858="block_hand",1,0)</f>
        <v/>
      </c>
      <c r="X858">
        <f>IF(G858="press_win",1,0)</f>
        <v/>
      </c>
      <c r="Y858">
        <f>IF(G858="interception",1,0)</f>
        <v/>
      </c>
      <c r="Z858">
        <f>IF(G858="no_return_defense",1,0)</f>
        <v/>
      </c>
    </row>
    <row r="859">
      <c r="K859">
        <f>IF(AND(G859="goal",H859="from_play"),1,0)</f>
        <v/>
      </c>
      <c r="L859">
        <f>IF(AND(G859="goal",H859="counter"),1,0)</f>
        <v/>
      </c>
      <c r="M859">
        <f>IF(AND(G859="goal",H859="putback"),1,0)</f>
        <v/>
      </c>
      <c r="N859">
        <f>IF(AND(G859="goal",H859="man_up"),1,0)</f>
        <v/>
      </c>
      <c r="O859">
        <f>IF(AND(G859="goal",H859="penalty_5m"),1,0)</f>
        <v/>
      </c>
      <c r="P859">
        <f>IF(G859="assist",1,0)</f>
        <v/>
      </c>
      <c r="Q859">
        <f>IF(G859="exclusion_drawn",1,0)</f>
        <v/>
      </c>
      <c r="R859">
        <f>IF(G859="exclusion_committed",1,0)</f>
        <v/>
      </c>
      <c r="S859">
        <f>IF(G859="bad_pass_2m",1,0)</f>
        <v/>
      </c>
      <c r="T859">
        <f>IF(G859="shot_out",1,0)</f>
        <v/>
      </c>
      <c r="U859">
        <f>IF(G859="turnover",1,0)</f>
        <v/>
      </c>
      <c r="V859">
        <f>IF(G859="steal",1,0)</f>
        <v/>
      </c>
      <c r="W859">
        <f>IF(G859="block_hand",1,0)</f>
        <v/>
      </c>
      <c r="X859">
        <f>IF(G859="press_win",1,0)</f>
        <v/>
      </c>
      <c r="Y859">
        <f>IF(G859="interception",1,0)</f>
        <v/>
      </c>
      <c r="Z859">
        <f>IF(G859="no_return_defense",1,0)</f>
        <v/>
      </c>
    </row>
    <row r="860">
      <c r="K860">
        <f>IF(AND(G860="goal",H860="from_play"),1,0)</f>
        <v/>
      </c>
      <c r="L860">
        <f>IF(AND(G860="goal",H860="counter"),1,0)</f>
        <v/>
      </c>
      <c r="M860">
        <f>IF(AND(G860="goal",H860="putback"),1,0)</f>
        <v/>
      </c>
      <c r="N860">
        <f>IF(AND(G860="goal",H860="man_up"),1,0)</f>
        <v/>
      </c>
      <c r="O860">
        <f>IF(AND(G860="goal",H860="penalty_5m"),1,0)</f>
        <v/>
      </c>
      <c r="P860">
        <f>IF(G860="assist",1,0)</f>
        <v/>
      </c>
      <c r="Q860">
        <f>IF(G860="exclusion_drawn",1,0)</f>
        <v/>
      </c>
      <c r="R860">
        <f>IF(G860="exclusion_committed",1,0)</f>
        <v/>
      </c>
      <c r="S860">
        <f>IF(G860="bad_pass_2m",1,0)</f>
        <v/>
      </c>
      <c r="T860">
        <f>IF(G860="shot_out",1,0)</f>
        <v/>
      </c>
      <c r="U860">
        <f>IF(G860="turnover",1,0)</f>
        <v/>
      </c>
      <c r="V860">
        <f>IF(G860="steal",1,0)</f>
        <v/>
      </c>
      <c r="W860">
        <f>IF(G860="block_hand",1,0)</f>
        <v/>
      </c>
      <c r="X860">
        <f>IF(G860="press_win",1,0)</f>
        <v/>
      </c>
      <c r="Y860">
        <f>IF(G860="interception",1,0)</f>
        <v/>
      </c>
      <c r="Z860">
        <f>IF(G860="no_return_defense",1,0)</f>
        <v/>
      </c>
    </row>
    <row r="861">
      <c r="K861">
        <f>IF(AND(G861="goal",H861="from_play"),1,0)</f>
        <v/>
      </c>
      <c r="L861">
        <f>IF(AND(G861="goal",H861="counter"),1,0)</f>
        <v/>
      </c>
      <c r="M861">
        <f>IF(AND(G861="goal",H861="putback"),1,0)</f>
        <v/>
      </c>
      <c r="N861">
        <f>IF(AND(G861="goal",H861="man_up"),1,0)</f>
        <v/>
      </c>
      <c r="O861">
        <f>IF(AND(G861="goal",H861="penalty_5m"),1,0)</f>
        <v/>
      </c>
      <c r="P861">
        <f>IF(G861="assist",1,0)</f>
        <v/>
      </c>
      <c r="Q861">
        <f>IF(G861="exclusion_drawn",1,0)</f>
        <v/>
      </c>
      <c r="R861">
        <f>IF(G861="exclusion_committed",1,0)</f>
        <v/>
      </c>
      <c r="S861">
        <f>IF(G861="bad_pass_2m",1,0)</f>
        <v/>
      </c>
      <c r="T861">
        <f>IF(G861="shot_out",1,0)</f>
        <v/>
      </c>
      <c r="U861">
        <f>IF(G861="turnover",1,0)</f>
        <v/>
      </c>
      <c r="V861">
        <f>IF(G861="steal",1,0)</f>
        <v/>
      </c>
      <c r="W861">
        <f>IF(G861="block_hand",1,0)</f>
        <v/>
      </c>
      <c r="X861">
        <f>IF(G861="press_win",1,0)</f>
        <v/>
      </c>
      <c r="Y861">
        <f>IF(G861="interception",1,0)</f>
        <v/>
      </c>
      <c r="Z861">
        <f>IF(G861="no_return_defense",1,0)</f>
        <v/>
      </c>
    </row>
    <row r="862">
      <c r="K862">
        <f>IF(AND(G862="goal",H862="from_play"),1,0)</f>
        <v/>
      </c>
      <c r="L862">
        <f>IF(AND(G862="goal",H862="counter"),1,0)</f>
        <v/>
      </c>
      <c r="M862">
        <f>IF(AND(G862="goal",H862="putback"),1,0)</f>
        <v/>
      </c>
      <c r="N862">
        <f>IF(AND(G862="goal",H862="man_up"),1,0)</f>
        <v/>
      </c>
      <c r="O862">
        <f>IF(AND(G862="goal",H862="penalty_5m"),1,0)</f>
        <v/>
      </c>
      <c r="P862">
        <f>IF(G862="assist",1,0)</f>
        <v/>
      </c>
      <c r="Q862">
        <f>IF(G862="exclusion_drawn",1,0)</f>
        <v/>
      </c>
      <c r="R862">
        <f>IF(G862="exclusion_committed",1,0)</f>
        <v/>
      </c>
      <c r="S862">
        <f>IF(G862="bad_pass_2m",1,0)</f>
        <v/>
      </c>
      <c r="T862">
        <f>IF(G862="shot_out",1,0)</f>
        <v/>
      </c>
      <c r="U862">
        <f>IF(G862="turnover",1,0)</f>
        <v/>
      </c>
      <c r="V862">
        <f>IF(G862="steal",1,0)</f>
        <v/>
      </c>
      <c r="W862">
        <f>IF(G862="block_hand",1,0)</f>
        <v/>
      </c>
      <c r="X862">
        <f>IF(G862="press_win",1,0)</f>
        <v/>
      </c>
      <c r="Y862">
        <f>IF(G862="interception",1,0)</f>
        <v/>
      </c>
      <c r="Z862">
        <f>IF(G862="no_return_defense",1,0)</f>
        <v/>
      </c>
    </row>
    <row r="863">
      <c r="K863">
        <f>IF(AND(G863="goal",H863="from_play"),1,0)</f>
        <v/>
      </c>
      <c r="L863">
        <f>IF(AND(G863="goal",H863="counter"),1,0)</f>
        <v/>
      </c>
      <c r="M863">
        <f>IF(AND(G863="goal",H863="putback"),1,0)</f>
        <v/>
      </c>
      <c r="N863">
        <f>IF(AND(G863="goal",H863="man_up"),1,0)</f>
        <v/>
      </c>
      <c r="O863">
        <f>IF(AND(G863="goal",H863="penalty_5m"),1,0)</f>
        <v/>
      </c>
      <c r="P863">
        <f>IF(G863="assist",1,0)</f>
        <v/>
      </c>
      <c r="Q863">
        <f>IF(G863="exclusion_drawn",1,0)</f>
        <v/>
      </c>
      <c r="R863">
        <f>IF(G863="exclusion_committed",1,0)</f>
        <v/>
      </c>
      <c r="S863">
        <f>IF(G863="bad_pass_2m",1,0)</f>
        <v/>
      </c>
      <c r="T863">
        <f>IF(G863="shot_out",1,0)</f>
        <v/>
      </c>
      <c r="U863">
        <f>IF(G863="turnover",1,0)</f>
        <v/>
      </c>
      <c r="V863">
        <f>IF(G863="steal",1,0)</f>
        <v/>
      </c>
      <c r="W863">
        <f>IF(G863="block_hand",1,0)</f>
        <v/>
      </c>
      <c r="X863">
        <f>IF(G863="press_win",1,0)</f>
        <v/>
      </c>
      <c r="Y863">
        <f>IF(G863="interception",1,0)</f>
        <v/>
      </c>
      <c r="Z863">
        <f>IF(G863="no_return_defense",1,0)</f>
        <v/>
      </c>
    </row>
    <row r="864">
      <c r="K864">
        <f>IF(AND(G864="goal",H864="from_play"),1,0)</f>
        <v/>
      </c>
      <c r="L864">
        <f>IF(AND(G864="goal",H864="counter"),1,0)</f>
        <v/>
      </c>
      <c r="M864">
        <f>IF(AND(G864="goal",H864="putback"),1,0)</f>
        <v/>
      </c>
      <c r="N864">
        <f>IF(AND(G864="goal",H864="man_up"),1,0)</f>
        <v/>
      </c>
      <c r="O864">
        <f>IF(AND(G864="goal",H864="penalty_5m"),1,0)</f>
        <v/>
      </c>
      <c r="P864">
        <f>IF(G864="assist",1,0)</f>
        <v/>
      </c>
      <c r="Q864">
        <f>IF(G864="exclusion_drawn",1,0)</f>
        <v/>
      </c>
      <c r="R864">
        <f>IF(G864="exclusion_committed",1,0)</f>
        <v/>
      </c>
      <c r="S864">
        <f>IF(G864="bad_pass_2m",1,0)</f>
        <v/>
      </c>
      <c r="T864">
        <f>IF(G864="shot_out",1,0)</f>
        <v/>
      </c>
      <c r="U864">
        <f>IF(G864="turnover",1,0)</f>
        <v/>
      </c>
      <c r="V864">
        <f>IF(G864="steal",1,0)</f>
        <v/>
      </c>
      <c r="W864">
        <f>IF(G864="block_hand",1,0)</f>
        <v/>
      </c>
      <c r="X864">
        <f>IF(G864="press_win",1,0)</f>
        <v/>
      </c>
      <c r="Y864">
        <f>IF(G864="interception",1,0)</f>
        <v/>
      </c>
      <c r="Z864">
        <f>IF(G864="no_return_defense",1,0)</f>
        <v/>
      </c>
    </row>
    <row r="865">
      <c r="K865">
        <f>IF(AND(G865="goal",H865="from_play"),1,0)</f>
        <v/>
      </c>
      <c r="L865">
        <f>IF(AND(G865="goal",H865="counter"),1,0)</f>
        <v/>
      </c>
      <c r="M865">
        <f>IF(AND(G865="goal",H865="putback"),1,0)</f>
        <v/>
      </c>
      <c r="N865">
        <f>IF(AND(G865="goal",H865="man_up"),1,0)</f>
        <v/>
      </c>
      <c r="O865">
        <f>IF(AND(G865="goal",H865="penalty_5m"),1,0)</f>
        <v/>
      </c>
      <c r="P865">
        <f>IF(G865="assist",1,0)</f>
        <v/>
      </c>
      <c r="Q865">
        <f>IF(G865="exclusion_drawn",1,0)</f>
        <v/>
      </c>
      <c r="R865">
        <f>IF(G865="exclusion_committed",1,0)</f>
        <v/>
      </c>
      <c r="S865">
        <f>IF(G865="bad_pass_2m",1,0)</f>
        <v/>
      </c>
      <c r="T865">
        <f>IF(G865="shot_out",1,0)</f>
        <v/>
      </c>
      <c r="U865">
        <f>IF(G865="turnover",1,0)</f>
        <v/>
      </c>
      <c r="V865">
        <f>IF(G865="steal",1,0)</f>
        <v/>
      </c>
      <c r="W865">
        <f>IF(G865="block_hand",1,0)</f>
        <v/>
      </c>
      <c r="X865">
        <f>IF(G865="press_win",1,0)</f>
        <v/>
      </c>
      <c r="Y865">
        <f>IF(G865="interception",1,0)</f>
        <v/>
      </c>
      <c r="Z865">
        <f>IF(G865="no_return_defense",1,0)</f>
        <v/>
      </c>
    </row>
    <row r="866">
      <c r="K866">
        <f>IF(AND(G866="goal",H866="from_play"),1,0)</f>
        <v/>
      </c>
      <c r="L866">
        <f>IF(AND(G866="goal",H866="counter"),1,0)</f>
        <v/>
      </c>
      <c r="M866">
        <f>IF(AND(G866="goal",H866="putback"),1,0)</f>
        <v/>
      </c>
      <c r="N866">
        <f>IF(AND(G866="goal",H866="man_up"),1,0)</f>
        <v/>
      </c>
      <c r="O866">
        <f>IF(AND(G866="goal",H866="penalty_5m"),1,0)</f>
        <v/>
      </c>
      <c r="P866">
        <f>IF(G866="assist",1,0)</f>
        <v/>
      </c>
      <c r="Q866">
        <f>IF(G866="exclusion_drawn",1,0)</f>
        <v/>
      </c>
      <c r="R866">
        <f>IF(G866="exclusion_committed",1,0)</f>
        <v/>
      </c>
      <c r="S866">
        <f>IF(G866="bad_pass_2m",1,0)</f>
        <v/>
      </c>
      <c r="T866">
        <f>IF(G866="shot_out",1,0)</f>
        <v/>
      </c>
      <c r="U866">
        <f>IF(G866="turnover",1,0)</f>
        <v/>
      </c>
      <c r="V866">
        <f>IF(G866="steal",1,0)</f>
        <v/>
      </c>
      <c r="W866">
        <f>IF(G866="block_hand",1,0)</f>
        <v/>
      </c>
      <c r="X866">
        <f>IF(G866="press_win",1,0)</f>
        <v/>
      </c>
      <c r="Y866">
        <f>IF(G866="interception",1,0)</f>
        <v/>
      </c>
      <c r="Z866">
        <f>IF(G866="no_return_defense",1,0)</f>
        <v/>
      </c>
    </row>
    <row r="867">
      <c r="K867">
        <f>IF(AND(G867="goal",H867="from_play"),1,0)</f>
        <v/>
      </c>
      <c r="L867">
        <f>IF(AND(G867="goal",H867="counter"),1,0)</f>
        <v/>
      </c>
      <c r="M867">
        <f>IF(AND(G867="goal",H867="putback"),1,0)</f>
        <v/>
      </c>
      <c r="N867">
        <f>IF(AND(G867="goal",H867="man_up"),1,0)</f>
        <v/>
      </c>
      <c r="O867">
        <f>IF(AND(G867="goal",H867="penalty_5m"),1,0)</f>
        <v/>
      </c>
      <c r="P867">
        <f>IF(G867="assist",1,0)</f>
        <v/>
      </c>
      <c r="Q867">
        <f>IF(G867="exclusion_drawn",1,0)</f>
        <v/>
      </c>
      <c r="R867">
        <f>IF(G867="exclusion_committed",1,0)</f>
        <v/>
      </c>
      <c r="S867">
        <f>IF(G867="bad_pass_2m",1,0)</f>
        <v/>
      </c>
      <c r="T867">
        <f>IF(G867="shot_out",1,0)</f>
        <v/>
      </c>
      <c r="U867">
        <f>IF(G867="turnover",1,0)</f>
        <v/>
      </c>
      <c r="V867">
        <f>IF(G867="steal",1,0)</f>
        <v/>
      </c>
      <c r="W867">
        <f>IF(G867="block_hand",1,0)</f>
        <v/>
      </c>
      <c r="X867">
        <f>IF(G867="press_win",1,0)</f>
        <v/>
      </c>
      <c r="Y867">
        <f>IF(G867="interception",1,0)</f>
        <v/>
      </c>
      <c r="Z867">
        <f>IF(G867="no_return_defense",1,0)</f>
        <v/>
      </c>
    </row>
    <row r="868">
      <c r="K868">
        <f>IF(AND(G868="goal",H868="from_play"),1,0)</f>
        <v/>
      </c>
      <c r="L868">
        <f>IF(AND(G868="goal",H868="counter"),1,0)</f>
        <v/>
      </c>
      <c r="M868">
        <f>IF(AND(G868="goal",H868="putback"),1,0)</f>
        <v/>
      </c>
      <c r="N868">
        <f>IF(AND(G868="goal",H868="man_up"),1,0)</f>
        <v/>
      </c>
      <c r="O868">
        <f>IF(AND(G868="goal",H868="penalty_5m"),1,0)</f>
        <v/>
      </c>
      <c r="P868">
        <f>IF(G868="assist",1,0)</f>
        <v/>
      </c>
      <c r="Q868">
        <f>IF(G868="exclusion_drawn",1,0)</f>
        <v/>
      </c>
      <c r="R868">
        <f>IF(G868="exclusion_committed",1,0)</f>
        <v/>
      </c>
      <c r="S868">
        <f>IF(G868="bad_pass_2m",1,0)</f>
        <v/>
      </c>
      <c r="T868">
        <f>IF(G868="shot_out",1,0)</f>
        <v/>
      </c>
      <c r="U868">
        <f>IF(G868="turnover",1,0)</f>
        <v/>
      </c>
      <c r="V868">
        <f>IF(G868="steal",1,0)</f>
        <v/>
      </c>
      <c r="W868">
        <f>IF(G868="block_hand",1,0)</f>
        <v/>
      </c>
      <c r="X868">
        <f>IF(G868="press_win",1,0)</f>
        <v/>
      </c>
      <c r="Y868">
        <f>IF(G868="interception",1,0)</f>
        <v/>
      </c>
      <c r="Z868">
        <f>IF(G868="no_return_defense",1,0)</f>
        <v/>
      </c>
    </row>
    <row r="869">
      <c r="K869">
        <f>IF(AND(G869="goal",H869="from_play"),1,0)</f>
        <v/>
      </c>
      <c r="L869">
        <f>IF(AND(G869="goal",H869="counter"),1,0)</f>
        <v/>
      </c>
      <c r="M869">
        <f>IF(AND(G869="goal",H869="putback"),1,0)</f>
        <v/>
      </c>
      <c r="N869">
        <f>IF(AND(G869="goal",H869="man_up"),1,0)</f>
        <v/>
      </c>
      <c r="O869">
        <f>IF(AND(G869="goal",H869="penalty_5m"),1,0)</f>
        <v/>
      </c>
      <c r="P869">
        <f>IF(G869="assist",1,0)</f>
        <v/>
      </c>
      <c r="Q869">
        <f>IF(G869="exclusion_drawn",1,0)</f>
        <v/>
      </c>
      <c r="R869">
        <f>IF(G869="exclusion_committed",1,0)</f>
        <v/>
      </c>
      <c r="S869">
        <f>IF(G869="bad_pass_2m",1,0)</f>
        <v/>
      </c>
      <c r="T869">
        <f>IF(G869="shot_out",1,0)</f>
        <v/>
      </c>
      <c r="U869">
        <f>IF(G869="turnover",1,0)</f>
        <v/>
      </c>
      <c r="V869">
        <f>IF(G869="steal",1,0)</f>
        <v/>
      </c>
      <c r="W869">
        <f>IF(G869="block_hand",1,0)</f>
        <v/>
      </c>
      <c r="X869">
        <f>IF(G869="press_win",1,0)</f>
        <v/>
      </c>
      <c r="Y869">
        <f>IF(G869="interception",1,0)</f>
        <v/>
      </c>
      <c r="Z869">
        <f>IF(G869="no_return_defense",1,0)</f>
        <v/>
      </c>
    </row>
    <row r="870">
      <c r="K870">
        <f>IF(AND(G870="goal",H870="from_play"),1,0)</f>
        <v/>
      </c>
      <c r="L870">
        <f>IF(AND(G870="goal",H870="counter"),1,0)</f>
        <v/>
      </c>
      <c r="M870">
        <f>IF(AND(G870="goal",H870="putback"),1,0)</f>
        <v/>
      </c>
      <c r="N870">
        <f>IF(AND(G870="goal",H870="man_up"),1,0)</f>
        <v/>
      </c>
      <c r="O870">
        <f>IF(AND(G870="goal",H870="penalty_5m"),1,0)</f>
        <v/>
      </c>
      <c r="P870">
        <f>IF(G870="assist",1,0)</f>
        <v/>
      </c>
      <c r="Q870">
        <f>IF(G870="exclusion_drawn",1,0)</f>
        <v/>
      </c>
      <c r="R870">
        <f>IF(G870="exclusion_committed",1,0)</f>
        <v/>
      </c>
      <c r="S870">
        <f>IF(G870="bad_pass_2m",1,0)</f>
        <v/>
      </c>
      <c r="T870">
        <f>IF(G870="shot_out",1,0)</f>
        <v/>
      </c>
      <c r="U870">
        <f>IF(G870="turnover",1,0)</f>
        <v/>
      </c>
      <c r="V870">
        <f>IF(G870="steal",1,0)</f>
        <v/>
      </c>
      <c r="W870">
        <f>IF(G870="block_hand",1,0)</f>
        <v/>
      </c>
      <c r="X870">
        <f>IF(G870="press_win",1,0)</f>
        <v/>
      </c>
      <c r="Y870">
        <f>IF(G870="interception",1,0)</f>
        <v/>
      </c>
      <c r="Z870">
        <f>IF(G870="no_return_defense",1,0)</f>
        <v/>
      </c>
    </row>
    <row r="871">
      <c r="K871">
        <f>IF(AND(G871="goal",H871="from_play"),1,0)</f>
        <v/>
      </c>
      <c r="L871">
        <f>IF(AND(G871="goal",H871="counter"),1,0)</f>
        <v/>
      </c>
      <c r="M871">
        <f>IF(AND(G871="goal",H871="putback"),1,0)</f>
        <v/>
      </c>
      <c r="N871">
        <f>IF(AND(G871="goal",H871="man_up"),1,0)</f>
        <v/>
      </c>
      <c r="O871">
        <f>IF(AND(G871="goal",H871="penalty_5m"),1,0)</f>
        <v/>
      </c>
      <c r="P871">
        <f>IF(G871="assist",1,0)</f>
        <v/>
      </c>
      <c r="Q871">
        <f>IF(G871="exclusion_drawn",1,0)</f>
        <v/>
      </c>
      <c r="R871">
        <f>IF(G871="exclusion_committed",1,0)</f>
        <v/>
      </c>
      <c r="S871">
        <f>IF(G871="bad_pass_2m",1,0)</f>
        <v/>
      </c>
      <c r="T871">
        <f>IF(G871="shot_out",1,0)</f>
        <v/>
      </c>
      <c r="U871">
        <f>IF(G871="turnover",1,0)</f>
        <v/>
      </c>
      <c r="V871">
        <f>IF(G871="steal",1,0)</f>
        <v/>
      </c>
      <c r="W871">
        <f>IF(G871="block_hand",1,0)</f>
        <v/>
      </c>
      <c r="X871">
        <f>IF(G871="press_win",1,0)</f>
        <v/>
      </c>
      <c r="Y871">
        <f>IF(G871="interception",1,0)</f>
        <v/>
      </c>
      <c r="Z871">
        <f>IF(G871="no_return_defense",1,0)</f>
        <v/>
      </c>
    </row>
    <row r="872">
      <c r="K872">
        <f>IF(AND(G872="goal",H872="from_play"),1,0)</f>
        <v/>
      </c>
      <c r="L872">
        <f>IF(AND(G872="goal",H872="counter"),1,0)</f>
        <v/>
      </c>
      <c r="M872">
        <f>IF(AND(G872="goal",H872="putback"),1,0)</f>
        <v/>
      </c>
      <c r="N872">
        <f>IF(AND(G872="goal",H872="man_up"),1,0)</f>
        <v/>
      </c>
      <c r="O872">
        <f>IF(AND(G872="goal",H872="penalty_5m"),1,0)</f>
        <v/>
      </c>
      <c r="P872">
        <f>IF(G872="assist",1,0)</f>
        <v/>
      </c>
      <c r="Q872">
        <f>IF(G872="exclusion_drawn",1,0)</f>
        <v/>
      </c>
      <c r="R872">
        <f>IF(G872="exclusion_committed",1,0)</f>
        <v/>
      </c>
      <c r="S872">
        <f>IF(G872="bad_pass_2m",1,0)</f>
        <v/>
      </c>
      <c r="T872">
        <f>IF(G872="shot_out",1,0)</f>
        <v/>
      </c>
      <c r="U872">
        <f>IF(G872="turnover",1,0)</f>
        <v/>
      </c>
      <c r="V872">
        <f>IF(G872="steal",1,0)</f>
        <v/>
      </c>
      <c r="W872">
        <f>IF(G872="block_hand",1,0)</f>
        <v/>
      </c>
      <c r="X872">
        <f>IF(G872="press_win",1,0)</f>
        <v/>
      </c>
      <c r="Y872">
        <f>IF(G872="interception",1,0)</f>
        <v/>
      </c>
      <c r="Z872">
        <f>IF(G872="no_return_defense",1,0)</f>
        <v/>
      </c>
    </row>
    <row r="873">
      <c r="K873">
        <f>IF(AND(G873="goal",H873="from_play"),1,0)</f>
        <v/>
      </c>
      <c r="L873">
        <f>IF(AND(G873="goal",H873="counter"),1,0)</f>
        <v/>
      </c>
      <c r="M873">
        <f>IF(AND(G873="goal",H873="putback"),1,0)</f>
        <v/>
      </c>
      <c r="N873">
        <f>IF(AND(G873="goal",H873="man_up"),1,0)</f>
        <v/>
      </c>
      <c r="O873">
        <f>IF(AND(G873="goal",H873="penalty_5m"),1,0)</f>
        <v/>
      </c>
      <c r="P873">
        <f>IF(G873="assist",1,0)</f>
        <v/>
      </c>
      <c r="Q873">
        <f>IF(G873="exclusion_drawn",1,0)</f>
        <v/>
      </c>
      <c r="R873">
        <f>IF(G873="exclusion_committed",1,0)</f>
        <v/>
      </c>
      <c r="S873">
        <f>IF(G873="bad_pass_2m",1,0)</f>
        <v/>
      </c>
      <c r="T873">
        <f>IF(G873="shot_out",1,0)</f>
        <v/>
      </c>
      <c r="U873">
        <f>IF(G873="turnover",1,0)</f>
        <v/>
      </c>
      <c r="V873">
        <f>IF(G873="steal",1,0)</f>
        <v/>
      </c>
      <c r="W873">
        <f>IF(G873="block_hand",1,0)</f>
        <v/>
      </c>
      <c r="X873">
        <f>IF(G873="press_win",1,0)</f>
        <v/>
      </c>
      <c r="Y873">
        <f>IF(G873="interception",1,0)</f>
        <v/>
      </c>
      <c r="Z873">
        <f>IF(G873="no_return_defense",1,0)</f>
        <v/>
      </c>
    </row>
    <row r="874">
      <c r="K874">
        <f>IF(AND(G874="goal",H874="from_play"),1,0)</f>
        <v/>
      </c>
      <c r="L874">
        <f>IF(AND(G874="goal",H874="counter"),1,0)</f>
        <v/>
      </c>
      <c r="M874">
        <f>IF(AND(G874="goal",H874="putback"),1,0)</f>
        <v/>
      </c>
      <c r="N874">
        <f>IF(AND(G874="goal",H874="man_up"),1,0)</f>
        <v/>
      </c>
      <c r="O874">
        <f>IF(AND(G874="goal",H874="penalty_5m"),1,0)</f>
        <v/>
      </c>
      <c r="P874">
        <f>IF(G874="assist",1,0)</f>
        <v/>
      </c>
      <c r="Q874">
        <f>IF(G874="exclusion_drawn",1,0)</f>
        <v/>
      </c>
      <c r="R874">
        <f>IF(G874="exclusion_committed",1,0)</f>
        <v/>
      </c>
      <c r="S874">
        <f>IF(G874="bad_pass_2m",1,0)</f>
        <v/>
      </c>
      <c r="T874">
        <f>IF(G874="shot_out",1,0)</f>
        <v/>
      </c>
      <c r="U874">
        <f>IF(G874="turnover",1,0)</f>
        <v/>
      </c>
      <c r="V874">
        <f>IF(G874="steal",1,0)</f>
        <v/>
      </c>
      <c r="W874">
        <f>IF(G874="block_hand",1,0)</f>
        <v/>
      </c>
      <c r="X874">
        <f>IF(G874="press_win",1,0)</f>
        <v/>
      </c>
      <c r="Y874">
        <f>IF(G874="interception",1,0)</f>
        <v/>
      </c>
      <c r="Z874">
        <f>IF(G874="no_return_defense",1,0)</f>
        <v/>
      </c>
    </row>
    <row r="875">
      <c r="K875">
        <f>IF(AND(G875="goal",H875="from_play"),1,0)</f>
        <v/>
      </c>
      <c r="L875">
        <f>IF(AND(G875="goal",H875="counter"),1,0)</f>
        <v/>
      </c>
      <c r="M875">
        <f>IF(AND(G875="goal",H875="putback"),1,0)</f>
        <v/>
      </c>
      <c r="N875">
        <f>IF(AND(G875="goal",H875="man_up"),1,0)</f>
        <v/>
      </c>
      <c r="O875">
        <f>IF(AND(G875="goal",H875="penalty_5m"),1,0)</f>
        <v/>
      </c>
      <c r="P875">
        <f>IF(G875="assist",1,0)</f>
        <v/>
      </c>
      <c r="Q875">
        <f>IF(G875="exclusion_drawn",1,0)</f>
        <v/>
      </c>
      <c r="R875">
        <f>IF(G875="exclusion_committed",1,0)</f>
        <v/>
      </c>
      <c r="S875">
        <f>IF(G875="bad_pass_2m",1,0)</f>
        <v/>
      </c>
      <c r="T875">
        <f>IF(G875="shot_out",1,0)</f>
        <v/>
      </c>
      <c r="U875">
        <f>IF(G875="turnover",1,0)</f>
        <v/>
      </c>
      <c r="V875">
        <f>IF(G875="steal",1,0)</f>
        <v/>
      </c>
      <c r="W875">
        <f>IF(G875="block_hand",1,0)</f>
        <v/>
      </c>
      <c r="X875">
        <f>IF(G875="press_win",1,0)</f>
        <v/>
      </c>
      <c r="Y875">
        <f>IF(G875="interception",1,0)</f>
        <v/>
      </c>
      <c r="Z875">
        <f>IF(G875="no_return_defense",1,0)</f>
        <v/>
      </c>
    </row>
    <row r="876">
      <c r="K876">
        <f>IF(AND(G876="goal",H876="from_play"),1,0)</f>
        <v/>
      </c>
      <c r="L876">
        <f>IF(AND(G876="goal",H876="counter"),1,0)</f>
        <v/>
      </c>
      <c r="M876">
        <f>IF(AND(G876="goal",H876="putback"),1,0)</f>
        <v/>
      </c>
      <c r="N876">
        <f>IF(AND(G876="goal",H876="man_up"),1,0)</f>
        <v/>
      </c>
      <c r="O876">
        <f>IF(AND(G876="goal",H876="penalty_5m"),1,0)</f>
        <v/>
      </c>
      <c r="P876">
        <f>IF(G876="assist",1,0)</f>
        <v/>
      </c>
      <c r="Q876">
        <f>IF(G876="exclusion_drawn",1,0)</f>
        <v/>
      </c>
      <c r="R876">
        <f>IF(G876="exclusion_committed",1,0)</f>
        <v/>
      </c>
      <c r="S876">
        <f>IF(G876="bad_pass_2m",1,0)</f>
        <v/>
      </c>
      <c r="T876">
        <f>IF(G876="shot_out",1,0)</f>
        <v/>
      </c>
      <c r="U876">
        <f>IF(G876="turnover",1,0)</f>
        <v/>
      </c>
      <c r="V876">
        <f>IF(G876="steal",1,0)</f>
        <v/>
      </c>
      <c r="W876">
        <f>IF(G876="block_hand",1,0)</f>
        <v/>
      </c>
      <c r="X876">
        <f>IF(G876="press_win",1,0)</f>
        <v/>
      </c>
      <c r="Y876">
        <f>IF(G876="interception",1,0)</f>
        <v/>
      </c>
      <c r="Z876">
        <f>IF(G876="no_return_defense",1,0)</f>
        <v/>
      </c>
    </row>
    <row r="877">
      <c r="K877">
        <f>IF(AND(G877="goal",H877="from_play"),1,0)</f>
        <v/>
      </c>
      <c r="L877">
        <f>IF(AND(G877="goal",H877="counter"),1,0)</f>
        <v/>
      </c>
      <c r="M877">
        <f>IF(AND(G877="goal",H877="putback"),1,0)</f>
        <v/>
      </c>
      <c r="N877">
        <f>IF(AND(G877="goal",H877="man_up"),1,0)</f>
        <v/>
      </c>
      <c r="O877">
        <f>IF(AND(G877="goal",H877="penalty_5m"),1,0)</f>
        <v/>
      </c>
      <c r="P877">
        <f>IF(G877="assist",1,0)</f>
        <v/>
      </c>
      <c r="Q877">
        <f>IF(G877="exclusion_drawn",1,0)</f>
        <v/>
      </c>
      <c r="R877">
        <f>IF(G877="exclusion_committed",1,0)</f>
        <v/>
      </c>
      <c r="S877">
        <f>IF(G877="bad_pass_2m",1,0)</f>
        <v/>
      </c>
      <c r="T877">
        <f>IF(G877="shot_out",1,0)</f>
        <v/>
      </c>
      <c r="U877">
        <f>IF(G877="turnover",1,0)</f>
        <v/>
      </c>
      <c r="V877">
        <f>IF(G877="steal",1,0)</f>
        <v/>
      </c>
      <c r="W877">
        <f>IF(G877="block_hand",1,0)</f>
        <v/>
      </c>
      <c r="X877">
        <f>IF(G877="press_win",1,0)</f>
        <v/>
      </c>
      <c r="Y877">
        <f>IF(G877="interception",1,0)</f>
        <v/>
      </c>
      <c r="Z877">
        <f>IF(G877="no_return_defense",1,0)</f>
        <v/>
      </c>
    </row>
    <row r="878">
      <c r="K878">
        <f>IF(AND(G878="goal",H878="from_play"),1,0)</f>
        <v/>
      </c>
      <c r="L878">
        <f>IF(AND(G878="goal",H878="counter"),1,0)</f>
        <v/>
      </c>
      <c r="M878">
        <f>IF(AND(G878="goal",H878="putback"),1,0)</f>
        <v/>
      </c>
      <c r="N878">
        <f>IF(AND(G878="goal",H878="man_up"),1,0)</f>
        <v/>
      </c>
      <c r="O878">
        <f>IF(AND(G878="goal",H878="penalty_5m"),1,0)</f>
        <v/>
      </c>
      <c r="P878">
        <f>IF(G878="assist",1,0)</f>
        <v/>
      </c>
      <c r="Q878">
        <f>IF(G878="exclusion_drawn",1,0)</f>
        <v/>
      </c>
      <c r="R878">
        <f>IF(G878="exclusion_committed",1,0)</f>
        <v/>
      </c>
      <c r="S878">
        <f>IF(G878="bad_pass_2m",1,0)</f>
        <v/>
      </c>
      <c r="T878">
        <f>IF(G878="shot_out",1,0)</f>
        <v/>
      </c>
      <c r="U878">
        <f>IF(G878="turnover",1,0)</f>
        <v/>
      </c>
      <c r="V878">
        <f>IF(G878="steal",1,0)</f>
        <v/>
      </c>
      <c r="W878">
        <f>IF(G878="block_hand",1,0)</f>
        <v/>
      </c>
      <c r="X878">
        <f>IF(G878="press_win",1,0)</f>
        <v/>
      </c>
      <c r="Y878">
        <f>IF(G878="interception",1,0)</f>
        <v/>
      </c>
      <c r="Z878">
        <f>IF(G878="no_return_defense",1,0)</f>
        <v/>
      </c>
    </row>
    <row r="879">
      <c r="K879">
        <f>IF(AND(G879="goal",H879="from_play"),1,0)</f>
        <v/>
      </c>
      <c r="L879">
        <f>IF(AND(G879="goal",H879="counter"),1,0)</f>
        <v/>
      </c>
      <c r="M879">
        <f>IF(AND(G879="goal",H879="putback"),1,0)</f>
        <v/>
      </c>
      <c r="N879">
        <f>IF(AND(G879="goal",H879="man_up"),1,0)</f>
        <v/>
      </c>
      <c r="O879">
        <f>IF(AND(G879="goal",H879="penalty_5m"),1,0)</f>
        <v/>
      </c>
      <c r="P879">
        <f>IF(G879="assist",1,0)</f>
        <v/>
      </c>
      <c r="Q879">
        <f>IF(G879="exclusion_drawn",1,0)</f>
        <v/>
      </c>
      <c r="R879">
        <f>IF(G879="exclusion_committed",1,0)</f>
        <v/>
      </c>
      <c r="S879">
        <f>IF(G879="bad_pass_2m",1,0)</f>
        <v/>
      </c>
      <c r="T879">
        <f>IF(G879="shot_out",1,0)</f>
        <v/>
      </c>
      <c r="U879">
        <f>IF(G879="turnover",1,0)</f>
        <v/>
      </c>
      <c r="V879">
        <f>IF(G879="steal",1,0)</f>
        <v/>
      </c>
      <c r="W879">
        <f>IF(G879="block_hand",1,0)</f>
        <v/>
      </c>
      <c r="X879">
        <f>IF(G879="press_win",1,0)</f>
        <v/>
      </c>
      <c r="Y879">
        <f>IF(G879="interception",1,0)</f>
        <v/>
      </c>
      <c r="Z879">
        <f>IF(G879="no_return_defense",1,0)</f>
        <v/>
      </c>
    </row>
    <row r="880">
      <c r="K880">
        <f>IF(AND(G880="goal",H880="from_play"),1,0)</f>
        <v/>
      </c>
      <c r="L880">
        <f>IF(AND(G880="goal",H880="counter"),1,0)</f>
        <v/>
      </c>
      <c r="M880">
        <f>IF(AND(G880="goal",H880="putback"),1,0)</f>
        <v/>
      </c>
      <c r="N880">
        <f>IF(AND(G880="goal",H880="man_up"),1,0)</f>
        <v/>
      </c>
      <c r="O880">
        <f>IF(AND(G880="goal",H880="penalty_5m"),1,0)</f>
        <v/>
      </c>
      <c r="P880">
        <f>IF(G880="assist",1,0)</f>
        <v/>
      </c>
      <c r="Q880">
        <f>IF(G880="exclusion_drawn",1,0)</f>
        <v/>
      </c>
      <c r="R880">
        <f>IF(G880="exclusion_committed",1,0)</f>
        <v/>
      </c>
      <c r="S880">
        <f>IF(G880="bad_pass_2m",1,0)</f>
        <v/>
      </c>
      <c r="T880">
        <f>IF(G880="shot_out",1,0)</f>
        <v/>
      </c>
      <c r="U880">
        <f>IF(G880="turnover",1,0)</f>
        <v/>
      </c>
      <c r="V880">
        <f>IF(G880="steal",1,0)</f>
        <v/>
      </c>
      <c r="W880">
        <f>IF(G880="block_hand",1,0)</f>
        <v/>
      </c>
      <c r="X880">
        <f>IF(G880="press_win",1,0)</f>
        <v/>
      </c>
      <c r="Y880">
        <f>IF(G880="interception",1,0)</f>
        <v/>
      </c>
      <c r="Z880">
        <f>IF(G880="no_return_defense",1,0)</f>
        <v/>
      </c>
    </row>
    <row r="881">
      <c r="K881">
        <f>IF(AND(G881="goal",H881="from_play"),1,0)</f>
        <v/>
      </c>
      <c r="L881">
        <f>IF(AND(G881="goal",H881="counter"),1,0)</f>
        <v/>
      </c>
      <c r="M881">
        <f>IF(AND(G881="goal",H881="putback"),1,0)</f>
        <v/>
      </c>
      <c r="N881">
        <f>IF(AND(G881="goal",H881="man_up"),1,0)</f>
        <v/>
      </c>
      <c r="O881">
        <f>IF(AND(G881="goal",H881="penalty_5m"),1,0)</f>
        <v/>
      </c>
      <c r="P881">
        <f>IF(G881="assist",1,0)</f>
        <v/>
      </c>
      <c r="Q881">
        <f>IF(G881="exclusion_drawn",1,0)</f>
        <v/>
      </c>
      <c r="R881">
        <f>IF(G881="exclusion_committed",1,0)</f>
        <v/>
      </c>
      <c r="S881">
        <f>IF(G881="bad_pass_2m",1,0)</f>
        <v/>
      </c>
      <c r="T881">
        <f>IF(G881="shot_out",1,0)</f>
        <v/>
      </c>
      <c r="U881">
        <f>IF(G881="turnover",1,0)</f>
        <v/>
      </c>
      <c r="V881">
        <f>IF(G881="steal",1,0)</f>
        <v/>
      </c>
      <c r="W881">
        <f>IF(G881="block_hand",1,0)</f>
        <v/>
      </c>
      <c r="X881">
        <f>IF(G881="press_win",1,0)</f>
        <v/>
      </c>
      <c r="Y881">
        <f>IF(G881="interception",1,0)</f>
        <v/>
      </c>
      <c r="Z881">
        <f>IF(G881="no_return_defense",1,0)</f>
        <v/>
      </c>
    </row>
    <row r="882">
      <c r="K882">
        <f>IF(AND(G882="goal",H882="from_play"),1,0)</f>
        <v/>
      </c>
      <c r="L882">
        <f>IF(AND(G882="goal",H882="counter"),1,0)</f>
        <v/>
      </c>
      <c r="M882">
        <f>IF(AND(G882="goal",H882="putback"),1,0)</f>
        <v/>
      </c>
      <c r="N882">
        <f>IF(AND(G882="goal",H882="man_up"),1,0)</f>
        <v/>
      </c>
      <c r="O882">
        <f>IF(AND(G882="goal",H882="penalty_5m"),1,0)</f>
        <v/>
      </c>
      <c r="P882">
        <f>IF(G882="assist",1,0)</f>
        <v/>
      </c>
      <c r="Q882">
        <f>IF(G882="exclusion_drawn",1,0)</f>
        <v/>
      </c>
      <c r="R882">
        <f>IF(G882="exclusion_committed",1,0)</f>
        <v/>
      </c>
      <c r="S882">
        <f>IF(G882="bad_pass_2m",1,0)</f>
        <v/>
      </c>
      <c r="T882">
        <f>IF(G882="shot_out",1,0)</f>
        <v/>
      </c>
      <c r="U882">
        <f>IF(G882="turnover",1,0)</f>
        <v/>
      </c>
      <c r="V882">
        <f>IF(G882="steal",1,0)</f>
        <v/>
      </c>
      <c r="W882">
        <f>IF(G882="block_hand",1,0)</f>
        <v/>
      </c>
      <c r="X882">
        <f>IF(G882="press_win",1,0)</f>
        <v/>
      </c>
      <c r="Y882">
        <f>IF(G882="interception",1,0)</f>
        <v/>
      </c>
      <c r="Z882">
        <f>IF(G882="no_return_defense",1,0)</f>
        <v/>
      </c>
    </row>
    <row r="883">
      <c r="K883">
        <f>IF(AND(G883="goal",H883="from_play"),1,0)</f>
        <v/>
      </c>
      <c r="L883">
        <f>IF(AND(G883="goal",H883="counter"),1,0)</f>
        <v/>
      </c>
      <c r="M883">
        <f>IF(AND(G883="goal",H883="putback"),1,0)</f>
        <v/>
      </c>
      <c r="N883">
        <f>IF(AND(G883="goal",H883="man_up"),1,0)</f>
        <v/>
      </c>
      <c r="O883">
        <f>IF(AND(G883="goal",H883="penalty_5m"),1,0)</f>
        <v/>
      </c>
      <c r="P883">
        <f>IF(G883="assist",1,0)</f>
        <v/>
      </c>
      <c r="Q883">
        <f>IF(G883="exclusion_drawn",1,0)</f>
        <v/>
      </c>
      <c r="R883">
        <f>IF(G883="exclusion_committed",1,0)</f>
        <v/>
      </c>
      <c r="S883">
        <f>IF(G883="bad_pass_2m",1,0)</f>
        <v/>
      </c>
      <c r="T883">
        <f>IF(G883="shot_out",1,0)</f>
        <v/>
      </c>
      <c r="U883">
        <f>IF(G883="turnover",1,0)</f>
        <v/>
      </c>
      <c r="V883">
        <f>IF(G883="steal",1,0)</f>
        <v/>
      </c>
      <c r="W883">
        <f>IF(G883="block_hand",1,0)</f>
        <v/>
      </c>
      <c r="X883">
        <f>IF(G883="press_win",1,0)</f>
        <v/>
      </c>
      <c r="Y883">
        <f>IF(G883="interception",1,0)</f>
        <v/>
      </c>
      <c r="Z883">
        <f>IF(G883="no_return_defense",1,0)</f>
        <v/>
      </c>
    </row>
    <row r="884">
      <c r="K884">
        <f>IF(AND(G884="goal",H884="from_play"),1,0)</f>
        <v/>
      </c>
      <c r="L884">
        <f>IF(AND(G884="goal",H884="counter"),1,0)</f>
        <v/>
      </c>
      <c r="M884">
        <f>IF(AND(G884="goal",H884="putback"),1,0)</f>
        <v/>
      </c>
      <c r="N884">
        <f>IF(AND(G884="goal",H884="man_up"),1,0)</f>
        <v/>
      </c>
      <c r="O884">
        <f>IF(AND(G884="goal",H884="penalty_5m"),1,0)</f>
        <v/>
      </c>
      <c r="P884">
        <f>IF(G884="assist",1,0)</f>
        <v/>
      </c>
      <c r="Q884">
        <f>IF(G884="exclusion_drawn",1,0)</f>
        <v/>
      </c>
      <c r="R884">
        <f>IF(G884="exclusion_committed",1,0)</f>
        <v/>
      </c>
      <c r="S884">
        <f>IF(G884="bad_pass_2m",1,0)</f>
        <v/>
      </c>
      <c r="T884">
        <f>IF(G884="shot_out",1,0)</f>
        <v/>
      </c>
      <c r="U884">
        <f>IF(G884="turnover",1,0)</f>
        <v/>
      </c>
      <c r="V884">
        <f>IF(G884="steal",1,0)</f>
        <v/>
      </c>
      <c r="W884">
        <f>IF(G884="block_hand",1,0)</f>
        <v/>
      </c>
      <c r="X884">
        <f>IF(G884="press_win",1,0)</f>
        <v/>
      </c>
      <c r="Y884">
        <f>IF(G884="interception",1,0)</f>
        <v/>
      </c>
      <c r="Z884">
        <f>IF(G884="no_return_defense",1,0)</f>
        <v/>
      </c>
    </row>
    <row r="885">
      <c r="K885">
        <f>IF(AND(G885="goal",H885="from_play"),1,0)</f>
        <v/>
      </c>
      <c r="L885">
        <f>IF(AND(G885="goal",H885="counter"),1,0)</f>
        <v/>
      </c>
      <c r="M885">
        <f>IF(AND(G885="goal",H885="putback"),1,0)</f>
        <v/>
      </c>
      <c r="N885">
        <f>IF(AND(G885="goal",H885="man_up"),1,0)</f>
        <v/>
      </c>
      <c r="O885">
        <f>IF(AND(G885="goal",H885="penalty_5m"),1,0)</f>
        <v/>
      </c>
      <c r="P885">
        <f>IF(G885="assist",1,0)</f>
        <v/>
      </c>
      <c r="Q885">
        <f>IF(G885="exclusion_drawn",1,0)</f>
        <v/>
      </c>
      <c r="R885">
        <f>IF(G885="exclusion_committed",1,0)</f>
        <v/>
      </c>
      <c r="S885">
        <f>IF(G885="bad_pass_2m",1,0)</f>
        <v/>
      </c>
      <c r="T885">
        <f>IF(G885="shot_out",1,0)</f>
        <v/>
      </c>
      <c r="U885">
        <f>IF(G885="turnover",1,0)</f>
        <v/>
      </c>
      <c r="V885">
        <f>IF(G885="steal",1,0)</f>
        <v/>
      </c>
      <c r="W885">
        <f>IF(G885="block_hand",1,0)</f>
        <v/>
      </c>
      <c r="X885">
        <f>IF(G885="press_win",1,0)</f>
        <v/>
      </c>
      <c r="Y885">
        <f>IF(G885="interception",1,0)</f>
        <v/>
      </c>
      <c r="Z885">
        <f>IF(G885="no_return_defense",1,0)</f>
        <v/>
      </c>
    </row>
    <row r="886">
      <c r="K886">
        <f>IF(AND(G886="goal",H886="from_play"),1,0)</f>
        <v/>
      </c>
      <c r="L886">
        <f>IF(AND(G886="goal",H886="counter"),1,0)</f>
        <v/>
      </c>
      <c r="M886">
        <f>IF(AND(G886="goal",H886="putback"),1,0)</f>
        <v/>
      </c>
      <c r="N886">
        <f>IF(AND(G886="goal",H886="man_up"),1,0)</f>
        <v/>
      </c>
      <c r="O886">
        <f>IF(AND(G886="goal",H886="penalty_5m"),1,0)</f>
        <v/>
      </c>
      <c r="P886">
        <f>IF(G886="assist",1,0)</f>
        <v/>
      </c>
      <c r="Q886">
        <f>IF(G886="exclusion_drawn",1,0)</f>
        <v/>
      </c>
      <c r="R886">
        <f>IF(G886="exclusion_committed",1,0)</f>
        <v/>
      </c>
      <c r="S886">
        <f>IF(G886="bad_pass_2m",1,0)</f>
        <v/>
      </c>
      <c r="T886">
        <f>IF(G886="shot_out",1,0)</f>
        <v/>
      </c>
      <c r="U886">
        <f>IF(G886="turnover",1,0)</f>
        <v/>
      </c>
      <c r="V886">
        <f>IF(G886="steal",1,0)</f>
        <v/>
      </c>
      <c r="W886">
        <f>IF(G886="block_hand",1,0)</f>
        <v/>
      </c>
      <c r="X886">
        <f>IF(G886="press_win",1,0)</f>
        <v/>
      </c>
      <c r="Y886">
        <f>IF(G886="interception",1,0)</f>
        <v/>
      </c>
      <c r="Z886">
        <f>IF(G886="no_return_defense",1,0)</f>
        <v/>
      </c>
    </row>
    <row r="887">
      <c r="K887">
        <f>IF(AND(G887="goal",H887="from_play"),1,0)</f>
        <v/>
      </c>
      <c r="L887">
        <f>IF(AND(G887="goal",H887="counter"),1,0)</f>
        <v/>
      </c>
      <c r="M887">
        <f>IF(AND(G887="goal",H887="putback"),1,0)</f>
        <v/>
      </c>
      <c r="N887">
        <f>IF(AND(G887="goal",H887="man_up"),1,0)</f>
        <v/>
      </c>
      <c r="O887">
        <f>IF(AND(G887="goal",H887="penalty_5m"),1,0)</f>
        <v/>
      </c>
      <c r="P887">
        <f>IF(G887="assist",1,0)</f>
        <v/>
      </c>
      <c r="Q887">
        <f>IF(G887="exclusion_drawn",1,0)</f>
        <v/>
      </c>
      <c r="R887">
        <f>IF(G887="exclusion_committed",1,0)</f>
        <v/>
      </c>
      <c r="S887">
        <f>IF(G887="bad_pass_2m",1,0)</f>
        <v/>
      </c>
      <c r="T887">
        <f>IF(G887="shot_out",1,0)</f>
        <v/>
      </c>
      <c r="U887">
        <f>IF(G887="turnover",1,0)</f>
        <v/>
      </c>
      <c r="V887">
        <f>IF(G887="steal",1,0)</f>
        <v/>
      </c>
      <c r="W887">
        <f>IF(G887="block_hand",1,0)</f>
        <v/>
      </c>
      <c r="X887">
        <f>IF(G887="press_win",1,0)</f>
        <v/>
      </c>
      <c r="Y887">
        <f>IF(G887="interception",1,0)</f>
        <v/>
      </c>
      <c r="Z887">
        <f>IF(G887="no_return_defense",1,0)</f>
        <v/>
      </c>
    </row>
    <row r="888">
      <c r="K888">
        <f>IF(AND(G888="goal",H888="from_play"),1,0)</f>
        <v/>
      </c>
      <c r="L888">
        <f>IF(AND(G888="goal",H888="counter"),1,0)</f>
        <v/>
      </c>
      <c r="M888">
        <f>IF(AND(G888="goal",H888="putback"),1,0)</f>
        <v/>
      </c>
      <c r="N888">
        <f>IF(AND(G888="goal",H888="man_up"),1,0)</f>
        <v/>
      </c>
      <c r="O888">
        <f>IF(AND(G888="goal",H888="penalty_5m"),1,0)</f>
        <v/>
      </c>
      <c r="P888">
        <f>IF(G888="assist",1,0)</f>
        <v/>
      </c>
      <c r="Q888">
        <f>IF(G888="exclusion_drawn",1,0)</f>
        <v/>
      </c>
      <c r="R888">
        <f>IF(G888="exclusion_committed",1,0)</f>
        <v/>
      </c>
      <c r="S888">
        <f>IF(G888="bad_pass_2m",1,0)</f>
        <v/>
      </c>
      <c r="T888">
        <f>IF(G888="shot_out",1,0)</f>
        <v/>
      </c>
      <c r="U888">
        <f>IF(G888="turnover",1,0)</f>
        <v/>
      </c>
      <c r="V888">
        <f>IF(G888="steal",1,0)</f>
        <v/>
      </c>
      <c r="W888">
        <f>IF(G888="block_hand",1,0)</f>
        <v/>
      </c>
      <c r="X888">
        <f>IF(G888="press_win",1,0)</f>
        <v/>
      </c>
      <c r="Y888">
        <f>IF(G888="interception",1,0)</f>
        <v/>
      </c>
      <c r="Z888">
        <f>IF(G888="no_return_defense",1,0)</f>
        <v/>
      </c>
    </row>
    <row r="889">
      <c r="K889">
        <f>IF(AND(G889="goal",H889="from_play"),1,0)</f>
        <v/>
      </c>
      <c r="L889">
        <f>IF(AND(G889="goal",H889="counter"),1,0)</f>
        <v/>
      </c>
      <c r="M889">
        <f>IF(AND(G889="goal",H889="putback"),1,0)</f>
        <v/>
      </c>
      <c r="N889">
        <f>IF(AND(G889="goal",H889="man_up"),1,0)</f>
        <v/>
      </c>
      <c r="O889">
        <f>IF(AND(G889="goal",H889="penalty_5m"),1,0)</f>
        <v/>
      </c>
      <c r="P889">
        <f>IF(G889="assist",1,0)</f>
        <v/>
      </c>
      <c r="Q889">
        <f>IF(G889="exclusion_drawn",1,0)</f>
        <v/>
      </c>
      <c r="R889">
        <f>IF(G889="exclusion_committed",1,0)</f>
        <v/>
      </c>
      <c r="S889">
        <f>IF(G889="bad_pass_2m",1,0)</f>
        <v/>
      </c>
      <c r="T889">
        <f>IF(G889="shot_out",1,0)</f>
        <v/>
      </c>
      <c r="U889">
        <f>IF(G889="turnover",1,0)</f>
        <v/>
      </c>
      <c r="V889">
        <f>IF(G889="steal",1,0)</f>
        <v/>
      </c>
      <c r="W889">
        <f>IF(G889="block_hand",1,0)</f>
        <v/>
      </c>
      <c r="X889">
        <f>IF(G889="press_win",1,0)</f>
        <v/>
      </c>
      <c r="Y889">
        <f>IF(G889="interception",1,0)</f>
        <v/>
      </c>
      <c r="Z889">
        <f>IF(G889="no_return_defense",1,0)</f>
        <v/>
      </c>
    </row>
    <row r="890">
      <c r="K890">
        <f>IF(AND(G890="goal",H890="from_play"),1,0)</f>
        <v/>
      </c>
      <c r="L890">
        <f>IF(AND(G890="goal",H890="counter"),1,0)</f>
        <v/>
      </c>
      <c r="M890">
        <f>IF(AND(G890="goal",H890="putback"),1,0)</f>
        <v/>
      </c>
      <c r="N890">
        <f>IF(AND(G890="goal",H890="man_up"),1,0)</f>
        <v/>
      </c>
      <c r="O890">
        <f>IF(AND(G890="goal",H890="penalty_5m"),1,0)</f>
        <v/>
      </c>
      <c r="P890">
        <f>IF(G890="assist",1,0)</f>
        <v/>
      </c>
      <c r="Q890">
        <f>IF(G890="exclusion_drawn",1,0)</f>
        <v/>
      </c>
      <c r="R890">
        <f>IF(G890="exclusion_committed",1,0)</f>
        <v/>
      </c>
      <c r="S890">
        <f>IF(G890="bad_pass_2m",1,0)</f>
        <v/>
      </c>
      <c r="T890">
        <f>IF(G890="shot_out",1,0)</f>
        <v/>
      </c>
      <c r="U890">
        <f>IF(G890="turnover",1,0)</f>
        <v/>
      </c>
      <c r="V890">
        <f>IF(G890="steal",1,0)</f>
        <v/>
      </c>
      <c r="W890">
        <f>IF(G890="block_hand",1,0)</f>
        <v/>
      </c>
      <c r="X890">
        <f>IF(G890="press_win",1,0)</f>
        <v/>
      </c>
      <c r="Y890">
        <f>IF(G890="interception",1,0)</f>
        <v/>
      </c>
      <c r="Z890">
        <f>IF(G890="no_return_defense",1,0)</f>
        <v/>
      </c>
    </row>
    <row r="891">
      <c r="K891">
        <f>IF(AND(G891="goal",H891="from_play"),1,0)</f>
        <v/>
      </c>
      <c r="L891">
        <f>IF(AND(G891="goal",H891="counter"),1,0)</f>
        <v/>
      </c>
      <c r="M891">
        <f>IF(AND(G891="goal",H891="putback"),1,0)</f>
        <v/>
      </c>
      <c r="N891">
        <f>IF(AND(G891="goal",H891="man_up"),1,0)</f>
        <v/>
      </c>
      <c r="O891">
        <f>IF(AND(G891="goal",H891="penalty_5m"),1,0)</f>
        <v/>
      </c>
      <c r="P891">
        <f>IF(G891="assist",1,0)</f>
        <v/>
      </c>
      <c r="Q891">
        <f>IF(G891="exclusion_drawn",1,0)</f>
        <v/>
      </c>
      <c r="R891">
        <f>IF(G891="exclusion_committed",1,0)</f>
        <v/>
      </c>
      <c r="S891">
        <f>IF(G891="bad_pass_2m",1,0)</f>
        <v/>
      </c>
      <c r="T891">
        <f>IF(G891="shot_out",1,0)</f>
        <v/>
      </c>
      <c r="U891">
        <f>IF(G891="turnover",1,0)</f>
        <v/>
      </c>
      <c r="V891">
        <f>IF(G891="steal",1,0)</f>
        <v/>
      </c>
      <c r="W891">
        <f>IF(G891="block_hand",1,0)</f>
        <v/>
      </c>
      <c r="X891">
        <f>IF(G891="press_win",1,0)</f>
        <v/>
      </c>
      <c r="Y891">
        <f>IF(G891="interception",1,0)</f>
        <v/>
      </c>
      <c r="Z891">
        <f>IF(G891="no_return_defense",1,0)</f>
        <v/>
      </c>
    </row>
    <row r="892">
      <c r="K892">
        <f>IF(AND(G892="goal",H892="from_play"),1,0)</f>
        <v/>
      </c>
      <c r="L892">
        <f>IF(AND(G892="goal",H892="counter"),1,0)</f>
        <v/>
      </c>
      <c r="M892">
        <f>IF(AND(G892="goal",H892="putback"),1,0)</f>
        <v/>
      </c>
      <c r="N892">
        <f>IF(AND(G892="goal",H892="man_up"),1,0)</f>
        <v/>
      </c>
      <c r="O892">
        <f>IF(AND(G892="goal",H892="penalty_5m"),1,0)</f>
        <v/>
      </c>
      <c r="P892">
        <f>IF(G892="assist",1,0)</f>
        <v/>
      </c>
      <c r="Q892">
        <f>IF(G892="exclusion_drawn",1,0)</f>
        <v/>
      </c>
      <c r="R892">
        <f>IF(G892="exclusion_committed",1,0)</f>
        <v/>
      </c>
      <c r="S892">
        <f>IF(G892="bad_pass_2m",1,0)</f>
        <v/>
      </c>
      <c r="T892">
        <f>IF(G892="shot_out",1,0)</f>
        <v/>
      </c>
      <c r="U892">
        <f>IF(G892="turnover",1,0)</f>
        <v/>
      </c>
      <c r="V892">
        <f>IF(G892="steal",1,0)</f>
        <v/>
      </c>
      <c r="W892">
        <f>IF(G892="block_hand",1,0)</f>
        <v/>
      </c>
      <c r="X892">
        <f>IF(G892="press_win",1,0)</f>
        <v/>
      </c>
      <c r="Y892">
        <f>IF(G892="interception",1,0)</f>
        <v/>
      </c>
      <c r="Z892">
        <f>IF(G892="no_return_defense",1,0)</f>
        <v/>
      </c>
    </row>
    <row r="893">
      <c r="K893">
        <f>IF(AND(G893="goal",H893="from_play"),1,0)</f>
        <v/>
      </c>
      <c r="L893">
        <f>IF(AND(G893="goal",H893="counter"),1,0)</f>
        <v/>
      </c>
      <c r="M893">
        <f>IF(AND(G893="goal",H893="putback"),1,0)</f>
        <v/>
      </c>
      <c r="N893">
        <f>IF(AND(G893="goal",H893="man_up"),1,0)</f>
        <v/>
      </c>
      <c r="O893">
        <f>IF(AND(G893="goal",H893="penalty_5m"),1,0)</f>
        <v/>
      </c>
      <c r="P893">
        <f>IF(G893="assist",1,0)</f>
        <v/>
      </c>
      <c r="Q893">
        <f>IF(G893="exclusion_drawn",1,0)</f>
        <v/>
      </c>
      <c r="R893">
        <f>IF(G893="exclusion_committed",1,0)</f>
        <v/>
      </c>
      <c r="S893">
        <f>IF(G893="bad_pass_2m",1,0)</f>
        <v/>
      </c>
      <c r="T893">
        <f>IF(G893="shot_out",1,0)</f>
        <v/>
      </c>
      <c r="U893">
        <f>IF(G893="turnover",1,0)</f>
        <v/>
      </c>
      <c r="V893">
        <f>IF(G893="steal",1,0)</f>
        <v/>
      </c>
      <c r="W893">
        <f>IF(G893="block_hand",1,0)</f>
        <v/>
      </c>
      <c r="X893">
        <f>IF(G893="press_win",1,0)</f>
        <v/>
      </c>
      <c r="Y893">
        <f>IF(G893="interception",1,0)</f>
        <v/>
      </c>
      <c r="Z893">
        <f>IF(G893="no_return_defense",1,0)</f>
        <v/>
      </c>
    </row>
    <row r="894">
      <c r="K894">
        <f>IF(AND(G894="goal",H894="from_play"),1,0)</f>
        <v/>
      </c>
      <c r="L894">
        <f>IF(AND(G894="goal",H894="counter"),1,0)</f>
        <v/>
      </c>
      <c r="M894">
        <f>IF(AND(G894="goal",H894="putback"),1,0)</f>
        <v/>
      </c>
      <c r="N894">
        <f>IF(AND(G894="goal",H894="man_up"),1,0)</f>
        <v/>
      </c>
      <c r="O894">
        <f>IF(AND(G894="goal",H894="penalty_5m"),1,0)</f>
        <v/>
      </c>
      <c r="P894">
        <f>IF(G894="assist",1,0)</f>
        <v/>
      </c>
      <c r="Q894">
        <f>IF(G894="exclusion_drawn",1,0)</f>
        <v/>
      </c>
      <c r="R894">
        <f>IF(G894="exclusion_committed",1,0)</f>
        <v/>
      </c>
      <c r="S894">
        <f>IF(G894="bad_pass_2m",1,0)</f>
        <v/>
      </c>
      <c r="T894">
        <f>IF(G894="shot_out",1,0)</f>
        <v/>
      </c>
      <c r="U894">
        <f>IF(G894="turnover",1,0)</f>
        <v/>
      </c>
      <c r="V894">
        <f>IF(G894="steal",1,0)</f>
        <v/>
      </c>
      <c r="W894">
        <f>IF(G894="block_hand",1,0)</f>
        <v/>
      </c>
      <c r="X894">
        <f>IF(G894="press_win",1,0)</f>
        <v/>
      </c>
      <c r="Y894">
        <f>IF(G894="interception",1,0)</f>
        <v/>
      </c>
      <c r="Z894">
        <f>IF(G894="no_return_defense",1,0)</f>
        <v/>
      </c>
    </row>
    <row r="895">
      <c r="K895">
        <f>IF(AND(G895="goal",H895="from_play"),1,0)</f>
        <v/>
      </c>
      <c r="L895">
        <f>IF(AND(G895="goal",H895="counter"),1,0)</f>
        <v/>
      </c>
      <c r="M895">
        <f>IF(AND(G895="goal",H895="putback"),1,0)</f>
        <v/>
      </c>
      <c r="N895">
        <f>IF(AND(G895="goal",H895="man_up"),1,0)</f>
        <v/>
      </c>
      <c r="O895">
        <f>IF(AND(G895="goal",H895="penalty_5m"),1,0)</f>
        <v/>
      </c>
      <c r="P895">
        <f>IF(G895="assist",1,0)</f>
        <v/>
      </c>
      <c r="Q895">
        <f>IF(G895="exclusion_drawn",1,0)</f>
        <v/>
      </c>
      <c r="R895">
        <f>IF(G895="exclusion_committed",1,0)</f>
        <v/>
      </c>
      <c r="S895">
        <f>IF(G895="bad_pass_2m",1,0)</f>
        <v/>
      </c>
      <c r="T895">
        <f>IF(G895="shot_out",1,0)</f>
        <v/>
      </c>
      <c r="U895">
        <f>IF(G895="turnover",1,0)</f>
        <v/>
      </c>
      <c r="V895">
        <f>IF(G895="steal",1,0)</f>
        <v/>
      </c>
      <c r="W895">
        <f>IF(G895="block_hand",1,0)</f>
        <v/>
      </c>
      <c r="X895">
        <f>IF(G895="press_win",1,0)</f>
        <v/>
      </c>
      <c r="Y895">
        <f>IF(G895="interception",1,0)</f>
        <v/>
      </c>
      <c r="Z895">
        <f>IF(G895="no_return_defense",1,0)</f>
        <v/>
      </c>
    </row>
    <row r="896">
      <c r="K896">
        <f>IF(AND(G896="goal",H896="from_play"),1,0)</f>
        <v/>
      </c>
      <c r="L896">
        <f>IF(AND(G896="goal",H896="counter"),1,0)</f>
        <v/>
      </c>
      <c r="M896">
        <f>IF(AND(G896="goal",H896="putback"),1,0)</f>
        <v/>
      </c>
      <c r="N896">
        <f>IF(AND(G896="goal",H896="man_up"),1,0)</f>
        <v/>
      </c>
      <c r="O896">
        <f>IF(AND(G896="goal",H896="penalty_5m"),1,0)</f>
        <v/>
      </c>
      <c r="P896">
        <f>IF(G896="assist",1,0)</f>
        <v/>
      </c>
      <c r="Q896">
        <f>IF(G896="exclusion_drawn",1,0)</f>
        <v/>
      </c>
      <c r="R896">
        <f>IF(G896="exclusion_committed",1,0)</f>
        <v/>
      </c>
      <c r="S896">
        <f>IF(G896="bad_pass_2m",1,0)</f>
        <v/>
      </c>
      <c r="T896">
        <f>IF(G896="shot_out",1,0)</f>
        <v/>
      </c>
      <c r="U896">
        <f>IF(G896="turnover",1,0)</f>
        <v/>
      </c>
      <c r="V896">
        <f>IF(G896="steal",1,0)</f>
        <v/>
      </c>
      <c r="W896">
        <f>IF(G896="block_hand",1,0)</f>
        <v/>
      </c>
      <c r="X896">
        <f>IF(G896="press_win",1,0)</f>
        <v/>
      </c>
      <c r="Y896">
        <f>IF(G896="interception",1,0)</f>
        <v/>
      </c>
      <c r="Z896">
        <f>IF(G896="no_return_defense",1,0)</f>
        <v/>
      </c>
    </row>
    <row r="897">
      <c r="K897">
        <f>IF(AND(G897="goal",H897="from_play"),1,0)</f>
        <v/>
      </c>
      <c r="L897">
        <f>IF(AND(G897="goal",H897="counter"),1,0)</f>
        <v/>
      </c>
      <c r="M897">
        <f>IF(AND(G897="goal",H897="putback"),1,0)</f>
        <v/>
      </c>
      <c r="N897">
        <f>IF(AND(G897="goal",H897="man_up"),1,0)</f>
        <v/>
      </c>
      <c r="O897">
        <f>IF(AND(G897="goal",H897="penalty_5m"),1,0)</f>
        <v/>
      </c>
      <c r="P897">
        <f>IF(G897="assist",1,0)</f>
        <v/>
      </c>
      <c r="Q897">
        <f>IF(G897="exclusion_drawn",1,0)</f>
        <v/>
      </c>
      <c r="R897">
        <f>IF(G897="exclusion_committed",1,0)</f>
        <v/>
      </c>
      <c r="S897">
        <f>IF(G897="bad_pass_2m",1,0)</f>
        <v/>
      </c>
      <c r="T897">
        <f>IF(G897="shot_out",1,0)</f>
        <v/>
      </c>
      <c r="U897">
        <f>IF(G897="turnover",1,0)</f>
        <v/>
      </c>
      <c r="V897">
        <f>IF(G897="steal",1,0)</f>
        <v/>
      </c>
      <c r="W897">
        <f>IF(G897="block_hand",1,0)</f>
        <v/>
      </c>
      <c r="X897">
        <f>IF(G897="press_win",1,0)</f>
        <v/>
      </c>
      <c r="Y897">
        <f>IF(G897="interception",1,0)</f>
        <v/>
      </c>
      <c r="Z897">
        <f>IF(G897="no_return_defense",1,0)</f>
        <v/>
      </c>
    </row>
    <row r="898">
      <c r="K898">
        <f>IF(AND(G898="goal",H898="from_play"),1,0)</f>
        <v/>
      </c>
      <c r="L898">
        <f>IF(AND(G898="goal",H898="counter"),1,0)</f>
        <v/>
      </c>
      <c r="M898">
        <f>IF(AND(G898="goal",H898="putback"),1,0)</f>
        <v/>
      </c>
      <c r="N898">
        <f>IF(AND(G898="goal",H898="man_up"),1,0)</f>
        <v/>
      </c>
      <c r="O898">
        <f>IF(AND(G898="goal",H898="penalty_5m"),1,0)</f>
        <v/>
      </c>
      <c r="P898">
        <f>IF(G898="assist",1,0)</f>
        <v/>
      </c>
      <c r="Q898">
        <f>IF(G898="exclusion_drawn",1,0)</f>
        <v/>
      </c>
      <c r="R898">
        <f>IF(G898="exclusion_committed",1,0)</f>
        <v/>
      </c>
      <c r="S898">
        <f>IF(G898="bad_pass_2m",1,0)</f>
        <v/>
      </c>
      <c r="T898">
        <f>IF(G898="shot_out",1,0)</f>
        <v/>
      </c>
      <c r="U898">
        <f>IF(G898="turnover",1,0)</f>
        <v/>
      </c>
      <c r="V898">
        <f>IF(G898="steal",1,0)</f>
        <v/>
      </c>
      <c r="W898">
        <f>IF(G898="block_hand",1,0)</f>
        <v/>
      </c>
      <c r="X898">
        <f>IF(G898="press_win",1,0)</f>
        <v/>
      </c>
      <c r="Y898">
        <f>IF(G898="interception",1,0)</f>
        <v/>
      </c>
      <c r="Z898">
        <f>IF(G898="no_return_defense",1,0)</f>
        <v/>
      </c>
    </row>
    <row r="899">
      <c r="K899">
        <f>IF(AND(G899="goal",H899="from_play"),1,0)</f>
        <v/>
      </c>
      <c r="L899">
        <f>IF(AND(G899="goal",H899="counter"),1,0)</f>
        <v/>
      </c>
      <c r="M899">
        <f>IF(AND(G899="goal",H899="putback"),1,0)</f>
        <v/>
      </c>
      <c r="N899">
        <f>IF(AND(G899="goal",H899="man_up"),1,0)</f>
        <v/>
      </c>
      <c r="O899">
        <f>IF(AND(G899="goal",H899="penalty_5m"),1,0)</f>
        <v/>
      </c>
      <c r="P899">
        <f>IF(G899="assist",1,0)</f>
        <v/>
      </c>
      <c r="Q899">
        <f>IF(G899="exclusion_drawn",1,0)</f>
        <v/>
      </c>
      <c r="R899">
        <f>IF(G899="exclusion_committed",1,0)</f>
        <v/>
      </c>
      <c r="S899">
        <f>IF(G899="bad_pass_2m",1,0)</f>
        <v/>
      </c>
      <c r="T899">
        <f>IF(G899="shot_out",1,0)</f>
        <v/>
      </c>
      <c r="U899">
        <f>IF(G899="turnover",1,0)</f>
        <v/>
      </c>
      <c r="V899">
        <f>IF(G899="steal",1,0)</f>
        <v/>
      </c>
      <c r="W899">
        <f>IF(G899="block_hand",1,0)</f>
        <v/>
      </c>
      <c r="X899">
        <f>IF(G899="press_win",1,0)</f>
        <v/>
      </c>
      <c r="Y899">
        <f>IF(G899="interception",1,0)</f>
        <v/>
      </c>
      <c r="Z899">
        <f>IF(G899="no_return_defense",1,0)</f>
        <v/>
      </c>
    </row>
    <row r="900">
      <c r="K900">
        <f>IF(AND(G900="goal",H900="from_play"),1,0)</f>
        <v/>
      </c>
      <c r="L900">
        <f>IF(AND(G900="goal",H900="counter"),1,0)</f>
        <v/>
      </c>
      <c r="M900">
        <f>IF(AND(G900="goal",H900="putback"),1,0)</f>
        <v/>
      </c>
      <c r="N900">
        <f>IF(AND(G900="goal",H900="man_up"),1,0)</f>
        <v/>
      </c>
      <c r="O900">
        <f>IF(AND(G900="goal",H900="penalty_5m"),1,0)</f>
        <v/>
      </c>
      <c r="P900">
        <f>IF(G900="assist",1,0)</f>
        <v/>
      </c>
      <c r="Q900">
        <f>IF(G900="exclusion_drawn",1,0)</f>
        <v/>
      </c>
      <c r="R900">
        <f>IF(G900="exclusion_committed",1,0)</f>
        <v/>
      </c>
      <c r="S900">
        <f>IF(G900="bad_pass_2m",1,0)</f>
        <v/>
      </c>
      <c r="T900">
        <f>IF(G900="shot_out",1,0)</f>
        <v/>
      </c>
      <c r="U900">
        <f>IF(G900="turnover",1,0)</f>
        <v/>
      </c>
      <c r="V900">
        <f>IF(G900="steal",1,0)</f>
        <v/>
      </c>
      <c r="W900">
        <f>IF(G900="block_hand",1,0)</f>
        <v/>
      </c>
      <c r="X900">
        <f>IF(G900="press_win",1,0)</f>
        <v/>
      </c>
      <c r="Y900">
        <f>IF(G900="interception",1,0)</f>
        <v/>
      </c>
      <c r="Z900">
        <f>IF(G900="no_return_defense",1,0)</f>
        <v/>
      </c>
    </row>
    <row r="901">
      <c r="K901">
        <f>IF(AND(G901="goal",H901="from_play"),1,0)</f>
        <v/>
      </c>
      <c r="L901">
        <f>IF(AND(G901="goal",H901="counter"),1,0)</f>
        <v/>
      </c>
      <c r="M901">
        <f>IF(AND(G901="goal",H901="putback"),1,0)</f>
        <v/>
      </c>
      <c r="N901">
        <f>IF(AND(G901="goal",H901="man_up"),1,0)</f>
        <v/>
      </c>
      <c r="O901">
        <f>IF(AND(G901="goal",H901="penalty_5m"),1,0)</f>
        <v/>
      </c>
      <c r="P901">
        <f>IF(G901="assist",1,0)</f>
        <v/>
      </c>
      <c r="Q901">
        <f>IF(G901="exclusion_drawn",1,0)</f>
        <v/>
      </c>
      <c r="R901">
        <f>IF(G901="exclusion_committed",1,0)</f>
        <v/>
      </c>
      <c r="S901">
        <f>IF(G901="bad_pass_2m",1,0)</f>
        <v/>
      </c>
      <c r="T901">
        <f>IF(G901="shot_out",1,0)</f>
        <v/>
      </c>
      <c r="U901">
        <f>IF(G901="turnover",1,0)</f>
        <v/>
      </c>
      <c r="V901">
        <f>IF(G901="steal",1,0)</f>
        <v/>
      </c>
      <c r="W901">
        <f>IF(G901="block_hand",1,0)</f>
        <v/>
      </c>
      <c r="X901">
        <f>IF(G901="press_win",1,0)</f>
        <v/>
      </c>
      <c r="Y901">
        <f>IF(G901="interception",1,0)</f>
        <v/>
      </c>
      <c r="Z901">
        <f>IF(G901="no_return_defense",1,0)</f>
        <v/>
      </c>
    </row>
    <row r="902">
      <c r="K902">
        <f>IF(AND(G902="goal",H902="from_play"),1,0)</f>
        <v/>
      </c>
      <c r="L902">
        <f>IF(AND(G902="goal",H902="counter"),1,0)</f>
        <v/>
      </c>
      <c r="M902">
        <f>IF(AND(G902="goal",H902="putback"),1,0)</f>
        <v/>
      </c>
      <c r="N902">
        <f>IF(AND(G902="goal",H902="man_up"),1,0)</f>
        <v/>
      </c>
      <c r="O902">
        <f>IF(AND(G902="goal",H902="penalty_5m"),1,0)</f>
        <v/>
      </c>
      <c r="P902">
        <f>IF(G902="assist",1,0)</f>
        <v/>
      </c>
      <c r="Q902">
        <f>IF(G902="exclusion_drawn",1,0)</f>
        <v/>
      </c>
      <c r="R902">
        <f>IF(G902="exclusion_committed",1,0)</f>
        <v/>
      </c>
      <c r="S902">
        <f>IF(G902="bad_pass_2m",1,0)</f>
        <v/>
      </c>
      <c r="T902">
        <f>IF(G902="shot_out",1,0)</f>
        <v/>
      </c>
      <c r="U902">
        <f>IF(G902="turnover",1,0)</f>
        <v/>
      </c>
      <c r="V902">
        <f>IF(G902="steal",1,0)</f>
        <v/>
      </c>
      <c r="W902">
        <f>IF(G902="block_hand",1,0)</f>
        <v/>
      </c>
      <c r="X902">
        <f>IF(G902="press_win",1,0)</f>
        <v/>
      </c>
      <c r="Y902">
        <f>IF(G902="interception",1,0)</f>
        <v/>
      </c>
      <c r="Z902">
        <f>IF(G902="no_return_defense",1,0)</f>
        <v/>
      </c>
    </row>
    <row r="903">
      <c r="K903">
        <f>IF(AND(G903="goal",H903="from_play"),1,0)</f>
        <v/>
      </c>
      <c r="L903">
        <f>IF(AND(G903="goal",H903="counter"),1,0)</f>
        <v/>
      </c>
      <c r="M903">
        <f>IF(AND(G903="goal",H903="putback"),1,0)</f>
        <v/>
      </c>
      <c r="N903">
        <f>IF(AND(G903="goal",H903="man_up"),1,0)</f>
        <v/>
      </c>
      <c r="O903">
        <f>IF(AND(G903="goal",H903="penalty_5m"),1,0)</f>
        <v/>
      </c>
      <c r="P903">
        <f>IF(G903="assist",1,0)</f>
        <v/>
      </c>
      <c r="Q903">
        <f>IF(G903="exclusion_drawn",1,0)</f>
        <v/>
      </c>
      <c r="R903">
        <f>IF(G903="exclusion_committed",1,0)</f>
        <v/>
      </c>
      <c r="S903">
        <f>IF(G903="bad_pass_2m",1,0)</f>
        <v/>
      </c>
      <c r="T903">
        <f>IF(G903="shot_out",1,0)</f>
        <v/>
      </c>
      <c r="U903">
        <f>IF(G903="turnover",1,0)</f>
        <v/>
      </c>
      <c r="V903">
        <f>IF(G903="steal",1,0)</f>
        <v/>
      </c>
      <c r="W903">
        <f>IF(G903="block_hand",1,0)</f>
        <v/>
      </c>
      <c r="X903">
        <f>IF(G903="press_win",1,0)</f>
        <v/>
      </c>
      <c r="Y903">
        <f>IF(G903="interception",1,0)</f>
        <v/>
      </c>
      <c r="Z903">
        <f>IF(G903="no_return_defense",1,0)</f>
        <v/>
      </c>
    </row>
    <row r="904">
      <c r="K904">
        <f>IF(AND(G904="goal",H904="from_play"),1,0)</f>
        <v/>
      </c>
      <c r="L904">
        <f>IF(AND(G904="goal",H904="counter"),1,0)</f>
        <v/>
      </c>
      <c r="M904">
        <f>IF(AND(G904="goal",H904="putback"),1,0)</f>
        <v/>
      </c>
      <c r="N904">
        <f>IF(AND(G904="goal",H904="man_up"),1,0)</f>
        <v/>
      </c>
      <c r="O904">
        <f>IF(AND(G904="goal",H904="penalty_5m"),1,0)</f>
        <v/>
      </c>
      <c r="P904">
        <f>IF(G904="assist",1,0)</f>
        <v/>
      </c>
      <c r="Q904">
        <f>IF(G904="exclusion_drawn",1,0)</f>
        <v/>
      </c>
      <c r="R904">
        <f>IF(G904="exclusion_committed",1,0)</f>
        <v/>
      </c>
      <c r="S904">
        <f>IF(G904="bad_pass_2m",1,0)</f>
        <v/>
      </c>
      <c r="T904">
        <f>IF(G904="shot_out",1,0)</f>
        <v/>
      </c>
      <c r="U904">
        <f>IF(G904="turnover",1,0)</f>
        <v/>
      </c>
      <c r="V904">
        <f>IF(G904="steal",1,0)</f>
        <v/>
      </c>
      <c r="W904">
        <f>IF(G904="block_hand",1,0)</f>
        <v/>
      </c>
      <c r="X904">
        <f>IF(G904="press_win",1,0)</f>
        <v/>
      </c>
      <c r="Y904">
        <f>IF(G904="interception",1,0)</f>
        <v/>
      </c>
      <c r="Z904">
        <f>IF(G904="no_return_defense",1,0)</f>
        <v/>
      </c>
    </row>
    <row r="905">
      <c r="K905">
        <f>IF(AND(G905="goal",H905="from_play"),1,0)</f>
        <v/>
      </c>
      <c r="L905">
        <f>IF(AND(G905="goal",H905="counter"),1,0)</f>
        <v/>
      </c>
      <c r="M905">
        <f>IF(AND(G905="goal",H905="putback"),1,0)</f>
        <v/>
      </c>
      <c r="N905">
        <f>IF(AND(G905="goal",H905="man_up"),1,0)</f>
        <v/>
      </c>
      <c r="O905">
        <f>IF(AND(G905="goal",H905="penalty_5m"),1,0)</f>
        <v/>
      </c>
      <c r="P905">
        <f>IF(G905="assist",1,0)</f>
        <v/>
      </c>
      <c r="Q905">
        <f>IF(G905="exclusion_drawn",1,0)</f>
        <v/>
      </c>
      <c r="R905">
        <f>IF(G905="exclusion_committed",1,0)</f>
        <v/>
      </c>
      <c r="S905">
        <f>IF(G905="bad_pass_2m",1,0)</f>
        <v/>
      </c>
      <c r="T905">
        <f>IF(G905="shot_out",1,0)</f>
        <v/>
      </c>
      <c r="U905">
        <f>IF(G905="turnover",1,0)</f>
        <v/>
      </c>
      <c r="V905">
        <f>IF(G905="steal",1,0)</f>
        <v/>
      </c>
      <c r="W905">
        <f>IF(G905="block_hand",1,0)</f>
        <v/>
      </c>
      <c r="X905">
        <f>IF(G905="press_win",1,0)</f>
        <v/>
      </c>
      <c r="Y905">
        <f>IF(G905="interception",1,0)</f>
        <v/>
      </c>
      <c r="Z905">
        <f>IF(G905="no_return_defense",1,0)</f>
        <v/>
      </c>
    </row>
    <row r="906">
      <c r="K906">
        <f>IF(AND(G906="goal",H906="from_play"),1,0)</f>
        <v/>
      </c>
      <c r="L906">
        <f>IF(AND(G906="goal",H906="counter"),1,0)</f>
        <v/>
      </c>
      <c r="M906">
        <f>IF(AND(G906="goal",H906="putback"),1,0)</f>
        <v/>
      </c>
      <c r="N906">
        <f>IF(AND(G906="goal",H906="man_up"),1,0)</f>
        <v/>
      </c>
      <c r="O906">
        <f>IF(AND(G906="goal",H906="penalty_5m"),1,0)</f>
        <v/>
      </c>
      <c r="P906">
        <f>IF(G906="assist",1,0)</f>
        <v/>
      </c>
      <c r="Q906">
        <f>IF(G906="exclusion_drawn",1,0)</f>
        <v/>
      </c>
      <c r="R906">
        <f>IF(G906="exclusion_committed",1,0)</f>
        <v/>
      </c>
      <c r="S906">
        <f>IF(G906="bad_pass_2m",1,0)</f>
        <v/>
      </c>
      <c r="T906">
        <f>IF(G906="shot_out",1,0)</f>
        <v/>
      </c>
      <c r="U906">
        <f>IF(G906="turnover",1,0)</f>
        <v/>
      </c>
      <c r="V906">
        <f>IF(G906="steal",1,0)</f>
        <v/>
      </c>
      <c r="W906">
        <f>IF(G906="block_hand",1,0)</f>
        <v/>
      </c>
      <c r="X906">
        <f>IF(G906="press_win",1,0)</f>
        <v/>
      </c>
      <c r="Y906">
        <f>IF(G906="interception",1,0)</f>
        <v/>
      </c>
      <c r="Z906">
        <f>IF(G906="no_return_defense",1,0)</f>
        <v/>
      </c>
    </row>
    <row r="907">
      <c r="K907">
        <f>IF(AND(G907="goal",H907="from_play"),1,0)</f>
        <v/>
      </c>
      <c r="L907">
        <f>IF(AND(G907="goal",H907="counter"),1,0)</f>
        <v/>
      </c>
      <c r="M907">
        <f>IF(AND(G907="goal",H907="putback"),1,0)</f>
        <v/>
      </c>
      <c r="N907">
        <f>IF(AND(G907="goal",H907="man_up"),1,0)</f>
        <v/>
      </c>
      <c r="O907">
        <f>IF(AND(G907="goal",H907="penalty_5m"),1,0)</f>
        <v/>
      </c>
      <c r="P907">
        <f>IF(G907="assist",1,0)</f>
        <v/>
      </c>
      <c r="Q907">
        <f>IF(G907="exclusion_drawn",1,0)</f>
        <v/>
      </c>
      <c r="R907">
        <f>IF(G907="exclusion_committed",1,0)</f>
        <v/>
      </c>
      <c r="S907">
        <f>IF(G907="bad_pass_2m",1,0)</f>
        <v/>
      </c>
      <c r="T907">
        <f>IF(G907="shot_out",1,0)</f>
        <v/>
      </c>
      <c r="U907">
        <f>IF(G907="turnover",1,0)</f>
        <v/>
      </c>
      <c r="V907">
        <f>IF(G907="steal",1,0)</f>
        <v/>
      </c>
      <c r="W907">
        <f>IF(G907="block_hand",1,0)</f>
        <v/>
      </c>
      <c r="X907">
        <f>IF(G907="press_win",1,0)</f>
        <v/>
      </c>
      <c r="Y907">
        <f>IF(G907="interception",1,0)</f>
        <v/>
      </c>
      <c r="Z907">
        <f>IF(G907="no_return_defense",1,0)</f>
        <v/>
      </c>
    </row>
    <row r="908">
      <c r="K908">
        <f>IF(AND(G908="goal",H908="from_play"),1,0)</f>
        <v/>
      </c>
      <c r="L908">
        <f>IF(AND(G908="goal",H908="counter"),1,0)</f>
        <v/>
      </c>
      <c r="M908">
        <f>IF(AND(G908="goal",H908="putback"),1,0)</f>
        <v/>
      </c>
      <c r="N908">
        <f>IF(AND(G908="goal",H908="man_up"),1,0)</f>
        <v/>
      </c>
      <c r="O908">
        <f>IF(AND(G908="goal",H908="penalty_5m"),1,0)</f>
        <v/>
      </c>
      <c r="P908">
        <f>IF(G908="assist",1,0)</f>
        <v/>
      </c>
      <c r="Q908">
        <f>IF(G908="exclusion_drawn",1,0)</f>
        <v/>
      </c>
      <c r="R908">
        <f>IF(G908="exclusion_committed",1,0)</f>
        <v/>
      </c>
      <c r="S908">
        <f>IF(G908="bad_pass_2m",1,0)</f>
        <v/>
      </c>
      <c r="T908">
        <f>IF(G908="shot_out",1,0)</f>
        <v/>
      </c>
      <c r="U908">
        <f>IF(G908="turnover",1,0)</f>
        <v/>
      </c>
      <c r="V908">
        <f>IF(G908="steal",1,0)</f>
        <v/>
      </c>
      <c r="W908">
        <f>IF(G908="block_hand",1,0)</f>
        <v/>
      </c>
      <c r="X908">
        <f>IF(G908="press_win",1,0)</f>
        <v/>
      </c>
      <c r="Y908">
        <f>IF(G908="interception",1,0)</f>
        <v/>
      </c>
      <c r="Z908">
        <f>IF(G908="no_return_defense",1,0)</f>
        <v/>
      </c>
    </row>
    <row r="909">
      <c r="K909">
        <f>IF(AND(G909="goal",H909="from_play"),1,0)</f>
        <v/>
      </c>
      <c r="L909">
        <f>IF(AND(G909="goal",H909="counter"),1,0)</f>
        <v/>
      </c>
      <c r="M909">
        <f>IF(AND(G909="goal",H909="putback"),1,0)</f>
        <v/>
      </c>
      <c r="N909">
        <f>IF(AND(G909="goal",H909="man_up"),1,0)</f>
        <v/>
      </c>
      <c r="O909">
        <f>IF(AND(G909="goal",H909="penalty_5m"),1,0)</f>
        <v/>
      </c>
      <c r="P909">
        <f>IF(G909="assist",1,0)</f>
        <v/>
      </c>
      <c r="Q909">
        <f>IF(G909="exclusion_drawn",1,0)</f>
        <v/>
      </c>
      <c r="R909">
        <f>IF(G909="exclusion_committed",1,0)</f>
        <v/>
      </c>
      <c r="S909">
        <f>IF(G909="bad_pass_2m",1,0)</f>
        <v/>
      </c>
      <c r="T909">
        <f>IF(G909="shot_out",1,0)</f>
        <v/>
      </c>
      <c r="U909">
        <f>IF(G909="turnover",1,0)</f>
        <v/>
      </c>
      <c r="V909">
        <f>IF(G909="steal",1,0)</f>
        <v/>
      </c>
      <c r="W909">
        <f>IF(G909="block_hand",1,0)</f>
        <v/>
      </c>
      <c r="X909">
        <f>IF(G909="press_win",1,0)</f>
        <v/>
      </c>
      <c r="Y909">
        <f>IF(G909="interception",1,0)</f>
        <v/>
      </c>
      <c r="Z909">
        <f>IF(G909="no_return_defense",1,0)</f>
        <v/>
      </c>
    </row>
    <row r="910">
      <c r="K910">
        <f>IF(AND(G910="goal",H910="from_play"),1,0)</f>
        <v/>
      </c>
      <c r="L910">
        <f>IF(AND(G910="goal",H910="counter"),1,0)</f>
        <v/>
      </c>
      <c r="M910">
        <f>IF(AND(G910="goal",H910="putback"),1,0)</f>
        <v/>
      </c>
      <c r="N910">
        <f>IF(AND(G910="goal",H910="man_up"),1,0)</f>
        <v/>
      </c>
      <c r="O910">
        <f>IF(AND(G910="goal",H910="penalty_5m"),1,0)</f>
        <v/>
      </c>
      <c r="P910">
        <f>IF(G910="assist",1,0)</f>
        <v/>
      </c>
      <c r="Q910">
        <f>IF(G910="exclusion_drawn",1,0)</f>
        <v/>
      </c>
      <c r="R910">
        <f>IF(G910="exclusion_committed",1,0)</f>
        <v/>
      </c>
      <c r="S910">
        <f>IF(G910="bad_pass_2m",1,0)</f>
        <v/>
      </c>
      <c r="T910">
        <f>IF(G910="shot_out",1,0)</f>
        <v/>
      </c>
      <c r="U910">
        <f>IF(G910="turnover",1,0)</f>
        <v/>
      </c>
      <c r="V910">
        <f>IF(G910="steal",1,0)</f>
        <v/>
      </c>
      <c r="W910">
        <f>IF(G910="block_hand",1,0)</f>
        <v/>
      </c>
      <c r="X910">
        <f>IF(G910="press_win",1,0)</f>
        <v/>
      </c>
      <c r="Y910">
        <f>IF(G910="interception",1,0)</f>
        <v/>
      </c>
      <c r="Z910">
        <f>IF(G910="no_return_defense",1,0)</f>
        <v/>
      </c>
    </row>
    <row r="911">
      <c r="K911">
        <f>IF(AND(G911="goal",H911="from_play"),1,0)</f>
        <v/>
      </c>
      <c r="L911">
        <f>IF(AND(G911="goal",H911="counter"),1,0)</f>
        <v/>
      </c>
      <c r="M911">
        <f>IF(AND(G911="goal",H911="putback"),1,0)</f>
        <v/>
      </c>
      <c r="N911">
        <f>IF(AND(G911="goal",H911="man_up"),1,0)</f>
        <v/>
      </c>
      <c r="O911">
        <f>IF(AND(G911="goal",H911="penalty_5m"),1,0)</f>
        <v/>
      </c>
      <c r="P911">
        <f>IF(G911="assist",1,0)</f>
        <v/>
      </c>
      <c r="Q911">
        <f>IF(G911="exclusion_drawn",1,0)</f>
        <v/>
      </c>
      <c r="R911">
        <f>IF(G911="exclusion_committed",1,0)</f>
        <v/>
      </c>
      <c r="S911">
        <f>IF(G911="bad_pass_2m",1,0)</f>
        <v/>
      </c>
      <c r="T911">
        <f>IF(G911="shot_out",1,0)</f>
        <v/>
      </c>
      <c r="U911">
        <f>IF(G911="turnover",1,0)</f>
        <v/>
      </c>
      <c r="V911">
        <f>IF(G911="steal",1,0)</f>
        <v/>
      </c>
      <c r="W911">
        <f>IF(G911="block_hand",1,0)</f>
        <v/>
      </c>
      <c r="X911">
        <f>IF(G911="press_win",1,0)</f>
        <v/>
      </c>
      <c r="Y911">
        <f>IF(G911="interception",1,0)</f>
        <v/>
      </c>
      <c r="Z911">
        <f>IF(G911="no_return_defense",1,0)</f>
        <v/>
      </c>
    </row>
    <row r="912">
      <c r="K912">
        <f>IF(AND(G912="goal",H912="from_play"),1,0)</f>
        <v/>
      </c>
      <c r="L912">
        <f>IF(AND(G912="goal",H912="counter"),1,0)</f>
        <v/>
      </c>
      <c r="M912">
        <f>IF(AND(G912="goal",H912="putback"),1,0)</f>
        <v/>
      </c>
      <c r="N912">
        <f>IF(AND(G912="goal",H912="man_up"),1,0)</f>
        <v/>
      </c>
      <c r="O912">
        <f>IF(AND(G912="goal",H912="penalty_5m"),1,0)</f>
        <v/>
      </c>
      <c r="P912">
        <f>IF(G912="assist",1,0)</f>
        <v/>
      </c>
      <c r="Q912">
        <f>IF(G912="exclusion_drawn",1,0)</f>
        <v/>
      </c>
      <c r="R912">
        <f>IF(G912="exclusion_committed",1,0)</f>
        <v/>
      </c>
      <c r="S912">
        <f>IF(G912="bad_pass_2m",1,0)</f>
        <v/>
      </c>
      <c r="T912">
        <f>IF(G912="shot_out",1,0)</f>
        <v/>
      </c>
      <c r="U912">
        <f>IF(G912="turnover",1,0)</f>
        <v/>
      </c>
      <c r="V912">
        <f>IF(G912="steal",1,0)</f>
        <v/>
      </c>
      <c r="W912">
        <f>IF(G912="block_hand",1,0)</f>
        <v/>
      </c>
      <c r="X912">
        <f>IF(G912="press_win",1,0)</f>
        <v/>
      </c>
      <c r="Y912">
        <f>IF(G912="interception",1,0)</f>
        <v/>
      </c>
      <c r="Z912">
        <f>IF(G912="no_return_defense",1,0)</f>
        <v/>
      </c>
    </row>
    <row r="913">
      <c r="K913">
        <f>IF(AND(G913="goal",H913="from_play"),1,0)</f>
        <v/>
      </c>
      <c r="L913">
        <f>IF(AND(G913="goal",H913="counter"),1,0)</f>
        <v/>
      </c>
      <c r="M913">
        <f>IF(AND(G913="goal",H913="putback"),1,0)</f>
        <v/>
      </c>
      <c r="N913">
        <f>IF(AND(G913="goal",H913="man_up"),1,0)</f>
        <v/>
      </c>
      <c r="O913">
        <f>IF(AND(G913="goal",H913="penalty_5m"),1,0)</f>
        <v/>
      </c>
      <c r="P913">
        <f>IF(G913="assist",1,0)</f>
        <v/>
      </c>
      <c r="Q913">
        <f>IF(G913="exclusion_drawn",1,0)</f>
        <v/>
      </c>
      <c r="R913">
        <f>IF(G913="exclusion_committed",1,0)</f>
        <v/>
      </c>
      <c r="S913">
        <f>IF(G913="bad_pass_2m",1,0)</f>
        <v/>
      </c>
      <c r="T913">
        <f>IF(G913="shot_out",1,0)</f>
        <v/>
      </c>
      <c r="U913">
        <f>IF(G913="turnover",1,0)</f>
        <v/>
      </c>
      <c r="V913">
        <f>IF(G913="steal",1,0)</f>
        <v/>
      </c>
      <c r="W913">
        <f>IF(G913="block_hand",1,0)</f>
        <v/>
      </c>
      <c r="X913">
        <f>IF(G913="press_win",1,0)</f>
        <v/>
      </c>
      <c r="Y913">
        <f>IF(G913="interception",1,0)</f>
        <v/>
      </c>
      <c r="Z913">
        <f>IF(G913="no_return_defense",1,0)</f>
        <v/>
      </c>
    </row>
    <row r="914">
      <c r="K914">
        <f>IF(AND(G914="goal",H914="from_play"),1,0)</f>
        <v/>
      </c>
      <c r="L914">
        <f>IF(AND(G914="goal",H914="counter"),1,0)</f>
        <v/>
      </c>
      <c r="M914">
        <f>IF(AND(G914="goal",H914="putback"),1,0)</f>
        <v/>
      </c>
      <c r="N914">
        <f>IF(AND(G914="goal",H914="man_up"),1,0)</f>
        <v/>
      </c>
      <c r="O914">
        <f>IF(AND(G914="goal",H914="penalty_5m"),1,0)</f>
        <v/>
      </c>
      <c r="P914">
        <f>IF(G914="assist",1,0)</f>
        <v/>
      </c>
      <c r="Q914">
        <f>IF(G914="exclusion_drawn",1,0)</f>
        <v/>
      </c>
      <c r="R914">
        <f>IF(G914="exclusion_committed",1,0)</f>
        <v/>
      </c>
      <c r="S914">
        <f>IF(G914="bad_pass_2m",1,0)</f>
        <v/>
      </c>
      <c r="T914">
        <f>IF(G914="shot_out",1,0)</f>
        <v/>
      </c>
      <c r="U914">
        <f>IF(G914="turnover",1,0)</f>
        <v/>
      </c>
      <c r="V914">
        <f>IF(G914="steal",1,0)</f>
        <v/>
      </c>
      <c r="W914">
        <f>IF(G914="block_hand",1,0)</f>
        <v/>
      </c>
      <c r="X914">
        <f>IF(G914="press_win",1,0)</f>
        <v/>
      </c>
      <c r="Y914">
        <f>IF(G914="interception",1,0)</f>
        <v/>
      </c>
      <c r="Z914">
        <f>IF(G914="no_return_defense",1,0)</f>
        <v/>
      </c>
    </row>
    <row r="915">
      <c r="K915">
        <f>IF(AND(G915="goal",H915="from_play"),1,0)</f>
        <v/>
      </c>
      <c r="L915">
        <f>IF(AND(G915="goal",H915="counter"),1,0)</f>
        <v/>
      </c>
      <c r="M915">
        <f>IF(AND(G915="goal",H915="putback"),1,0)</f>
        <v/>
      </c>
      <c r="N915">
        <f>IF(AND(G915="goal",H915="man_up"),1,0)</f>
        <v/>
      </c>
      <c r="O915">
        <f>IF(AND(G915="goal",H915="penalty_5m"),1,0)</f>
        <v/>
      </c>
      <c r="P915">
        <f>IF(G915="assist",1,0)</f>
        <v/>
      </c>
      <c r="Q915">
        <f>IF(G915="exclusion_drawn",1,0)</f>
        <v/>
      </c>
      <c r="R915">
        <f>IF(G915="exclusion_committed",1,0)</f>
        <v/>
      </c>
      <c r="S915">
        <f>IF(G915="bad_pass_2m",1,0)</f>
        <v/>
      </c>
      <c r="T915">
        <f>IF(G915="shot_out",1,0)</f>
        <v/>
      </c>
      <c r="U915">
        <f>IF(G915="turnover",1,0)</f>
        <v/>
      </c>
      <c r="V915">
        <f>IF(G915="steal",1,0)</f>
        <v/>
      </c>
      <c r="W915">
        <f>IF(G915="block_hand",1,0)</f>
        <v/>
      </c>
      <c r="X915">
        <f>IF(G915="press_win",1,0)</f>
        <v/>
      </c>
      <c r="Y915">
        <f>IF(G915="interception",1,0)</f>
        <v/>
      </c>
      <c r="Z915">
        <f>IF(G915="no_return_defense",1,0)</f>
        <v/>
      </c>
    </row>
    <row r="916">
      <c r="K916">
        <f>IF(AND(G916="goal",H916="from_play"),1,0)</f>
        <v/>
      </c>
      <c r="L916">
        <f>IF(AND(G916="goal",H916="counter"),1,0)</f>
        <v/>
      </c>
      <c r="M916">
        <f>IF(AND(G916="goal",H916="putback"),1,0)</f>
        <v/>
      </c>
      <c r="N916">
        <f>IF(AND(G916="goal",H916="man_up"),1,0)</f>
        <v/>
      </c>
      <c r="O916">
        <f>IF(AND(G916="goal",H916="penalty_5m"),1,0)</f>
        <v/>
      </c>
      <c r="P916">
        <f>IF(G916="assist",1,0)</f>
        <v/>
      </c>
      <c r="Q916">
        <f>IF(G916="exclusion_drawn",1,0)</f>
        <v/>
      </c>
      <c r="R916">
        <f>IF(G916="exclusion_committed",1,0)</f>
        <v/>
      </c>
      <c r="S916">
        <f>IF(G916="bad_pass_2m",1,0)</f>
        <v/>
      </c>
      <c r="T916">
        <f>IF(G916="shot_out",1,0)</f>
        <v/>
      </c>
      <c r="U916">
        <f>IF(G916="turnover",1,0)</f>
        <v/>
      </c>
      <c r="V916">
        <f>IF(G916="steal",1,0)</f>
        <v/>
      </c>
      <c r="W916">
        <f>IF(G916="block_hand",1,0)</f>
        <v/>
      </c>
      <c r="X916">
        <f>IF(G916="press_win",1,0)</f>
        <v/>
      </c>
      <c r="Y916">
        <f>IF(G916="interception",1,0)</f>
        <v/>
      </c>
      <c r="Z916">
        <f>IF(G916="no_return_defense",1,0)</f>
        <v/>
      </c>
    </row>
    <row r="917">
      <c r="K917">
        <f>IF(AND(G917="goal",H917="from_play"),1,0)</f>
        <v/>
      </c>
      <c r="L917">
        <f>IF(AND(G917="goal",H917="counter"),1,0)</f>
        <v/>
      </c>
      <c r="M917">
        <f>IF(AND(G917="goal",H917="putback"),1,0)</f>
        <v/>
      </c>
      <c r="N917">
        <f>IF(AND(G917="goal",H917="man_up"),1,0)</f>
        <v/>
      </c>
      <c r="O917">
        <f>IF(AND(G917="goal",H917="penalty_5m"),1,0)</f>
        <v/>
      </c>
      <c r="P917">
        <f>IF(G917="assist",1,0)</f>
        <v/>
      </c>
      <c r="Q917">
        <f>IF(G917="exclusion_drawn",1,0)</f>
        <v/>
      </c>
      <c r="R917">
        <f>IF(G917="exclusion_committed",1,0)</f>
        <v/>
      </c>
      <c r="S917">
        <f>IF(G917="bad_pass_2m",1,0)</f>
        <v/>
      </c>
      <c r="T917">
        <f>IF(G917="shot_out",1,0)</f>
        <v/>
      </c>
      <c r="U917">
        <f>IF(G917="turnover",1,0)</f>
        <v/>
      </c>
      <c r="V917">
        <f>IF(G917="steal",1,0)</f>
        <v/>
      </c>
      <c r="W917">
        <f>IF(G917="block_hand",1,0)</f>
        <v/>
      </c>
      <c r="X917">
        <f>IF(G917="press_win",1,0)</f>
        <v/>
      </c>
      <c r="Y917">
        <f>IF(G917="interception",1,0)</f>
        <v/>
      </c>
      <c r="Z917">
        <f>IF(G917="no_return_defense",1,0)</f>
        <v/>
      </c>
    </row>
    <row r="918">
      <c r="K918">
        <f>IF(AND(G918="goal",H918="from_play"),1,0)</f>
        <v/>
      </c>
      <c r="L918">
        <f>IF(AND(G918="goal",H918="counter"),1,0)</f>
        <v/>
      </c>
      <c r="M918">
        <f>IF(AND(G918="goal",H918="putback"),1,0)</f>
        <v/>
      </c>
      <c r="N918">
        <f>IF(AND(G918="goal",H918="man_up"),1,0)</f>
        <v/>
      </c>
      <c r="O918">
        <f>IF(AND(G918="goal",H918="penalty_5m"),1,0)</f>
        <v/>
      </c>
      <c r="P918">
        <f>IF(G918="assist",1,0)</f>
        <v/>
      </c>
      <c r="Q918">
        <f>IF(G918="exclusion_drawn",1,0)</f>
        <v/>
      </c>
      <c r="R918">
        <f>IF(G918="exclusion_committed",1,0)</f>
        <v/>
      </c>
      <c r="S918">
        <f>IF(G918="bad_pass_2m",1,0)</f>
        <v/>
      </c>
      <c r="T918">
        <f>IF(G918="shot_out",1,0)</f>
        <v/>
      </c>
      <c r="U918">
        <f>IF(G918="turnover",1,0)</f>
        <v/>
      </c>
      <c r="V918">
        <f>IF(G918="steal",1,0)</f>
        <v/>
      </c>
      <c r="W918">
        <f>IF(G918="block_hand",1,0)</f>
        <v/>
      </c>
      <c r="X918">
        <f>IF(G918="press_win",1,0)</f>
        <v/>
      </c>
      <c r="Y918">
        <f>IF(G918="interception",1,0)</f>
        <v/>
      </c>
      <c r="Z918">
        <f>IF(G918="no_return_defense",1,0)</f>
        <v/>
      </c>
    </row>
    <row r="919">
      <c r="K919">
        <f>IF(AND(G919="goal",H919="from_play"),1,0)</f>
        <v/>
      </c>
      <c r="L919">
        <f>IF(AND(G919="goal",H919="counter"),1,0)</f>
        <v/>
      </c>
      <c r="M919">
        <f>IF(AND(G919="goal",H919="putback"),1,0)</f>
        <v/>
      </c>
      <c r="N919">
        <f>IF(AND(G919="goal",H919="man_up"),1,0)</f>
        <v/>
      </c>
      <c r="O919">
        <f>IF(AND(G919="goal",H919="penalty_5m"),1,0)</f>
        <v/>
      </c>
      <c r="P919">
        <f>IF(G919="assist",1,0)</f>
        <v/>
      </c>
      <c r="Q919">
        <f>IF(G919="exclusion_drawn",1,0)</f>
        <v/>
      </c>
      <c r="R919">
        <f>IF(G919="exclusion_committed",1,0)</f>
        <v/>
      </c>
      <c r="S919">
        <f>IF(G919="bad_pass_2m",1,0)</f>
        <v/>
      </c>
      <c r="T919">
        <f>IF(G919="shot_out",1,0)</f>
        <v/>
      </c>
      <c r="U919">
        <f>IF(G919="turnover",1,0)</f>
        <v/>
      </c>
      <c r="V919">
        <f>IF(G919="steal",1,0)</f>
        <v/>
      </c>
      <c r="W919">
        <f>IF(G919="block_hand",1,0)</f>
        <v/>
      </c>
      <c r="X919">
        <f>IF(G919="press_win",1,0)</f>
        <v/>
      </c>
      <c r="Y919">
        <f>IF(G919="interception",1,0)</f>
        <v/>
      </c>
      <c r="Z919">
        <f>IF(G919="no_return_defense",1,0)</f>
        <v/>
      </c>
    </row>
    <row r="920">
      <c r="K920">
        <f>IF(AND(G920="goal",H920="from_play"),1,0)</f>
        <v/>
      </c>
      <c r="L920">
        <f>IF(AND(G920="goal",H920="counter"),1,0)</f>
        <v/>
      </c>
      <c r="M920">
        <f>IF(AND(G920="goal",H920="putback"),1,0)</f>
        <v/>
      </c>
      <c r="N920">
        <f>IF(AND(G920="goal",H920="man_up"),1,0)</f>
        <v/>
      </c>
      <c r="O920">
        <f>IF(AND(G920="goal",H920="penalty_5m"),1,0)</f>
        <v/>
      </c>
      <c r="P920">
        <f>IF(G920="assist",1,0)</f>
        <v/>
      </c>
      <c r="Q920">
        <f>IF(G920="exclusion_drawn",1,0)</f>
        <v/>
      </c>
      <c r="R920">
        <f>IF(G920="exclusion_committed",1,0)</f>
        <v/>
      </c>
      <c r="S920">
        <f>IF(G920="bad_pass_2m",1,0)</f>
        <v/>
      </c>
      <c r="T920">
        <f>IF(G920="shot_out",1,0)</f>
        <v/>
      </c>
      <c r="U920">
        <f>IF(G920="turnover",1,0)</f>
        <v/>
      </c>
      <c r="V920">
        <f>IF(G920="steal",1,0)</f>
        <v/>
      </c>
      <c r="W920">
        <f>IF(G920="block_hand",1,0)</f>
        <v/>
      </c>
      <c r="X920">
        <f>IF(G920="press_win",1,0)</f>
        <v/>
      </c>
      <c r="Y920">
        <f>IF(G920="interception",1,0)</f>
        <v/>
      </c>
      <c r="Z920">
        <f>IF(G920="no_return_defense",1,0)</f>
        <v/>
      </c>
    </row>
    <row r="921">
      <c r="K921">
        <f>IF(AND(G921="goal",H921="from_play"),1,0)</f>
        <v/>
      </c>
      <c r="L921">
        <f>IF(AND(G921="goal",H921="counter"),1,0)</f>
        <v/>
      </c>
      <c r="M921">
        <f>IF(AND(G921="goal",H921="putback"),1,0)</f>
        <v/>
      </c>
      <c r="N921">
        <f>IF(AND(G921="goal",H921="man_up"),1,0)</f>
        <v/>
      </c>
      <c r="O921">
        <f>IF(AND(G921="goal",H921="penalty_5m"),1,0)</f>
        <v/>
      </c>
      <c r="P921">
        <f>IF(G921="assist",1,0)</f>
        <v/>
      </c>
      <c r="Q921">
        <f>IF(G921="exclusion_drawn",1,0)</f>
        <v/>
      </c>
      <c r="R921">
        <f>IF(G921="exclusion_committed",1,0)</f>
        <v/>
      </c>
      <c r="S921">
        <f>IF(G921="bad_pass_2m",1,0)</f>
        <v/>
      </c>
      <c r="T921">
        <f>IF(G921="shot_out",1,0)</f>
        <v/>
      </c>
      <c r="U921">
        <f>IF(G921="turnover",1,0)</f>
        <v/>
      </c>
      <c r="V921">
        <f>IF(G921="steal",1,0)</f>
        <v/>
      </c>
      <c r="W921">
        <f>IF(G921="block_hand",1,0)</f>
        <v/>
      </c>
      <c r="X921">
        <f>IF(G921="press_win",1,0)</f>
        <v/>
      </c>
      <c r="Y921">
        <f>IF(G921="interception",1,0)</f>
        <v/>
      </c>
      <c r="Z921">
        <f>IF(G921="no_return_defense",1,0)</f>
        <v/>
      </c>
    </row>
    <row r="922">
      <c r="K922">
        <f>IF(AND(G922="goal",H922="from_play"),1,0)</f>
        <v/>
      </c>
      <c r="L922">
        <f>IF(AND(G922="goal",H922="counter"),1,0)</f>
        <v/>
      </c>
      <c r="M922">
        <f>IF(AND(G922="goal",H922="putback"),1,0)</f>
        <v/>
      </c>
      <c r="N922">
        <f>IF(AND(G922="goal",H922="man_up"),1,0)</f>
        <v/>
      </c>
      <c r="O922">
        <f>IF(AND(G922="goal",H922="penalty_5m"),1,0)</f>
        <v/>
      </c>
      <c r="P922">
        <f>IF(G922="assist",1,0)</f>
        <v/>
      </c>
      <c r="Q922">
        <f>IF(G922="exclusion_drawn",1,0)</f>
        <v/>
      </c>
      <c r="R922">
        <f>IF(G922="exclusion_committed",1,0)</f>
        <v/>
      </c>
      <c r="S922">
        <f>IF(G922="bad_pass_2m",1,0)</f>
        <v/>
      </c>
      <c r="T922">
        <f>IF(G922="shot_out",1,0)</f>
        <v/>
      </c>
      <c r="U922">
        <f>IF(G922="turnover",1,0)</f>
        <v/>
      </c>
      <c r="V922">
        <f>IF(G922="steal",1,0)</f>
        <v/>
      </c>
      <c r="W922">
        <f>IF(G922="block_hand",1,0)</f>
        <v/>
      </c>
      <c r="X922">
        <f>IF(G922="press_win",1,0)</f>
        <v/>
      </c>
      <c r="Y922">
        <f>IF(G922="interception",1,0)</f>
        <v/>
      </c>
      <c r="Z922">
        <f>IF(G922="no_return_defense",1,0)</f>
        <v/>
      </c>
    </row>
    <row r="923">
      <c r="K923">
        <f>IF(AND(G923="goal",H923="from_play"),1,0)</f>
        <v/>
      </c>
      <c r="L923">
        <f>IF(AND(G923="goal",H923="counter"),1,0)</f>
        <v/>
      </c>
      <c r="M923">
        <f>IF(AND(G923="goal",H923="putback"),1,0)</f>
        <v/>
      </c>
      <c r="N923">
        <f>IF(AND(G923="goal",H923="man_up"),1,0)</f>
        <v/>
      </c>
      <c r="O923">
        <f>IF(AND(G923="goal",H923="penalty_5m"),1,0)</f>
        <v/>
      </c>
      <c r="P923">
        <f>IF(G923="assist",1,0)</f>
        <v/>
      </c>
      <c r="Q923">
        <f>IF(G923="exclusion_drawn",1,0)</f>
        <v/>
      </c>
      <c r="R923">
        <f>IF(G923="exclusion_committed",1,0)</f>
        <v/>
      </c>
      <c r="S923">
        <f>IF(G923="bad_pass_2m",1,0)</f>
        <v/>
      </c>
      <c r="T923">
        <f>IF(G923="shot_out",1,0)</f>
        <v/>
      </c>
      <c r="U923">
        <f>IF(G923="turnover",1,0)</f>
        <v/>
      </c>
      <c r="V923">
        <f>IF(G923="steal",1,0)</f>
        <v/>
      </c>
      <c r="W923">
        <f>IF(G923="block_hand",1,0)</f>
        <v/>
      </c>
      <c r="X923">
        <f>IF(G923="press_win",1,0)</f>
        <v/>
      </c>
      <c r="Y923">
        <f>IF(G923="interception",1,0)</f>
        <v/>
      </c>
      <c r="Z923">
        <f>IF(G923="no_return_defense",1,0)</f>
        <v/>
      </c>
    </row>
    <row r="924">
      <c r="K924">
        <f>IF(AND(G924="goal",H924="from_play"),1,0)</f>
        <v/>
      </c>
      <c r="L924">
        <f>IF(AND(G924="goal",H924="counter"),1,0)</f>
        <v/>
      </c>
      <c r="M924">
        <f>IF(AND(G924="goal",H924="putback"),1,0)</f>
        <v/>
      </c>
      <c r="N924">
        <f>IF(AND(G924="goal",H924="man_up"),1,0)</f>
        <v/>
      </c>
      <c r="O924">
        <f>IF(AND(G924="goal",H924="penalty_5m"),1,0)</f>
        <v/>
      </c>
      <c r="P924">
        <f>IF(G924="assist",1,0)</f>
        <v/>
      </c>
      <c r="Q924">
        <f>IF(G924="exclusion_drawn",1,0)</f>
        <v/>
      </c>
      <c r="R924">
        <f>IF(G924="exclusion_committed",1,0)</f>
        <v/>
      </c>
      <c r="S924">
        <f>IF(G924="bad_pass_2m",1,0)</f>
        <v/>
      </c>
      <c r="T924">
        <f>IF(G924="shot_out",1,0)</f>
        <v/>
      </c>
      <c r="U924">
        <f>IF(G924="turnover",1,0)</f>
        <v/>
      </c>
      <c r="V924">
        <f>IF(G924="steal",1,0)</f>
        <v/>
      </c>
      <c r="W924">
        <f>IF(G924="block_hand",1,0)</f>
        <v/>
      </c>
      <c r="X924">
        <f>IF(G924="press_win",1,0)</f>
        <v/>
      </c>
      <c r="Y924">
        <f>IF(G924="interception",1,0)</f>
        <v/>
      </c>
      <c r="Z924">
        <f>IF(G924="no_return_defense",1,0)</f>
        <v/>
      </c>
    </row>
    <row r="925">
      <c r="K925">
        <f>IF(AND(G925="goal",H925="from_play"),1,0)</f>
        <v/>
      </c>
      <c r="L925">
        <f>IF(AND(G925="goal",H925="counter"),1,0)</f>
        <v/>
      </c>
      <c r="M925">
        <f>IF(AND(G925="goal",H925="putback"),1,0)</f>
        <v/>
      </c>
      <c r="N925">
        <f>IF(AND(G925="goal",H925="man_up"),1,0)</f>
        <v/>
      </c>
      <c r="O925">
        <f>IF(AND(G925="goal",H925="penalty_5m"),1,0)</f>
        <v/>
      </c>
      <c r="P925">
        <f>IF(G925="assist",1,0)</f>
        <v/>
      </c>
      <c r="Q925">
        <f>IF(G925="exclusion_drawn",1,0)</f>
        <v/>
      </c>
      <c r="R925">
        <f>IF(G925="exclusion_committed",1,0)</f>
        <v/>
      </c>
      <c r="S925">
        <f>IF(G925="bad_pass_2m",1,0)</f>
        <v/>
      </c>
      <c r="T925">
        <f>IF(G925="shot_out",1,0)</f>
        <v/>
      </c>
      <c r="U925">
        <f>IF(G925="turnover",1,0)</f>
        <v/>
      </c>
      <c r="V925">
        <f>IF(G925="steal",1,0)</f>
        <v/>
      </c>
      <c r="W925">
        <f>IF(G925="block_hand",1,0)</f>
        <v/>
      </c>
      <c r="X925">
        <f>IF(G925="press_win",1,0)</f>
        <v/>
      </c>
      <c r="Y925">
        <f>IF(G925="interception",1,0)</f>
        <v/>
      </c>
      <c r="Z925">
        <f>IF(G925="no_return_defense",1,0)</f>
        <v/>
      </c>
    </row>
    <row r="926">
      <c r="K926">
        <f>IF(AND(G926="goal",H926="from_play"),1,0)</f>
        <v/>
      </c>
      <c r="L926">
        <f>IF(AND(G926="goal",H926="counter"),1,0)</f>
        <v/>
      </c>
      <c r="M926">
        <f>IF(AND(G926="goal",H926="putback"),1,0)</f>
        <v/>
      </c>
      <c r="N926">
        <f>IF(AND(G926="goal",H926="man_up"),1,0)</f>
        <v/>
      </c>
      <c r="O926">
        <f>IF(AND(G926="goal",H926="penalty_5m"),1,0)</f>
        <v/>
      </c>
      <c r="P926">
        <f>IF(G926="assist",1,0)</f>
        <v/>
      </c>
      <c r="Q926">
        <f>IF(G926="exclusion_drawn",1,0)</f>
        <v/>
      </c>
      <c r="R926">
        <f>IF(G926="exclusion_committed",1,0)</f>
        <v/>
      </c>
      <c r="S926">
        <f>IF(G926="bad_pass_2m",1,0)</f>
        <v/>
      </c>
      <c r="T926">
        <f>IF(G926="shot_out",1,0)</f>
        <v/>
      </c>
      <c r="U926">
        <f>IF(G926="turnover",1,0)</f>
        <v/>
      </c>
      <c r="V926">
        <f>IF(G926="steal",1,0)</f>
        <v/>
      </c>
      <c r="W926">
        <f>IF(G926="block_hand",1,0)</f>
        <v/>
      </c>
      <c r="X926">
        <f>IF(G926="press_win",1,0)</f>
        <v/>
      </c>
      <c r="Y926">
        <f>IF(G926="interception",1,0)</f>
        <v/>
      </c>
      <c r="Z926">
        <f>IF(G926="no_return_defense",1,0)</f>
        <v/>
      </c>
    </row>
    <row r="927">
      <c r="K927">
        <f>IF(AND(G927="goal",H927="from_play"),1,0)</f>
        <v/>
      </c>
      <c r="L927">
        <f>IF(AND(G927="goal",H927="counter"),1,0)</f>
        <v/>
      </c>
      <c r="M927">
        <f>IF(AND(G927="goal",H927="putback"),1,0)</f>
        <v/>
      </c>
      <c r="N927">
        <f>IF(AND(G927="goal",H927="man_up"),1,0)</f>
        <v/>
      </c>
      <c r="O927">
        <f>IF(AND(G927="goal",H927="penalty_5m"),1,0)</f>
        <v/>
      </c>
      <c r="P927">
        <f>IF(G927="assist",1,0)</f>
        <v/>
      </c>
      <c r="Q927">
        <f>IF(G927="exclusion_drawn",1,0)</f>
        <v/>
      </c>
      <c r="R927">
        <f>IF(G927="exclusion_committed",1,0)</f>
        <v/>
      </c>
      <c r="S927">
        <f>IF(G927="bad_pass_2m",1,0)</f>
        <v/>
      </c>
      <c r="T927">
        <f>IF(G927="shot_out",1,0)</f>
        <v/>
      </c>
      <c r="U927">
        <f>IF(G927="turnover",1,0)</f>
        <v/>
      </c>
      <c r="V927">
        <f>IF(G927="steal",1,0)</f>
        <v/>
      </c>
      <c r="W927">
        <f>IF(G927="block_hand",1,0)</f>
        <v/>
      </c>
      <c r="X927">
        <f>IF(G927="press_win",1,0)</f>
        <v/>
      </c>
      <c r="Y927">
        <f>IF(G927="interception",1,0)</f>
        <v/>
      </c>
      <c r="Z927">
        <f>IF(G927="no_return_defense",1,0)</f>
        <v/>
      </c>
    </row>
    <row r="928">
      <c r="K928">
        <f>IF(AND(G928="goal",H928="from_play"),1,0)</f>
        <v/>
      </c>
      <c r="L928">
        <f>IF(AND(G928="goal",H928="counter"),1,0)</f>
        <v/>
      </c>
      <c r="M928">
        <f>IF(AND(G928="goal",H928="putback"),1,0)</f>
        <v/>
      </c>
      <c r="N928">
        <f>IF(AND(G928="goal",H928="man_up"),1,0)</f>
        <v/>
      </c>
      <c r="O928">
        <f>IF(AND(G928="goal",H928="penalty_5m"),1,0)</f>
        <v/>
      </c>
      <c r="P928">
        <f>IF(G928="assist",1,0)</f>
        <v/>
      </c>
      <c r="Q928">
        <f>IF(G928="exclusion_drawn",1,0)</f>
        <v/>
      </c>
      <c r="R928">
        <f>IF(G928="exclusion_committed",1,0)</f>
        <v/>
      </c>
      <c r="S928">
        <f>IF(G928="bad_pass_2m",1,0)</f>
        <v/>
      </c>
      <c r="T928">
        <f>IF(G928="shot_out",1,0)</f>
        <v/>
      </c>
      <c r="U928">
        <f>IF(G928="turnover",1,0)</f>
        <v/>
      </c>
      <c r="V928">
        <f>IF(G928="steal",1,0)</f>
        <v/>
      </c>
      <c r="W928">
        <f>IF(G928="block_hand",1,0)</f>
        <v/>
      </c>
      <c r="X928">
        <f>IF(G928="press_win",1,0)</f>
        <v/>
      </c>
      <c r="Y928">
        <f>IF(G928="interception",1,0)</f>
        <v/>
      </c>
      <c r="Z928">
        <f>IF(G928="no_return_defense",1,0)</f>
        <v/>
      </c>
    </row>
    <row r="929">
      <c r="K929">
        <f>IF(AND(G929="goal",H929="from_play"),1,0)</f>
        <v/>
      </c>
      <c r="L929">
        <f>IF(AND(G929="goal",H929="counter"),1,0)</f>
        <v/>
      </c>
      <c r="M929">
        <f>IF(AND(G929="goal",H929="putback"),1,0)</f>
        <v/>
      </c>
      <c r="N929">
        <f>IF(AND(G929="goal",H929="man_up"),1,0)</f>
        <v/>
      </c>
      <c r="O929">
        <f>IF(AND(G929="goal",H929="penalty_5m"),1,0)</f>
        <v/>
      </c>
      <c r="P929">
        <f>IF(G929="assist",1,0)</f>
        <v/>
      </c>
      <c r="Q929">
        <f>IF(G929="exclusion_drawn",1,0)</f>
        <v/>
      </c>
      <c r="R929">
        <f>IF(G929="exclusion_committed",1,0)</f>
        <v/>
      </c>
      <c r="S929">
        <f>IF(G929="bad_pass_2m",1,0)</f>
        <v/>
      </c>
      <c r="T929">
        <f>IF(G929="shot_out",1,0)</f>
        <v/>
      </c>
      <c r="U929">
        <f>IF(G929="turnover",1,0)</f>
        <v/>
      </c>
      <c r="V929">
        <f>IF(G929="steal",1,0)</f>
        <v/>
      </c>
      <c r="W929">
        <f>IF(G929="block_hand",1,0)</f>
        <v/>
      </c>
      <c r="X929">
        <f>IF(G929="press_win",1,0)</f>
        <v/>
      </c>
      <c r="Y929">
        <f>IF(G929="interception",1,0)</f>
        <v/>
      </c>
      <c r="Z929">
        <f>IF(G929="no_return_defense",1,0)</f>
        <v/>
      </c>
    </row>
    <row r="930">
      <c r="K930">
        <f>IF(AND(G930="goal",H930="from_play"),1,0)</f>
        <v/>
      </c>
      <c r="L930">
        <f>IF(AND(G930="goal",H930="counter"),1,0)</f>
        <v/>
      </c>
      <c r="M930">
        <f>IF(AND(G930="goal",H930="putback"),1,0)</f>
        <v/>
      </c>
      <c r="N930">
        <f>IF(AND(G930="goal",H930="man_up"),1,0)</f>
        <v/>
      </c>
      <c r="O930">
        <f>IF(AND(G930="goal",H930="penalty_5m"),1,0)</f>
        <v/>
      </c>
      <c r="P930">
        <f>IF(G930="assist",1,0)</f>
        <v/>
      </c>
      <c r="Q930">
        <f>IF(G930="exclusion_drawn",1,0)</f>
        <v/>
      </c>
      <c r="R930">
        <f>IF(G930="exclusion_committed",1,0)</f>
        <v/>
      </c>
      <c r="S930">
        <f>IF(G930="bad_pass_2m",1,0)</f>
        <v/>
      </c>
      <c r="T930">
        <f>IF(G930="shot_out",1,0)</f>
        <v/>
      </c>
      <c r="U930">
        <f>IF(G930="turnover",1,0)</f>
        <v/>
      </c>
      <c r="V930">
        <f>IF(G930="steal",1,0)</f>
        <v/>
      </c>
      <c r="W930">
        <f>IF(G930="block_hand",1,0)</f>
        <v/>
      </c>
      <c r="X930">
        <f>IF(G930="press_win",1,0)</f>
        <v/>
      </c>
      <c r="Y930">
        <f>IF(G930="interception",1,0)</f>
        <v/>
      </c>
      <c r="Z930">
        <f>IF(G930="no_return_defense",1,0)</f>
        <v/>
      </c>
    </row>
    <row r="931">
      <c r="K931">
        <f>IF(AND(G931="goal",H931="from_play"),1,0)</f>
        <v/>
      </c>
      <c r="L931">
        <f>IF(AND(G931="goal",H931="counter"),1,0)</f>
        <v/>
      </c>
      <c r="M931">
        <f>IF(AND(G931="goal",H931="putback"),1,0)</f>
        <v/>
      </c>
      <c r="N931">
        <f>IF(AND(G931="goal",H931="man_up"),1,0)</f>
        <v/>
      </c>
      <c r="O931">
        <f>IF(AND(G931="goal",H931="penalty_5m"),1,0)</f>
        <v/>
      </c>
      <c r="P931">
        <f>IF(G931="assist",1,0)</f>
        <v/>
      </c>
      <c r="Q931">
        <f>IF(G931="exclusion_drawn",1,0)</f>
        <v/>
      </c>
      <c r="R931">
        <f>IF(G931="exclusion_committed",1,0)</f>
        <v/>
      </c>
      <c r="S931">
        <f>IF(G931="bad_pass_2m",1,0)</f>
        <v/>
      </c>
      <c r="T931">
        <f>IF(G931="shot_out",1,0)</f>
        <v/>
      </c>
      <c r="U931">
        <f>IF(G931="turnover",1,0)</f>
        <v/>
      </c>
      <c r="V931">
        <f>IF(G931="steal",1,0)</f>
        <v/>
      </c>
      <c r="W931">
        <f>IF(G931="block_hand",1,0)</f>
        <v/>
      </c>
      <c r="X931">
        <f>IF(G931="press_win",1,0)</f>
        <v/>
      </c>
      <c r="Y931">
        <f>IF(G931="interception",1,0)</f>
        <v/>
      </c>
      <c r="Z931">
        <f>IF(G931="no_return_defense",1,0)</f>
        <v/>
      </c>
    </row>
    <row r="932">
      <c r="K932">
        <f>IF(AND(G932="goal",H932="from_play"),1,0)</f>
        <v/>
      </c>
      <c r="L932">
        <f>IF(AND(G932="goal",H932="counter"),1,0)</f>
        <v/>
      </c>
      <c r="M932">
        <f>IF(AND(G932="goal",H932="putback"),1,0)</f>
        <v/>
      </c>
      <c r="N932">
        <f>IF(AND(G932="goal",H932="man_up"),1,0)</f>
        <v/>
      </c>
      <c r="O932">
        <f>IF(AND(G932="goal",H932="penalty_5m"),1,0)</f>
        <v/>
      </c>
      <c r="P932">
        <f>IF(G932="assist",1,0)</f>
        <v/>
      </c>
      <c r="Q932">
        <f>IF(G932="exclusion_drawn",1,0)</f>
        <v/>
      </c>
      <c r="R932">
        <f>IF(G932="exclusion_committed",1,0)</f>
        <v/>
      </c>
      <c r="S932">
        <f>IF(G932="bad_pass_2m",1,0)</f>
        <v/>
      </c>
      <c r="T932">
        <f>IF(G932="shot_out",1,0)</f>
        <v/>
      </c>
      <c r="U932">
        <f>IF(G932="turnover",1,0)</f>
        <v/>
      </c>
      <c r="V932">
        <f>IF(G932="steal",1,0)</f>
        <v/>
      </c>
      <c r="W932">
        <f>IF(G932="block_hand",1,0)</f>
        <v/>
      </c>
      <c r="X932">
        <f>IF(G932="press_win",1,0)</f>
        <v/>
      </c>
      <c r="Y932">
        <f>IF(G932="interception",1,0)</f>
        <v/>
      </c>
      <c r="Z932">
        <f>IF(G932="no_return_defense",1,0)</f>
        <v/>
      </c>
    </row>
    <row r="933">
      <c r="K933">
        <f>IF(AND(G933="goal",H933="from_play"),1,0)</f>
        <v/>
      </c>
      <c r="L933">
        <f>IF(AND(G933="goal",H933="counter"),1,0)</f>
        <v/>
      </c>
      <c r="M933">
        <f>IF(AND(G933="goal",H933="putback"),1,0)</f>
        <v/>
      </c>
      <c r="N933">
        <f>IF(AND(G933="goal",H933="man_up"),1,0)</f>
        <v/>
      </c>
      <c r="O933">
        <f>IF(AND(G933="goal",H933="penalty_5m"),1,0)</f>
        <v/>
      </c>
      <c r="P933">
        <f>IF(G933="assist",1,0)</f>
        <v/>
      </c>
      <c r="Q933">
        <f>IF(G933="exclusion_drawn",1,0)</f>
        <v/>
      </c>
      <c r="R933">
        <f>IF(G933="exclusion_committed",1,0)</f>
        <v/>
      </c>
      <c r="S933">
        <f>IF(G933="bad_pass_2m",1,0)</f>
        <v/>
      </c>
      <c r="T933">
        <f>IF(G933="shot_out",1,0)</f>
        <v/>
      </c>
      <c r="U933">
        <f>IF(G933="turnover",1,0)</f>
        <v/>
      </c>
      <c r="V933">
        <f>IF(G933="steal",1,0)</f>
        <v/>
      </c>
      <c r="W933">
        <f>IF(G933="block_hand",1,0)</f>
        <v/>
      </c>
      <c r="X933">
        <f>IF(G933="press_win",1,0)</f>
        <v/>
      </c>
      <c r="Y933">
        <f>IF(G933="interception",1,0)</f>
        <v/>
      </c>
      <c r="Z933">
        <f>IF(G933="no_return_defense",1,0)</f>
        <v/>
      </c>
    </row>
    <row r="934">
      <c r="K934">
        <f>IF(AND(G934="goal",H934="from_play"),1,0)</f>
        <v/>
      </c>
      <c r="L934">
        <f>IF(AND(G934="goal",H934="counter"),1,0)</f>
        <v/>
      </c>
      <c r="M934">
        <f>IF(AND(G934="goal",H934="putback"),1,0)</f>
        <v/>
      </c>
      <c r="N934">
        <f>IF(AND(G934="goal",H934="man_up"),1,0)</f>
        <v/>
      </c>
      <c r="O934">
        <f>IF(AND(G934="goal",H934="penalty_5m"),1,0)</f>
        <v/>
      </c>
      <c r="P934">
        <f>IF(G934="assist",1,0)</f>
        <v/>
      </c>
      <c r="Q934">
        <f>IF(G934="exclusion_drawn",1,0)</f>
        <v/>
      </c>
      <c r="R934">
        <f>IF(G934="exclusion_committed",1,0)</f>
        <v/>
      </c>
      <c r="S934">
        <f>IF(G934="bad_pass_2m",1,0)</f>
        <v/>
      </c>
      <c r="T934">
        <f>IF(G934="shot_out",1,0)</f>
        <v/>
      </c>
      <c r="U934">
        <f>IF(G934="turnover",1,0)</f>
        <v/>
      </c>
      <c r="V934">
        <f>IF(G934="steal",1,0)</f>
        <v/>
      </c>
      <c r="W934">
        <f>IF(G934="block_hand",1,0)</f>
        <v/>
      </c>
      <c r="X934">
        <f>IF(G934="press_win",1,0)</f>
        <v/>
      </c>
      <c r="Y934">
        <f>IF(G934="interception",1,0)</f>
        <v/>
      </c>
      <c r="Z934">
        <f>IF(G934="no_return_defense",1,0)</f>
        <v/>
      </c>
    </row>
    <row r="935">
      <c r="K935">
        <f>IF(AND(G935="goal",H935="from_play"),1,0)</f>
        <v/>
      </c>
      <c r="L935">
        <f>IF(AND(G935="goal",H935="counter"),1,0)</f>
        <v/>
      </c>
      <c r="M935">
        <f>IF(AND(G935="goal",H935="putback"),1,0)</f>
        <v/>
      </c>
      <c r="N935">
        <f>IF(AND(G935="goal",H935="man_up"),1,0)</f>
        <v/>
      </c>
      <c r="O935">
        <f>IF(AND(G935="goal",H935="penalty_5m"),1,0)</f>
        <v/>
      </c>
      <c r="P935">
        <f>IF(G935="assist",1,0)</f>
        <v/>
      </c>
      <c r="Q935">
        <f>IF(G935="exclusion_drawn",1,0)</f>
        <v/>
      </c>
      <c r="R935">
        <f>IF(G935="exclusion_committed",1,0)</f>
        <v/>
      </c>
      <c r="S935">
        <f>IF(G935="bad_pass_2m",1,0)</f>
        <v/>
      </c>
      <c r="T935">
        <f>IF(G935="shot_out",1,0)</f>
        <v/>
      </c>
      <c r="U935">
        <f>IF(G935="turnover",1,0)</f>
        <v/>
      </c>
      <c r="V935">
        <f>IF(G935="steal",1,0)</f>
        <v/>
      </c>
      <c r="W935">
        <f>IF(G935="block_hand",1,0)</f>
        <v/>
      </c>
      <c r="X935">
        <f>IF(G935="press_win",1,0)</f>
        <v/>
      </c>
      <c r="Y935">
        <f>IF(G935="interception",1,0)</f>
        <v/>
      </c>
      <c r="Z935">
        <f>IF(G935="no_return_defense",1,0)</f>
        <v/>
      </c>
    </row>
    <row r="936">
      <c r="K936">
        <f>IF(AND(G936="goal",H936="from_play"),1,0)</f>
        <v/>
      </c>
      <c r="L936">
        <f>IF(AND(G936="goal",H936="counter"),1,0)</f>
        <v/>
      </c>
      <c r="M936">
        <f>IF(AND(G936="goal",H936="putback"),1,0)</f>
        <v/>
      </c>
      <c r="N936">
        <f>IF(AND(G936="goal",H936="man_up"),1,0)</f>
        <v/>
      </c>
      <c r="O936">
        <f>IF(AND(G936="goal",H936="penalty_5m"),1,0)</f>
        <v/>
      </c>
      <c r="P936">
        <f>IF(G936="assist",1,0)</f>
        <v/>
      </c>
      <c r="Q936">
        <f>IF(G936="exclusion_drawn",1,0)</f>
        <v/>
      </c>
      <c r="R936">
        <f>IF(G936="exclusion_committed",1,0)</f>
        <v/>
      </c>
      <c r="S936">
        <f>IF(G936="bad_pass_2m",1,0)</f>
        <v/>
      </c>
      <c r="T936">
        <f>IF(G936="shot_out",1,0)</f>
        <v/>
      </c>
      <c r="U936">
        <f>IF(G936="turnover",1,0)</f>
        <v/>
      </c>
      <c r="V936">
        <f>IF(G936="steal",1,0)</f>
        <v/>
      </c>
      <c r="W936">
        <f>IF(G936="block_hand",1,0)</f>
        <v/>
      </c>
      <c r="X936">
        <f>IF(G936="press_win",1,0)</f>
        <v/>
      </c>
      <c r="Y936">
        <f>IF(G936="interception",1,0)</f>
        <v/>
      </c>
      <c r="Z936">
        <f>IF(G936="no_return_defense",1,0)</f>
        <v/>
      </c>
    </row>
    <row r="937">
      <c r="K937">
        <f>IF(AND(G937="goal",H937="from_play"),1,0)</f>
        <v/>
      </c>
      <c r="L937">
        <f>IF(AND(G937="goal",H937="counter"),1,0)</f>
        <v/>
      </c>
      <c r="M937">
        <f>IF(AND(G937="goal",H937="putback"),1,0)</f>
        <v/>
      </c>
      <c r="N937">
        <f>IF(AND(G937="goal",H937="man_up"),1,0)</f>
        <v/>
      </c>
      <c r="O937">
        <f>IF(AND(G937="goal",H937="penalty_5m"),1,0)</f>
        <v/>
      </c>
      <c r="P937">
        <f>IF(G937="assist",1,0)</f>
        <v/>
      </c>
      <c r="Q937">
        <f>IF(G937="exclusion_drawn",1,0)</f>
        <v/>
      </c>
      <c r="R937">
        <f>IF(G937="exclusion_committed",1,0)</f>
        <v/>
      </c>
      <c r="S937">
        <f>IF(G937="bad_pass_2m",1,0)</f>
        <v/>
      </c>
      <c r="T937">
        <f>IF(G937="shot_out",1,0)</f>
        <v/>
      </c>
      <c r="U937">
        <f>IF(G937="turnover",1,0)</f>
        <v/>
      </c>
      <c r="V937">
        <f>IF(G937="steal",1,0)</f>
        <v/>
      </c>
      <c r="W937">
        <f>IF(G937="block_hand",1,0)</f>
        <v/>
      </c>
      <c r="X937">
        <f>IF(G937="press_win",1,0)</f>
        <v/>
      </c>
      <c r="Y937">
        <f>IF(G937="interception",1,0)</f>
        <v/>
      </c>
      <c r="Z937">
        <f>IF(G937="no_return_defense",1,0)</f>
        <v/>
      </c>
    </row>
    <row r="938">
      <c r="K938">
        <f>IF(AND(G938="goal",H938="from_play"),1,0)</f>
        <v/>
      </c>
      <c r="L938">
        <f>IF(AND(G938="goal",H938="counter"),1,0)</f>
        <v/>
      </c>
      <c r="M938">
        <f>IF(AND(G938="goal",H938="putback"),1,0)</f>
        <v/>
      </c>
      <c r="N938">
        <f>IF(AND(G938="goal",H938="man_up"),1,0)</f>
        <v/>
      </c>
      <c r="O938">
        <f>IF(AND(G938="goal",H938="penalty_5m"),1,0)</f>
        <v/>
      </c>
      <c r="P938">
        <f>IF(G938="assist",1,0)</f>
        <v/>
      </c>
      <c r="Q938">
        <f>IF(G938="exclusion_drawn",1,0)</f>
        <v/>
      </c>
      <c r="R938">
        <f>IF(G938="exclusion_committed",1,0)</f>
        <v/>
      </c>
      <c r="S938">
        <f>IF(G938="bad_pass_2m",1,0)</f>
        <v/>
      </c>
      <c r="T938">
        <f>IF(G938="shot_out",1,0)</f>
        <v/>
      </c>
      <c r="U938">
        <f>IF(G938="turnover",1,0)</f>
        <v/>
      </c>
      <c r="V938">
        <f>IF(G938="steal",1,0)</f>
        <v/>
      </c>
      <c r="W938">
        <f>IF(G938="block_hand",1,0)</f>
        <v/>
      </c>
      <c r="X938">
        <f>IF(G938="press_win",1,0)</f>
        <v/>
      </c>
      <c r="Y938">
        <f>IF(G938="interception",1,0)</f>
        <v/>
      </c>
      <c r="Z938">
        <f>IF(G938="no_return_defense",1,0)</f>
        <v/>
      </c>
    </row>
    <row r="939">
      <c r="K939">
        <f>IF(AND(G939="goal",H939="from_play"),1,0)</f>
        <v/>
      </c>
      <c r="L939">
        <f>IF(AND(G939="goal",H939="counter"),1,0)</f>
        <v/>
      </c>
      <c r="M939">
        <f>IF(AND(G939="goal",H939="putback"),1,0)</f>
        <v/>
      </c>
      <c r="N939">
        <f>IF(AND(G939="goal",H939="man_up"),1,0)</f>
        <v/>
      </c>
      <c r="O939">
        <f>IF(AND(G939="goal",H939="penalty_5m"),1,0)</f>
        <v/>
      </c>
      <c r="P939">
        <f>IF(G939="assist",1,0)</f>
        <v/>
      </c>
      <c r="Q939">
        <f>IF(G939="exclusion_drawn",1,0)</f>
        <v/>
      </c>
      <c r="R939">
        <f>IF(G939="exclusion_committed",1,0)</f>
        <v/>
      </c>
      <c r="S939">
        <f>IF(G939="bad_pass_2m",1,0)</f>
        <v/>
      </c>
      <c r="T939">
        <f>IF(G939="shot_out",1,0)</f>
        <v/>
      </c>
      <c r="U939">
        <f>IF(G939="turnover",1,0)</f>
        <v/>
      </c>
      <c r="V939">
        <f>IF(G939="steal",1,0)</f>
        <v/>
      </c>
      <c r="W939">
        <f>IF(G939="block_hand",1,0)</f>
        <v/>
      </c>
      <c r="X939">
        <f>IF(G939="press_win",1,0)</f>
        <v/>
      </c>
      <c r="Y939">
        <f>IF(G939="interception",1,0)</f>
        <v/>
      </c>
      <c r="Z939">
        <f>IF(G939="no_return_defense",1,0)</f>
        <v/>
      </c>
    </row>
    <row r="940">
      <c r="K940">
        <f>IF(AND(G940="goal",H940="from_play"),1,0)</f>
        <v/>
      </c>
      <c r="L940">
        <f>IF(AND(G940="goal",H940="counter"),1,0)</f>
        <v/>
      </c>
      <c r="M940">
        <f>IF(AND(G940="goal",H940="putback"),1,0)</f>
        <v/>
      </c>
      <c r="N940">
        <f>IF(AND(G940="goal",H940="man_up"),1,0)</f>
        <v/>
      </c>
      <c r="O940">
        <f>IF(AND(G940="goal",H940="penalty_5m"),1,0)</f>
        <v/>
      </c>
      <c r="P940">
        <f>IF(G940="assist",1,0)</f>
        <v/>
      </c>
      <c r="Q940">
        <f>IF(G940="exclusion_drawn",1,0)</f>
        <v/>
      </c>
      <c r="R940">
        <f>IF(G940="exclusion_committed",1,0)</f>
        <v/>
      </c>
      <c r="S940">
        <f>IF(G940="bad_pass_2m",1,0)</f>
        <v/>
      </c>
      <c r="T940">
        <f>IF(G940="shot_out",1,0)</f>
        <v/>
      </c>
      <c r="U940">
        <f>IF(G940="turnover",1,0)</f>
        <v/>
      </c>
      <c r="V940">
        <f>IF(G940="steal",1,0)</f>
        <v/>
      </c>
      <c r="W940">
        <f>IF(G940="block_hand",1,0)</f>
        <v/>
      </c>
      <c r="X940">
        <f>IF(G940="press_win",1,0)</f>
        <v/>
      </c>
      <c r="Y940">
        <f>IF(G940="interception",1,0)</f>
        <v/>
      </c>
      <c r="Z940">
        <f>IF(G940="no_return_defense",1,0)</f>
        <v/>
      </c>
    </row>
    <row r="941">
      <c r="K941">
        <f>IF(AND(G941="goal",H941="from_play"),1,0)</f>
        <v/>
      </c>
      <c r="L941">
        <f>IF(AND(G941="goal",H941="counter"),1,0)</f>
        <v/>
      </c>
      <c r="M941">
        <f>IF(AND(G941="goal",H941="putback"),1,0)</f>
        <v/>
      </c>
      <c r="N941">
        <f>IF(AND(G941="goal",H941="man_up"),1,0)</f>
        <v/>
      </c>
      <c r="O941">
        <f>IF(AND(G941="goal",H941="penalty_5m"),1,0)</f>
        <v/>
      </c>
      <c r="P941">
        <f>IF(G941="assist",1,0)</f>
        <v/>
      </c>
      <c r="Q941">
        <f>IF(G941="exclusion_drawn",1,0)</f>
        <v/>
      </c>
      <c r="R941">
        <f>IF(G941="exclusion_committed",1,0)</f>
        <v/>
      </c>
      <c r="S941">
        <f>IF(G941="bad_pass_2m",1,0)</f>
        <v/>
      </c>
      <c r="T941">
        <f>IF(G941="shot_out",1,0)</f>
        <v/>
      </c>
      <c r="U941">
        <f>IF(G941="turnover",1,0)</f>
        <v/>
      </c>
      <c r="V941">
        <f>IF(G941="steal",1,0)</f>
        <v/>
      </c>
      <c r="W941">
        <f>IF(G941="block_hand",1,0)</f>
        <v/>
      </c>
      <c r="X941">
        <f>IF(G941="press_win",1,0)</f>
        <v/>
      </c>
      <c r="Y941">
        <f>IF(G941="interception",1,0)</f>
        <v/>
      </c>
      <c r="Z941">
        <f>IF(G941="no_return_defense",1,0)</f>
        <v/>
      </c>
    </row>
    <row r="942">
      <c r="K942">
        <f>IF(AND(G942="goal",H942="from_play"),1,0)</f>
        <v/>
      </c>
      <c r="L942">
        <f>IF(AND(G942="goal",H942="counter"),1,0)</f>
        <v/>
      </c>
      <c r="M942">
        <f>IF(AND(G942="goal",H942="putback"),1,0)</f>
        <v/>
      </c>
      <c r="N942">
        <f>IF(AND(G942="goal",H942="man_up"),1,0)</f>
        <v/>
      </c>
      <c r="O942">
        <f>IF(AND(G942="goal",H942="penalty_5m"),1,0)</f>
        <v/>
      </c>
      <c r="P942">
        <f>IF(G942="assist",1,0)</f>
        <v/>
      </c>
      <c r="Q942">
        <f>IF(G942="exclusion_drawn",1,0)</f>
        <v/>
      </c>
      <c r="R942">
        <f>IF(G942="exclusion_committed",1,0)</f>
        <v/>
      </c>
      <c r="S942">
        <f>IF(G942="bad_pass_2m",1,0)</f>
        <v/>
      </c>
      <c r="T942">
        <f>IF(G942="shot_out",1,0)</f>
        <v/>
      </c>
      <c r="U942">
        <f>IF(G942="turnover",1,0)</f>
        <v/>
      </c>
      <c r="V942">
        <f>IF(G942="steal",1,0)</f>
        <v/>
      </c>
      <c r="W942">
        <f>IF(G942="block_hand",1,0)</f>
        <v/>
      </c>
      <c r="X942">
        <f>IF(G942="press_win",1,0)</f>
        <v/>
      </c>
      <c r="Y942">
        <f>IF(G942="interception",1,0)</f>
        <v/>
      </c>
      <c r="Z942">
        <f>IF(G942="no_return_defense",1,0)</f>
        <v/>
      </c>
    </row>
    <row r="943">
      <c r="K943">
        <f>IF(AND(G943="goal",H943="from_play"),1,0)</f>
        <v/>
      </c>
      <c r="L943">
        <f>IF(AND(G943="goal",H943="counter"),1,0)</f>
        <v/>
      </c>
      <c r="M943">
        <f>IF(AND(G943="goal",H943="putback"),1,0)</f>
        <v/>
      </c>
      <c r="N943">
        <f>IF(AND(G943="goal",H943="man_up"),1,0)</f>
        <v/>
      </c>
      <c r="O943">
        <f>IF(AND(G943="goal",H943="penalty_5m"),1,0)</f>
        <v/>
      </c>
      <c r="P943">
        <f>IF(G943="assist",1,0)</f>
        <v/>
      </c>
      <c r="Q943">
        <f>IF(G943="exclusion_drawn",1,0)</f>
        <v/>
      </c>
      <c r="R943">
        <f>IF(G943="exclusion_committed",1,0)</f>
        <v/>
      </c>
      <c r="S943">
        <f>IF(G943="bad_pass_2m",1,0)</f>
        <v/>
      </c>
      <c r="T943">
        <f>IF(G943="shot_out",1,0)</f>
        <v/>
      </c>
      <c r="U943">
        <f>IF(G943="turnover",1,0)</f>
        <v/>
      </c>
      <c r="V943">
        <f>IF(G943="steal",1,0)</f>
        <v/>
      </c>
      <c r="W943">
        <f>IF(G943="block_hand",1,0)</f>
        <v/>
      </c>
      <c r="X943">
        <f>IF(G943="press_win",1,0)</f>
        <v/>
      </c>
      <c r="Y943">
        <f>IF(G943="interception",1,0)</f>
        <v/>
      </c>
      <c r="Z943">
        <f>IF(G943="no_return_defense",1,0)</f>
        <v/>
      </c>
    </row>
    <row r="944">
      <c r="K944">
        <f>IF(AND(G944="goal",H944="from_play"),1,0)</f>
        <v/>
      </c>
      <c r="L944">
        <f>IF(AND(G944="goal",H944="counter"),1,0)</f>
        <v/>
      </c>
      <c r="M944">
        <f>IF(AND(G944="goal",H944="putback"),1,0)</f>
        <v/>
      </c>
      <c r="N944">
        <f>IF(AND(G944="goal",H944="man_up"),1,0)</f>
        <v/>
      </c>
      <c r="O944">
        <f>IF(AND(G944="goal",H944="penalty_5m"),1,0)</f>
        <v/>
      </c>
      <c r="P944">
        <f>IF(G944="assist",1,0)</f>
        <v/>
      </c>
      <c r="Q944">
        <f>IF(G944="exclusion_drawn",1,0)</f>
        <v/>
      </c>
      <c r="R944">
        <f>IF(G944="exclusion_committed",1,0)</f>
        <v/>
      </c>
      <c r="S944">
        <f>IF(G944="bad_pass_2m",1,0)</f>
        <v/>
      </c>
      <c r="T944">
        <f>IF(G944="shot_out",1,0)</f>
        <v/>
      </c>
      <c r="U944">
        <f>IF(G944="turnover",1,0)</f>
        <v/>
      </c>
      <c r="V944">
        <f>IF(G944="steal",1,0)</f>
        <v/>
      </c>
      <c r="W944">
        <f>IF(G944="block_hand",1,0)</f>
        <v/>
      </c>
      <c r="X944">
        <f>IF(G944="press_win",1,0)</f>
        <v/>
      </c>
      <c r="Y944">
        <f>IF(G944="interception",1,0)</f>
        <v/>
      </c>
      <c r="Z944">
        <f>IF(G944="no_return_defense",1,0)</f>
        <v/>
      </c>
    </row>
    <row r="945">
      <c r="K945">
        <f>IF(AND(G945="goal",H945="from_play"),1,0)</f>
        <v/>
      </c>
      <c r="L945">
        <f>IF(AND(G945="goal",H945="counter"),1,0)</f>
        <v/>
      </c>
      <c r="M945">
        <f>IF(AND(G945="goal",H945="putback"),1,0)</f>
        <v/>
      </c>
      <c r="N945">
        <f>IF(AND(G945="goal",H945="man_up"),1,0)</f>
        <v/>
      </c>
      <c r="O945">
        <f>IF(AND(G945="goal",H945="penalty_5m"),1,0)</f>
        <v/>
      </c>
      <c r="P945">
        <f>IF(G945="assist",1,0)</f>
        <v/>
      </c>
      <c r="Q945">
        <f>IF(G945="exclusion_drawn",1,0)</f>
        <v/>
      </c>
      <c r="R945">
        <f>IF(G945="exclusion_committed",1,0)</f>
        <v/>
      </c>
      <c r="S945">
        <f>IF(G945="bad_pass_2m",1,0)</f>
        <v/>
      </c>
      <c r="T945">
        <f>IF(G945="shot_out",1,0)</f>
        <v/>
      </c>
      <c r="U945">
        <f>IF(G945="turnover",1,0)</f>
        <v/>
      </c>
      <c r="V945">
        <f>IF(G945="steal",1,0)</f>
        <v/>
      </c>
      <c r="W945">
        <f>IF(G945="block_hand",1,0)</f>
        <v/>
      </c>
      <c r="X945">
        <f>IF(G945="press_win",1,0)</f>
        <v/>
      </c>
      <c r="Y945">
        <f>IF(G945="interception",1,0)</f>
        <v/>
      </c>
      <c r="Z945">
        <f>IF(G945="no_return_defense",1,0)</f>
        <v/>
      </c>
    </row>
    <row r="946">
      <c r="K946">
        <f>IF(AND(G946="goal",H946="from_play"),1,0)</f>
        <v/>
      </c>
      <c r="L946">
        <f>IF(AND(G946="goal",H946="counter"),1,0)</f>
        <v/>
      </c>
      <c r="M946">
        <f>IF(AND(G946="goal",H946="putback"),1,0)</f>
        <v/>
      </c>
      <c r="N946">
        <f>IF(AND(G946="goal",H946="man_up"),1,0)</f>
        <v/>
      </c>
      <c r="O946">
        <f>IF(AND(G946="goal",H946="penalty_5m"),1,0)</f>
        <v/>
      </c>
      <c r="P946">
        <f>IF(G946="assist",1,0)</f>
        <v/>
      </c>
      <c r="Q946">
        <f>IF(G946="exclusion_drawn",1,0)</f>
        <v/>
      </c>
      <c r="R946">
        <f>IF(G946="exclusion_committed",1,0)</f>
        <v/>
      </c>
      <c r="S946">
        <f>IF(G946="bad_pass_2m",1,0)</f>
        <v/>
      </c>
      <c r="T946">
        <f>IF(G946="shot_out",1,0)</f>
        <v/>
      </c>
      <c r="U946">
        <f>IF(G946="turnover",1,0)</f>
        <v/>
      </c>
      <c r="V946">
        <f>IF(G946="steal",1,0)</f>
        <v/>
      </c>
      <c r="W946">
        <f>IF(G946="block_hand",1,0)</f>
        <v/>
      </c>
      <c r="X946">
        <f>IF(G946="press_win",1,0)</f>
        <v/>
      </c>
      <c r="Y946">
        <f>IF(G946="interception",1,0)</f>
        <v/>
      </c>
      <c r="Z946">
        <f>IF(G946="no_return_defense",1,0)</f>
        <v/>
      </c>
    </row>
    <row r="947">
      <c r="K947">
        <f>IF(AND(G947="goal",H947="from_play"),1,0)</f>
        <v/>
      </c>
      <c r="L947">
        <f>IF(AND(G947="goal",H947="counter"),1,0)</f>
        <v/>
      </c>
      <c r="M947">
        <f>IF(AND(G947="goal",H947="putback"),1,0)</f>
        <v/>
      </c>
      <c r="N947">
        <f>IF(AND(G947="goal",H947="man_up"),1,0)</f>
        <v/>
      </c>
      <c r="O947">
        <f>IF(AND(G947="goal",H947="penalty_5m"),1,0)</f>
        <v/>
      </c>
      <c r="P947">
        <f>IF(G947="assist",1,0)</f>
        <v/>
      </c>
      <c r="Q947">
        <f>IF(G947="exclusion_drawn",1,0)</f>
        <v/>
      </c>
      <c r="R947">
        <f>IF(G947="exclusion_committed",1,0)</f>
        <v/>
      </c>
      <c r="S947">
        <f>IF(G947="bad_pass_2m",1,0)</f>
        <v/>
      </c>
      <c r="T947">
        <f>IF(G947="shot_out",1,0)</f>
        <v/>
      </c>
      <c r="U947">
        <f>IF(G947="turnover",1,0)</f>
        <v/>
      </c>
      <c r="V947">
        <f>IF(G947="steal",1,0)</f>
        <v/>
      </c>
      <c r="W947">
        <f>IF(G947="block_hand",1,0)</f>
        <v/>
      </c>
      <c r="X947">
        <f>IF(G947="press_win",1,0)</f>
        <v/>
      </c>
      <c r="Y947">
        <f>IF(G947="interception",1,0)</f>
        <v/>
      </c>
      <c r="Z947">
        <f>IF(G947="no_return_defense",1,0)</f>
        <v/>
      </c>
    </row>
    <row r="948">
      <c r="K948">
        <f>IF(AND(G948="goal",H948="from_play"),1,0)</f>
        <v/>
      </c>
      <c r="L948">
        <f>IF(AND(G948="goal",H948="counter"),1,0)</f>
        <v/>
      </c>
      <c r="M948">
        <f>IF(AND(G948="goal",H948="putback"),1,0)</f>
        <v/>
      </c>
      <c r="N948">
        <f>IF(AND(G948="goal",H948="man_up"),1,0)</f>
        <v/>
      </c>
      <c r="O948">
        <f>IF(AND(G948="goal",H948="penalty_5m"),1,0)</f>
        <v/>
      </c>
      <c r="P948">
        <f>IF(G948="assist",1,0)</f>
        <v/>
      </c>
      <c r="Q948">
        <f>IF(G948="exclusion_drawn",1,0)</f>
        <v/>
      </c>
      <c r="R948">
        <f>IF(G948="exclusion_committed",1,0)</f>
        <v/>
      </c>
      <c r="S948">
        <f>IF(G948="bad_pass_2m",1,0)</f>
        <v/>
      </c>
      <c r="T948">
        <f>IF(G948="shot_out",1,0)</f>
        <v/>
      </c>
      <c r="U948">
        <f>IF(G948="turnover",1,0)</f>
        <v/>
      </c>
      <c r="V948">
        <f>IF(G948="steal",1,0)</f>
        <v/>
      </c>
      <c r="W948">
        <f>IF(G948="block_hand",1,0)</f>
        <v/>
      </c>
      <c r="X948">
        <f>IF(G948="press_win",1,0)</f>
        <v/>
      </c>
      <c r="Y948">
        <f>IF(G948="interception",1,0)</f>
        <v/>
      </c>
      <c r="Z948">
        <f>IF(G948="no_return_defense",1,0)</f>
        <v/>
      </c>
    </row>
    <row r="949">
      <c r="K949">
        <f>IF(AND(G949="goal",H949="from_play"),1,0)</f>
        <v/>
      </c>
      <c r="L949">
        <f>IF(AND(G949="goal",H949="counter"),1,0)</f>
        <v/>
      </c>
      <c r="M949">
        <f>IF(AND(G949="goal",H949="putback"),1,0)</f>
        <v/>
      </c>
      <c r="N949">
        <f>IF(AND(G949="goal",H949="man_up"),1,0)</f>
        <v/>
      </c>
      <c r="O949">
        <f>IF(AND(G949="goal",H949="penalty_5m"),1,0)</f>
        <v/>
      </c>
      <c r="P949">
        <f>IF(G949="assist",1,0)</f>
        <v/>
      </c>
      <c r="Q949">
        <f>IF(G949="exclusion_drawn",1,0)</f>
        <v/>
      </c>
      <c r="R949">
        <f>IF(G949="exclusion_committed",1,0)</f>
        <v/>
      </c>
      <c r="S949">
        <f>IF(G949="bad_pass_2m",1,0)</f>
        <v/>
      </c>
      <c r="T949">
        <f>IF(G949="shot_out",1,0)</f>
        <v/>
      </c>
      <c r="U949">
        <f>IF(G949="turnover",1,0)</f>
        <v/>
      </c>
      <c r="V949">
        <f>IF(G949="steal",1,0)</f>
        <v/>
      </c>
      <c r="W949">
        <f>IF(G949="block_hand",1,0)</f>
        <v/>
      </c>
      <c r="X949">
        <f>IF(G949="press_win",1,0)</f>
        <v/>
      </c>
      <c r="Y949">
        <f>IF(G949="interception",1,0)</f>
        <v/>
      </c>
      <c r="Z949">
        <f>IF(G949="no_return_defense",1,0)</f>
        <v/>
      </c>
    </row>
    <row r="950">
      <c r="K950">
        <f>IF(AND(G950="goal",H950="from_play"),1,0)</f>
        <v/>
      </c>
      <c r="L950">
        <f>IF(AND(G950="goal",H950="counter"),1,0)</f>
        <v/>
      </c>
      <c r="M950">
        <f>IF(AND(G950="goal",H950="putback"),1,0)</f>
        <v/>
      </c>
      <c r="N950">
        <f>IF(AND(G950="goal",H950="man_up"),1,0)</f>
        <v/>
      </c>
      <c r="O950">
        <f>IF(AND(G950="goal",H950="penalty_5m"),1,0)</f>
        <v/>
      </c>
      <c r="P950">
        <f>IF(G950="assist",1,0)</f>
        <v/>
      </c>
      <c r="Q950">
        <f>IF(G950="exclusion_drawn",1,0)</f>
        <v/>
      </c>
      <c r="R950">
        <f>IF(G950="exclusion_committed",1,0)</f>
        <v/>
      </c>
      <c r="S950">
        <f>IF(G950="bad_pass_2m",1,0)</f>
        <v/>
      </c>
      <c r="T950">
        <f>IF(G950="shot_out",1,0)</f>
        <v/>
      </c>
      <c r="U950">
        <f>IF(G950="turnover",1,0)</f>
        <v/>
      </c>
      <c r="V950">
        <f>IF(G950="steal",1,0)</f>
        <v/>
      </c>
      <c r="W950">
        <f>IF(G950="block_hand",1,0)</f>
        <v/>
      </c>
      <c r="X950">
        <f>IF(G950="press_win",1,0)</f>
        <v/>
      </c>
      <c r="Y950">
        <f>IF(G950="interception",1,0)</f>
        <v/>
      </c>
      <c r="Z950">
        <f>IF(G950="no_return_defense",1,0)</f>
        <v/>
      </c>
    </row>
    <row r="951">
      <c r="K951">
        <f>IF(AND(G951="goal",H951="from_play"),1,0)</f>
        <v/>
      </c>
      <c r="L951">
        <f>IF(AND(G951="goal",H951="counter"),1,0)</f>
        <v/>
      </c>
      <c r="M951">
        <f>IF(AND(G951="goal",H951="putback"),1,0)</f>
        <v/>
      </c>
      <c r="N951">
        <f>IF(AND(G951="goal",H951="man_up"),1,0)</f>
        <v/>
      </c>
      <c r="O951">
        <f>IF(AND(G951="goal",H951="penalty_5m"),1,0)</f>
        <v/>
      </c>
      <c r="P951">
        <f>IF(G951="assist",1,0)</f>
        <v/>
      </c>
      <c r="Q951">
        <f>IF(G951="exclusion_drawn",1,0)</f>
        <v/>
      </c>
      <c r="R951">
        <f>IF(G951="exclusion_committed",1,0)</f>
        <v/>
      </c>
      <c r="S951">
        <f>IF(G951="bad_pass_2m",1,0)</f>
        <v/>
      </c>
      <c r="T951">
        <f>IF(G951="shot_out",1,0)</f>
        <v/>
      </c>
      <c r="U951">
        <f>IF(G951="turnover",1,0)</f>
        <v/>
      </c>
      <c r="V951">
        <f>IF(G951="steal",1,0)</f>
        <v/>
      </c>
      <c r="W951">
        <f>IF(G951="block_hand",1,0)</f>
        <v/>
      </c>
      <c r="X951">
        <f>IF(G951="press_win",1,0)</f>
        <v/>
      </c>
      <c r="Y951">
        <f>IF(G951="interception",1,0)</f>
        <v/>
      </c>
      <c r="Z951">
        <f>IF(G951="no_return_defense",1,0)</f>
        <v/>
      </c>
    </row>
    <row r="952">
      <c r="K952">
        <f>IF(AND(G952="goal",H952="from_play"),1,0)</f>
        <v/>
      </c>
      <c r="L952">
        <f>IF(AND(G952="goal",H952="counter"),1,0)</f>
        <v/>
      </c>
      <c r="M952">
        <f>IF(AND(G952="goal",H952="putback"),1,0)</f>
        <v/>
      </c>
      <c r="N952">
        <f>IF(AND(G952="goal",H952="man_up"),1,0)</f>
        <v/>
      </c>
      <c r="O952">
        <f>IF(AND(G952="goal",H952="penalty_5m"),1,0)</f>
        <v/>
      </c>
      <c r="P952">
        <f>IF(G952="assist",1,0)</f>
        <v/>
      </c>
      <c r="Q952">
        <f>IF(G952="exclusion_drawn",1,0)</f>
        <v/>
      </c>
      <c r="R952">
        <f>IF(G952="exclusion_committed",1,0)</f>
        <v/>
      </c>
      <c r="S952">
        <f>IF(G952="bad_pass_2m",1,0)</f>
        <v/>
      </c>
      <c r="T952">
        <f>IF(G952="shot_out",1,0)</f>
        <v/>
      </c>
      <c r="U952">
        <f>IF(G952="turnover",1,0)</f>
        <v/>
      </c>
      <c r="V952">
        <f>IF(G952="steal",1,0)</f>
        <v/>
      </c>
      <c r="W952">
        <f>IF(G952="block_hand",1,0)</f>
        <v/>
      </c>
      <c r="X952">
        <f>IF(G952="press_win",1,0)</f>
        <v/>
      </c>
      <c r="Y952">
        <f>IF(G952="interception",1,0)</f>
        <v/>
      </c>
      <c r="Z952">
        <f>IF(G952="no_return_defense",1,0)</f>
        <v/>
      </c>
    </row>
    <row r="953">
      <c r="K953">
        <f>IF(AND(G953="goal",H953="from_play"),1,0)</f>
        <v/>
      </c>
      <c r="L953">
        <f>IF(AND(G953="goal",H953="counter"),1,0)</f>
        <v/>
      </c>
      <c r="M953">
        <f>IF(AND(G953="goal",H953="putback"),1,0)</f>
        <v/>
      </c>
      <c r="N953">
        <f>IF(AND(G953="goal",H953="man_up"),1,0)</f>
        <v/>
      </c>
      <c r="O953">
        <f>IF(AND(G953="goal",H953="penalty_5m"),1,0)</f>
        <v/>
      </c>
      <c r="P953">
        <f>IF(G953="assist",1,0)</f>
        <v/>
      </c>
      <c r="Q953">
        <f>IF(G953="exclusion_drawn",1,0)</f>
        <v/>
      </c>
      <c r="R953">
        <f>IF(G953="exclusion_committed",1,0)</f>
        <v/>
      </c>
      <c r="S953">
        <f>IF(G953="bad_pass_2m",1,0)</f>
        <v/>
      </c>
      <c r="T953">
        <f>IF(G953="shot_out",1,0)</f>
        <v/>
      </c>
      <c r="U953">
        <f>IF(G953="turnover",1,0)</f>
        <v/>
      </c>
      <c r="V953">
        <f>IF(G953="steal",1,0)</f>
        <v/>
      </c>
      <c r="W953">
        <f>IF(G953="block_hand",1,0)</f>
        <v/>
      </c>
      <c r="X953">
        <f>IF(G953="press_win",1,0)</f>
        <v/>
      </c>
      <c r="Y953">
        <f>IF(G953="interception",1,0)</f>
        <v/>
      </c>
      <c r="Z953">
        <f>IF(G953="no_return_defense",1,0)</f>
        <v/>
      </c>
    </row>
    <row r="954">
      <c r="K954">
        <f>IF(AND(G954="goal",H954="from_play"),1,0)</f>
        <v/>
      </c>
      <c r="L954">
        <f>IF(AND(G954="goal",H954="counter"),1,0)</f>
        <v/>
      </c>
      <c r="M954">
        <f>IF(AND(G954="goal",H954="putback"),1,0)</f>
        <v/>
      </c>
      <c r="N954">
        <f>IF(AND(G954="goal",H954="man_up"),1,0)</f>
        <v/>
      </c>
      <c r="O954">
        <f>IF(AND(G954="goal",H954="penalty_5m"),1,0)</f>
        <v/>
      </c>
      <c r="P954">
        <f>IF(G954="assist",1,0)</f>
        <v/>
      </c>
      <c r="Q954">
        <f>IF(G954="exclusion_drawn",1,0)</f>
        <v/>
      </c>
      <c r="R954">
        <f>IF(G954="exclusion_committed",1,0)</f>
        <v/>
      </c>
      <c r="S954">
        <f>IF(G954="bad_pass_2m",1,0)</f>
        <v/>
      </c>
      <c r="T954">
        <f>IF(G954="shot_out",1,0)</f>
        <v/>
      </c>
      <c r="U954">
        <f>IF(G954="turnover",1,0)</f>
        <v/>
      </c>
      <c r="V954">
        <f>IF(G954="steal",1,0)</f>
        <v/>
      </c>
      <c r="W954">
        <f>IF(G954="block_hand",1,0)</f>
        <v/>
      </c>
      <c r="X954">
        <f>IF(G954="press_win",1,0)</f>
        <v/>
      </c>
      <c r="Y954">
        <f>IF(G954="interception",1,0)</f>
        <v/>
      </c>
      <c r="Z954">
        <f>IF(G954="no_return_defense",1,0)</f>
        <v/>
      </c>
    </row>
    <row r="955">
      <c r="K955">
        <f>IF(AND(G955="goal",H955="from_play"),1,0)</f>
        <v/>
      </c>
      <c r="L955">
        <f>IF(AND(G955="goal",H955="counter"),1,0)</f>
        <v/>
      </c>
      <c r="M955">
        <f>IF(AND(G955="goal",H955="putback"),1,0)</f>
        <v/>
      </c>
      <c r="N955">
        <f>IF(AND(G955="goal",H955="man_up"),1,0)</f>
        <v/>
      </c>
      <c r="O955">
        <f>IF(AND(G955="goal",H955="penalty_5m"),1,0)</f>
        <v/>
      </c>
      <c r="P955">
        <f>IF(G955="assist",1,0)</f>
        <v/>
      </c>
      <c r="Q955">
        <f>IF(G955="exclusion_drawn",1,0)</f>
        <v/>
      </c>
      <c r="R955">
        <f>IF(G955="exclusion_committed",1,0)</f>
        <v/>
      </c>
      <c r="S955">
        <f>IF(G955="bad_pass_2m",1,0)</f>
        <v/>
      </c>
      <c r="T955">
        <f>IF(G955="shot_out",1,0)</f>
        <v/>
      </c>
      <c r="U955">
        <f>IF(G955="turnover",1,0)</f>
        <v/>
      </c>
      <c r="V955">
        <f>IF(G955="steal",1,0)</f>
        <v/>
      </c>
      <c r="W955">
        <f>IF(G955="block_hand",1,0)</f>
        <v/>
      </c>
      <c r="X955">
        <f>IF(G955="press_win",1,0)</f>
        <v/>
      </c>
      <c r="Y955">
        <f>IF(G955="interception",1,0)</f>
        <v/>
      </c>
      <c r="Z955">
        <f>IF(G955="no_return_defense",1,0)</f>
        <v/>
      </c>
    </row>
    <row r="956">
      <c r="K956">
        <f>IF(AND(G956="goal",H956="from_play"),1,0)</f>
        <v/>
      </c>
      <c r="L956">
        <f>IF(AND(G956="goal",H956="counter"),1,0)</f>
        <v/>
      </c>
      <c r="M956">
        <f>IF(AND(G956="goal",H956="putback"),1,0)</f>
        <v/>
      </c>
      <c r="N956">
        <f>IF(AND(G956="goal",H956="man_up"),1,0)</f>
        <v/>
      </c>
      <c r="O956">
        <f>IF(AND(G956="goal",H956="penalty_5m"),1,0)</f>
        <v/>
      </c>
      <c r="P956">
        <f>IF(G956="assist",1,0)</f>
        <v/>
      </c>
      <c r="Q956">
        <f>IF(G956="exclusion_drawn",1,0)</f>
        <v/>
      </c>
      <c r="R956">
        <f>IF(G956="exclusion_committed",1,0)</f>
        <v/>
      </c>
      <c r="S956">
        <f>IF(G956="bad_pass_2m",1,0)</f>
        <v/>
      </c>
      <c r="T956">
        <f>IF(G956="shot_out",1,0)</f>
        <v/>
      </c>
      <c r="U956">
        <f>IF(G956="turnover",1,0)</f>
        <v/>
      </c>
      <c r="V956">
        <f>IF(G956="steal",1,0)</f>
        <v/>
      </c>
      <c r="W956">
        <f>IF(G956="block_hand",1,0)</f>
        <v/>
      </c>
      <c r="X956">
        <f>IF(G956="press_win",1,0)</f>
        <v/>
      </c>
      <c r="Y956">
        <f>IF(G956="interception",1,0)</f>
        <v/>
      </c>
      <c r="Z956">
        <f>IF(G956="no_return_defense",1,0)</f>
        <v/>
      </c>
    </row>
    <row r="957">
      <c r="K957">
        <f>IF(AND(G957="goal",H957="from_play"),1,0)</f>
        <v/>
      </c>
      <c r="L957">
        <f>IF(AND(G957="goal",H957="counter"),1,0)</f>
        <v/>
      </c>
      <c r="M957">
        <f>IF(AND(G957="goal",H957="putback"),1,0)</f>
        <v/>
      </c>
      <c r="N957">
        <f>IF(AND(G957="goal",H957="man_up"),1,0)</f>
        <v/>
      </c>
      <c r="O957">
        <f>IF(AND(G957="goal",H957="penalty_5m"),1,0)</f>
        <v/>
      </c>
      <c r="P957">
        <f>IF(G957="assist",1,0)</f>
        <v/>
      </c>
      <c r="Q957">
        <f>IF(G957="exclusion_drawn",1,0)</f>
        <v/>
      </c>
      <c r="R957">
        <f>IF(G957="exclusion_committed",1,0)</f>
        <v/>
      </c>
      <c r="S957">
        <f>IF(G957="bad_pass_2m",1,0)</f>
        <v/>
      </c>
      <c r="T957">
        <f>IF(G957="shot_out",1,0)</f>
        <v/>
      </c>
      <c r="U957">
        <f>IF(G957="turnover",1,0)</f>
        <v/>
      </c>
      <c r="V957">
        <f>IF(G957="steal",1,0)</f>
        <v/>
      </c>
      <c r="W957">
        <f>IF(G957="block_hand",1,0)</f>
        <v/>
      </c>
      <c r="X957">
        <f>IF(G957="press_win",1,0)</f>
        <v/>
      </c>
      <c r="Y957">
        <f>IF(G957="interception",1,0)</f>
        <v/>
      </c>
      <c r="Z957">
        <f>IF(G957="no_return_defense",1,0)</f>
        <v/>
      </c>
    </row>
    <row r="958">
      <c r="K958">
        <f>IF(AND(G958="goal",H958="from_play"),1,0)</f>
        <v/>
      </c>
      <c r="L958">
        <f>IF(AND(G958="goal",H958="counter"),1,0)</f>
        <v/>
      </c>
      <c r="M958">
        <f>IF(AND(G958="goal",H958="putback"),1,0)</f>
        <v/>
      </c>
      <c r="N958">
        <f>IF(AND(G958="goal",H958="man_up"),1,0)</f>
        <v/>
      </c>
      <c r="O958">
        <f>IF(AND(G958="goal",H958="penalty_5m"),1,0)</f>
        <v/>
      </c>
      <c r="P958">
        <f>IF(G958="assist",1,0)</f>
        <v/>
      </c>
      <c r="Q958">
        <f>IF(G958="exclusion_drawn",1,0)</f>
        <v/>
      </c>
      <c r="R958">
        <f>IF(G958="exclusion_committed",1,0)</f>
        <v/>
      </c>
      <c r="S958">
        <f>IF(G958="bad_pass_2m",1,0)</f>
        <v/>
      </c>
      <c r="T958">
        <f>IF(G958="shot_out",1,0)</f>
        <v/>
      </c>
      <c r="U958">
        <f>IF(G958="turnover",1,0)</f>
        <v/>
      </c>
      <c r="V958">
        <f>IF(G958="steal",1,0)</f>
        <v/>
      </c>
      <c r="W958">
        <f>IF(G958="block_hand",1,0)</f>
        <v/>
      </c>
      <c r="X958">
        <f>IF(G958="press_win",1,0)</f>
        <v/>
      </c>
      <c r="Y958">
        <f>IF(G958="interception",1,0)</f>
        <v/>
      </c>
      <c r="Z958">
        <f>IF(G958="no_return_defense",1,0)</f>
        <v/>
      </c>
    </row>
    <row r="959">
      <c r="K959">
        <f>IF(AND(G959="goal",H959="from_play"),1,0)</f>
        <v/>
      </c>
      <c r="L959">
        <f>IF(AND(G959="goal",H959="counter"),1,0)</f>
        <v/>
      </c>
      <c r="M959">
        <f>IF(AND(G959="goal",H959="putback"),1,0)</f>
        <v/>
      </c>
      <c r="N959">
        <f>IF(AND(G959="goal",H959="man_up"),1,0)</f>
        <v/>
      </c>
      <c r="O959">
        <f>IF(AND(G959="goal",H959="penalty_5m"),1,0)</f>
        <v/>
      </c>
      <c r="P959">
        <f>IF(G959="assist",1,0)</f>
        <v/>
      </c>
      <c r="Q959">
        <f>IF(G959="exclusion_drawn",1,0)</f>
        <v/>
      </c>
      <c r="R959">
        <f>IF(G959="exclusion_committed",1,0)</f>
        <v/>
      </c>
      <c r="S959">
        <f>IF(G959="bad_pass_2m",1,0)</f>
        <v/>
      </c>
      <c r="T959">
        <f>IF(G959="shot_out",1,0)</f>
        <v/>
      </c>
      <c r="U959">
        <f>IF(G959="turnover",1,0)</f>
        <v/>
      </c>
      <c r="V959">
        <f>IF(G959="steal",1,0)</f>
        <v/>
      </c>
      <c r="W959">
        <f>IF(G959="block_hand",1,0)</f>
        <v/>
      </c>
      <c r="X959">
        <f>IF(G959="press_win",1,0)</f>
        <v/>
      </c>
      <c r="Y959">
        <f>IF(G959="interception",1,0)</f>
        <v/>
      </c>
      <c r="Z959">
        <f>IF(G959="no_return_defense",1,0)</f>
        <v/>
      </c>
    </row>
    <row r="960">
      <c r="K960">
        <f>IF(AND(G960="goal",H960="from_play"),1,0)</f>
        <v/>
      </c>
      <c r="L960">
        <f>IF(AND(G960="goal",H960="counter"),1,0)</f>
        <v/>
      </c>
      <c r="M960">
        <f>IF(AND(G960="goal",H960="putback"),1,0)</f>
        <v/>
      </c>
      <c r="N960">
        <f>IF(AND(G960="goal",H960="man_up"),1,0)</f>
        <v/>
      </c>
      <c r="O960">
        <f>IF(AND(G960="goal",H960="penalty_5m"),1,0)</f>
        <v/>
      </c>
      <c r="P960">
        <f>IF(G960="assist",1,0)</f>
        <v/>
      </c>
      <c r="Q960">
        <f>IF(G960="exclusion_drawn",1,0)</f>
        <v/>
      </c>
      <c r="R960">
        <f>IF(G960="exclusion_committed",1,0)</f>
        <v/>
      </c>
      <c r="S960">
        <f>IF(G960="bad_pass_2m",1,0)</f>
        <v/>
      </c>
      <c r="T960">
        <f>IF(G960="shot_out",1,0)</f>
        <v/>
      </c>
      <c r="U960">
        <f>IF(G960="turnover",1,0)</f>
        <v/>
      </c>
      <c r="V960">
        <f>IF(G960="steal",1,0)</f>
        <v/>
      </c>
      <c r="W960">
        <f>IF(G960="block_hand",1,0)</f>
        <v/>
      </c>
      <c r="X960">
        <f>IF(G960="press_win",1,0)</f>
        <v/>
      </c>
      <c r="Y960">
        <f>IF(G960="interception",1,0)</f>
        <v/>
      </c>
      <c r="Z960">
        <f>IF(G960="no_return_defense",1,0)</f>
        <v/>
      </c>
    </row>
    <row r="961">
      <c r="K961">
        <f>IF(AND(G961="goal",H961="from_play"),1,0)</f>
        <v/>
      </c>
      <c r="L961">
        <f>IF(AND(G961="goal",H961="counter"),1,0)</f>
        <v/>
      </c>
      <c r="M961">
        <f>IF(AND(G961="goal",H961="putback"),1,0)</f>
        <v/>
      </c>
      <c r="N961">
        <f>IF(AND(G961="goal",H961="man_up"),1,0)</f>
        <v/>
      </c>
      <c r="O961">
        <f>IF(AND(G961="goal",H961="penalty_5m"),1,0)</f>
        <v/>
      </c>
      <c r="P961">
        <f>IF(G961="assist",1,0)</f>
        <v/>
      </c>
      <c r="Q961">
        <f>IF(G961="exclusion_drawn",1,0)</f>
        <v/>
      </c>
      <c r="R961">
        <f>IF(G961="exclusion_committed",1,0)</f>
        <v/>
      </c>
      <c r="S961">
        <f>IF(G961="bad_pass_2m",1,0)</f>
        <v/>
      </c>
      <c r="T961">
        <f>IF(G961="shot_out",1,0)</f>
        <v/>
      </c>
      <c r="U961">
        <f>IF(G961="turnover",1,0)</f>
        <v/>
      </c>
      <c r="V961">
        <f>IF(G961="steal",1,0)</f>
        <v/>
      </c>
      <c r="W961">
        <f>IF(G961="block_hand",1,0)</f>
        <v/>
      </c>
      <c r="X961">
        <f>IF(G961="press_win",1,0)</f>
        <v/>
      </c>
      <c r="Y961">
        <f>IF(G961="interception",1,0)</f>
        <v/>
      </c>
      <c r="Z961">
        <f>IF(G961="no_return_defense",1,0)</f>
        <v/>
      </c>
    </row>
    <row r="962">
      <c r="K962">
        <f>IF(AND(G962="goal",H962="from_play"),1,0)</f>
        <v/>
      </c>
      <c r="L962">
        <f>IF(AND(G962="goal",H962="counter"),1,0)</f>
        <v/>
      </c>
      <c r="M962">
        <f>IF(AND(G962="goal",H962="putback"),1,0)</f>
        <v/>
      </c>
      <c r="N962">
        <f>IF(AND(G962="goal",H962="man_up"),1,0)</f>
        <v/>
      </c>
      <c r="O962">
        <f>IF(AND(G962="goal",H962="penalty_5m"),1,0)</f>
        <v/>
      </c>
      <c r="P962">
        <f>IF(G962="assist",1,0)</f>
        <v/>
      </c>
      <c r="Q962">
        <f>IF(G962="exclusion_drawn",1,0)</f>
        <v/>
      </c>
      <c r="R962">
        <f>IF(G962="exclusion_committed",1,0)</f>
        <v/>
      </c>
      <c r="S962">
        <f>IF(G962="bad_pass_2m",1,0)</f>
        <v/>
      </c>
      <c r="T962">
        <f>IF(G962="shot_out",1,0)</f>
        <v/>
      </c>
      <c r="U962">
        <f>IF(G962="turnover",1,0)</f>
        <v/>
      </c>
      <c r="V962">
        <f>IF(G962="steal",1,0)</f>
        <v/>
      </c>
      <c r="W962">
        <f>IF(G962="block_hand",1,0)</f>
        <v/>
      </c>
      <c r="X962">
        <f>IF(G962="press_win",1,0)</f>
        <v/>
      </c>
      <c r="Y962">
        <f>IF(G962="interception",1,0)</f>
        <v/>
      </c>
      <c r="Z962">
        <f>IF(G962="no_return_defense",1,0)</f>
        <v/>
      </c>
    </row>
    <row r="963">
      <c r="K963">
        <f>IF(AND(G963="goal",H963="from_play"),1,0)</f>
        <v/>
      </c>
      <c r="L963">
        <f>IF(AND(G963="goal",H963="counter"),1,0)</f>
        <v/>
      </c>
      <c r="M963">
        <f>IF(AND(G963="goal",H963="putback"),1,0)</f>
        <v/>
      </c>
      <c r="N963">
        <f>IF(AND(G963="goal",H963="man_up"),1,0)</f>
        <v/>
      </c>
      <c r="O963">
        <f>IF(AND(G963="goal",H963="penalty_5m"),1,0)</f>
        <v/>
      </c>
      <c r="P963">
        <f>IF(G963="assist",1,0)</f>
        <v/>
      </c>
      <c r="Q963">
        <f>IF(G963="exclusion_drawn",1,0)</f>
        <v/>
      </c>
      <c r="R963">
        <f>IF(G963="exclusion_committed",1,0)</f>
        <v/>
      </c>
      <c r="S963">
        <f>IF(G963="bad_pass_2m",1,0)</f>
        <v/>
      </c>
      <c r="T963">
        <f>IF(G963="shot_out",1,0)</f>
        <v/>
      </c>
      <c r="U963">
        <f>IF(G963="turnover",1,0)</f>
        <v/>
      </c>
      <c r="V963">
        <f>IF(G963="steal",1,0)</f>
        <v/>
      </c>
      <c r="W963">
        <f>IF(G963="block_hand",1,0)</f>
        <v/>
      </c>
      <c r="X963">
        <f>IF(G963="press_win",1,0)</f>
        <v/>
      </c>
      <c r="Y963">
        <f>IF(G963="interception",1,0)</f>
        <v/>
      </c>
      <c r="Z963">
        <f>IF(G963="no_return_defense",1,0)</f>
        <v/>
      </c>
    </row>
    <row r="964">
      <c r="K964">
        <f>IF(AND(G964="goal",H964="from_play"),1,0)</f>
        <v/>
      </c>
      <c r="L964">
        <f>IF(AND(G964="goal",H964="counter"),1,0)</f>
        <v/>
      </c>
      <c r="M964">
        <f>IF(AND(G964="goal",H964="putback"),1,0)</f>
        <v/>
      </c>
      <c r="N964">
        <f>IF(AND(G964="goal",H964="man_up"),1,0)</f>
        <v/>
      </c>
      <c r="O964">
        <f>IF(AND(G964="goal",H964="penalty_5m"),1,0)</f>
        <v/>
      </c>
      <c r="P964">
        <f>IF(G964="assist",1,0)</f>
        <v/>
      </c>
      <c r="Q964">
        <f>IF(G964="exclusion_drawn",1,0)</f>
        <v/>
      </c>
      <c r="R964">
        <f>IF(G964="exclusion_committed",1,0)</f>
        <v/>
      </c>
      <c r="S964">
        <f>IF(G964="bad_pass_2m",1,0)</f>
        <v/>
      </c>
      <c r="T964">
        <f>IF(G964="shot_out",1,0)</f>
        <v/>
      </c>
      <c r="U964">
        <f>IF(G964="turnover",1,0)</f>
        <v/>
      </c>
      <c r="V964">
        <f>IF(G964="steal",1,0)</f>
        <v/>
      </c>
      <c r="W964">
        <f>IF(G964="block_hand",1,0)</f>
        <v/>
      </c>
      <c r="X964">
        <f>IF(G964="press_win",1,0)</f>
        <v/>
      </c>
      <c r="Y964">
        <f>IF(G964="interception",1,0)</f>
        <v/>
      </c>
      <c r="Z964">
        <f>IF(G964="no_return_defense",1,0)</f>
        <v/>
      </c>
    </row>
    <row r="965">
      <c r="K965">
        <f>IF(AND(G965="goal",H965="from_play"),1,0)</f>
        <v/>
      </c>
      <c r="L965">
        <f>IF(AND(G965="goal",H965="counter"),1,0)</f>
        <v/>
      </c>
      <c r="M965">
        <f>IF(AND(G965="goal",H965="putback"),1,0)</f>
        <v/>
      </c>
      <c r="N965">
        <f>IF(AND(G965="goal",H965="man_up"),1,0)</f>
        <v/>
      </c>
      <c r="O965">
        <f>IF(AND(G965="goal",H965="penalty_5m"),1,0)</f>
        <v/>
      </c>
      <c r="P965">
        <f>IF(G965="assist",1,0)</f>
        <v/>
      </c>
      <c r="Q965">
        <f>IF(G965="exclusion_drawn",1,0)</f>
        <v/>
      </c>
      <c r="R965">
        <f>IF(G965="exclusion_committed",1,0)</f>
        <v/>
      </c>
      <c r="S965">
        <f>IF(G965="bad_pass_2m",1,0)</f>
        <v/>
      </c>
      <c r="T965">
        <f>IF(G965="shot_out",1,0)</f>
        <v/>
      </c>
      <c r="U965">
        <f>IF(G965="turnover",1,0)</f>
        <v/>
      </c>
      <c r="V965">
        <f>IF(G965="steal",1,0)</f>
        <v/>
      </c>
      <c r="W965">
        <f>IF(G965="block_hand",1,0)</f>
        <v/>
      </c>
      <c r="X965">
        <f>IF(G965="press_win",1,0)</f>
        <v/>
      </c>
      <c r="Y965">
        <f>IF(G965="interception",1,0)</f>
        <v/>
      </c>
      <c r="Z965">
        <f>IF(G965="no_return_defense",1,0)</f>
        <v/>
      </c>
    </row>
    <row r="966">
      <c r="K966">
        <f>IF(AND(G966="goal",H966="from_play"),1,0)</f>
        <v/>
      </c>
      <c r="L966">
        <f>IF(AND(G966="goal",H966="counter"),1,0)</f>
        <v/>
      </c>
      <c r="M966">
        <f>IF(AND(G966="goal",H966="putback"),1,0)</f>
        <v/>
      </c>
      <c r="N966">
        <f>IF(AND(G966="goal",H966="man_up"),1,0)</f>
        <v/>
      </c>
      <c r="O966">
        <f>IF(AND(G966="goal",H966="penalty_5m"),1,0)</f>
        <v/>
      </c>
      <c r="P966">
        <f>IF(G966="assist",1,0)</f>
        <v/>
      </c>
      <c r="Q966">
        <f>IF(G966="exclusion_drawn",1,0)</f>
        <v/>
      </c>
      <c r="R966">
        <f>IF(G966="exclusion_committed",1,0)</f>
        <v/>
      </c>
      <c r="S966">
        <f>IF(G966="bad_pass_2m",1,0)</f>
        <v/>
      </c>
      <c r="T966">
        <f>IF(G966="shot_out",1,0)</f>
        <v/>
      </c>
      <c r="U966">
        <f>IF(G966="turnover",1,0)</f>
        <v/>
      </c>
      <c r="V966">
        <f>IF(G966="steal",1,0)</f>
        <v/>
      </c>
      <c r="W966">
        <f>IF(G966="block_hand",1,0)</f>
        <v/>
      </c>
      <c r="X966">
        <f>IF(G966="press_win",1,0)</f>
        <v/>
      </c>
      <c r="Y966">
        <f>IF(G966="interception",1,0)</f>
        <v/>
      </c>
      <c r="Z966">
        <f>IF(G966="no_return_defense",1,0)</f>
        <v/>
      </c>
    </row>
    <row r="967">
      <c r="K967">
        <f>IF(AND(G967="goal",H967="from_play"),1,0)</f>
        <v/>
      </c>
      <c r="L967">
        <f>IF(AND(G967="goal",H967="counter"),1,0)</f>
        <v/>
      </c>
      <c r="M967">
        <f>IF(AND(G967="goal",H967="putback"),1,0)</f>
        <v/>
      </c>
      <c r="N967">
        <f>IF(AND(G967="goal",H967="man_up"),1,0)</f>
        <v/>
      </c>
      <c r="O967">
        <f>IF(AND(G967="goal",H967="penalty_5m"),1,0)</f>
        <v/>
      </c>
      <c r="P967">
        <f>IF(G967="assist",1,0)</f>
        <v/>
      </c>
      <c r="Q967">
        <f>IF(G967="exclusion_drawn",1,0)</f>
        <v/>
      </c>
      <c r="R967">
        <f>IF(G967="exclusion_committed",1,0)</f>
        <v/>
      </c>
      <c r="S967">
        <f>IF(G967="bad_pass_2m",1,0)</f>
        <v/>
      </c>
      <c r="T967">
        <f>IF(G967="shot_out",1,0)</f>
        <v/>
      </c>
      <c r="U967">
        <f>IF(G967="turnover",1,0)</f>
        <v/>
      </c>
      <c r="V967">
        <f>IF(G967="steal",1,0)</f>
        <v/>
      </c>
      <c r="W967">
        <f>IF(G967="block_hand",1,0)</f>
        <v/>
      </c>
      <c r="X967">
        <f>IF(G967="press_win",1,0)</f>
        <v/>
      </c>
      <c r="Y967">
        <f>IF(G967="interception",1,0)</f>
        <v/>
      </c>
      <c r="Z967">
        <f>IF(G967="no_return_defense",1,0)</f>
        <v/>
      </c>
    </row>
    <row r="968">
      <c r="K968">
        <f>IF(AND(G968="goal",H968="from_play"),1,0)</f>
        <v/>
      </c>
      <c r="L968">
        <f>IF(AND(G968="goal",H968="counter"),1,0)</f>
        <v/>
      </c>
      <c r="M968">
        <f>IF(AND(G968="goal",H968="putback"),1,0)</f>
        <v/>
      </c>
      <c r="N968">
        <f>IF(AND(G968="goal",H968="man_up"),1,0)</f>
        <v/>
      </c>
      <c r="O968">
        <f>IF(AND(G968="goal",H968="penalty_5m"),1,0)</f>
        <v/>
      </c>
      <c r="P968">
        <f>IF(G968="assist",1,0)</f>
        <v/>
      </c>
      <c r="Q968">
        <f>IF(G968="exclusion_drawn",1,0)</f>
        <v/>
      </c>
      <c r="R968">
        <f>IF(G968="exclusion_committed",1,0)</f>
        <v/>
      </c>
      <c r="S968">
        <f>IF(G968="bad_pass_2m",1,0)</f>
        <v/>
      </c>
      <c r="T968">
        <f>IF(G968="shot_out",1,0)</f>
        <v/>
      </c>
      <c r="U968">
        <f>IF(G968="turnover",1,0)</f>
        <v/>
      </c>
      <c r="V968">
        <f>IF(G968="steal",1,0)</f>
        <v/>
      </c>
      <c r="W968">
        <f>IF(G968="block_hand",1,0)</f>
        <v/>
      </c>
      <c r="X968">
        <f>IF(G968="press_win",1,0)</f>
        <v/>
      </c>
      <c r="Y968">
        <f>IF(G968="interception",1,0)</f>
        <v/>
      </c>
      <c r="Z968">
        <f>IF(G968="no_return_defense",1,0)</f>
        <v/>
      </c>
    </row>
    <row r="969">
      <c r="K969">
        <f>IF(AND(G969="goal",H969="from_play"),1,0)</f>
        <v/>
      </c>
      <c r="L969">
        <f>IF(AND(G969="goal",H969="counter"),1,0)</f>
        <v/>
      </c>
      <c r="M969">
        <f>IF(AND(G969="goal",H969="putback"),1,0)</f>
        <v/>
      </c>
      <c r="N969">
        <f>IF(AND(G969="goal",H969="man_up"),1,0)</f>
        <v/>
      </c>
      <c r="O969">
        <f>IF(AND(G969="goal",H969="penalty_5m"),1,0)</f>
        <v/>
      </c>
      <c r="P969">
        <f>IF(G969="assist",1,0)</f>
        <v/>
      </c>
      <c r="Q969">
        <f>IF(G969="exclusion_drawn",1,0)</f>
        <v/>
      </c>
      <c r="R969">
        <f>IF(G969="exclusion_committed",1,0)</f>
        <v/>
      </c>
      <c r="S969">
        <f>IF(G969="bad_pass_2m",1,0)</f>
        <v/>
      </c>
      <c r="T969">
        <f>IF(G969="shot_out",1,0)</f>
        <v/>
      </c>
      <c r="U969">
        <f>IF(G969="turnover",1,0)</f>
        <v/>
      </c>
      <c r="V969">
        <f>IF(G969="steal",1,0)</f>
        <v/>
      </c>
      <c r="W969">
        <f>IF(G969="block_hand",1,0)</f>
        <v/>
      </c>
      <c r="X969">
        <f>IF(G969="press_win",1,0)</f>
        <v/>
      </c>
      <c r="Y969">
        <f>IF(G969="interception",1,0)</f>
        <v/>
      </c>
      <c r="Z969">
        <f>IF(G969="no_return_defense",1,0)</f>
        <v/>
      </c>
    </row>
    <row r="970">
      <c r="K970">
        <f>IF(AND(G970="goal",H970="from_play"),1,0)</f>
        <v/>
      </c>
      <c r="L970">
        <f>IF(AND(G970="goal",H970="counter"),1,0)</f>
        <v/>
      </c>
      <c r="M970">
        <f>IF(AND(G970="goal",H970="putback"),1,0)</f>
        <v/>
      </c>
      <c r="N970">
        <f>IF(AND(G970="goal",H970="man_up"),1,0)</f>
        <v/>
      </c>
      <c r="O970">
        <f>IF(AND(G970="goal",H970="penalty_5m"),1,0)</f>
        <v/>
      </c>
      <c r="P970">
        <f>IF(G970="assist",1,0)</f>
        <v/>
      </c>
      <c r="Q970">
        <f>IF(G970="exclusion_drawn",1,0)</f>
        <v/>
      </c>
      <c r="R970">
        <f>IF(G970="exclusion_committed",1,0)</f>
        <v/>
      </c>
      <c r="S970">
        <f>IF(G970="bad_pass_2m",1,0)</f>
        <v/>
      </c>
      <c r="T970">
        <f>IF(G970="shot_out",1,0)</f>
        <v/>
      </c>
      <c r="U970">
        <f>IF(G970="turnover",1,0)</f>
        <v/>
      </c>
      <c r="V970">
        <f>IF(G970="steal",1,0)</f>
        <v/>
      </c>
      <c r="W970">
        <f>IF(G970="block_hand",1,0)</f>
        <v/>
      </c>
      <c r="X970">
        <f>IF(G970="press_win",1,0)</f>
        <v/>
      </c>
      <c r="Y970">
        <f>IF(G970="interception",1,0)</f>
        <v/>
      </c>
      <c r="Z970">
        <f>IF(G970="no_return_defense",1,0)</f>
        <v/>
      </c>
    </row>
    <row r="971">
      <c r="K971">
        <f>IF(AND(G971="goal",H971="from_play"),1,0)</f>
        <v/>
      </c>
      <c r="L971">
        <f>IF(AND(G971="goal",H971="counter"),1,0)</f>
        <v/>
      </c>
      <c r="M971">
        <f>IF(AND(G971="goal",H971="putback"),1,0)</f>
        <v/>
      </c>
      <c r="N971">
        <f>IF(AND(G971="goal",H971="man_up"),1,0)</f>
        <v/>
      </c>
      <c r="O971">
        <f>IF(AND(G971="goal",H971="penalty_5m"),1,0)</f>
        <v/>
      </c>
      <c r="P971">
        <f>IF(G971="assist",1,0)</f>
        <v/>
      </c>
      <c r="Q971">
        <f>IF(G971="exclusion_drawn",1,0)</f>
        <v/>
      </c>
      <c r="R971">
        <f>IF(G971="exclusion_committed",1,0)</f>
        <v/>
      </c>
      <c r="S971">
        <f>IF(G971="bad_pass_2m",1,0)</f>
        <v/>
      </c>
      <c r="T971">
        <f>IF(G971="shot_out",1,0)</f>
        <v/>
      </c>
      <c r="U971">
        <f>IF(G971="turnover",1,0)</f>
        <v/>
      </c>
      <c r="V971">
        <f>IF(G971="steal",1,0)</f>
        <v/>
      </c>
      <c r="W971">
        <f>IF(G971="block_hand",1,0)</f>
        <v/>
      </c>
      <c r="X971">
        <f>IF(G971="press_win",1,0)</f>
        <v/>
      </c>
      <c r="Y971">
        <f>IF(G971="interception",1,0)</f>
        <v/>
      </c>
      <c r="Z971">
        <f>IF(G971="no_return_defense",1,0)</f>
        <v/>
      </c>
    </row>
    <row r="972">
      <c r="K972">
        <f>IF(AND(G972="goal",H972="from_play"),1,0)</f>
        <v/>
      </c>
      <c r="L972">
        <f>IF(AND(G972="goal",H972="counter"),1,0)</f>
        <v/>
      </c>
      <c r="M972">
        <f>IF(AND(G972="goal",H972="putback"),1,0)</f>
        <v/>
      </c>
      <c r="N972">
        <f>IF(AND(G972="goal",H972="man_up"),1,0)</f>
        <v/>
      </c>
      <c r="O972">
        <f>IF(AND(G972="goal",H972="penalty_5m"),1,0)</f>
        <v/>
      </c>
      <c r="P972">
        <f>IF(G972="assist",1,0)</f>
        <v/>
      </c>
      <c r="Q972">
        <f>IF(G972="exclusion_drawn",1,0)</f>
        <v/>
      </c>
      <c r="R972">
        <f>IF(G972="exclusion_committed",1,0)</f>
        <v/>
      </c>
      <c r="S972">
        <f>IF(G972="bad_pass_2m",1,0)</f>
        <v/>
      </c>
      <c r="T972">
        <f>IF(G972="shot_out",1,0)</f>
        <v/>
      </c>
      <c r="U972">
        <f>IF(G972="turnover",1,0)</f>
        <v/>
      </c>
      <c r="V972">
        <f>IF(G972="steal",1,0)</f>
        <v/>
      </c>
      <c r="W972">
        <f>IF(G972="block_hand",1,0)</f>
        <v/>
      </c>
      <c r="X972">
        <f>IF(G972="press_win",1,0)</f>
        <v/>
      </c>
      <c r="Y972">
        <f>IF(G972="interception",1,0)</f>
        <v/>
      </c>
      <c r="Z972">
        <f>IF(G972="no_return_defense",1,0)</f>
        <v/>
      </c>
    </row>
    <row r="973">
      <c r="K973">
        <f>IF(AND(G973="goal",H973="from_play"),1,0)</f>
        <v/>
      </c>
      <c r="L973">
        <f>IF(AND(G973="goal",H973="counter"),1,0)</f>
        <v/>
      </c>
      <c r="M973">
        <f>IF(AND(G973="goal",H973="putback"),1,0)</f>
        <v/>
      </c>
      <c r="N973">
        <f>IF(AND(G973="goal",H973="man_up"),1,0)</f>
        <v/>
      </c>
      <c r="O973">
        <f>IF(AND(G973="goal",H973="penalty_5m"),1,0)</f>
        <v/>
      </c>
      <c r="P973">
        <f>IF(G973="assist",1,0)</f>
        <v/>
      </c>
      <c r="Q973">
        <f>IF(G973="exclusion_drawn",1,0)</f>
        <v/>
      </c>
      <c r="R973">
        <f>IF(G973="exclusion_committed",1,0)</f>
        <v/>
      </c>
      <c r="S973">
        <f>IF(G973="bad_pass_2m",1,0)</f>
        <v/>
      </c>
      <c r="T973">
        <f>IF(G973="shot_out",1,0)</f>
        <v/>
      </c>
      <c r="U973">
        <f>IF(G973="turnover",1,0)</f>
        <v/>
      </c>
      <c r="V973">
        <f>IF(G973="steal",1,0)</f>
        <v/>
      </c>
      <c r="W973">
        <f>IF(G973="block_hand",1,0)</f>
        <v/>
      </c>
      <c r="X973">
        <f>IF(G973="press_win",1,0)</f>
        <v/>
      </c>
      <c r="Y973">
        <f>IF(G973="interception",1,0)</f>
        <v/>
      </c>
      <c r="Z973">
        <f>IF(G973="no_return_defense",1,0)</f>
        <v/>
      </c>
    </row>
    <row r="974">
      <c r="K974">
        <f>IF(AND(G974="goal",H974="from_play"),1,0)</f>
        <v/>
      </c>
      <c r="L974">
        <f>IF(AND(G974="goal",H974="counter"),1,0)</f>
        <v/>
      </c>
      <c r="M974">
        <f>IF(AND(G974="goal",H974="putback"),1,0)</f>
        <v/>
      </c>
      <c r="N974">
        <f>IF(AND(G974="goal",H974="man_up"),1,0)</f>
        <v/>
      </c>
      <c r="O974">
        <f>IF(AND(G974="goal",H974="penalty_5m"),1,0)</f>
        <v/>
      </c>
      <c r="P974">
        <f>IF(G974="assist",1,0)</f>
        <v/>
      </c>
      <c r="Q974">
        <f>IF(G974="exclusion_drawn",1,0)</f>
        <v/>
      </c>
      <c r="R974">
        <f>IF(G974="exclusion_committed",1,0)</f>
        <v/>
      </c>
      <c r="S974">
        <f>IF(G974="bad_pass_2m",1,0)</f>
        <v/>
      </c>
      <c r="T974">
        <f>IF(G974="shot_out",1,0)</f>
        <v/>
      </c>
      <c r="U974">
        <f>IF(G974="turnover",1,0)</f>
        <v/>
      </c>
      <c r="V974">
        <f>IF(G974="steal",1,0)</f>
        <v/>
      </c>
      <c r="W974">
        <f>IF(G974="block_hand",1,0)</f>
        <v/>
      </c>
      <c r="X974">
        <f>IF(G974="press_win",1,0)</f>
        <v/>
      </c>
      <c r="Y974">
        <f>IF(G974="interception",1,0)</f>
        <v/>
      </c>
      <c r="Z974">
        <f>IF(G974="no_return_defense",1,0)</f>
        <v/>
      </c>
    </row>
    <row r="975">
      <c r="K975">
        <f>IF(AND(G975="goal",H975="from_play"),1,0)</f>
        <v/>
      </c>
      <c r="L975">
        <f>IF(AND(G975="goal",H975="counter"),1,0)</f>
        <v/>
      </c>
      <c r="M975">
        <f>IF(AND(G975="goal",H975="putback"),1,0)</f>
        <v/>
      </c>
      <c r="N975">
        <f>IF(AND(G975="goal",H975="man_up"),1,0)</f>
        <v/>
      </c>
      <c r="O975">
        <f>IF(AND(G975="goal",H975="penalty_5m"),1,0)</f>
        <v/>
      </c>
      <c r="P975">
        <f>IF(G975="assist",1,0)</f>
        <v/>
      </c>
      <c r="Q975">
        <f>IF(G975="exclusion_drawn",1,0)</f>
        <v/>
      </c>
      <c r="R975">
        <f>IF(G975="exclusion_committed",1,0)</f>
        <v/>
      </c>
      <c r="S975">
        <f>IF(G975="bad_pass_2m",1,0)</f>
        <v/>
      </c>
      <c r="T975">
        <f>IF(G975="shot_out",1,0)</f>
        <v/>
      </c>
      <c r="U975">
        <f>IF(G975="turnover",1,0)</f>
        <v/>
      </c>
      <c r="V975">
        <f>IF(G975="steal",1,0)</f>
        <v/>
      </c>
      <c r="W975">
        <f>IF(G975="block_hand",1,0)</f>
        <v/>
      </c>
      <c r="X975">
        <f>IF(G975="press_win",1,0)</f>
        <v/>
      </c>
      <c r="Y975">
        <f>IF(G975="interception",1,0)</f>
        <v/>
      </c>
      <c r="Z975">
        <f>IF(G975="no_return_defense",1,0)</f>
        <v/>
      </c>
    </row>
    <row r="976">
      <c r="K976">
        <f>IF(AND(G976="goal",H976="from_play"),1,0)</f>
        <v/>
      </c>
      <c r="L976">
        <f>IF(AND(G976="goal",H976="counter"),1,0)</f>
        <v/>
      </c>
      <c r="M976">
        <f>IF(AND(G976="goal",H976="putback"),1,0)</f>
        <v/>
      </c>
      <c r="N976">
        <f>IF(AND(G976="goal",H976="man_up"),1,0)</f>
        <v/>
      </c>
      <c r="O976">
        <f>IF(AND(G976="goal",H976="penalty_5m"),1,0)</f>
        <v/>
      </c>
      <c r="P976">
        <f>IF(G976="assist",1,0)</f>
        <v/>
      </c>
      <c r="Q976">
        <f>IF(G976="exclusion_drawn",1,0)</f>
        <v/>
      </c>
      <c r="R976">
        <f>IF(G976="exclusion_committed",1,0)</f>
        <v/>
      </c>
      <c r="S976">
        <f>IF(G976="bad_pass_2m",1,0)</f>
        <v/>
      </c>
      <c r="T976">
        <f>IF(G976="shot_out",1,0)</f>
        <v/>
      </c>
      <c r="U976">
        <f>IF(G976="turnover",1,0)</f>
        <v/>
      </c>
      <c r="V976">
        <f>IF(G976="steal",1,0)</f>
        <v/>
      </c>
      <c r="W976">
        <f>IF(G976="block_hand",1,0)</f>
        <v/>
      </c>
      <c r="X976">
        <f>IF(G976="press_win",1,0)</f>
        <v/>
      </c>
      <c r="Y976">
        <f>IF(G976="interception",1,0)</f>
        <v/>
      </c>
      <c r="Z976">
        <f>IF(G976="no_return_defense",1,0)</f>
        <v/>
      </c>
    </row>
    <row r="977">
      <c r="K977">
        <f>IF(AND(G977="goal",H977="from_play"),1,0)</f>
        <v/>
      </c>
      <c r="L977">
        <f>IF(AND(G977="goal",H977="counter"),1,0)</f>
        <v/>
      </c>
      <c r="M977">
        <f>IF(AND(G977="goal",H977="putback"),1,0)</f>
        <v/>
      </c>
      <c r="N977">
        <f>IF(AND(G977="goal",H977="man_up"),1,0)</f>
        <v/>
      </c>
      <c r="O977">
        <f>IF(AND(G977="goal",H977="penalty_5m"),1,0)</f>
        <v/>
      </c>
      <c r="P977">
        <f>IF(G977="assist",1,0)</f>
        <v/>
      </c>
      <c r="Q977">
        <f>IF(G977="exclusion_drawn",1,0)</f>
        <v/>
      </c>
      <c r="R977">
        <f>IF(G977="exclusion_committed",1,0)</f>
        <v/>
      </c>
      <c r="S977">
        <f>IF(G977="bad_pass_2m",1,0)</f>
        <v/>
      </c>
      <c r="T977">
        <f>IF(G977="shot_out",1,0)</f>
        <v/>
      </c>
      <c r="U977">
        <f>IF(G977="turnover",1,0)</f>
        <v/>
      </c>
      <c r="V977">
        <f>IF(G977="steal",1,0)</f>
        <v/>
      </c>
      <c r="W977">
        <f>IF(G977="block_hand",1,0)</f>
        <v/>
      </c>
      <c r="X977">
        <f>IF(G977="press_win",1,0)</f>
        <v/>
      </c>
      <c r="Y977">
        <f>IF(G977="interception",1,0)</f>
        <v/>
      </c>
      <c r="Z977">
        <f>IF(G977="no_return_defense",1,0)</f>
        <v/>
      </c>
    </row>
    <row r="978">
      <c r="K978">
        <f>IF(AND(G978="goal",H978="from_play"),1,0)</f>
        <v/>
      </c>
      <c r="L978">
        <f>IF(AND(G978="goal",H978="counter"),1,0)</f>
        <v/>
      </c>
      <c r="M978">
        <f>IF(AND(G978="goal",H978="putback"),1,0)</f>
        <v/>
      </c>
      <c r="N978">
        <f>IF(AND(G978="goal",H978="man_up"),1,0)</f>
        <v/>
      </c>
      <c r="O978">
        <f>IF(AND(G978="goal",H978="penalty_5m"),1,0)</f>
        <v/>
      </c>
      <c r="P978">
        <f>IF(G978="assist",1,0)</f>
        <v/>
      </c>
      <c r="Q978">
        <f>IF(G978="exclusion_drawn",1,0)</f>
        <v/>
      </c>
      <c r="R978">
        <f>IF(G978="exclusion_committed",1,0)</f>
        <v/>
      </c>
      <c r="S978">
        <f>IF(G978="bad_pass_2m",1,0)</f>
        <v/>
      </c>
      <c r="T978">
        <f>IF(G978="shot_out",1,0)</f>
        <v/>
      </c>
      <c r="U978">
        <f>IF(G978="turnover",1,0)</f>
        <v/>
      </c>
      <c r="V978">
        <f>IF(G978="steal",1,0)</f>
        <v/>
      </c>
      <c r="W978">
        <f>IF(G978="block_hand",1,0)</f>
        <v/>
      </c>
      <c r="X978">
        <f>IF(G978="press_win",1,0)</f>
        <v/>
      </c>
      <c r="Y978">
        <f>IF(G978="interception",1,0)</f>
        <v/>
      </c>
      <c r="Z978">
        <f>IF(G978="no_return_defense",1,0)</f>
        <v/>
      </c>
    </row>
    <row r="979">
      <c r="K979">
        <f>IF(AND(G979="goal",H979="from_play"),1,0)</f>
        <v/>
      </c>
      <c r="L979">
        <f>IF(AND(G979="goal",H979="counter"),1,0)</f>
        <v/>
      </c>
      <c r="M979">
        <f>IF(AND(G979="goal",H979="putback"),1,0)</f>
        <v/>
      </c>
      <c r="N979">
        <f>IF(AND(G979="goal",H979="man_up"),1,0)</f>
        <v/>
      </c>
      <c r="O979">
        <f>IF(AND(G979="goal",H979="penalty_5m"),1,0)</f>
        <v/>
      </c>
      <c r="P979">
        <f>IF(G979="assist",1,0)</f>
        <v/>
      </c>
      <c r="Q979">
        <f>IF(G979="exclusion_drawn",1,0)</f>
        <v/>
      </c>
      <c r="R979">
        <f>IF(G979="exclusion_committed",1,0)</f>
        <v/>
      </c>
      <c r="S979">
        <f>IF(G979="bad_pass_2m",1,0)</f>
        <v/>
      </c>
      <c r="T979">
        <f>IF(G979="shot_out",1,0)</f>
        <v/>
      </c>
      <c r="U979">
        <f>IF(G979="turnover",1,0)</f>
        <v/>
      </c>
      <c r="V979">
        <f>IF(G979="steal",1,0)</f>
        <v/>
      </c>
      <c r="W979">
        <f>IF(G979="block_hand",1,0)</f>
        <v/>
      </c>
      <c r="X979">
        <f>IF(G979="press_win",1,0)</f>
        <v/>
      </c>
      <c r="Y979">
        <f>IF(G979="interception",1,0)</f>
        <v/>
      </c>
      <c r="Z979">
        <f>IF(G979="no_return_defense",1,0)</f>
        <v/>
      </c>
    </row>
    <row r="980">
      <c r="K980">
        <f>IF(AND(G980="goal",H980="from_play"),1,0)</f>
        <v/>
      </c>
      <c r="L980">
        <f>IF(AND(G980="goal",H980="counter"),1,0)</f>
        <v/>
      </c>
      <c r="M980">
        <f>IF(AND(G980="goal",H980="putback"),1,0)</f>
        <v/>
      </c>
      <c r="N980">
        <f>IF(AND(G980="goal",H980="man_up"),1,0)</f>
        <v/>
      </c>
      <c r="O980">
        <f>IF(AND(G980="goal",H980="penalty_5m"),1,0)</f>
        <v/>
      </c>
      <c r="P980">
        <f>IF(G980="assist",1,0)</f>
        <v/>
      </c>
      <c r="Q980">
        <f>IF(G980="exclusion_drawn",1,0)</f>
        <v/>
      </c>
      <c r="R980">
        <f>IF(G980="exclusion_committed",1,0)</f>
        <v/>
      </c>
      <c r="S980">
        <f>IF(G980="bad_pass_2m",1,0)</f>
        <v/>
      </c>
      <c r="T980">
        <f>IF(G980="shot_out",1,0)</f>
        <v/>
      </c>
      <c r="U980">
        <f>IF(G980="turnover",1,0)</f>
        <v/>
      </c>
      <c r="V980">
        <f>IF(G980="steal",1,0)</f>
        <v/>
      </c>
      <c r="W980">
        <f>IF(G980="block_hand",1,0)</f>
        <v/>
      </c>
      <c r="X980">
        <f>IF(G980="press_win",1,0)</f>
        <v/>
      </c>
      <c r="Y980">
        <f>IF(G980="interception",1,0)</f>
        <v/>
      </c>
      <c r="Z980">
        <f>IF(G980="no_return_defense",1,0)</f>
        <v/>
      </c>
    </row>
    <row r="981">
      <c r="K981">
        <f>IF(AND(G981="goal",H981="from_play"),1,0)</f>
        <v/>
      </c>
      <c r="L981">
        <f>IF(AND(G981="goal",H981="counter"),1,0)</f>
        <v/>
      </c>
      <c r="M981">
        <f>IF(AND(G981="goal",H981="putback"),1,0)</f>
        <v/>
      </c>
      <c r="N981">
        <f>IF(AND(G981="goal",H981="man_up"),1,0)</f>
        <v/>
      </c>
      <c r="O981">
        <f>IF(AND(G981="goal",H981="penalty_5m"),1,0)</f>
        <v/>
      </c>
      <c r="P981">
        <f>IF(G981="assist",1,0)</f>
        <v/>
      </c>
      <c r="Q981">
        <f>IF(G981="exclusion_drawn",1,0)</f>
        <v/>
      </c>
      <c r="R981">
        <f>IF(G981="exclusion_committed",1,0)</f>
        <v/>
      </c>
      <c r="S981">
        <f>IF(G981="bad_pass_2m",1,0)</f>
        <v/>
      </c>
      <c r="T981">
        <f>IF(G981="shot_out",1,0)</f>
        <v/>
      </c>
      <c r="U981">
        <f>IF(G981="turnover",1,0)</f>
        <v/>
      </c>
      <c r="V981">
        <f>IF(G981="steal",1,0)</f>
        <v/>
      </c>
      <c r="W981">
        <f>IF(G981="block_hand",1,0)</f>
        <v/>
      </c>
      <c r="X981">
        <f>IF(G981="press_win",1,0)</f>
        <v/>
      </c>
      <c r="Y981">
        <f>IF(G981="interception",1,0)</f>
        <v/>
      </c>
      <c r="Z981">
        <f>IF(G981="no_return_defense",1,0)</f>
        <v/>
      </c>
    </row>
    <row r="982">
      <c r="K982">
        <f>IF(AND(G982="goal",H982="from_play"),1,0)</f>
        <v/>
      </c>
      <c r="L982">
        <f>IF(AND(G982="goal",H982="counter"),1,0)</f>
        <v/>
      </c>
      <c r="M982">
        <f>IF(AND(G982="goal",H982="putback"),1,0)</f>
        <v/>
      </c>
      <c r="N982">
        <f>IF(AND(G982="goal",H982="man_up"),1,0)</f>
        <v/>
      </c>
      <c r="O982">
        <f>IF(AND(G982="goal",H982="penalty_5m"),1,0)</f>
        <v/>
      </c>
      <c r="P982">
        <f>IF(G982="assist",1,0)</f>
        <v/>
      </c>
      <c r="Q982">
        <f>IF(G982="exclusion_drawn",1,0)</f>
        <v/>
      </c>
      <c r="R982">
        <f>IF(G982="exclusion_committed",1,0)</f>
        <v/>
      </c>
      <c r="S982">
        <f>IF(G982="bad_pass_2m",1,0)</f>
        <v/>
      </c>
      <c r="T982">
        <f>IF(G982="shot_out",1,0)</f>
        <v/>
      </c>
      <c r="U982">
        <f>IF(G982="turnover",1,0)</f>
        <v/>
      </c>
      <c r="V982">
        <f>IF(G982="steal",1,0)</f>
        <v/>
      </c>
      <c r="W982">
        <f>IF(G982="block_hand",1,0)</f>
        <v/>
      </c>
      <c r="X982">
        <f>IF(G982="press_win",1,0)</f>
        <v/>
      </c>
      <c r="Y982">
        <f>IF(G982="interception",1,0)</f>
        <v/>
      </c>
      <c r="Z982">
        <f>IF(G982="no_return_defense",1,0)</f>
        <v/>
      </c>
    </row>
    <row r="983">
      <c r="K983">
        <f>IF(AND(G983="goal",H983="from_play"),1,0)</f>
        <v/>
      </c>
      <c r="L983">
        <f>IF(AND(G983="goal",H983="counter"),1,0)</f>
        <v/>
      </c>
      <c r="M983">
        <f>IF(AND(G983="goal",H983="putback"),1,0)</f>
        <v/>
      </c>
      <c r="N983">
        <f>IF(AND(G983="goal",H983="man_up"),1,0)</f>
        <v/>
      </c>
      <c r="O983">
        <f>IF(AND(G983="goal",H983="penalty_5m"),1,0)</f>
        <v/>
      </c>
      <c r="P983">
        <f>IF(G983="assist",1,0)</f>
        <v/>
      </c>
      <c r="Q983">
        <f>IF(G983="exclusion_drawn",1,0)</f>
        <v/>
      </c>
      <c r="R983">
        <f>IF(G983="exclusion_committed",1,0)</f>
        <v/>
      </c>
      <c r="S983">
        <f>IF(G983="bad_pass_2m",1,0)</f>
        <v/>
      </c>
      <c r="T983">
        <f>IF(G983="shot_out",1,0)</f>
        <v/>
      </c>
      <c r="U983">
        <f>IF(G983="turnover",1,0)</f>
        <v/>
      </c>
      <c r="V983">
        <f>IF(G983="steal",1,0)</f>
        <v/>
      </c>
      <c r="W983">
        <f>IF(G983="block_hand",1,0)</f>
        <v/>
      </c>
      <c r="X983">
        <f>IF(G983="press_win",1,0)</f>
        <v/>
      </c>
      <c r="Y983">
        <f>IF(G983="interception",1,0)</f>
        <v/>
      </c>
      <c r="Z983">
        <f>IF(G983="no_return_defense",1,0)</f>
        <v/>
      </c>
    </row>
    <row r="984">
      <c r="K984">
        <f>IF(AND(G984="goal",H984="from_play"),1,0)</f>
        <v/>
      </c>
      <c r="L984">
        <f>IF(AND(G984="goal",H984="counter"),1,0)</f>
        <v/>
      </c>
      <c r="M984">
        <f>IF(AND(G984="goal",H984="putback"),1,0)</f>
        <v/>
      </c>
      <c r="N984">
        <f>IF(AND(G984="goal",H984="man_up"),1,0)</f>
        <v/>
      </c>
      <c r="O984">
        <f>IF(AND(G984="goal",H984="penalty_5m"),1,0)</f>
        <v/>
      </c>
      <c r="P984">
        <f>IF(G984="assist",1,0)</f>
        <v/>
      </c>
      <c r="Q984">
        <f>IF(G984="exclusion_drawn",1,0)</f>
        <v/>
      </c>
      <c r="R984">
        <f>IF(G984="exclusion_committed",1,0)</f>
        <v/>
      </c>
      <c r="S984">
        <f>IF(G984="bad_pass_2m",1,0)</f>
        <v/>
      </c>
      <c r="T984">
        <f>IF(G984="shot_out",1,0)</f>
        <v/>
      </c>
      <c r="U984">
        <f>IF(G984="turnover",1,0)</f>
        <v/>
      </c>
      <c r="V984">
        <f>IF(G984="steal",1,0)</f>
        <v/>
      </c>
      <c r="W984">
        <f>IF(G984="block_hand",1,0)</f>
        <v/>
      </c>
      <c r="X984">
        <f>IF(G984="press_win",1,0)</f>
        <v/>
      </c>
      <c r="Y984">
        <f>IF(G984="interception",1,0)</f>
        <v/>
      </c>
      <c r="Z984">
        <f>IF(G984="no_return_defense",1,0)</f>
        <v/>
      </c>
    </row>
    <row r="985">
      <c r="K985">
        <f>IF(AND(G985="goal",H985="from_play"),1,0)</f>
        <v/>
      </c>
      <c r="L985">
        <f>IF(AND(G985="goal",H985="counter"),1,0)</f>
        <v/>
      </c>
      <c r="M985">
        <f>IF(AND(G985="goal",H985="putback"),1,0)</f>
        <v/>
      </c>
      <c r="N985">
        <f>IF(AND(G985="goal",H985="man_up"),1,0)</f>
        <v/>
      </c>
      <c r="O985">
        <f>IF(AND(G985="goal",H985="penalty_5m"),1,0)</f>
        <v/>
      </c>
      <c r="P985">
        <f>IF(G985="assist",1,0)</f>
        <v/>
      </c>
      <c r="Q985">
        <f>IF(G985="exclusion_drawn",1,0)</f>
        <v/>
      </c>
      <c r="R985">
        <f>IF(G985="exclusion_committed",1,0)</f>
        <v/>
      </c>
      <c r="S985">
        <f>IF(G985="bad_pass_2m",1,0)</f>
        <v/>
      </c>
      <c r="T985">
        <f>IF(G985="shot_out",1,0)</f>
        <v/>
      </c>
      <c r="U985">
        <f>IF(G985="turnover",1,0)</f>
        <v/>
      </c>
      <c r="V985">
        <f>IF(G985="steal",1,0)</f>
        <v/>
      </c>
      <c r="W985">
        <f>IF(G985="block_hand",1,0)</f>
        <v/>
      </c>
      <c r="X985">
        <f>IF(G985="press_win",1,0)</f>
        <v/>
      </c>
      <c r="Y985">
        <f>IF(G985="interception",1,0)</f>
        <v/>
      </c>
      <c r="Z985">
        <f>IF(G985="no_return_defense",1,0)</f>
        <v/>
      </c>
    </row>
    <row r="986">
      <c r="K986">
        <f>IF(AND(G986="goal",H986="from_play"),1,0)</f>
        <v/>
      </c>
      <c r="L986">
        <f>IF(AND(G986="goal",H986="counter"),1,0)</f>
        <v/>
      </c>
      <c r="M986">
        <f>IF(AND(G986="goal",H986="putback"),1,0)</f>
        <v/>
      </c>
      <c r="N986">
        <f>IF(AND(G986="goal",H986="man_up"),1,0)</f>
        <v/>
      </c>
      <c r="O986">
        <f>IF(AND(G986="goal",H986="penalty_5m"),1,0)</f>
        <v/>
      </c>
      <c r="P986">
        <f>IF(G986="assist",1,0)</f>
        <v/>
      </c>
      <c r="Q986">
        <f>IF(G986="exclusion_drawn",1,0)</f>
        <v/>
      </c>
      <c r="R986">
        <f>IF(G986="exclusion_committed",1,0)</f>
        <v/>
      </c>
      <c r="S986">
        <f>IF(G986="bad_pass_2m",1,0)</f>
        <v/>
      </c>
      <c r="T986">
        <f>IF(G986="shot_out",1,0)</f>
        <v/>
      </c>
      <c r="U986">
        <f>IF(G986="turnover",1,0)</f>
        <v/>
      </c>
      <c r="V986">
        <f>IF(G986="steal",1,0)</f>
        <v/>
      </c>
      <c r="W986">
        <f>IF(G986="block_hand",1,0)</f>
        <v/>
      </c>
      <c r="X986">
        <f>IF(G986="press_win",1,0)</f>
        <v/>
      </c>
      <c r="Y986">
        <f>IF(G986="interception",1,0)</f>
        <v/>
      </c>
      <c r="Z986">
        <f>IF(G986="no_return_defense",1,0)</f>
        <v/>
      </c>
    </row>
    <row r="987">
      <c r="K987">
        <f>IF(AND(G987="goal",H987="from_play"),1,0)</f>
        <v/>
      </c>
      <c r="L987">
        <f>IF(AND(G987="goal",H987="counter"),1,0)</f>
        <v/>
      </c>
      <c r="M987">
        <f>IF(AND(G987="goal",H987="putback"),1,0)</f>
        <v/>
      </c>
      <c r="N987">
        <f>IF(AND(G987="goal",H987="man_up"),1,0)</f>
        <v/>
      </c>
      <c r="O987">
        <f>IF(AND(G987="goal",H987="penalty_5m"),1,0)</f>
        <v/>
      </c>
      <c r="P987">
        <f>IF(G987="assist",1,0)</f>
        <v/>
      </c>
      <c r="Q987">
        <f>IF(G987="exclusion_drawn",1,0)</f>
        <v/>
      </c>
      <c r="R987">
        <f>IF(G987="exclusion_committed",1,0)</f>
        <v/>
      </c>
      <c r="S987">
        <f>IF(G987="bad_pass_2m",1,0)</f>
        <v/>
      </c>
      <c r="T987">
        <f>IF(G987="shot_out",1,0)</f>
        <v/>
      </c>
      <c r="U987">
        <f>IF(G987="turnover",1,0)</f>
        <v/>
      </c>
      <c r="V987">
        <f>IF(G987="steal",1,0)</f>
        <v/>
      </c>
      <c r="W987">
        <f>IF(G987="block_hand",1,0)</f>
        <v/>
      </c>
      <c r="X987">
        <f>IF(G987="press_win",1,0)</f>
        <v/>
      </c>
      <c r="Y987">
        <f>IF(G987="interception",1,0)</f>
        <v/>
      </c>
      <c r="Z987">
        <f>IF(G987="no_return_defense",1,0)</f>
        <v/>
      </c>
    </row>
    <row r="988">
      <c r="K988">
        <f>IF(AND(G988="goal",H988="from_play"),1,0)</f>
        <v/>
      </c>
      <c r="L988">
        <f>IF(AND(G988="goal",H988="counter"),1,0)</f>
        <v/>
      </c>
      <c r="M988">
        <f>IF(AND(G988="goal",H988="putback"),1,0)</f>
        <v/>
      </c>
      <c r="N988">
        <f>IF(AND(G988="goal",H988="man_up"),1,0)</f>
        <v/>
      </c>
      <c r="O988">
        <f>IF(AND(G988="goal",H988="penalty_5m"),1,0)</f>
        <v/>
      </c>
      <c r="P988">
        <f>IF(G988="assist",1,0)</f>
        <v/>
      </c>
      <c r="Q988">
        <f>IF(G988="exclusion_drawn",1,0)</f>
        <v/>
      </c>
      <c r="R988">
        <f>IF(G988="exclusion_committed",1,0)</f>
        <v/>
      </c>
      <c r="S988">
        <f>IF(G988="bad_pass_2m",1,0)</f>
        <v/>
      </c>
      <c r="T988">
        <f>IF(G988="shot_out",1,0)</f>
        <v/>
      </c>
      <c r="U988">
        <f>IF(G988="turnover",1,0)</f>
        <v/>
      </c>
      <c r="V988">
        <f>IF(G988="steal",1,0)</f>
        <v/>
      </c>
      <c r="W988">
        <f>IF(G988="block_hand",1,0)</f>
        <v/>
      </c>
      <c r="X988">
        <f>IF(G988="press_win",1,0)</f>
        <v/>
      </c>
      <c r="Y988">
        <f>IF(G988="interception",1,0)</f>
        <v/>
      </c>
      <c r="Z988">
        <f>IF(G988="no_return_defense",1,0)</f>
        <v/>
      </c>
    </row>
    <row r="989">
      <c r="K989">
        <f>IF(AND(G989="goal",H989="from_play"),1,0)</f>
        <v/>
      </c>
      <c r="L989">
        <f>IF(AND(G989="goal",H989="counter"),1,0)</f>
        <v/>
      </c>
      <c r="M989">
        <f>IF(AND(G989="goal",H989="putback"),1,0)</f>
        <v/>
      </c>
      <c r="N989">
        <f>IF(AND(G989="goal",H989="man_up"),1,0)</f>
        <v/>
      </c>
      <c r="O989">
        <f>IF(AND(G989="goal",H989="penalty_5m"),1,0)</f>
        <v/>
      </c>
      <c r="P989">
        <f>IF(G989="assist",1,0)</f>
        <v/>
      </c>
      <c r="Q989">
        <f>IF(G989="exclusion_drawn",1,0)</f>
        <v/>
      </c>
      <c r="R989">
        <f>IF(G989="exclusion_committed",1,0)</f>
        <v/>
      </c>
      <c r="S989">
        <f>IF(G989="bad_pass_2m",1,0)</f>
        <v/>
      </c>
      <c r="T989">
        <f>IF(G989="shot_out",1,0)</f>
        <v/>
      </c>
      <c r="U989">
        <f>IF(G989="turnover",1,0)</f>
        <v/>
      </c>
      <c r="V989">
        <f>IF(G989="steal",1,0)</f>
        <v/>
      </c>
      <c r="W989">
        <f>IF(G989="block_hand",1,0)</f>
        <v/>
      </c>
      <c r="X989">
        <f>IF(G989="press_win",1,0)</f>
        <v/>
      </c>
      <c r="Y989">
        <f>IF(G989="interception",1,0)</f>
        <v/>
      </c>
      <c r="Z989">
        <f>IF(G989="no_return_defense",1,0)</f>
        <v/>
      </c>
    </row>
    <row r="990">
      <c r="K990">
        <f>IF(AND(G990="goal",H990="from_play"),1,0)</f>
        <v/>
      </c>
      <c r="L990">
        <f>IF(AND(G990="goal",H990="counter"),1,0)</f>
        <v/>
      </c>
      <c r="M990">
        <f>IF(AND(G990="goal",H990="putback"),1,0)</f>
        <v/>
      </c>
      <c r="N990">
        <f>IF(AND(G990="goal",H990="man_up"),1,0)</f>
        <v/>
      </c>
      <c r="O990">
        <f>IF(AND(G990="goal",H990="penalty_5m"),1,0)</f>
        <v/>
      </c>
      <c r="P990">
        <f>IF(G990="assist",1,0)</f>
        <v/>
      </c>
      <c r="Q990">
        <f>IF(G990="exclusion_drawn",1,0)</f>
        <v/>
      </c>
      <c r="R990">
        <f>IF(G990="exclusion_committed",1,0)</f>
        <v/>
      </c>
      <c r="S990">
        <f>IF(G990="bad_pass_2m",1,0)</f>
        <v/>
      </c>
      <c r="T990">
        <f>IF(G990="shot_out",1,0)</f>
        <v/>
      </c>
      <c r="U990">
        <f>IF(G990="turnover",1,0)</f>
        <v/>
      </c>
      <c r="V990">
        <f>IF(G990="steal",1,0)</f>
        <v/>
      </c>
      <c r="W990">
        <f>IF(G990="block_hand",1,0)</f>
        <v/>
      </c>
      <c r="X990">
        <f>IF(G990="press_win",1,0)</f>
        <v/>
      </c>
      <c r="Y990">
        <f>IF(G990="interception",1,0)</f>
        <v/>
      </c>
      <c r="Z990">
        <f>IF(G990="no_return_defense",1,0)</f>
        <v/>
      </c>
    </row>
    <row r="991">
      <c r="K991">
        <f>IF(AND(G991="goal",H991="from_play"),1,0)</f>
        <v/>
      </c>
      <c r="L991">
        <f>IF(AND(G991="goal",H991="counter"),1,0)</f>
        <v/>
      </c>
      <c r="M991">
        <f>IF(AND(G991="goal",H991="putback"),1,0)</f>
        <v/>
      </c>
      <c r="N991">
        <f>IF(AND(G991="goal",H991="man_up"),1,0)</f>
        <v/>
      </c>
      <c r="O991">
        <f>IF(AND(G991="goal",H991="penalty_5m"),1,0)</f>
        <v/>
      </c>
      <c r="P991">
        <f>IF(G991="assist",1,0)</f>
        <v/>
      </c>
      <c r="Q991">
        <f>IF(G991="exclusion_drawn",1,0)</f>
        <v/>
      </c>
      <c r="R991">
        <f>IF(G991="exclusion_committed",1,0)</f>
        <v/>
      </c>
      <c r="S991">
        <f>IF(G991="bad_pass_2m",1,0)</f>
        <v/>
      </c>
      <c r="T991">
        <f>IF(G991="shot_out",1,0)</f>
        <v/>
      </c>
      <c r="U991">
        <f>IF(G991="turnover",1,0)</f>
        <v/>
      </c>
      <c r="V991">
        <f>IF(G991="steal",1,0)</f>
        <v/>
      </c>
      <c r="W991">
        <f>IF(G991="block_hand",1,0)</f>
        <v/>
      </c>
      <c r="X991">
        <f>IF(G991="press_win",1,0)</f>
        <v/>
      </c>
      <c r="Y991">
        <f>IF(G991="interception",1,0)</f>
        <v/>
      </c>
      <c r="Z991">
        <f>IF(G991="no_return_defense",1,0)</f>
        <v/>
      </c>
    </row>
    <row r="992">
      <c r="K992">
        <f>IF(AND(G992="goal",H992="from_play"),1,0)</f>
        <v/>
      </c>
      <c r="L992">
        <f>IF(AND(G992="goal",H992="counter"),1,0)</f>
        <v/>
      </c>
      <c r="M992">
        <f>IF(AND(G992="goal",H992="putback"),1,0)</f>
        <v/>
      </c>
      <c r="N992">
        <f>IF(AND(G992="goal",H992="man_up"),1,0)</f>
        <v/>
      </c>
      <c r="O992">
        <f>IF(AND(G992="goal",H992="penalty_5m"),1,0)</f>
        <v/>
      </c>
      <c r="P992">
        <f>IF(G992="assist",1,0)</f>
        <v/>
      </c>
      <c r="Q992">
        <f>IF(G992="exclusion_drawn",1,0)</f>
        <v/>
      </c>
      <c r="R992">
        <f>IF(G992="exclusion_committed",1,0)</f>
        <v/>
      </c>
      <c r="S992">
        <f>IF(G992="bad_pass_2m",1,0)</f>
        <v/>
      </c>
      <c r="T992">
        <f>IF(G992="shot_out",1,0)</f>
        <v/>
      </c>
      <c r="U992">
        <f>IF(G992="turnover",1,0)</f>
        <v/>
      </c>
      <c r="V992">
        <f>IF(G992="steal",1,0)</f>
        <v/>
      </c>
      <c r="W992">
        <f>IF(G992="block_hand",1,0)</f>
        <v/>
      </c>
      <c r="X992">
        <f>IF(G992="press_win",1,0)</f>
        <v/>
      </c>
      <c r="Y992">
        <f>IF(G992="interception",1,0)</f>
        <v/>
      </c>
      <c r="Z992">
        <f>IF(G992="no_return_defense",1,0)</f>
        <v/>
      </c>
    </row>
    <row r="993">
      <c r="K993">
        <f>IF(AND(G993="goal",H993="from_play"),1,0)</f>
        <v/>
      </c>
      <c r="L993">
        <f>IF(AND(G993="goal",H993="counter"),1,0)</f>
        <v/>
      </c>
      <c r="M993">
        <f>IF(AND(G993="goal",H993="putback"),1,0)</f>
        <v/>
      </c>
      <c r="N993">
        <f>IF(AND(G993="goal",H993="man_up"),1,0)</f>
        <v/>
      </c>
      <c r="O993">
        <f>IF(AND(G993="goal",H993="penalty_5m"),1,0)</f>
        <v/>
      </c>
      <c r="P993">
        <f>IF(G993="assist",1,0)</f>
        <v/>
      </c>
      <c r="Q993">
        <f>IF(G993="exclusion_drawn",1,0)</f>
        <v/>
      </c>
      <c r="R993">
        <f>IF(G993="exclusion_committed",1,0)</f>
        <v/>
      </c>
      <c r="S993">
        <f>IF(G993="bad_pass_2m",1,0)</f>
        <v/>
      </c>
      <c r="T993">
        <f>IF(G993="shot_out",1,0)</f>
        <v/>
      </c>
      <c r="U993">
        <f>IF(G993="turnover",1,0)</f>
        <v/>
      </c>
      <c r="V993">
        <f>IF(G993="steal",1,0)</f>
        <v/>
      </c>
      <c r="W993">
        <f>IF(G993="block_hand",1,0)</f>
        <v/>
      </c>
      <c r="X993">
        <f>IF(G993="press_win",1,0)</f>
        <v/>
      </c>
      <c r="Y993">
        <f>IF(G993="interception",1,0)</f>
        <v/>
      </c>
      <c r="Z993">
        <f>IF(G993="no_return_defense",1,0)</f>
        <v/>
      </c>
    </row>
    <row r="994">
      <c r="K994">
        <f>IF(AND(G994="goal",H994="from_play"),1,0)</f>
        <v/>
      </c>
      <c r="L994">
        <f>IF(AND(G994="goal",H994="counter"),1,0)</f>
        <v/>
      </c>
      <c r="M994">
        <f>IF(AND(G994="goal",H994="putback"),1,0)</f>
        <v/>
      </c>
      <c r="N994">
        <f>IF(AND(G994="goal",H994="man_up"),1,0)</f>
        <v/>
      </c>
      <c r="O994">
        <f>IF(AND(G994="goal",H994="penalty_5m"),1,0)</f>
        <v/>
      </c>
      <c r="P994">
        <f>IF(G994="assist",1,0)</f>
        <v/>
      </c>
      <c r="Q994">
        <f>IF(G994="exclusion_drawn",1,0)</f>
        <v/>
      </c>
      <c r="R994">
        <f>IF(G994="exclusion_committed",1,0)</f>
        <v/>
      </c>
      <c r="S994">
        <f>IF(G994="bad_pass_2m",1,0)</f>
        <v/>
      </c>
      <c r="T994">
        <f>IF(G994="shot_out",1,0)</f>
        <v/>
      </c>
      <c r="U994">
        <f>IF(G994="turnover",1,0)</f>
        <v/>
      </c>
      <c r="V994">
        <f>IF(G994="steal",1,0)</f>
        <v/>
      </c>
      <c r="W994">
        <f>IF(G994="block_hand",1,0)</f>
        <v/>
      </c>
      <c r="X994">
        <f>IF(G994="press_win",1,0)</f>
        <v/>
      </c>
      <c r="Y994">
        <f>IF(G994="interception",1,0)</f>
        <v/>
      </c>
      <c r="Z994">
        <f>IF(G994="no_return_defense",1,0)</f>
        <v/>
      </c>
    </row>
    <row r="995">
      <c r="K995">
        <f>IF(AND(G995="goal",H995="from_play"),1,0)</f>
        <v/>
      </c>
      <c r="L995">
        <f>IF(AND(G995="goal",H995="counter"),1,0)</f>
        <v/>
      </c>
      <c r="M995">
        <f>IF(AND(G995="goal",H995="putback"),1,0)</f>
        <v/>
      </c>
      <c r="N995">
        <f>IF(AND(G995="goal",H995="man_up"),1,0)</f>
        <v/>
      </c>
      <c r="O995">
        <f>IF(AND(G995="goal",H995="penalty_5m"),1,0)</f>
        <v/>
      </c>
      <c r="P995">
        <f>IF(G995="assist",1,0)</f>
        <v/>
      </c>
      <c r="Q995">
        <f>IF(G995="exclusion_drawn",1,0)</f>
        <v/>
      </c>
      <c r="R995">
        <f>IF(G995="exclusion_committed",1,0)</f>
        <v/>
      </c>
      <c r="S995">
        <f>IF(G995="bad_pass_2m",1,0)</f>
        <v/>
      </c>
      <c r="T995">
        <f>IF(G995="shot_out",1,0)</f>
        <v/>
      </c>
      <c r="U995">
        <f>IF(G995="turnover",1,0)</f>
        <v/>
      </c>
      <c r="V995">
        <f>IF(G995="steal",1,0)</f>
        <v/>
      </c>
      <c r="W995">
        <f>IF(G995="block_hand",1,0)</f>
        <v/>
      </c>
      <c r="X995">
        <f>IF(G995="press_win",1,0)</f>
        <v/>
      </c>
      <c r="Y995">
        <f>IF(G995="interception",1,0)</f>
        <v/>
      </c>
      <c r="Z995">
        <f>IF(G995="no_return_defense",1,0)</f>
        <v/>
      </c>
    </row>
    <row r="996">
      <c r="K996">
        <f>IF(AND(G996="goal",H996="from_play"),1,0)</f>
        <v/>
      </c>
      <c r="L996">
        <f>IF(AND(G996="goal",H996="counter"),1,0)</f>
        <v/>
      </c>
      <c r="M996">
        <f>IF(AND(G996="goal",H996="putback"),1,0)</f>
        <v/>
      </c>
      <c r="N996">
        <f>IF(AND(G996="goal",H996="man_up"),1,0)</f>
        <v/>
      </c>
      <c r="O996">
        <f>IF(AND(G996="goal",H996="penalty_5m"),1,0)</f>
        <v/>
      </c>
      <c r="P996">
        <f>IF(G996="assist",1,0)</f>
        <v/>
      </c>
      <c r="Q996">
        <f>IF(G996="exclusion_drawn",1,0)</f>
        <v/>
      </c>
      <c r="R996">
        <f>IF(G996="exclusion_committed",1,0)</f>
        <v/>
      </c>
      <c r="S996">
        <f>IF(G996="bad_pass_2m",1,0)</f>
        <v/>
      </c>
      <c r="T996">
        <f>IF(G996="shot_out",1,0)</f>
        <v/>
      </c>
      <c r="U996">
        <f>IF(G996="turnover",1,0)</f>
        <v/>
      </c>
      <c r="V996">
        <f>IF(G996="steal",1,0)</f>
        <v/>
      </c>
      <c r="W996">
        <f>IF(G996="block_hand",1,0)</f>
        <v/>
      </c>
      <c r="X996">
        <f>IF(G996="press_win",1,0)</f>
        <v/>
      </c>
      <c r="Y996">
        <f>IF(G996="interception",1,0)</f>
        <v/>
      </c>
      <c r="Z996">
        <f>IF(G996="no_return_defense",1,0)</f>
        <v/>
      </c>
    </row>
    <row r="997">
      <c r="K997">
        <f>IF(AND(G997="goal",H997="from_play"),1,0)</f>
        <v/>
      </c>
      <c r="L997">
        <f>IF(AND(G997="goal",H997="counter"),1,0)</f>
        <v/>
      </c>
      <c r="M997">
        <f>IF(AND(G997="goal",H997="putback"),1,0)</f>
        <v/>
      </c>
      <c r="N997">
        <f>IF(AND(G997="goal",H997="man_up"),1,0)</f>
        <v/>
      </c>
      <c r="O997">
        <f>IF(AND(G997="goal",H997="penalty_5m"),1,0)</f>
        <v/>
      </c>
      <c r="P997">
        <f>IF(G997="assist",1,0)</f>
        <v/>
      </c>
      <c r="Q997">
        <f>IF(G997="exclusion_drawn",1,0)</f>
        <v/>
      </c>
      <c r="R997">
        <f>IF(G997="exclusion_committed",1,0)</f>
        <v/>
      </c>
      <c r="S997">
        <f>IF(G997="bad_pass_2m",1,0)</f>
        <v/>
      </c>
      <c r="T997">
        <f>IF(G997="shot_out",1,0)</f>
        <v/>
      </c>
      <c r="U997">
        <f>IF(G997="turnover",1,0)</f>
        <v/>
      </c>
      <c r="V997">
        <f>IF(G997="steal",1,0)</f>
        <v/>
      </c>
      <c r="W997">
        <f>IF(G997="block_hand",1,0)</f>
        <v/>
      </c>
      <c r="X997">
        <f>IF(G997="press_win",1,0)</f>
        <v/>
      </c>
      <c r="Y997">
        <f>IF(G997="interception",1,0)</f>
        <v/>
      </c>
      <c r="Z997">
        <f>IF(G997="no_return_defense",1,0)</f>
        <v/>
      </c>
    </row>
    <row r="998">
      <c r="K998">
        <f>IF(AND(G998="goal",H998="from_play"),1,0)</f>
        <v/>
      </c>
      <c r="L998">
        <f>IF(AND(G998="goal",H998="counter"),1,0)</f>
        <v/>
      </c>
      <c r="M998">
        <f>IF(AND(G998="goal",H998="putback"),1,0)</f>
        <v/>
      </c>
      <c r="N998">
        <f>IF(AND(G998="goal",H998="man_up"),1,0)</f>
        <v/>
      </c>
      <c r="O998">
        <f>IF(AND(G998="goal",H998="penalty_5m"),1,0)</f>
        <v/>
      </c>
      <c r="P998">
        <f>IF(G998="assist",1,0)</f>
        <v/>
      </c>
      <c r="Q998">
        <f>IF(G998="exclusion_drawn",1,0)</f>
        <v/>
      </c>
      <c r="R998">
        <f>IF(G998="exclusion_committed",1,0)</f>
        <v/>
      </c>
      <c r="S998">
        <f>IF(G998="bad_pass_2m",1,0)</f>
        <v/>
      </c>
      <c r="T998">
        <f>IF(G998="shot_out",1,0)</f>
        <v/>
      </c>
      <c r="U998">
        <f>IF(G998="turnover",1,0)</f>
        <v/>
      </c>
      <c r="V998">
        <f>IF(G998="steal",1,0)</f>
        <v/>
      </c>
      <c r="W998">
        <f>IF(G998="block_hand",1,0)</f>
        <v/>
      </c>
      <c r="X998">
        <f>IF(G998="press_win",1,0)</f>
        <v/>
      </c>
      <c r="Y998">
        <f>IF(G998="interception",1,0)</f>
        <v/>
      </c>
      <c r="Z998">
        <f>IF(G998="no_return_defense",1,0)</f>
        <v/>
      </c>
    </row>
    <row r="999">
      <c r="K999">
        <f>IF(AND(G999="goal",H999="from_play"),1,0)</f>
        <v/>
      </c>
      <c r="L999">
        <f>IF(AND(G999="goal",H999="counter"),1,0)</f>
        <v/>
      </c>
      <c r="M999">
        <f>IF(AND(G999="goal",H999="putback"),1,0)</f>
        <v/>
      </c>
      <c r="N999">
        <f>IF(AND(G999="goal",H999="man_up"),1,0)</f>
        <v/>
      </c>
      <c r="O999">
        <f>IF(AND(G999="goal",H999="penalty_5m"),1,0)</f>
        <v/>
      </c>
      <c r="P999">
        <f>IF(G999="assist",1,0)</f>
        <v/>
      </c>
      <c r="Q999">
        <f>IF(G999="exclusion_drawn",1,0)</f>
        <v/>
      </c>
      <c r="R999">
        <f>IF(G999="exclusion_committed",1,0)</f>
        <v/>
      </c>
      <c r="S999">
        <f>IF(G999="bad_pass_2m",1,0)</f>
        <v/>
      </c>
      <c r="T999">
        <f>IF(G999="shot_out",1,0)</f>
        <v/>
      </c>
      <c r="U999">
        <f>IF(G999="turnover",1,0)</f>
        <v/>
      </c>
      <c r="V999">
        <f>IF(G999="steal",1,0)</f>
        <v/>
      </c>
      <c r="W999">
        <f>IF(G999="block_hand",1,0)</f>
        <v/>
      </c>
      <c r="X999">
        <f>IF(G999="press_win",1,0)</f>
        <v/>
      </c>
      <c r="Y999">
        <f>IF(G999="interception",1,0)</f>
        <v/>
      </c>
      <c r="Z999">
        <f>IF(G999="no_return_defense",1,0)</f>
        <v/>
      </c>
    </row>
    <row r="1000">
      <c r="K1000">
        <f>IF(AND(G1000="goal",H1000="from_play"),1,0)</f>
        <v/>
      </c>
      <c r="L1000">
        <f>IF(AND(G1000="goal",H1000="counter"),1,0)</f>
        <v/>
      </c>
      <c r="M1000">
        <f>IF(AND(G1000="goal",H1000="putback"),1,0)</f>
        <v/>
      </c>
      <c r="N1000">
        <f>IF(AND(G1000="goal",H1000="man_up"),1,0)</f>
        <v/>
      </c>
      <c r="O1000">
        <f>IF(AND(G1000="goal",H1000="penalty_5m"),1,0)</f>
        <v/>
      </c>
      <c r="P1000">
        <f>IF(G1000="assist",1,0)</f>
        <v/>
      </c>
      <c r="Q1000">
        <f>IF(G1000="exclusion_drawn",1,0)</f>
        <v/>
      </c>
      <c r="R1000">
        <f>IF(G1000="exclusion_committed",1,0)</f>
        <v/>
      </c>
      <c r="S1000">
        <f>IF(G1000="bad_pass_2m",1,0)</f>
        <v/>
      </c>
      <c r="T1000">
        <f>IF(G1000="shot_out",1,0)</f>
        <v/>
      </c>
      <c r="U1000">
        <f>IF(G1000="turnover",1,0)</f>
        <v/>
      </c>
      <c r="V1000">
        <f>IF(G1000="steal",1,0)</f>
        <v/>
      </c>
      <c r="W1000">
        <f>IF(G1000="block_hand",1,0)</f>
        <v/>
      </c>
      <c r="X1000">
        <f>IF(G1000="press_win",1,0)</f>
        <v/>
      </c>
      <c r="Y1000">
        <f>IF(G1000="interception",1,0)</f>
        <v/>
      </c>
      <c r="Z1000">
        <f>IF(G1000="no_return_defense",1,0)</f>
        <v/>
      </c>
    </row>
    <row r="1001">
      <c r="K1001">
        <f>IF(AND(G1001="goal",H1001="from_play"),1,0)</f>
        <v/>
      </c>
      <c r="L1001">
        <f>IF(AND(G1001="goal",H1001="counter"),1,0)</f>
        <v/>
      </c>
      <c r="M1001">
        <f>IF(AND(G1001="goal",H1001="putback"),1,0)</f>
        <v/>
      </c>
      <c r="N1001">
        <f>IF(AND(G1001="goal",H1001="man_up"),1,0)</f>
        <v/>
      </c>
      <c r="O1001">
        <f>IF(AND(G1001="goal",H1001="penalty_5m"),1,0)</f>
        <v/>
      </c>
      <c r="P1001">
        <f>IF(G1001="assist",1,0)</f>
        <v/>
      </c>
      <c r="Q1001">
        <f>IF(G1001="exclusion_drawn",1,0)</f>
        <v/>
      </c>
      <c r="R1001">
        <f>IF(G1001="exclusion_committed",1,0)</f>
        <v/>
      </c>
      <c r="S1001">
        <f>IF(G1001="bad_pass_2m",1,0)</f>
        <v/>
      </c>
      <c r="T1001">
        <f>IF(G1001="shot_out",1,0)</f>
        <v/>
      </c>
      <c r="U1001">
        <f>IF(G1001="turnover",1,0)</f>
        <v/>
      </c>
      <c r="V1001">
        <f>IF(G1001="steal",1,0)</f>
        <v/>
      </c>
      <c r="W1001">
        <f>IF(G1001="block_hand",1,0)</f>
        <v/>
      </c>
      <c r="X1001">
        <f>IF(G1001="press_win",1,0)</f>
        <v/>
      </c>
      <c r="Y1001">
        <f>IF(G1001="interception",1,0)</f>
        <v/>
      </c>
      <c r="Z1001">
        <f>IF(G1001="no_return_defense",1,0)</f>
        <v/>
      </c>
    </row>
    <row r="1002">
      <c r="A1002" s="2" t="n">
        <v>45935.50011574074</v>
      </c>
      <c r="B1002" t="n">
        <v>1001</v>
      </c>
      <c r="C1002" t="n">
        <v>1</v>
      </c>
      <c r="D1002" t="inlineStr">
        <is>
          <t>my</t>
        </is>
      </c>
      <c r="E1002" t="n">
        <v>1</v>
      </c>
      <c r="F1002" t="inlineStr">
        <is>
          <t>Jan Kowalski</t>
        </is>
      </c>
      <c r="G1002" t="inlineStr">
        <is>
          <t>goal</t>
        </is>
      </c>
      <c r="H1002" t="inlineStr">
        <is>
          <t>from_play</t>
        </is>
      </c>
      <c r="I1002" t="inlineStr"/>
      <c r="J1002" t="inlineStr"/>
    </row>
    <row r="1003">
      <c r="A1003" s="2" t="n">
        <v>45935.50013888889</v>
      </c>
      <c r="B1003" t="n">
        <v>1001</v>
      </c>
      <c r="C1003" t="n">
        <v>1</v>
      </c>
      <c r="D1003" t="inlineStr">
        <is>
          <t>my</t>
        </is>
      </c>
      <c r="E1003" t="n">
        <v>2</v>
      </c>
      <c r="F1003" t="inlineStr">
        <is>
          <t>Piotr Nowak</t>
        </is>
      </c>
      <c r="G1003" t="inlineStr">
        <is>
          <t>assist</t>
        </is>
      </c>
      <c r="H1003" t="inlineStr"/>
      <c r="I1003" t="inlineStr"/>
      <c r="J1003" t="inlineStr"/>
    </row>
    <row r="1004">
      <c r="A1004" s="2" t="n">
        <v>45935.50104166667</v>
      </c>
      <c r="B1004" t="n">
        <v>1001</v>
      </c>
      <c r="C1004" t="n">
        <v>1</v>
      </c>
      <c r="D1004" t="inlineStr">
        <is>
          <t>my</t>
        </is>
      </c>
      <c r="E1004" t="n">
        <v>1</v>
      </c>
      <c r="F1004" t="inlineStr">
        <is>
          <t>Jan Kowalski</t>
        </is>
      </c>
      <c r="G1004" t="inlineStr">
        <is>
          <t>goal</t>
        </is>
      </c>
      <c r="H1004" t="inlineStr">
        <is>
          <t>man_up</t>
        </is>
      </c>
      <c r="I1004" t="inlineStr"/>
      <c r="J1004" t="inlineStr"/>
    </row>
    <row r="1005">
      <c r="A1005" s="2" t="n">
        <v>45935.5021412037</v>
      </c>
      <c r="B1005" t="n">
        <v>1001</v>
      </c>
      <c r="C1005" t="n">
        <v>1</v>
      </c>
      <c r="D1005" t="inlineStr">
        <is>
          <t>my</t>
        </is>
      </c>
      <c r="E1005" t="n">
        <v>2</v>
      </c>
      <c r="F1005" t="inlineStr">
        <is>
          <t>Piotr Nowak</t>
        </is>
      </c>
      <c r="G1005" t="inlineStr">
        <is>
          <t>no_return_defense</t>
        </is>
      </c>
      <c r="H1005" t="inlineStr"/>
      <c r="I1005" t="inlineStr"/>
      <c r="J1005" t="inlineStr"/>
    </row>
    <row r="1006">
      <c r="A1006" s="2" t="n">
        <v>45935.50324074074</v>
      </c>
      <c r="B1006" t="n">
        <v>1001</v>
      </c>
      <c r="C1006" t="n">
        <v>1</v>
      </c>
      <c r="D1006" t="inlineStr">
        <is>
          <t>my</t>
        </is>
      </c>
      <c r="E1006" t="n">
        <v>3</v>
      </c>
      <c r="F1006" t="inlineStr">
        <is>
          <t>Adam Wiśniewski</t>
        </is>
      </c>
      <c r="G1006" t="inlineStr">
        <is>
          <t>block_hand</t>
        </is>
      </c>
      <c r="H1006" t="inlineStr"/>
      <c r="I1006" t="inlineStr"/>
      <c r="J1006" t="inlineStr"/>
    </row>
  </sheetData>
  <dataValidations count="3">
    <dataValidation sqref="G2 G3 G4 G5 G6 G7 G8 G9 G10 G11 G12 G13 G14 G15 G16 G17 G18 G19 G20 G21 G22 G23 G24 G25 G26 G27 G28 G29 G30 G31 G32 G33 G34 G35 G36 G37 G38 G39 G40 G41 G42 G43 G44 G45 G46 G47 G48 G49 G50 G51 G52 G53 G54 G55 G56 G57 G58 G59 G60 G61 G62 G63 G64 G65 G66 G67 G68 G69 G70 G71 G72 G73 G74 G75 G76 G77 G78 G79 G80 G81 G82 G83 G84 G85 G86 G87 G88 G89 G90 G91 G92 G93 G94 G95 G96 G97 G98 G99 G100 G101 G102 G103 G104 G105 G106 G107 G108 G109 G110 G111 G112 G113 G114 G115 G116 G117 G118 G119 G120 G121 G122 G123 G124 G125 G126 G127 G128 G129 G130 G131 G132 G133 G134 G135 G136 G137 G138 G139 G140 G141 G142 G143 G144 G145 G146 G147 G148 G149 G150 G151 G152 G153 G154 G155 G156 G157 G158 G159 G160 G161 G162 G163 G164 G165 G166 G167 G168 G169 G170 G171 G172 G173 G174 G175 G176 G177 G178 G179 G180 G181 G182 G183 G184 G185 G186 G187 G188 G189 G190 G191 G192 G193 G194 G195 G196 G197 G198 G199 G200 G201 G202 G203 G204 G205 G206 G207 G208 G209 G210 G211 G212 G213 G214 G215 G216 G217 G218 G219 G220 G221 G222 G223 G224 G225 G226 G227 G228 G229 G230 G231 G232 G233 G234 G235 G236 G237 G238 G239 G240 G241 G242 G243 G244 G245 G246 G247 G248 G249 G250 G251 G252 G253 G254 G255 G256 G257 G258 G259 G260 G261 G262 G263 G264 G265 G266 G267 G268 G269 G270 G271 G272 G273 G274 G275 G276 G277 G278 G279 G280 G281 G282 G283 G284 G285 G286 G287 G288 G289 G290 G291 G292 G293 G294 G295 G296 G297 G298 G299 G300 G301 G302 G303 G304 G305 G306 G307 G308 G309 G310 G311 G312 G313 G314 G315 G316 G317 G318 G319 G320 G321 G322 G323 G324 G325 G326 G327 G328 G329 G330 G331 G332 G333 G334 G335 G336 G337 G338 G339 G340 G341 G342 G343 G344 G345 G346 G347 G348 G349 G350 G351 G352 G353 G354 G355 G356 G357 G358 G359 G360 G361 G362 G363 G364 G365 G366 G367 G368 G369 G370 G371 G372 G373 G374 G375 G376 G377 G378 G379 G380 G381 G382 G383 G384 G385 G386 G387 G388 G389 G390 G391 G392 G393 G394 G395 G396 G397 G398 G399 G400 G401 G402 G403 G404 G405 G406 G407 G408 G409 G410 G411 G412 G413 G414 G415 G416 G417 G418 G419 G420 G421 G422 G423 G424 G425 G426 G427 G428 G429 G430 G431 G432 G433 G434 G435 G436 G437 G438 G439 G440 G441 G442 G443 G444 G445 G446 G447 G448 G449 G450 G451 G452 G453 G454 G455 G456 G457 G458 G459 G460 G461 G462 G463 G464 G465 G466 G467 G468 G469 G470 G471 G472 G473 G474 G475 G476 G477 G478 G479 G480 G481 G482 G483 G484 G485 G486 G487 G488 G489 G490 G491 G492 G493 G494 G495 G496 G497 G498 G499 G500 G501 G502 G503 G504 G505 G506 G507 G508 G509 G510 G511 G512 G513 G514 G515 G516 G517 G518 G519 G520 G521 G522 G523 G524 G525 G526 G527 G528 G529 G530 G531 G532 G533 G534 G535 G536 G537 G538 G539 G540 G541 G542 G543 G544 G545 G546 G547 G548 G549 G550 G551 G552 G553 G554 G555 G556 G557 G558 G559 G560 G561 G562 G563 G564 G565 G566 G567 G568 G569 G570 G571 G572 G573 G574 G575 G576 G577 G578 G579 G580 G581 G582 G583 G584 G585 G586 G587 G588 G589 G590 G591 G592 G593 G594 G595 G596 G597 G598 G599 G600 G601 G602 G603 G604 G605 G606 G607 G608 G609 G610 G611 G612 G613 G614 G615 G616 G617 G618 G619 G620 G621 G622 G623 G624 G625 G626 G627 G628 G629 G630 G631 G632 G633 G634 G635 G636 G637 G638 G639 G640 G641 G642 G643 G644 G645 G646 G647 G648 G649 G650 G651 G652 G653 G654 G655 G656 G657 G658 G659 G660 G661 G662 G663 G664 G665 G666 G667 G668 G669 G670 G671 G672 G673 G674 G675 G676 G677 G678 G679 G680 G681 G682 G683 G684 G685 G686 G687 G688 G689 G690 G691 G692 G693 G694 G695 G696 G697 G698 G699 G700 G701 G702 G703 G704 G705 G706 G707 G708 G709 G710 G711 G712 G713 G714 G715 G716 G717 G718 G719 G720 G721 G722 G723 G724 G725 G726 G727 G728 G729 G730 G731 G732 G733 G734 G735 G736 G737 G738 G739 G740 G741 G742 G743 G744 G745 G746 G747 G748 G749 G750 G751 G752 G753 G754 G755 G756 G757 G758 G759 G760 G761 G762 G763 G764 G765 G766 G767 G768 G769 G770 G771 G772 G773 G774 G775 G776 G777 G778 G779 G780 G781 G782 G783 G784 G785 G786 G787 G788 G789 G790 G791 G792 G793 G794 G795 G796 G797 G798 G799 G800 G801 G802 G803 G804 G805 G806 G807 G808 G809 G810 G811 G812 G813 G814 G815 G816 G817 G818 G819 G820 G821 G822 G823 G824 G825 G826 G827 G828 G829 G830 G831 G832 G833 G834 G835 G836 G837 G838 G839 G840 G841 G842 G843 G844 G845 G846 G847 G848 G849 G850 G851 G852 G853 G854 G855 G856 G857 G858 G859 G860 G861 G862 G863 G864 G865 G866 G867 G868 G869 G870 G871 G872 G873 G874 G875 G876 G877 G878 G879 G880 G881 G882 G883 G884 G885 G886 G887 G888 G889 G890 G891 G892 G893 G894 G895 G896 G897 G898 G899 G900 G901 G902 G903 G904 G905 G906 G907 G908 G909 G910 G911 G912 G913 G914 G915 G916 G917 G918 G919 G920 G921 G922 G923 G924 G925 G926 G927 G928 G929 G930 G931 G932 G933 G934 G935 G936 G937 G938 G939 G940 G941 G942 G943 G944 G945 G946 G947 G948 G949 G950 G951 G952 G953 G954 G955 G956 G957 G958 G959 G960 G961 G962 G963 G964 G965 G966 G967 G968 G969 G970 G971 G972 G973 G974 G975 G976 G977 G978 G979 G980 G981 G982 G983 G984 G985 G986 G987 G988 G989 G990 G991 G992 G993 G994 G995 G996 G997 G998 G999 G1000 G1001" showErrorMessage="1" showInputMessage="1" allowBlank="1" type="list">
      <formula1>=Dictionaries!$A$2:$A$15</formula1>
    </dataValidation>
    <dataValidation sqref="D2 D3 D4 D5 D6 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 D99 D100 D101 D102 D103 D104 D105 D106 D107 D108 D109 D110 D111 D112 D113 D114 D115 D116 D117 D118 D119 D120 D121 D122 D123 D124 D125 D126 D127 D128 D129 D130 D131 D132 D133 D134 D135 D136 D137 D138 D139 D140 D141 D142 D143 D144 D145 D146 D147 D148 D149 D150 D151 D152 D153 D154 D155 D156 D157 D158 D159 D160 D161 D162 D163 D164 D165 D166 D167 D168 D169 D170 D171 D172 D173 D174 D175 D176 D177 D178 D179 D180 D181 D182 D183 D184 D185 D186 D187 D188 D189 D190 D191 D192 D193 D194 D195 D196 D197 D198 D199 D200 D201 D202 D203 D204 D205 D206 D207 D208 D209 D210 D211 D212 D213 D214 D215 D216 D217 D218 D219 D220 D221 D222 D223 D224 D225 D226 D227 D228 D229 D230 D231 D232 D233 D234 D235 D236 D237 D238 D239 D240 D241 D242 D243 D244 D245 D246 D247 D248 D249 D250 D251 D252 D253 D254 D255 D256 D257 D258 D259 D260 D261 D262 D263 D264 D265 D266 D267 D268 D269 D270 D271 D272 D273 D274 D275 D276 D277 D278 D279 D280 D281 D282 D283 D284 D285 D286 D287 D288 D289 D290 D291 D292 D293 D294 D295 D296 D297 D298 D299 D300 D301 D302 D303 D304 D305 D306 D307 D308 D309 D310 D311 D312 D313 D314 D315 D316 D317 D318 D319 D320 D321 D322 D323 D324 D325 D326 D327 D328 D329 D330 D331 D332 D333 D334 D335 D336 D337 D338 D339 D340 D341 D342 D343 D344 D345 D346 D347 D348 D349 D350 D351 D352 D353 D354 D355 D356 D357 D358 D359 D360 D361 D362 D363 D364 D365 D366 D367 D368 D369 D370 D371 D372 D373 D374 D375 D376 D377 D378 D379 D380 D381 D382 D383 D384 D385 D386 D387 D388 D389 D390 D391 D392 D393 D394 D395 D396 D397 D398 D399 D400 D401 D402 D403 D404 D405 D406 D407 D408 D409 D410 D411 D412 D413 D414 D415 D416 D417 D418 D419 D420 D421 D422 D423 D424 D425 D426 D427 D428 D429 D430 D431 D432 D433 D434 D435 D436 D437 D438 D439 D440 D441 D442 D443 D444 D445 D446 D447 D448 D449 D450 D451 D452 D453 D454 D455 D456 D457 D458 D459 D460 D461 D462 D463 D464 D465 D466 D467 D468 D469 D470 D471 D472 D473 D474 D475 D476 D477 D478 D479 D480 D481 D482 D483 D484 D485 D486 D487 D488 D489 D490 D491 D492 D493 D494 D495 D496 D497 D498 D499 D500 D501 D502 D503 D504 D505 D506 D507 D508 D509 D510 D511 D512 D513 D514 D515 D516 D517 D518 D519 D520 D521 D522 D523 D524 D525 D526 D527 D528 D529 D530 D531 D532 D533 D534 D535 D536 D537 D538 D539 D540 D541 D542 D543 D544 D545 D546 D547 D548 D549 D550 D551 D552 D553 D554 D555 D556 D557 D558 D559 D560 D561 D562 D563 D564 D565 D566 D567 D568 D569 D570 D571 D572 D573 D574 D575 D576 D577 D578 D579 D580 D581 D582 D583 D584 D585 D586 D587 D588 D589 D590 D591 D592 D593 D594 D595 D596 D597 D598 D599 D600 D601 D602 D603 D604 D605 D606 D607 D608 D609 D610 D611 D612 D613 D614 D615 D616 D617 D618 D619 D620 D621 D622 D623 D624 D625 D626 D627 D628 D629 D630 D631 D632 D633 D634 D635 D636 D637 D638 D639 D640 D641 D642 D643 D644 D645 D646 D647 D648 D649 D650 D651 D652 D653 D654 D655 D656 D657 D658 D659 D660 D661 D662 D663 D664 D665 D666 D667 D668 D669 D670 D671 D672 D673 D674 D675 D676 D677 D678 D679 D680 D681 D682 D683 D684 D685 D686 D687 D688 D689 D690 D691 D692 D693 D694 D695 D696 D697 D698 D699 D700 D701 D702 D703 D704 D705 D706 D707 D708 D709 D710 D711 D712 D713 D714 D715 D716 D717 D718 D719 D720 D721 D722 D723 D724 D725 D726 D727 D728 D729 D730 D731 D732 D733 D734 D735 D736 D737 D738 D739 D740 D741 D742 D743 D744 D745 D746 D747 D748 D749 D750 D751 D752 D753 D754 D755 D756 D757 D758 D759 D760 D761 D762 D763 D764 D765 D766 D767 D768 D769 D770 D771 D772 D773 D774 D775 D776 D777 D778 D779 D780 D781 D782 D783 D784 D785 D786 D787 D788 D789 D790 D791 D792 D793 D794 D795 D796 D797 D798 D799 D800 D801 D802 D803 D804 D805 D806 D807 D808 D809 D810 D811 D812 D813 D814 D815 D816 D817 D818 D819 D820 D821 D822 D823 D824 D825 D826 D827 D828 D829 D830 D831 D832 D833 D834 D835 D836 D837 D838 D839 D840 D841 D842 D843 D844 D845 D846 D847 D848 D849 D850 D851 D852 D853 D854 D855 D856 D857 D858 D859 D860 D861 D862 D863 D864 D865 D866 D867 D868 D869 D870 D871 D872 D873 D874 D875 D876 D877 D878 D879 D880 D881 D882 D883 D884 D885 D886 D887 D888 D889 D890 D891 D892 D893 D894 D895 D896 D897 D898 D899 D900 D901 D902 D903 D904 D905 D906 D907 D908 D909 D910 D911 D912 D913 D914 D915 D916 D917 D918 D919 D920 D921 D922 D923 D924 D925 D926 D927 D928 D929 D930 D931 D932 D933 D934 D935 D936 D937 D938 D939 D940 D941 D942 D943 D944 D945 D946 D947 D948 D949 D950 D951 D952 D953 D954 D955 D956 D957 D958 D959 D960 D961 D962 D963 D964 D965 D966 D967 D968 D969 D970 D971 D972 D973 D974 D975 D976 D977 D978 D979 D980 D981 D982 D983 D984 D985 D986 D987 D988 D989 D990 D991 D992 D993 D994 D995 D996 D997 D998 D999 D1000 D1001" showErrorMessage="1" showInputMessage="1" allowBlank="1" type="list">
      <formula1>=Dictionaries!$D$2:$D$3</formula1>
    </dataValidation>
    <dataValidation sqref="H2 H3 H4 H5 H6 H7 H8 H9 H10 H11 H12 H13 H14 H15 H16 H17 H18 H19 H20 H21 H22 H23 H24 H25 H26 H27 H28 H29 H30 H31 H32 H33 H34 H35 H36 H37 H38 H39 H40 H41 H42 H43 H44 H45 H46 H47 H48 H49 H50 H51 H52 H53 H54 H55 H56 H57 H58 H59 H60 H61 H62 H63 H64 H65 H66 H67 H68 H69 H70 H71 H72 H73 H74 H75 H76 H77 H78 H79 H80 H81 H82 H83 H84 H85 H86 H87 H88 H89 H90 H91 H92 H93 H94 H95 H96 H97 H98 H99 H100 H101 H102 H103 H104 H105 H106 H107 H108 H109 H110 H111 H112 H113 H114 H115 H116 H117 H118 H119 H120 H121 H122 H123 H124 H125 H126 H127 H128 H129 H130 H131 H132 H133 H134 H135 H136 H137 H138 H139 H140 H141 H142 H143 H144 H145 H146 H147 H148 H149 H150 H151 H152 H153 H154 H155 H156 H157 H158 H159 H160 H161 H162 H163 H164 H165 H166 H167 H168 H169 H170 H171 H172 H173 H174 H175 H176 H177 H178 H179 H180 H181 H182 H183 H184 H185 H186 H187 H188 H189 H190 H191 H192 H193 H194 H195 H196 H197 H198 H199 H200 H201 H202 H203 H204 H205 H206 H207 H208 H209 H210 H211 H212 H213 H214 H215 H216 H217 H218 H219 H220 H221 H222 H223 H224 H225 H226 H227 H228 H229 H230 H231 H232 H233 H234 H235 H236 H237 H238 H239 H240 H241 H242 H243 H244 H245 H246 H247 H248 H249 H250 H251 H252 H253 H254 H255 H256 H257 H258 H259 H260 H261 H262 H263 H264 H265 H266 H267 H268 H269 H270 H271 H272 H273 H274 H275 H276 H277 H278 H279 H280 H281 H282 H283 H284 H285 H286 H287 H288 H289 H290 H291 H292 H293 H294 H295 H296 H297 H298 H299 H300 H301 H302 H303 H304 H305 H306 H307 H308 H309 H310 H311 H312 H313 H314 H315 H316 H317 H318 H319 H320 H321 H322 H323 H324 H325 H326 H327 H328 H329 H330 H331 H332 H333 H334 H335 H336 H337 H338 H339 H340 H341 H342 H343 H344 H345 H346 H347 H348 H349 H350 H351 H352 H353 H354 H355 H356 H357 H358 H359 H360 H361 H362 H363 H364 H365 H366 H367 H368 H369 H370 H371 H372 H373 H374 H375 H376 H377 H378 H379 H380 H381 H382 H383 H384 H385 H386 H387 H388 H389 H390 H391 H392 H393 H394 H395 H396 H397 H398 H399 H400 H401 H402 H403 H404 H405 H406 H407 H408 H409 H410 H411 H412 H413 H414 H415 H416 H417 H418 H419 H420 H421 H422 H423 H424 H425 H426 H427 H428 H429 H430 H431 H432 H433 H434 H435 H436 H437 H438 H439 H440 H441 H442 H443 H444 H445 H446 H447 H448 H449 H450 H451 H452 H453 H454 H455 H456 H457 H458 H459 H460 H461 H462 H463 H464 H465 H466 H467 H468 H469 H470 H471 H472 H473 H474 H475 H476 H477 H478 H479 H480 H481 H482 H483 H484 H485 H486 H487 H488 H489 H490 H491 H492 H493 H494 H495 H496 H497 H498 H499 H500 H501 H502 H503 H504 H505 H506 H507 H508 H509 H510 H511 H512 H513 H514 H515 H516 H517 H518 H519 H520 H521 H522 H523 H524 H525 H526 H527 H528 H529 H530 H531 H532 H533 H534 H535 H536 H537 H538 H539 H540 H541 H542 H543 H544 H545 H546 H547 H548 H549 H550 H551 H552 H553 H554 H555 H556 H557 H558 H559 H560 H561 H562 H563 H564 H565 H566 H567 H568 H569 H570 H571 H572 H573 H574 H575 H576 H577 H578 H579 H580 H581 H582 H583 H584 H585 H586 H587 H588 H589 H590 H591 H592 H593 H594 H595 H596 H597 H598 H599 H600 H601 H602 H603 H604 H605 H606 H607 H608 H609 H610 H611 H612 H613 H614 H615 H616 H617 H618 H619 H620 H621 H622 H623 H624 H625 H626 H627 H628 H629 H630 H631 H632 H633 H634 H635 H636 H637 H638 H639 H640 H641 H642 H643 H644 H645 H646 H647 H648 H649 H650 H651 H652 H653 H654 H655 H656 H657 H658 H659 H660 H661 H662 H663 H664 H665 H666 H667 H668 H669 H670 H671 H672 H673 H674 H675 H676 H677 H678 H679 H680 H681 H682 H683 H684 H685 H686 H687 H688 H689 H690 H691 H692 H693 H694 H695 H696 H697 H698 H699 H700 H701 H702 H703 H704 H705 H706 H707 H708 H709 H710 H711 H712 H713 H714 H715 H716 H717 H718 H719 H720 H721 H722 H723 H724 H725 H726 H727 H728 H729 H730 H731 H732 H733 H734 H735 H736 H737 H738 H739 H740 H741 H742 H743 H744 H745 H746 H747 H748 H749 H750 H751 H752 H753 H754 H755 H756 H757 H758 H759 H760 H761 H762 H763 H764 H765 H766 H767 H768 H769 H770 H771 H772 H773 H774 H775 H776 H777 H778 H779 H780 H781 H782 H783 H784 H785 H786 H787 H788 H789 H790 H791 H792 H793 H794 H795 H796 H797 H798 H799 H800 H801 H802 H803 H804 H805 H806 H807 H808 H809 H810 H811 H812 H813 H814 H815 H816 H817 H818 H819 H820 H821 H822 H823 H824 H825 H826 H827 H828 H829 H830 H831 H832 H833 H834 H835 H836 H837 H838 H839 H840 H841 H842 H843 H844 H845 H846 H847 H848 H849 H850 H851 H852 H853 H854 H855 H856 H857 H858 H859 H860 H861 H862 H863 H864 H865 H866 H867 H868 H869 H870 H871 H872 H873 H874 H875 H876 H877 H878 H879 H880 H881 H882 H883 H884 H885 H886 H887 H888 H889 H890 H891 H892 H893 H894 H895 H896 H897 H898 H899 H900 H901 H902 H903 H904 H905 H906 H907 H908 H909 H910 H911 H912 H913 H914 H915 H916 H917 H918 H919 H920 H921 H922 H923 H924 H925 H926 H927 H928 H929 H930 H931 H932 H933 H934 H935 H936 H937 H938 H939 H940 H941 H942 H943 H944 H945 H946 H947 H948 H949 H950 H951 H952 H953 H954 H955 H956 H957 H958 H959 H960 H961 H962 H963 H964 H965 H966 H967 H968 H969 H970 H971 H972 H973 H974 H975 H976 H977 H978 H979 H980 H981 H982 H983 H984 H985 H986 H987 H988 H989 H990 H991 H992 H993 H994 H995 H996 H997 H998 H999 H1000 H1001" showErrorMessage="1" showInputMessage="1" allowBlank="1" type="list">
      <formula1>=Dictionaries!$C$2:$C$6</formula1>
    </dataValidation>
  </dataValidations>
  <pageMargins left="0.75" right="0.75" top="1" bottom="1" header="0.5" footer="0.5"/>
</worksheet>
</file>

<file path=xl/worksheets/sheet7.xml><?xml version="1.0" encoding="utf-8"?>
<worksheet xmlns="http://schemas.openxmlformats.org/spreadsheetml/2006/main">
  <sheetPr>
    <outlinePr summaryBelow="1" summaryRight="1"/>
    <pageSetUpPr/>
  </sheetPr>
  <dimension ref="A1:S31"/>
  <sheetViews>
    <sheetView workbookViewId="0">
      <selection activeCell="A1" sqref="A1"/>
    </sheetView>
  </sheetViews>
  <sheetFormatPr baseColWidth="8" defaultRowHeight="15"/>
  <sheetData>
    <row r="1">
      <c r="A1" s="1" t="inlineStr">
        <is>
          <t>match_id</t>
        </is>
      </c>
      <c r="B1" s="1" t="inlineStr">
        <is>
          <t>player_id</t>
        </is>
      </c>
      <c r="C1" s="1" t="inlineStr">
        <is>
          <t>player_name</t>
        </is>
      </c>
      <c r="D1" s="1" t="inlineStr">
        <is>
          <t>G from_play</t>
        </is>
      </c>
      <c r="E1" s="1" t="inlineStr">
        <is>
          <t>G counter</t>
        </is>
      </c>
      <c r="F1" s="1" t="inlineStr">
        <is>
          <t>G putback</t>
        </is>
      </c>
      <c r="G1" s="1" t="inlineStr">
        <is>
          <t>G man_up</t>
        </is>
      </c>
      <c r="H1" s="1" t="inlineStr">
        <is>
          <t>G 5m</t>
        </is>
      </c>
      <c r="I1" s="1" t="inlineStr">
        <is>
          <t>Assists</t>
        </is>
      </c>
      <c r="J1" s="1" t="inlineStr">
        <is>
          <t>Excl drawn</t>
        </is>
      </c>
      <c r="K1" s="1" t="inlineStr">
        <is>
          <t>Excl committed</t>
        </is>
      </c>
      <c r="L1" s="1" t="inlineStr">
        <is>
          <t>Bad pass 2m</t>
        </is>
      </c>
      <c r="M1" s="1" t="inlineStr">
        <is>
          <t>Shot out</t>
        </is>
      </c>
      <c r="N1" s="1" t="inlineStr">
        <is>
          <t>Turnover</t>
        </is>
      </c>
      <c r="O1" s="1" t="inlineStr">
        <is>
          <t>Steal</t>
        </is>
      </c>
      <c r="P1" s="1" t="inlineStr">
        <is>
          <t>Block (hand)</t>
        </is>
      </c>
      <c r="Q1" s="1" t="inlineStr">
        <is>
          <t>Press win</t>
        </is>
      </c>
      <c r="R1" s="1" t="inlineStr">
        <is>
          <t>Interception</t>
        </is>
      </c>
      <c r="S1" s="1" t="inlineStr">
        <is>
          <t>No return (def)</t>
        </is>
      </c>
    </row>
    <row r="2">
      <c r="A2">
        <f>Settings!A2</f>
        <v/>
      </c>
      <c r="B2">
        <f>IF(ROW()-1&lt;=COUNTA(Players!A:A),INDEX(Players!A:A,ROW()),"")</f>
        <v/>
      </c>
      <c r="C2">
        <f>IF(B2&lt;&gt;"",INDEX(Players!C:C,MATCH(B2,Players!A:A,0)),"")</f>
        <v/>
      </c>
      <c r="D2">
        <f>IF(B2="","",SUMIFS(Events!K:K,Events!B:B,$A$2,Events!E:E,B2))</f>
        <v/>
      </c>
      <c r="E2">
        <f>IF(B2="","",SUMIFS(Events!L:L,Events!B:B,$A$2,Events!E:E,B2))</f>
        <v/>
      </c>
      <c r="F2">
        <f>IF(B2="","",SUMIFS(Events!M:M,Events!B:B,$A$2,Events!E:E,B2))</f>
        <v/>
      </c>
      <c r="G2">
        <f>IF(B2="","",SUMIFS(Events!N:N,Events!B:B,$A$2,Events!E:E,B2))</f>
        <v/>
      </c>
      <c r="H2">
        <f>IF(B2="","",SUMIFS(Events!O:O,Events!B:B,$A$2,Events!E:E,B2))</f>
        <v/>
      </c>
      <c r="I2">
        <f>IF(B2="","",SUMIFS(Events!P:P,Events!B:B,$A$2,Events!E:E,B2))</f>
        <v/>
      </c>
      <c r="J2">
        <f>IF(B2="","",SUMIFS(Events!Q:Q,Events!B:B,$A$2,Events!E:E,B2))</f>
        <v/>
      </c>
      <c r="K2">
        <f>IF(B2="","",SUMIFS(Events!R:R,Events!B:B,$A$2,Events!E:E,B2))</f>
        <v/>
      </c>
      <c r="L2">
        <f>IF(B2="","",SUMIFS(Events!S:S,Events!B:B,$A$2,Events!E:E,B2))</f>
        <v/>
      </c>
      <c r="M2">
        <f>IF(B2="","",SUMIFS(Events!T:T,Events!B:B,$A$2,Events!E:E,B2))</f>
        <v/>
      </c>
      <c r="N2">
        <f>IF(B2="","",SUMIFS(Events!U:U,Events!B:B,$A$2,Events!E:E,B2))</f>
        <v/>
      </c>
      <c r="O2">
        <f>IF(B2="","",SUMIFS(Events!V:V,Events!B:B,$A$2,Events!E:E,B2))</f>
        <v/>
      </c>
      <c r="P2">
        <f>IF(B2="","",SUMIFS(Events!W:W,Events!B:B,$A$2,Events!E:E,B2))</f>
        <v/>
      </c>
      <c r="Q2">
        <f>IF(B2="","",SUMIFS(Events!X:X,Events!B:B,$A$2,Events!E:E,B2))</f>
        <v/>
      </c>
      <c r="R2">
        <f>IF(B2="","",SUMIFS(Events!Y:Y,Events!B:B,$A$2,Events!E:E,B2))</f>
        <v/>
      </c>
      <c r="S2">
        <f>IF(B2="","",SUMIFS(Events!Z:Z,Events!B:B,$A$2,Events!E:E,B2))</f>
        <v/>
      </c>
    </row>
    <row r="3">
      <c r="B3">
        <f>IF(ROW()-1&lt;=COUNTA(Players!A:A),INDEX(Players!A:A,ROW()),"")</f>
        <v/>
      </c>
      <c r="C3">
        <f>IF(B3&lt;&gt;"",INDEX(Players!C:C,MATCH(B3,Players!A:A,0)),"")</f>
        <v/>
      </c>
      <c r="D3">
        <f>IF(B3="","",SUMIFS(Events!K:K,Events!B:B,$A$2,Events!E:E,B3))</f>
        <v/>
      </c>
      <c r="E3">
        <f>IF(B3="","",SUMIFS(Events!L:L,Events!B:B,$A$2,Events!E:E,B3))</f>
        <v/>
      </c>
      <c r="F3">
        <f>IF(B3="","",SUMIFS(Events!M:M,Events!B:B,$A$2,Events!E:E,B3))</f>
        <v/>
      </c>
      <c r="G3">
        <f>IF(B3="","",SUMIFS(Events!N:N,Events!B:B,$A$2,Events!E:E,B3))</f>
        <v/>
      </c>
      <c r="H3">
        <f>IF(B3="","",SUMIFS(Events!O:O,Events!B:B,$A$2,Events!E:E,B3))</f>
        <v/>
      </c>
      <c r="I3">
        <f>IF(B3="","",SUMIFS(Events!P:P,Events!B:B,$A$2,Events!E:E,B3))</f>
        <v/>
      </c>
      <c r="J3">
        <f>IF(B3="","",SUMIFS(Events!Q:Q,Events!B:B,$A$2,Events!E:E,B3))</f>
        <v/>
      </c>
      <c r="K3">
        <f>IF(B3="","",SUMIFS(Events!R:R,Events!B:B,$A$2,Events!E:E,B3))</f>
        <v/>
      </c>
      <c r="L3">
        <f>IF(B3="","",SUMIFS(Events!S:S,Events!B:B,$A$2,Events!E:E,B3))</f>
        <v/>
      </c>
      <c r="M3">
        <f>IF(B3="","",SUMIFS(Events!T:T,Events!B:B,$A$2,Events!E:E,B3))</f>
        <v/>
      </c>
      <c r="N3">
        <f>IF(B3="","",SUMIFS(Events!U:U,Events!B:B,$A$2,Events!E:E,B3))</f>
        <v/>
      </c>
      <c r="O3">
        <f>IF(B3="","",SUMIFS(Events!V:V,Events!B:B,$A$2,Events!E:E,B3))</f>
        <v/>
      </c>
      <c r="P3">
        <f>IF(B3="","",SUMIFS(Events!W:W,Events!B:B,$A$2,Events!E:E,B3))</f>
        <v/>
      </c>
      <c r="Q3">
        <f>IF(B3="","",SUMIFS(Events!X:X,Events!B:B,$A$2,Events!E:E,B3))</f>
        <v/>
      </c>
      <c r="R3">
        <f>IF(B3="","",SUMIFS(Events!Y:Y,Events!B:B,$A$2,Events!E:E,B3))</f>
        <v/>
      </c>
      <c r="S3">
        <f>IF(B3="","",SUMIFS(Events!Z:Z,Events!B:B,$A$2,Events!E:E,B3))</f>
        <v/>
      </c>
    </row>
    <row r="4">
      <c r="B4">
        <f>IF(ROW()-1&lt;=COUNTA(Players!A:A),INDEX(Players!A:A,ROW()),"")</f>
        <v/>
      </c>
      <c r="C4">
        <f>IF(B4&lt;&gt;"",INDEX(Players!C:C,MATCH(B4,Players!A:A,0)),"")</f>
        <v/>
      </c>
      <c r="D4">
        <f>IF(B4="","",SUMIFS(Events!K:K,Events!B:B,$A$2,Events!E:E,B4))</f>
        <v/>
      </c>
      <c r="E4">
        <f>IF(B4="","",SUMIFS(Events!L:L,Events!B:B,$A$2,Events!E:E,B4))</f>
        <v/>
      </c>
      <c r="F4">
        <f>IF(B4="","",SUMIFS(Events!M:M,Events!B:B,$A$2,Events!E:E,B4))</f>
        <v/>
      </c>
      <c r="G4">
        <f>IF(B4="","",SUMIFS(Events!N:N,Events!B:B,$A$2,Events!E:E,B4))</f>
        <v/>
      </c>
      <c r="H4">
        <f>IF(B4="","",SUMIFS(Events!O:O,Events!B:B,$A$2,Events!E:E,B4))</f>
        <v/>
      </c>
      <c r="I4">
        <f>IF(B4="","",SUMIFS(Events!P:P,Events!B:B,$A$2,Events!E:E,B4))</f>
        <v/>
      </c>
      <c r="J4">
        <f>IF(B4="","",SUMIFS(Events!Q:Q,Events!B:B,$A$2,Events!E:E,B4))</f>
        <v/>
      </c>
      <c r="K4">
        <f>IF(B4="","",SUMIFS(Events!R:R,Events!B:B,$A$2,Events!E:E,B4))</f>
        <v/>
      </c>
      <c r="L4">
        <f>IF(B4="","",SUMIFS(Events!S:S,Events!B:B,$A$2,Events!E:E,B4))</f>
        <v/>
      </c>
      <c r="M4">
        <f>IF(B4="","",SUMIFS(Events!T:T,Events!B:B,$A$2,Events!E:E,B4))</f>
        <v/>
      </c>
      <c r="N4">
        <f>IF(B4="","",SUMIFS(Events!U:U,Events!B:B,$A$2,Events!E:E,B4))</f>
        <v/>
      </c>
      <c r="O4">
        <f>IF(B4="","",SUMIFS(Events!V:V,Events!B:B,$A$2,Events!E:E,B4))</f>
        <v/>
      </c>
      <c r="P4">
        <f>IF(B4="","",SUMIFS(Events!W:W,Events!B:B,$A$2,Events!E:E,B4))</f>
        <v/>
      </c>
      <c r="Q4">
        <f>IF(B4="","",SUMIFS(Events!X:X,Events!B:B,$A$2,Events!E:E,B4))</f>
        <v/>
      </c>
      <c r="R4">
        <f>IF(B4="","",SUMIFS(Events!Y:Y,Events!B:B,$A$2,Events!E:E,B4))</f>
        <v/>
      </c>
      <c r="S4">
        <f>IF(B4="","",SUMIFS(Events!Z:Z,Events!B:B,$A$2,Events!E:E,B4))</f>
        <v/>
      </c>
    </row>
    <row r="5">
      <c r="B5">
        <f>IF(ROW()-1&lt;=COUNTA(Players!A:A),INDEX(Players!A:A,ROW()),"")</f>
        <v/>
      </c>
      <c r="C5">
        <f>IF(B5&lt;&gt;"",INDEX(Players!C:C,MATCH(B5,Players!A:A,0)),"")</f>
        <v/>
      </c>
      <c r="D5">
        <f>IF(B5="","",SUMIFS(Events!K:K,Events!B:B,$A$2,Events!E:E,B5))</f>
        <v/>
      </c>
      <c r="E5">
        <f>IF(B5="","",SUMIFS(Events!L:L,Events!B:B,$A$2,Events!E:E,B5))</f>
        <v/>
      </c>
      <c r="F5">
        <f>IF(B5="","",SUMIFS(Events!M:M,Events!B:B,$A$2,Events!E:E,B5))</f>
        <v/>
      </c>
      <c r="G5">
        <f>IF(B5="","",SUMIFS(Events!N:N,Events!B:B,$A$2,Events!E:E,B5))</f>
        <v/>
      </c>
      <c r="H5">
        <f>IF(B5="","",SUMIFS(Events!O:O,Events!B:B,$A$2,Events!E:E,B5))</f>
        <v/>
      </c>
      <c r="I5">
        <f>IF(B5="","",SUMIFS(Events!P:P,Events!B:B,$A$2,Events!E:E,B5))</f>
        <v/>
      </c>
      <c r="J5">
        <f>IF(B5="","",SUMIFS(Events!Q:Q,Events!B:B,$A$2,Events!E:E,B5))</f>
        <v/>
      </c>
      <c r="K5">
        <f>IF(B5="","",SUMIFS(Events!R:R,Events!B:B,$A$2,Events!E:E,B5))</f>
        <v/>
      </c>
      <c r="L5">
        <f>IF(B5="","",SUMIFS(Events!S:S,Events!B:B,$A$2,Events!E:E,B5))</f>
        <v/>
      </c>
      <c r="M5">
        <f>IF(B5="","",SUMIFS(Events!T:T,Events!B:B,$A$2,Events!E:E,B5))</f>
        <v/>
      </c>
      <c r="N5">
        <f>IF(B5="","",SUMIFS(Events!U:U,Events!B:B,$A$2,Events!E:E,B5))</f>
        <v/>
      </c>
      <c r="O5">
        <f>IF(B5="","",SUMIFS(Events!V:V,Events!B:B,$A$2,Events!E:E,B5))</f>
        <v/>
      </c>
      <c r="P5">
        <f>IF(B5="","",SUMIFS(Events!W:W,Events!B:B,$A$2,Events!E:E,B5))</f>
        <v/>
      </c>
      <c r="Q5">
        <f>IF(B5="","",SUMIFS(Events!X:X,Events!B:B,$A$2,Events!E:E,B5))</f>
        <v/>
      </c>
      <c r="R5">
        <f>IF(B5="","",SUMIFS(Events!Y:Y,Events!B:B,$A$2,Events!E:E,B5))</f>
        <v/>
      </c>
      <c r="S5">
        <f>IF(B5="","",SUMIFS(Events!Z:Z,Events!B:B,$A$2,Events!E:E,B5))</f>
        <v/>
      </c>
    </row>
    <row r="6">
      <c r="B6">
        <f>IF(ROW()-1&lt;=COUNTA(Players!A:A),INDEX(Players!A:A,ROW()),"")</f>
        <v/>
      </c>
      <c r="C6">
        <f>IF(B6&lt;&gt;"",INDEX(Players!C:C,MATCH(B6,Players!A:A,0)),"")</f>
        <v/>
      </c>
      <c r="D6">
        <f>IF(B6="","",SUMIFS(Events!K:K,Events!B:B,$A$2,Events!E:E,B6))</f>
        <v/>
      </c>
      <c r="E6">
        <f>IF(B6="","",SUMIFS(Events!L:L,Events!B:B,$A$2,Events!E:E,B6))</f>
        <v/>
      </c>
      <c r="F6">
        <f>IF(B6="","",SUMIFS(Events!M:M,Events!B:B,$A$2,Events!E:E,B6))</f>
        <v/>
      </c>
      <c r="G6">
        <f>IF(B6="","",SUMIFS(Events!N:N,Events!B:B,$A$2,Events!E:E,B6))</f>
        <v/>
      </c>
      <c r="H6">
        <f>IF(B6="","",SUMIFS(Events!O:O,Events!B:B,$A$2,Events!E:E,B6))</f>
        <v/>
      </c>
      <c r="I6">
        <f>IF(B6="","",SUMIFS(Events!P:P,Events!B:B,$A$2,Events!E:E,B6))</f>
        <v/>
      </c>
      <c r="J6">
        <f>IF(B6="","",SUMIFS(Events!Q:Q,Events!B:B,$A$2,Events!E:E,B6))</f>
        <v/>
      </c>
      <c r="K6">
        <f>IF(B6="","",SUMIFS(Events!R:R,Events!B:B,$A$2,Events!E:E,B6))</f>
        <v/>
      </c>
      <c r="L6">
        <f>IF(B6="","",SUMIFS(Events!S:S,Events!B:B,$A$2,Events!E:E,B6))</f>
        <v/>
      </c>
      <c r="M6">
        <f>IF(B6="","",SUMIFS(Events!T:T,Events!B:B,$A$2,Events!E:E,B6))</f>
        <v/>
      </c>
      <c r="N6">
        <f>IF(B6="","",SUMIFS(Events!U:U,Events!B:B,$A$2,Events!E:E,B6))</f>
        <v/>
      </c>
      <c r="O6">
        <f>IF(B6="","",SUMIFS(Events!V:V,Events!B:B,$A$2,Events!E:E,B6))</f>
        <v/>
      </c>
      <c r="P6">
        <f>IF(B6="","",SUMIFS(Events!W:W,Events!B:B,$A$2,Events!E:E,B6))</f>
        <v/>
      </c>
      <c r="Q6">
        <f>IF(B6="","",SUMIFS(Events!X:X,Events!B:B,$A$2,Events!E:E,B6))</f>
        <v/>
      </c>
      <c r="R6">
        <f>IF(B6="","",SUMIFS(Events!Y:Y,Events!B:B,$A$2,Events!E:E,B6))</f>
        <v/>
      </c>
      <c r="S6">
        <f>IF(B6="","",SUMIFS(Events!Z:Z,Events!B:B,$A$2,Events!E:E,B6))</f>
        <v/>
      </c>
    </row>
    <row r="7">
      <c r="B7">
        <f>IF(ROW()-1&lt;=COUNTA(Players!A:A),INDEX(Players!A:A,ROW()),"")</f>
        <v/>
      </c>
      <c r="C7">
        <f>IF(B7&lt;&gt;"",INDEX(Players!C:C,MATCH(B7,Players!A:A,0)),"")</f>
        <v/>
      </c>
      <c r="D7">
        <f>IF(B7="","",SUMIFS(Events!K:K,Events!B:B,$A$2,Events!E:E,B7))</f>
        <v/>
      </c>
      <c r="E7">
        <f>IF(B7="","",SUMIFS(Events!L:L,Events!B:B,$A$2,Events!E:E,B7))</f>
        <v/>
      </c>
      <c r="F7">
        <f>IF(B7="","",SUMIFS(Events!M:M,Events!B:B,$A$2,Events!E:E,B7))</f>
        <v/>
      </c>
      <c r="G7">
        <f>IF(B7="","",SUMIFS(Events!N:N,Events!B:B,$A$2,Events!E:E,B7))</f>
        <v/>
      </c>
      <c r="H7">
        <f>IF(B7="","",SUMIFS(Events!O:O,Events!B:B,$A$2,Events!E:E,B7))</f>
        <v/>
      </c>
      <c r="I7">
        <f>IF(B7="","",SUMIFS(Events!P:P,Events!B:B,$A$2,Events!E:E,B7))</f>
        <v/>
      </c>
      <c r="J7">
        <f>IF(B7="","",SUMIFS(Events!Q:Q,Events!B:B,$A$2,Events!E:E,B7))</f>
        <v/>
      </c>
      <c r="K7">
        <f>IF(B7="","",SUMIFS(Events!R:R,Events!B:B,$A$2,Events!E:E,B7))</f>
        <v/>
      </c>
      <c r="L7">
        <f>IF(B7="","",SUMIFS(Events!S:S,Events!B:B,$A$2,Events!E:E,B7))</f>
        <v/>
      </c>
      <c r="M7">
        <f>IF(B7="","",SUMIFS(Events!T:T,Events!B:B,$A$2,Events!E:E,B7))</f>
        <v/>
      </c>
      <c r="N7">
        <f>IF(B7="","",SUMIFS(Events!U:U,Events!B:B,$A$2,Events!E:E,B7))</f>
        <v/>
      </c>
      <c r="O7">
        <f>IF(B7="","",SUMIFS(Events!V:V,Events!B:B,$A$2,Events!E:E,B7))</f>
        <v/>
      </c>
      <c r="P7">
        <f>IF(B7="","",SUMIFS(Events!W:W,Events!B:B,$A$2,Events!E:E,B7))</f>
        <v/>
      </c>
      <c r="Q7">
        <f>IF(B7="","",SUMIFS(Events!X:X,Events!B:B,$A$2,Events!E:E,B7))</f>
        <v/>
      </c>
      <c r="R7">
        <f>IF(B7="","",SUMIFS(Events!Y:Y,Events!B:B,$A$2,Events!E:E,B7))</f>
        <v/>
      </c>
      <c r="S7">
        <f>IF(B7="","",SUMIFS(Events!Z:Z,Events!B:B,$A$2,Events!E:E,B7))</f>
        <v/>
      </c>
    </row>
    <row r="8">
      <c r="B8">
        <f>IF(ROW()-1&lt;=COUNTA(Players!A:A),INDEX(Players!A:A,ROW()),"")</f>
        <v/>
      </c>
      <c r="C8">
        <f>IF(B8&lt;&gt;"",INDEX(Players!C:C,MATCH(B8,Players!A:A,0)),"")</f>
        <v/>
      </c>
      <c r="D8">
        <f>IF(B8="","",SUMIFS(Events!K:K,Events!B:B,$A$2,Events!E:E,B8))</f>
        <v/>
      </c>
      <c r="E8">
        <f>IF(B8="","",SUMIFS(Events!L:L,Events!B:B,$A$2,Events!E:E,B8))</f>
        <v/>
      </c>
      <c r="F8">
        <f>IF(B8="","",SUMIFS(Events!M:M,Events!B:B,$A$2,Events!E:E,B8))</f>
        <v/>
      </c>
      <c r="G8">
        <f>IF(B8="","",SUMIFS(Events!N:N,Events!B:B,$A$2,Events!E:E,B8))</f>
        <v/>
      </c>
      <c r="H8">
        <f>IF(B8="","",SUMIFS(Events!O:O,Events!B:B,$A$2,Events!E:E,B8))</f>
        <v/>
      </c>
      <c r="I8">
        <f>IF(B8="","",SUMIFS(Events!P:P,Events!B:B,$A$2,Events!E:E,B8))</f>
        <v/>
      </c>
      <c r="J8">
        <f>IF(B8="","",SUMIFS(Events!Q:Q,Events!B:B,$A$2,Events!E:E,B8))</f>
        <v/>
      </c>
      <c r="K8">
        <f>IF(B8="","",SUMIFS(Events!R:R,Events!B:B,$A$2,Events!E:E,B8))</f>
        <v/>
      </c>
      <c r="L8">
        <f>IF(B8="","",SUMIFS(Events!S:S,Events!B:B,$A$2,Events!E:E,B8))</f>
        <v/>
      </c>
      <c r="M8">
        <f>IF(B8="","",SUMIFS(Events!T:T,Events!B:B,$A$2,Events!E:E,B8))</f>
        <v/>
      </c>
      <c r="N8">
        <f>IF(B8="","",SUMIFS(Events!U:U,Events!B:B,$A$2,Events!E:E,B8))</f>
        <v/>
      </c>
      <c r="O8">
        <f>IF(B8="","",SUMIFS(Events!V:V,Events!B:B,$A$2,Events!E:E,B8))</f>
        <v/>
      </c>
      <c r="P8">
        <f>IF(B8="","",SUMIFS(Events!W:W,Events!B:B,$A$2,Events!E:E,B8))</f>
        <v/>
      </c>
      <c r="Q8">
        <f>IF(B8="","",SUMIFS(Events!X:X,Events!B:B,$A$2,Events!E:E,B8))</f>
        <v/>
      </c>
      <c r="R8">
        <f>IF(B8="","",SUMIFS(Events!Y:Y,Events!B:B,$A$2,Events!E:E,B8))</f>
        <v/>
      </c>
      <c r="S8">
        <f>IF(B8="","",SUMIFS(Events!Z:Z,Events!B:B,$A$2,Events!E:E,B8))</f>
        <v/>
      </c>
    </row>
    <row r="9">
      <c r="B9">
        <f>IF(ROW()-1&lt;=COUNTA(Players!A:A),INDEX(Players!A:A,ROW()),"")</f>
        <v/>
      </c>
      <c r="C9">
        <f>IF(B9&lt;&gt;"",INDEX(Players!C:C,MATCH(B9,Players!A:A,0)),"")</f>
        <v/>
      </c>
      <c r="D9">
        <f>IF(B9="","",SUMIFS(Events!K:K,Events!B:B,$A$2,Events!E:E,B9))</f>
        <v/>
      </c>
      <c r="E9">
        <f>IF(B9="","",SUMIFS(Events!L:L,Events!B:B,$A$2,Events!E:E,B9))</f>
        <v/>
      </c>
      <c r="F9">
        <f>IF(B9="","",SUMIFS(Events!M:M,Events!B:B,$A$2,Events!E:E,B9))</f>
        <v/>
      </c>
      <c r="G9">
        <f>IF(B9="","",SUMIFS(Events!N:N,Events!B:B,$A$2,Events!E:E,B9))</f>
        <v/>
      </c>
      <c r="H9">
        <f>IF(B9="","",SUMIFS(Events!O:O,Events!B:B,$A$2,Events!E:E,B9))</f>
        <v/>
      </c>
      <c r="I9">
        <f>IF(B9="","",SUMIFS(Events!P:P,Events!B:B,$A$2,Events!E:E,B9))</f>
        <v/>
      </c>
      <c r="J9">
        <f>IF(B9="","",SUMIFS(Events!Q:Q,Events!B:B,$A$2,Events!E:E,B9))</f>
        <v/>
      </c>
      <c r="K9">
        <f>IF(B9="","",SUMIFS(Events!R:R,Events!B:B,$A$2,Events!E:E,B9))</f>
        <v/>
      </c>
      <c r="L9">
        <f>IF(B9="","",SUMIFS(Events!S:S,Events!B:B,$A$2,Events!E:E,B9))</f>
        <v/>
      </c>
      <c r="M9">
        <f>IF(B9="","",SUMIFS(Events!T:T,Events!B:B,$A$2,Events!E:E,B9))</f>
        <v/>
      </c>
      <c r="N9">
        <f>IF(B9="","",SUMIFS(Events!U:U,Events!B:B,$A$2,Events!E:E,B9))</f>
        <v/>
      </c>
      <c r="O9">
        <f>IF(B9="","",SUMIFS(Events!V:V,Events!B:B,$A$2,Events!E:E,B9))</f>
        <v/>
      </c>
      <c r="P9">
        <f>IF(B9="","",SUMIFS(Events!W:W,Events!B:B,$A$2,Events!E:E,B9))</f>
        <v/>
      </c>
      <c r="Q9">
        <f>IF(B9="","",SUMIFS(Events!X:X,Events!B:B,$A$2,Events!E:E,B9))</f>
        <v/>
      </c>
      <c r="R9">
        <f>IF(B9="","",SUMIFS(Events!Y:Y,Events!B:B,$A$2,Events!E:E,B9))</f>
        <v/>
      </c>
      <c r="S9">
        <f>IF(B9="","",SUMIFS(Events!Z:Z,Events!B:B,$A$2,Events!E:E,B9))</f>
        <v/>
      </c>
    </row>
    <row r="10">
      <c r="B10">
        <f>IF(ROW()-1&lt;=COUNTA(Players!A:A),INDEX(Players!A:A,ROW()),"")</f>
        <v/>
      </c>
      <c r="C10">
        <f>IF(B10&lt;&gt;"",INDEX(Players!C:C,MATCH(B10,Players!A:A,0)),"")</f>
        <v/>
      </c>
      <c r="D10">
        <f>IF(B10="","",SUMIFS(Events!K:K,Events!B:B,$A$2,Events!E:E,B10))</f>
        <v/>
      </c>
      <c r="E10">
        <f>IF(B10="","",SUMIFS(Events!L:L,Events!B:B,$A$2,Events!E:E,B10))</f>
        <v/>
      </c>
      <c r="F10">
        <f>IF(B10="","",SUMIFS(Events!M:M,Events!B:B,$A$2,Events!E:E,B10))</f>
        <v/>
      </c>
      <c r="G10">
        <f>IF(B10="","",SUMIFS(Events!N:N,Events!B:B,$A$2,Events!E:E,B10))</f>
        <v/>
      </c>
      <c r="H10">
        <f>IF(B10="","",SUMIFS(Events!O:O,Events!B:B,$A$2,Events!E:E,B10))</f>
        <v/>
      </c>
      <c r="I10">
        <f>IF(B10="","",SUMIFS(Events!P:P,Events!B:B,$A$2,Events!E:E,B10))</f>
        <v/>
      </c>
      <c r="J10">
        <f>IF(B10="","",SUMIFS(Events!Q:Q,Events!B:B,$A$2,Events!E:E,B10))</f>
        <v/>
      </c>
      <c r="K10">
        <f>IF(B10="","",SUMIFS(Events!R:R,Events!B:B,$A$2,Events!E:E,B10))</f>
        <v/>
      </c>
      <c r="L10">
        <f>IF(B10="","",SUMIFS(Events!S:S,Events!B:B,$A$2,Events!E:E,B10))</f>
        <v/>
      </c>
      <c r="M10">
        <f>IF(B10="","",SUMIFS(Events!T:T,Events!B:B,$A$2,Events!E:E,B10))</f>
        <v/>
      </c>
      <c r="N10">
        <f>IF(B10="","",SUMIFS(Events!U:U,Events!B:B,$A$2,Events!E:E,B10))</f>
        <v/>
      </c>
      <c r="O10">
        <f>IF(B10="","",SUMIFS(Events!V:V,Events!B:B,$A$2,Events!E:E,B10))</f>
        <v/>
      </c>
      <c r="P10">
        <f>IF(B10="","",SUMIFS(Events!W:W,Events!B:B,$A$2,Events!E:E,B10))</f>
        <v/>
      </c>
      <c r="Q10">
        <f>IF(B10="","",SUMIFS(Events!X:X,Events!B:B,$A$2,Events!E:E,B10))</f>
        <v/>
      </c>
      <c r="R10">
        <f>IF(B10="","",SUMIFS(Events!Y:Y,Events!B:B,$A$2,Events!E:E,B10))</f>
        <v/>
      </c>
      <c r="S10">
        <f>IF(B10="","",SUMIFS(Events!Z:Z,Events!B:B,$A$2,Events!E:E,B10))</f>
        <v/>
      </c>
    </row>
    <row r="11">
      <c r="B11">
        <f>IF(ROW()-1&lt;=COUNTA(Players!A:A),INDEX(Players!A:A,ROW()),"")</f>
        <v/>
      </c>
      <c r="C11">
        <f>IF(B11&lt;&gt;"",INDEX(Players!C:C,MATCH(B11,Players!A:A,0)),"")</f>
        <v/>
      </c>
      <c r="D11">
        <f>IF(B11="","",SUMIFS(Events!K:K,Events!B:B,$A$2,Events!E:E,B11))</f>
        <v/>
      </c>
      <c r="E11">
        <f>IF(B11="","",SUMIFS(Events!L:L,Events!B:B,$A$2,Events!E:E,B11))</f>
        <v/>
      </c>
      <c r="F11">
        <f>IF(B11="","",SUMIFS(Events!M:M,Events!B:B,$A$2,Events!E:E,B11))</f>
        <v/>
      </c>
      <c r="G11">
        <f>IF(B11="","",SUMIFS(Events!N:N,Events!B:B,$A$2,Events!E:E,B11))</f>
        <v/>
      </c>
      <c r="H11">
        <f>IF(B11="","",SUMIFS(Events!O:O,Events!B:B,$A$2,Events!E:E,B11))</f>
        <v/>
      </c>
      <c r="I11">
        <f>IF(B11="","",SUMIFS(Events!P:P,Events!B:B,$A$2,Events!E:E,B11))</f>
        <v/>
      </c>
      <c r="J11">
        <f>IF(B11="","",SUMIFS(Events!Q:Q,Events!B:B,$A$2,Events!E:E,B11))</f>
        <v/>
      </c>
      <c r="K11">
        <f>IF(B11="","",SUMIFS(Events!R:R,Events!B:B,$A$2,Events!E:E,B11))</f>
        <v/>
      </c>
      <c r="L11">
        <f>IF(B11="","",SUMIFS(Events!S:S,Events!B:B,$A$2,Events!E:E,B11))</f>
        <v/>
      </c>
      <c r="M11">
        <f>IF(B11="","",SUMIFS(Events!T:T,Events!B:B,$A$2,Events!E:E,B11))</f>
        <v/>
      </c>
      <c r="N11">
        <f>IF(B11="","",SUMIFS(Events!U:U,Events!B:B,$A$2,Events!E:E,B11))</f>
        <v/>
      </c>
      <c r="O11">
        <f>IF(B11="","",SUMIFS(Events!V:V,Events!B:B,$A$2,Events!E:E,B11))</f>
        <v/>
      </c>
      <c r="P11">
        <f>IF(B11="","",SUMIFS(Events!W:W,Events!B:B,$A$2,Events!E:E,B11))</f>
        <v/>
      </c>
      <c r="Q11">
        <f>IF(B11="","",SUMIFS(Events!X:X,Events!B:B,$A$2,Events!E:E,B11))</f>
        <v/>
      </c>
      <c r="R11">
        <f>IF(B11="","",SUMIFS(Events!Y:Y,Events!B:B,$A$2,Events!E:E,B11))</f>
        <v/>
      </c>
      <c r="S11">
        <f>IF(B11="","",SUMIFS(Events!Z:Z,Events!B:B,$A$2,Events!E:E,B11))</f>
        <v/>
      </c>
    </row>
    <row r="12">
      <c r="B12">
        <f>IF(ROW()-1&lt;=COUNTA(Players!A:A),INDEX(Players!A:A,ROW()),"")</f>
        <v/>
      </c>
      <c r="C12">
        <f>IF(B12&lt;&gt;"",INDEX(Players!C:C,MATCH(B12,Players!A:A,0)),"")</f>
        <v/>
      </c>
      <c r="D12">
        <f>IF(B12="","",SUMIFS(Events!K:K,Events!B:B,$A$2,Events!E:E,B12))</f>
        <v/>
      </c>
      <c r="E12">
        <f>IF(B12="","",SUMIFS(Events!L:L,Events!B:B,$A$2,Events!E:E,B12))</f>
        <v/>
      </c>
      <c r="F12">
        <f>IF(B12="","",SUMIFS(Events!M:M,Events!B:B,$A$2,Events!E:E,B12))</f>
        <v/>
      </c>
      <c r="G12">
        <f>IF(B12="","",SUMIFS(Events!N:N,Events!B:B,$A$2,Events!E:E,B12))</f>
        <v/>
      </c>
      <c r="H12">
        <f>IF(B12="","",SUMIFS(Events!O:O,Events!B:B,$A$2,Events!E:E,B12))</f>
        <v/>
      </c>
      <c r="I12">
        <f>IF(B12="","",SUMIFS(Events!P:P,Events!B:B,$A$2,Events!E:E,B12))</f>
        <v/>
      </c>
      <c r="J12">
        <f>IF(B12="","",SUMIFS(Events!Q:Q,Events!B:B,$A$2,Events!E:E,B12))</f>
        <v/>
      </c>
      <c r="K12">
        <f>IF(B12="","",SUMIFS(Events!R:R,Events!B:B,$A$2,Events!E:E,B12))</f>
        <v/>
      </c>
      <c r="L12">
        <f>IF(B12="","",SUMIFS(Events!S:S,Events!B:B,$A$2,Events!E:E,B12))</f>
        <v/>
      </c>
      <c r="M12">
        <f>IF(B12="","",SUMIFS(Events!T:T,Events!B:B,$A$2,Events!E:E,B12))</f>
        <v/>
      </c>
      <c r="N12">
        <f>IF(B12="","",SUMIFS(Events!U:U,Events!B:B,$A$2,Events!E:E,B12))</f>
        <v/>
      </c>
      <c r="O12">
        <f>IF(B12="","",SUMIFS(Events!V:V,Events!B:B,$A$2,Events!E:E,B12))</f>
        <v/>
      </c>
      <c r="P12">
        <f>IF(B12="","",SUMIFS(Events!W:W,Events!B:B,$A$2,Events!E:E,B12))</f>
        <v/>
      </c>
      <c r="Q12">
        <f>IF(B12="","",SUMIFS(Events!X:X,Events!B:B,$A$2,Events!E:E,B12))</f>
        <v/>
      </c>
      <c r="R12">
        <f>IF(B12="","",SUMIFS(Events!Y:Y,Events!B:B,$A$2,Events!E:E,B12))</f>
        <v/>
      </c>
      <c r="S12">
        <f>IF(B12="","",SUMIFS(Events!Z:Z,Events!B:B,$A$2,Events!E:E,B12))</f>
        <v/>
      </c>
    </row>
    <row r="13">
      <c r="B13">
        <f>IF(ROW()-1&lt;=COUNTA(Players!A:A),INDEX(Players!A:A,ROW()),"")</f>
        <v/>
      </c>
      <c r="C13">
        <f>IF(B13&lt;&gt;"",INDEX(Players!C:C,MATCH(B13,Players!A:A,0)),"")</f>
        <v/>
      </c>
      <c r="D13">
        <f>IF(B13="","",SUMIFS(Events!K:K,Events!B:B,$A$2,Events!E:E,B13))</f>
        <v/>
      </c>
      <c r="E13">
        <f>IF(B13="","",SUMIFS(Events!L:L,Events!B:B,$A$2,Events!E:E,B13))</f>
        <v/>
      </c>
      <c r="F13">
        <f>IF(B13="","",SUMIFS(Events!M:M,Events!B:B,$A$2,Events!E:E,B13))</f>
        <v/>
      </c>
      <c r="G13">
        <f>IF(B13="","",SUMIFS(Events!N:N,Events!B:B,$A$2,Events!E:E,B13))</f>
        <v/>
      </c>
      <c r="H13">
        <f>IF(B13="","",SUMIFS(Events!O:O,Events!B:B,$A$2,Events!E:E,B13))</f>
        <v/>
      </c>
      <c r="I13">
        <f>IF(B13="","",SUMIFS(Events!P:P,Events!B:B,$A$2,Events!E:E,B13))</f>
        <v/>
      </c>
      <c r="J13">
        <f>IF(B13="","",SUMIFS(Events!Q:Q,Events!B:B,$A$2,Events!E:E,B13))</f>
        <v/>
      </c>
      <c r="K13">
        <f>IF(B13="","",SUMIFS(Events!R:R,Events!B:B,$A$2,Events!E:E,B13))</f>
        <v/>
      </c>
      <c r="L13">
        <f>IF(B13="","",SUMIFS(Events!S:S,Events!B:B,$A$2,Events!E:E,B13))</f>
        <v/>
      </c>
      <c r="M13">
        <f>IF(B13="","",SUMIFS(Events!T:T,Events!B:B,$A$2,Events!E:E,B13))</f>
        <v/>
      </c>
      <c r="N13">
        <f>IF(B13="","",SUMIFS(Events!U:U,Events!B:B,$A$2,Events!E:E,B13))</f>
        <v/>
      </c>
      <c r="O13">
        <f>IF(B13="","",SUMIFS(Events!V:V,Events!B:B,$A$2,Events!E:E,B13))</f>
        <v/>
      </c>
      <c r="P13">
        <f>IF(B13="","",SUMIFS(Events!W:W,Events!B:B,$A$2,Events!E:E,B13))</f>
        <v/>
      </c>
      <c r="Q13">
        <f>IF(B13="","",SUMIFS(Events!X:X,Events!B:B,$A$2,Events!E:E,B13))</f>
        <v/>
      </c>
      <c r="R13">
        <f>IF(B13="","",SUMIFS(Events!Y:Y,Events!B:B,$A$2,Events!E:E,B13))</f>
        <v/>
      </c>
      <c r="S13">
        <f>IF(B13="","",SUMIFS(Events!Z:Z,Events!B:B,$A$2,Events!E:E,B13))</f>
        <v/>
      </c>
    </row>
    <row r="14">
      <c r="B14">
        <f>IF(ROW()-1&lt;=COUNTA(Players!A:A),INDEX(Players!A:A,ROW()),"")</f>
        <v/>
      </c>
      <c r="C14">
        <f>IF(B14&lt;&gt;"",INDEX(Players!C:C,MATCH(B14,Players!A:A,0)),"")</f>
        <v/>
      </c>
      <c r="D14">
        <f>IF(B14="","",SUMIFS(Events!K:K,Events!B:B,$A$2,Events!E:E,B14))</f>
        <v/>
      </c>
      <c r="E14">
        <f>IF(B14="","",SUMIFS(Events!L:L,Events!B:B,$A$2,Events!E:E,B14))</f>
        <v/>
      </c>
      <c r="F14">
        <f>IF(B14="","",SUMIFS(Events!M:M,Events!B:B,$A$2,Events!E:E,B14))</f>
        <v/>
      </c>
      <c r="G14">
        <f>IF(B14="","",SUMIFS(Events!N:N,Events!B:B,$A$2,Events!E:E,B14))</f>
        <v/>
      </c>
      <c r="H14">
        <f>IF(B14="","",SUMIFS(Events!O:O,Events!B:B,$A$2,Events!E:E,B14))</f>
        <v/>
      </c>
      <c r="I14">
        <f>IF(B14="","",SUMIFS(Events!P:P,Events!B:B,$A$2,Events!E:E,B14))</f>
        <v/>
      </c>
      <c r="J14">
        <f>IF(B14="","",SUMIFS(Events!Q:Q,Events!B:B,$A$2,Events!E:E,B14))</f>
        <v/>
      </c>
      <c r="K14">
        <f>IF(B14="","",SUMIFS(Events!R:R,Events!B:B,$A$2,Events!E:E,B14))</f>
        <v/>
      </c>
      <c r="L14">
        <f>IF(B14="","",SUMIFS(Events!S:S,Events!B:B,$A$2,Events!E:E,B14))</f>
        <v/>
      </c>
      <c r="M14">
        <f>IF(B14="","",SUMIFS(Events!T:T,Events!B:B,$A$2,Events!E:E,B14))</f>
        <v/>
      </c>
      <c r="N14">
        <f>IF(B14="","",SUMIFS(Events!U:U,Events!B:B,$A$2,Events!E:E,B14))</f>
        <v/>
      </c>
      <c r="O14">
        <f>IF(B14="","",SUMIFS(Events!V:V,Events!B:B,$A$2,Events!E:E,B14))</f>
        <v/>
      </c>
      <c r="P14">
        <f>IF(B14="","",SUMIFS(Events!W:W,Events!B:B,$A$2,Events!E:E,B14))</f>
        <v/>
      </c>
      <c r="Q14">
        <f>IF(B14="","",SUMIFS(Events!X:X,Events!B:B,$A$2,Events!E:E,B14))</f>
        <v/>
      </c>
      <c r="R14">
        <f>IF(B14="","",SUMIFS(Events!Y:Y,Events!B:B,$A$2,Events!E:E,B14))</f>
        <v/>
      </c>
      <c r="S14">
        <f>IF(B14="","",SUMIFS(Events!Z:Z,Events!B:B,$A$2,Events!E:E,B14))</f>
        <v/>
      </c>
    </row>
    <row r="15">
      <c r="B15">
        <f>IF(ROW()-1&lt;=COUNTA(Players!A:A),INDEX(Players!A:A,ROW()),"")</f>
        <v/>
      </c>
      <c r="C15">
        <f>IF(B15&lt;&gt;"",INDEX(Players!C:C,MATCH(B15,Players!A:A,0)),"")</f>
        <v/>
      </c>
      <c r="D15">
        <f>IF(B15="","",SUMIFS(Events!K:K,Events!B:B,$A$2,Events!E:E,B15))</f>
        <v/>
      </c>
      <c r="E15">
        <f>IF(B15="","",SUMIFS(Events!L:L,Events!B:B,$A$2,Events!E:E,B15))</f>
        <v/>
      </c>
      <c r="F15">
        <f>IF(B15="","",SUMIFS(Events!M:M,Events!B:B,$A$2,Events!E:E,B15))</f>
        <v/>
      </c>
      <c r="G15">
        <f>IF(B15="","",SUMIFS(Events!N:N,Events!B:B,$A$2,Events!E:E,B15))</f>
        <v/>
      </c>
      <c r="H15">
        <f>IF(B15="","",SUMIFS(Events!O:O,Events!B:B,$A$2,Events!E:E,B15))</f>
        <v/>
      </c>
      <c r="I15">
        <f>IF(B15="","",SUMIFS(Events!P:P,Events!B:B,$A$2,Events!E:E,B15))</f>
        <v/>
      </c>
      <c r="J15">
        <f>IF(B15="","",SUMIFS(Events!Q:Q,Events!B:B,$A$2,Events!E:E,B15))</f>
        <v/>
      </c>
      <c r="K15">
        <f>IF(B15="","",SUMIFS(Events!R:R,Events!B:B,$A$2,Events!E:E,B15))</f>
        <v/>
      </c>
      <c r="L15">
        <f>IF(B15="","",SUMIFS(Events!S:S,Events!B:B,$A$2,Events!E:E,B15))</f>
        <v/>
      </c>
      <c r="M15">
        <f>IF(B15="","",SUMIFS(Events!T:T,Events!B:B,$A$2,Events!E:E,B15))</f>
        <v/>
      </c>
      <c r="N15">
        <f>IF(B15="","",SUMIFS(Events!U:U,Events!B:B,$A$2,Events!E:E,B15))</f>
        <v/>
      </c>
      <c r="O15">
        <f>IF(B15="","",SUMIFS(Events!V:V,Events!B:B,$A$2,Events!E:E,B15))</f>
        <v/>
      </c>
      <c r="P15">
        <f>IF(B15="","",SUMIFS(Events!W:W,Events!B:B,$A$2,Events!E:E,B15))</f>
        <v/>
      </c>
      <c r="Q15">
        <f>IF(B15="","",SUMIFS(Events!X:X,Events!B:B,$A$2,Events!E:E,B15))</f>
        <v/>
      </c>
      <c r="R15">
        <f>IF(B15="","",SUMIFS(Events!Y:Y,Events!B:B,$A$2,Events!E:E,B15))</f>
        <v/>
      </c>
      <c r="S15">
        <f>IF(B15="","",SUMIFS(Events!Z:Z,Events!B:B,$A$2,Events!E:E,B15))</f>
        <v/>
      </c>
    </row>
    <row r="16">
      <c r="B16">
        <f>IF(ROW()-1&lt;=COUNTA(Players!A:A),INDEX(Players!A:A,ROW()),"")</f>
        <v/>
      </c>
      <c r="C16">
        <f>IF(B16&lt;&gt;"",INDEX(Players!C:C,MATCH(B16,Players!A:A,0)),"")</f>
        <v/>
      </c>
      <c r="D16">
        <f>IF(B16="","",SUMIFS(Events!K:K,Events!B:B,$A$2,Events!E:E,B16))</f>
        <v/>
      </c>
      <c r="E16">
        <f>IF(B16="","",SUMIFS(Events!L:L,Events!B:B,$A$2,Events!E:E,B16))</f>
        <v/>
      </c>
      <c r="F16">
        <f>IF(B16="","",SUMIFS(Events!M:M,Events!B:B,$A$2,Events!E:E,B16))</f>
        <v/>
      </c>
      <c r="G16">
        <f>IF(B16="","",SUMIFS(Events!N:N,Events!B:B,$A$2,Events!E:E,B16))</f>
        <v/>
      </c>
      <c r="H16">
        <f>IF(B16="","",SUMIFS(Events!O:O,Events!B:B,$A$2,Events!E:E,B16))</f>
        <v/>
      </c>
      <c r="I16">
        <f>IF(B16="","",SUMIFS(Events!P:P,Events!B:B,$A$2,Events!E:E,B16))</f>
        <v/>
      </c>
      <c r="J16">
        <f>IF(B16="","",SUMIFS(Events!Q:Q,Events!B:B,$A$2,Events!E:E,B16))</f>
        <v/>
      </c>
      <c r="K16">
        <f>IF(B16="","",SUMIFS(Events!R:R,Events!B:B,$A$2,Events!E:E,B16))</f>
        <v/>
      </c>
      <c r="L16">
        <f>IF(B16="","",SUMIFS(Events!S:S,Events!B:B,$A$2,Events!E:E,B16))</f>
        <v/>
      </c>
      <c r="M16">
        <f>IF(B16="","",SUMIFS(Events!T:T,Events!B:B,$A$2,Events!E:E,B16))</f>
        <v/>
      </c>
      <c r="N16">
        <f>IF(B16="","",SUMIFS(Events!U:U,Events!B:B,$A$2,Events!E:E,B16))</f>
        <v/>
      </c>
      <c r="O16">
        <f>IF(B16="","",SUMIFS(Events!V:V,Events!B:B,$A$2,Events!E:E,B16))</f>
        <v/>
      </c>
      <c r="P16">
        <f>IF(B16="","",SUMIFS(Events!W:W,Events!B:B,$A$2,Events!E:E,B16))</f>
        <v/>
      </c>
      <c r="Q16">
        <f>IF(B16="","",SUMIFS(Events!X:X,Events!B:B,$A$2,Events!E:E,B16))</f>
        <v/>
      </c>
      <c r="R16">
        <f>IF(B16="","",SUMIFS(Events!Y:Y,Events!B:B,$A$2,Events!E:E,B16))</f>
        <v/>
      </c>
      <c r="S16">
        <f>IF(B16="","",SUMIFS(Events!Z:Z,Events!B:B,$A$2,Events!E:E,B16))</f>
        <v/>
      </c>
    </row>
    <row r="17">
      <c r="B17">
        <f>IF(ROW()-1&lt;=COUNTA(Players!A:A),INDEX(Players!A:A,ROW()),"")</f>
        <v/>
      </c>
      <c r="C17">
        <f>IF(B17&lt;&gt;"",INDEX(Players!C:C,MATCH(B17,Players!A:A,0)),"")</f>
        <v/>
      </c>
      <c r="D17">
        <f>IF(B17="","",SUMIFS(Events!K:K,Events!B:B,$A$2,Events!E:E,B17))</f>
        <v/>
      </c>
      <c r="E17">
        <f>IF(B17="","",SUMIFS(Events!L:L,Events!B:B,$A$2,Events!E:E,B17))</f>
        <v/>
      </c>
      <c r="F17">
        <f>IF(B17="","",SUMIFS(Events!M:M,Events!B:B,$A$2,Events!E:E,B17))</f>
        <v/>
      </c>
      <c r="G17">
        <f>IF(B17="","",SUMIFS(Events!N:N,Events!B:B,$A$2,Events!E:E,B17))</f>
        <v/>
      </c>
      <c r="H17">
        <f>IF(B17="","",SUMIFS(Events!O:O,Events!B:B,$A$2,Events!E:E,B17))</f>
        <v/>
      </c>
      <c r="I17">
        <f>IF(B17="","",SUMIFS(Events!P:P,Events!B:B,$A$2,Events!E:E,B17))</f>
        <v/>
      </c>
      <c r="J17">
        <f>IF(B17="","",SUMIFS(Events!Q:Q,Events!B:B,$A$2,Events!E:E,B17))</f>
        <v/>
      </c>
      <c r="K17">
        <f>IF(B17="","",SUMIFS(Events!R:R,Events!B:B,$A$2,Events!E:E,B17))</f>
        <v/>
      </c>
      <c r="L17">
        <f>IF(B17="","",SUMIFS(Events!S:S,Events!B:B,$A$2,Events!E:E,B17))</f>
        <v/>
      </c>
      <c r="M17">
        <f>IF(B17="","",SUMIFS(Events!T:T,Events!B:B,$A$2,Events!E:E,B17))</f>
        <v/>
      </c>
      <c r="N17">
        <f>IF(B17="","",SUMIFS(Events!U:U,Events!B:B,$A$2,Events!E:E,B17))</f>
        <v/>
      </c>
      <c r="O17">
        <f>IF(B17="","",SUMIFS(Events!V:V,Events!B:B,$A$2,Events!E:E,B17))</f>
        <v/>
      </c>
      <c r="P17">
        <f>IF(B17="","",SUMIFS(Events!W:W,Events!B:B,$A$2,Events!E:E,B17))</f>
        <v/>
      </c>
      <c r="Q17">
        <f>IF(B17="","",SUMIFS(Events!X:X,Events!B:B,$A$2,Events!E:E,B17))</f>
        <v/>
      </c>
      <c r="R17">
        <f>IF(B17="","",SUMIFS(Events!Y:Y,Events!B:B,$A$2,Events!E:E,B17))</f>
        <v/>
      </c>
      <c r="S17">
        <f>IF(B17="","",SUMIFS(Events!Z:Z,Events!B:B,$A$2,Events!E:E,B17))</f>
        <v/>
      </c>
    </row>
    <row r="18">
      <c r="B18">
        <f>IF(ROW()-1&lt;=COUNTA(Players!A:A),INDEX(Players!A:A,ROW()),"")</f>
        <v/>
      </c>
      <c r="C18">
        <f>IF(B18&lt;&gt;"",INDEX(Players!C:C,MATCH(B18,Players!A:A,0)),"")</f>
        <v/>
      </c>
      <c r="D18">
        <f>IF(B18="","",SUMIFS(Events!K:K,Events!B:B,$A$2,Events!E:E,B18))</f>
        <v/>
      </c>
      <c r="E18">
        <f>IF(B18="","",SUMIFS(Events!L:L,Events!B:B,$A$2,Events!E:E,B18))</f>
        <v/>
      </c>
      <c r="F18">
        <f>IF(B18="","",SUMIFS(Events!M:M,Events!B:B,$A$2,Events!E:E,B18))</f>
        <v/>
      </c>
      <c r="G18">
        <f>IF(B18="","",SUMIFS(Events!N:N,Events!B:B,$A$2,Events!E:E,B18))</f>
        <v/>
      </c>
      <c r="H18">
        <f>IF(B18="","",SUMIFS(Events!O:O,Events!B:B,$A$2,Events!E:E,B18))</f>
        <v/>
      </c>
      <c r="I18">
        <f>IF(B18="","",SUMIFS(Events!P:P,Events!B:B,$A$2,Events!E:E,B18))</f>
        <v/>
      </c>
      <c r="J18">
        <f>IF(B18="","",SUMIFS(Events!Q:Q,Events!B:B,$A$2,Events!E:E,B18))</f>
        <v/>
      </c>
      <c r="K18">
        <f>IF(B18="","",SUMIFS(Events!R:R,Events!B:B,$A$2,Events!E:E,B18))</f>
        <v/>
      </c>
      <c r="L18">
        <f>IF(B18="","",SUMIFS(Events!S:S,Events!B:B,$A$2,Events!E:E,B18))</f>
        <v/>
      </c>
      <c r="M18">
        <f>IF(B18="","",SUMIFS(Events!T:T,Events!B:B,$A$2,Events!E:E,B18))</f>
        <v/>
      </c>
      <c r="N18">
        <f>IF(B18="","",SUMIFS(Events!U:U,Events!B:B,$A$2,Events!E:E,B18))</f>
        <v/>
      </c>
      <c r="O18">
        <f>IF(B18="","",SUMIFS(Events!V:V,Events!B:B,$A$2,Events!E:E,B18))</f>
        <v/>
      </c>
      <c r="P18">
        <f>IF(B18="","",SUMIFS(Events!W:W,Events!B:B,$A$2,Events!E:E,B18))</f>
        <v/>
      </c>
      <c r="Q18">
        <f>IF(B18="","",SUMIFS(Events!X:X,Events!B:B,$A$2,Events!E:E,B18))</f>
        <v/>
      </c>
      <c r="R18">
        <f>IF(B18="","",SUMIFS(Events!Y:Y,Events!B:B,$A$2,Events!E:E,B18))</f>
        <v/>
      </c>
      <c r="S18">
        <f>IF(B18="","",SUMIFS(Events!Z:Z,Events!B:B,$A$2,Events!E:E,B18))</f>
        <v/>
      </c>
    </row>
    <row r="19">
      <c r="B19">
        <f>IF(ROW()-1&lt;=COUNTA(Players!A:A),INDEX(Players!A:A,ROW()),"")</f>
        <v/>
      </c>
      <c r="C19">
        <f>IF(B19&lt;&gt;"",INDEX(Players!C:C,MATCH(B19,Players!A:A,0)),"")</f>
        <v/>
      </c>
      <c r="D19">
        <f>IF(B19="","",SUMIFS(Events!K:K,Events!B:B,$A$2,Events!E:E,B19))</f>
        <v/>
      </c>
      <c r="E19">
        <f>IF(B19="","",SUMIFS(Events!L:L,Events!B:B,$A$2,Events!E:E,B19))</f>
        <v/>
      </c>
      <c r="F19">
        <f>IF(B19="","",SUMIFS(Events!M:M,Events!B:B,$A$2,Events!E:E,B19))</f>
        <v/>
      </c>
      <c r="G19">
        <f>IF(B19="","",SUMIFS(Events!N:N,Events!B:B,$A$2,Events!E:E,B19))</f>
        <v/>
      </c>
      <c r="H19">
        <f>IF(B19="","",SUMIFS(Events!O:O,Events!B:B,$A$2,Events!E:E,B19))</f>
        <v/>
      </c>
      <c r="I19">
        <f>IF(B19="","",SUMIFS(Events!P:P,Events!B:B,$A$2,Events!E:E,B19))</f>
        <v/>
      </c>
      <c r="J19">
        <f>IF(B19="","",SUMIFS(Events!Q:Q,Events!B:B,$A$2,Events!E:E,B19))</f>
        <v/>
      </c>
      <c r="K19">
        <f>IF(B19="","",SUMIFS(Events!R:R,Events!B:B,$A$2,Events!E:E,B19))</f>
        <v/>
      </c>
      <c r="L19">
        <f>IF(B19="","",SUMIFS(Events!S:S,Events!B:B,$A$2,Events!E:E,B19))</f>
        <v/>
      </c>
      <c r="M19">
        <f>IF(B19="","",SUMIFS(Events!T:T,Events!B:B,$A$2,Events!E:E,B19))</f>
        <v/>
      </c>
      <c r="N19">
        <f>IF(B19="","",SUMIFS(Events!U:U,Events!B:B,$A$2,Events!E:E,B19))</f>
        <v/>
      </c>
      <c r="O19">
        <f>IF(B19="","",SUMIFS(Events!V:V,Events!B:B,$A$2,Events!E:E,B19))</f>
        <v/>
      </c>
      <c r="P19">
        <f>IF(B19="","",SUMIFS(Events!W:W,Events!B:B,$A$2,Events!E:E,B19))</f>
        <v/>
      </c>
      <c r="Q19">
        <f>IF(B19="","",SUMIFS(Events!X:X,Events!B:B,$A$2,Events!E:E,B19))</f>
        <v/>
      </c>
      <c r="R19">
        <f>IF(B19="","",SUMIFS(Events!Y:Y,Events!B:B,$A$2,Events!E:E,B19))</f>
        <v/>
      </c>
      <c r="S19">
        <f>IF(B19="","",SUMIFS(Events!Z:Z,Events!B:B,$A$2,Events!E:E,B19))</f>
        <v/>
      </c>
    </row>
    <row r="20">
      <c r="B20">
        <f>IF(ROW()-1&lt;=COUNTA(Players!A:A),INDEX(Players!A:A,ROW()),"")</f>
        <v/>
      </c>
      <c r="C20">
        <f>IF(B20&lt;&gt;"",INDEX(Players!C:C,MATCH(B20,Players!A:A,0)),"")</f>
        <v/>
      </c>
      <c r="D20">
        <f>IF(B20="","",SUMIFS(Events!K:K,Events!B:B,$A$2,Events!E:E,B20))</f>
        <v/>
      </c>
      <c r="E20">
        <f>IF(B20="","",SUMIFS(Events!L:L,Events!B:B,$A$2,Events!E:E,B20))</f>
        <v/>
      </c>
      <c r="F20">
        <f>IF(B20="","",SUMIFS(Events!M:M,Events!B:B,$A$2,Events!E:E,B20))</f>
        <v/>
      </c>
      <c r="G20">
        <f>IF(B20="","",SUMIFS(Events!N:N,Events!B:B,$A$2,Events!E:E,B20))</f>
        <v/>
      </c>
      <c r="H20">
        <f>IF(B20="","",SUMIFS(Events!O:O,Events!B:B,$A$2,Events!E:E,B20))</f>
        <v/>
      </c>
      <c r="I20">
        <f>IF(B20="","",SUMIFS(Events!P:P,Events!B:B,$A$2,Events!E:E,B20))</f>
        <v/>
      </c>
      <c r="J20">
        <f>IF(B20="","",SUMIFS(Events!Q:Q,Events!B:B,$A$2,Events!E:E,B20))</f>
        <v/>
      </c>
      <c r="K20">
        <f>IF(B20="","",SUMIFS(Events!R:R,Events!B:B,$A$2,Events!E:E,B20))</f>
        <v/>
      </c>
      <c r="L20">
        <f>IF(B20="","",SUMIFS(Events!S:S,Events!B:B,$A$2,Events!E:E,B20))</f>
        <v/>
      </c>
      <c r="M20">
        <f>IF(B20="","",SUMIFS(Events!T:T,Events!B:B,$A$2,Events!E:E,B20))</f>
        <v/>
      </c>
      <c r="N20">
        <f>IF(B20="","",SUMIFS(Events!U:U,Events!B:B,$A$2,Events!E:E,B20))</f>
        <v/>
      </c>
      <c r="O20">
        <f>IF(B20="","",SUMIFS(Events!V:V,Events!B:B,$A$2,Events!E:E,B20))</f>
        <v/>
      </c>
      <c r="P20">
        <f>IF(B20="","",SUMIFS(Events!W:W,Events!B:B,$A$2,Events!E:E,B20))</f>
        <v/>
      </c>
      <c r="Q20">
        <f>IF(B20="","",SUMIFS(Events!X:X,Events!B:B,$A$2,Events!E:E,B20))</f>
        <v/>
      </c>
      <c r="R20">
        <f>IF(B20="","",SUMIFS(Events!Y:Y,Events!B:B,$A$2,Events!E:E,B20))</f>
        <v/>
      </c>
      <c r="S20">
        <f>IF(B20="","",SUMIFS(Events!Z:Z,Events!B:B,$A$2,Events!E:E,B20))</f>
        <v/>
      </c>
    </row>
    <row r="21">
      <c r="B21">
        <f>IF(ROW()-1&lt;=COUNTA(Players!A:A),INDEX(Players!A:A,ROW()),"")</f>
        <v/>
      </c>
      <c r="C21">
        <f>IF(B21&lt;&gt;"",INDEX(Players!C:C,MATCH(B21,Players!A:A,0)),"")</f>
        <v/>
      </c>
      <c r="D21">
        <f>IF(B21="","",SUMIFS(Events!K:K,Events!B:B,$A$2,Events!E:E,B21))</f>
        <v/>
      </c>
      <c r="E21">
        <f>IF(B21="","",SUMIFS(Events!L:L,Events!B:B,$A$2,Events!E:E,B21))</f>
        <v/>
      </c>
      <c r="F21">
        <f>IF(B21="","",SUMIFS(Events!M:M,Events!B:B,$A$2,Events!E:E,B21))</f>
        <v/>
      </c>
      <c r="G21">
        <f>IF(B21="","",SUMIFS(Events!N:N,Events!B:B,$A$2,Events!E:E,B21))</f>
        <v/>
      </c>
      <c r="H21">
        <f>IF(B21="","",SUMIFS(Events!O:O,Events!B:B,$A$2,Events!E:E,B21))</f>
        <v/>
      </c>
      <c r="I21">
        <f>IF(B21="","",SUMIFS(Events!P:P,Events!B:B,$A$2,Events!E:E,B21))</f>
        <v/>
      </c>
      <c r="J21">
        <f>IF(B21="","",SUMIFS(Events!Q:Q,Events!B:B,$A$2,Events!E:E,B21))</f>
        <v/>
      </c>
      <c r="K21">
        <f>IF(B21="","",SUMIFS(Events!R:R,Events!B:B,$A$2,Events!E:E,B21))</f>
        <v/>
      </c>
      <c r="L21">
        <f>IF(B21="","",SUMIFS(Events!S:S,Events!B:B,$A$2,Events!E:E,B21))</f>
        <v/>
      </c>
      <c r="M21">
        <f>IF(B21="","",SUMIFS(Events!T:T,Events!B:B,$A$2,Events!E:E,B21))</f>
        <v/>
      </c>
      <c r="N21">
        <f>IF(B21="","",SUMIFS(Events!U:U,Events!B:B,$A$2,Events!E:E,B21))</f>
        <v/>
      </c>
      <c r="O21">
        <f>IF(B21="","",SUMIFS(Events!V:V,Events!B:B,$A$2,Events!E:E,B21))</f>
        <v/>
      </c>
      <c r="P21">
        <f>IF(B21="","",SUMIFS(Events!W:W,Events!B:B,$A$2,Events!E:E,B21))</f>
        <v/>
      </c>
      <c r="Q21">
        <f>IF(B21="","",SUMIFS(Events!X:X,Events!B:B,$A$2,Events!E:E,B21))</f>
        <v/>
      </c>
      <c r="R21">
        <f>IF(B21="","",SUMIFS(Events!Y:Y,Events!B:B,$A$2,Events!E:E,B21))</f>
        <v/>
      </c>
      <c r="S21">
        <f>IF(B21="","",SUMIFS(Events!Z:Z,Events!B:B,$A$2,Events!E:E,B21))</f>
        <v/>
      </c>
    </row>
    <row r="22">
      <c r="B22">
        <f>IF(ROW()-1&lt;=COUNTA(Players!A:A),INDEX(Players!A:A,ROW()),"")</f>
        <v/>
      </c>
      <c r="C22">
        <f>IF(B22&lt;&gt;"",INDEX(Players!C:C,MATCH(B22,Players!A:A,0)),"")</f>
        <v/>
      </c>
      <c r="D22">
        <f>IF(B22="","",SUMIFS(Events!K:K,Events!B:B,$A$2,Events!E:E,B22))</f>
        <v/>
      </c>
      <c r="E22">
        <f>IF(B22="","",SUMIFS(Events!L:L,Events!B:B,$A$2,Events!E:E,B22))</f>
        <v/>
      </c>
      <c r="F22">
        <f>IF(B22="","",SUMIFS(Events!M:M,Events!B:B,$A$2,Events!E:E,B22))</f>
        <v/>
      </c>
      <c r="G22">
        <f>IF(B22="","",SUMIFS(Events!N:N,Events!B:B,$A$2,Events!E:E,B22))</f>
        <v/>
      </c>
      <c r="H22">
        <f>IF(B22="","",SUMIFS(Events!O:O,Events!B:B,$A$2,Events!E:E,B22))</f>
        <v/>
      </c>
      <c r="I22">
        <f>IF(B22="","",SUMIFS(Events!P:P,Events!B:B,$A$2,Events!E:E,B22))</f>
        <v/>
      </c>
      <c r="J22">
        <f>IF(B22="","",SUMIFS(Events!Q:Q,Events!B:B,$A$2,Events!E:E,B22))</f>
        <v/>
      </c>
      <c r="K22">
        <f>IF(B22="","",SUMIFS(Events!R:R,Events!B:B,$A$2,Events!E:E,B22))</f>
        <v/>
      </c>
      <c r="L22">
        <f>IF(B22="","",SUMIFS(Events!S:S,Events!B:B,$A$2,Events!E:E,B22))</f>
        <v/>
      </c>
      <c r="M22">
        <f>IF(B22="","",SUMIFS(Events!T:T,Events!B:B,$A$2,Events!E:E,B22))</f>
        <v/>
      </c>
      <c r="N22">
        <f>IF(B22="","",SUMIFS(Events!U:U,Events!B:B,$A$2,Events!E:E,B22))</f>
        <v/>
      </c>
      <c r="O22">
        <f>IF(B22="","",SUMIFS(Events!V:V,Events!B:B,$A$2,Events!E:E,B22))</f>
        <v/>
      </c>
      <c r="P22">
        <f>IF(B22="","",SUMIFS(Events!W:W,Events!B:B,$A$2,Events!E:E,B22))</f>
        <v/>
      </c>
      <c r="Q22">
        <f>IF(B22="","",SUMIFS(Events!X:X,Events!B:B,$A$2,Events!E:E,B22))</f>
        <v/>
      </c>
      <c r="R22">
        <f>IF(B22="","",SUMIFS(Events!Y:Y,Events!B:B,$A$2,Events!E:E,B22))</f>
        <v/>
      </c>
      <c r="S22">
        <f>IF(B22="","",SUMIFS(Events!Z:Z,Events!B:B,$A$2,Events!E:E,B22))</f>
        <v/>
      </c>
    </row>
    <row r="23">
      <c r="B23">
        <f>IF(ROW()-1&lt;=COUNTA(Players!A:A),INDEX(Players!A:A,ROW()),"")</f>
        <v/>
      </c>
      <c r="C23">
        <f>IF(B23&lt;&gt;"",INDEX(Players!C:C,MATCH(B23,Players!A:A,0)),"")</f>
        <v/>
      </c>
      <c r="D23">
        <f>IF(B23="","",SUMIFS(Events!K:K,Events!B:B,$A$2,Events!E:E,B23))</f>
        <v/>
      </c>
      <c r="E23">
        <f>IF(B23="","",SUMIFS(Events!L:L,Events!B:B,$A$2,Events!E:E,B23))</f>
        <v/>
      </c>
      <c r="F23">
        <f>IF(B23="","",SUMIFS(Events!M:M,Events!B:B,$A$2,Events!E:E,B23))</f>
        <v/>
      </c>
      <c r="G23">
        <f>IF(B23="","",SUMIFS(Events!N:N,Events!B:B,$A$2,Events!E:E,B23))</f>
        <v/>
      </c>
      <c r="H23">
        <f>IF(B23="","",SUMIFS(Events!O:O,Events!B:B,$A$2,Events!E:E,B23))</f>
        <v/>
      </c>
      <c r="I23">
        <f>IF(B23="","",SUMIFS(Events!P:P,Events!B:B,$A$2,Events!E:E,B23))</f>
        <v/>
      </c>
      <c r="J23">
        <f>IF(B23="","",SUMIFS(Events!Q:Q,Events!B:B,$A$2,Events!E:E,B23))</f>
        <v/>
      </c>
      <c r="K23">
        <f>IF(B23="","",SUMIFS(Events!R:R,Events!B:B,$A$2,Events!E:E,B23))</f>
        <v/>
      </c>
      <c r="L23">
        <f>IF(B23="","",SUMIFS(Events!S:S,Events!B:B,$A$2,Events!E:E,B23))</f>
        <v/>
      </c>
      <c r="M23">
        <f>IF(B23="","",SUMIFS(Events!T:T,Events!B:B,$A$2,Events!E:E,B23))</f>
        <v/>
      </c>
      <c r="N23">
        <f>IF(B23="","",SUMIFS(Events!U:U,Events!B:B,$A$2,Events!E:E,B23))</f>
        <v/>
      </c>
      <c r="O23">
        <f>IF(B23="","",SUMIFS(Events!V:V,Events!B:B,$A$2,Events!E:E,B23))</f>
        <v/>
      </c>
      <c r="P23">
        <f>IF(B23="","",SUMIFS(Events!W:W,Events!B:B,$A$2,Events!E:E,B23))</f>
        <v/>
      </c>
      <c r="Q23">
        <f>IF(B23="","",SUMIFS(Events!X:X,Events!B:B,$A$2,Events!E:E,B23))</f>
        <v/>
      </c>
      <c r="R23">
        <f>IF(B23="","",SUMIFS(Events!Y:Y,Events!B:B,$A$2,Events!E:E,B23))</f>
        <v/>
      </c>
      <c r="S23">
        <f>IF(B23="","",SUMIFS(Events!Z:Z,Events!B:B,$A$2,Events!E:E,B23))</f>
        <v/>
      </c>
    </row>
    <row r="24">
      <c r="B24">
        <f>IF(ROW()-1&lt;=COUNTA(Players!A:A),INDEX(Players!A:A,ROW()),"")</f>
        <v/>
      </c>
      <c r="C24">
        <f>IF(B24&lt;&gt;"",INDEX(Players!C:C,MATCH(B24,Players!A:A,0)),"")</f>
        <v/>
      </c>
      <c r="D24">
        <f>IF(B24="","",SUMIFS(Events!K:K,Events!B:B,$A$2,Events!E:E,B24))</f>
        <v/>
      </c>
      <c r="E24">
        <f>IF(B24="","",SUMIFS(Events!L:L,Events!B:B,$A$2,Events!E:E,B24))</f>
        <v/>
      </c>
      <c r="F24">
        <f>IF(B24="","",SUMIFS(Events!M:M,Events!B:B,$A$2,Events!E:E,B24))</f>
        <v/>
      </c>
      <c r="G24">
        <f>IF(B24="","",SUMIFS(Events!N:N,Events!B:B,$A$2,Events!E:E,B24))</f>
        <v/>
      </c>
      <c r="H24">
        <f>IF(B24="","",SUMIFS(Events!O:O,Events!B:B,$A$2,Events!E:E,B24))</f>
        <v/>
      </c>
      <c r="I24">
        <f>IF(B24="","",SUMIFS(Events!P:P,Events!B:B,$A$2,Events!E:E,B24))</f>
        <v/>
      </c>
      <c r="J24">
        <f>IF(B24="","",SUMIFS(Events!Q:Q,Events!B:B,$A$2,Events!E:E,B24))</f>
        <v/>
      </c>
      <c r="K24">
        <f>IF(B24="","",SUMIFS(Events!R:R,Events!B:B,$A$2,Events!E:E,B24))</f>
        <v/>
      </c>
      <c r="L24">
        <f>IF(B24="","",SUMIFS(Events!S:S,Events!B:B,$A$2,Events!E:E,B24))</f>
        <v/>
      </c>
      <c r="M24">
        <f>IF(B24="","",SUMIFS(Events!T:T,Events!B:B,$A$2,Events!E:E,B24))</f>
        <v/>
      </c>
      <c r="N24">
        <f>IF(B24="","",SUMIFS(Events!U:U,Events!B:B,$A$2,Events!E:E,B24))</f>
        <v/>
      </c>
      <c r="O24">
        <f>IF(B24="","",SUMIFS(Events!V:V,Events!B:B,$A$2,Events!E:E,B24))</f>
        <v/>
      </c>
      <c r="P24">
        <f>IF(B24="","",SUMIFS(Events!W:W,Events!B:B,$A$2,Events!E:E,B24))</f>
        <v/>
      </c>
      <c r="Q24">
        <f>IF(B24="","",SUMIFS(Events!X:X,Events!B:B,$A$2,Events!E:E,B24))</f>
        <v/>
      </c>
      <c r="R24">
        <f>IF(B24="","",SUMIFS(Events!Y:Y,Events!B:B,$A$2,Events!E:E,B24))</f>
        <v/>
      </c>
      <c r="S24">
        <f>IF(B24="","",SUMIFS(Events!Z:Z,Events!B:B,$A$2,Events!E:E,B24))</f>
        <v/>
      </c>
    </row>
    <row r="25">
      <c r="B25">
        <f>IF(ROW()-1&lt;=COUNTA(Players!A:A),INDEX(Players!A:A,ROW()),"")</f>
        <v/>
      </c>
      <c r="C25">
        <f>IF(B25&lt;&gt;"",INDEX(Players!C:C,MATCH(B25,Players!A:A,0)),"")</f>
        <v/>
      </c>
      <c r="D25">
        <f>IF(B25="","",SUMIFS(Events!K:K,Events!B:B,$A$2,Events!E:E,B25))</f>
        <v/>
      </c>
      <c r="E25">
        <f>IF(B25="","",SUMIFS(Events!L:L,Events!B:B,$A$2,Events!E:E,B25))</f>
        <v/>
      </c>
      <c r="F25">
        <f>IF(B25="","",SUMIFS(Events!M:M,Events!B:B,$A$2,Events!E:E,B25))</f>
        <v/>
      </c>
      <c r="G25">
        <f>IF(B25="","",SUMIFS(Events!N:N,Events!B:B,$A$2,Events!E:E,B25))</f>
        <v/>
      </c>
      <c r="H25">
        <f>IF(B25="","",SUMIFS(Events!O:O,Events!B:B,$A$2,Events!E:E,B25))</f>
        <v/>
      </c>
      <c r="I25">
        <f>IF(B25="","",SUMIFS(Events!P:P,Events!B:B,$A$2,Events!E:E,B25))</f>
        <v/>
      </c>
      <c r="J25">
        <f>IF(B25="","",SUMIFS(Events!Q:Q,Events!B:B,$A$2,Events!E:E,B25))</f>
        <v/>
      </c>
      <c r="K25">
        <f>IF(B25="","",SUMIFS(Events!R:R,Events!B:B,$A$2,Events!E:E,B25))</f>
        <v/>
      </c>
      <c r="L25">
        <f>IF(B25="","",SUMIFS(Events!S:S,Events!B:B,$A$2,Events!E:E,B25))</f>
        <v/>
      </c>
      <c r="M25">
        <f>IF(B25="","",SUMIFS(Events!T:T,Events!B:B,$A$2,Events!E:E,B25))</f>
        <v/>
      </c>
      <c r="N25">
        <f>IF(B25="","",SUMIFS(Events!U:U,Events!B:B,$A$2,Events!E:E,B25))</f>
        <v/>
      </c>
      <c r="O25">
        <f>IF(B25="","",SUMIFS(Events!V:V,Events!B:B,$A$2,Events!E:E,B25))</f>
        <v/>
      </c>
      <c r="P25">
        <f>IF(B25="","",SUMIFS(Events!W:W,Events!B:B,$A$2,Events!E:E,B25))</f>
        <v/>
      </c>
      <c r="Q25">
        <f>IF(B25="","",SUMIFS(Events!X:X,Events!B:B,$A$2,Events!E:E,B25))</f>
        <v/>
      </c>
      <c r="R25">
        <f>IF(B25="","",SUMIFS(Events!Y:Y,Events!B:B,$A$2,Events!E:E,B25))</f>
        <v/>
      </c>
      <c r="S25">
        <f>IF(B25="","",SUMIFS(Events!Z:Z,Events!B:B,$A$2,Events!E:E,B25))</f>
        <v/>
      </c>
    </row>
    <row r="26">
      <c r="B26">
        <f>IF(ROW()-1&lt;=COUNTA(Players!A:A),INDEX(Players!A:A,ROW()),"")</f>
        <v/>
      </c>
      <c r="C26">
        <f>IF(B26&lt;&gt;"",INDEX(Players!C:C,MATCH(B26,Players!A:A,0)),"")</f>
        <v/>
      </c>
      <c r="D26">
        <f>IF(B26="","",SUMIFS(Events!K:K,Events!B:B,$A$2,Events!E:E,B26))</f>
        <v/>
      </c>
      <c r="E26">
        <f>IF(B26="","",SUMIFS(Events!L:L,Events!B:B,$A$2,Events!E:E,B26))</f>
        <v/>
      </c>
      <c r="F26">
        <f>IF(B26="","",SUMIFS(Events!M:M,Events!B:B,$A$2,Events!E:E,B26))</f>
        <v/>
      </c>
      <c r="G26">
        <f>IF(B26="","",SUMIFS(Events!N:N,Events!B:B,$A$2,Events!E:E,B26))</f>
        <v/>
      </c>
      <c r="H26">
        <f>IF(B26="","",SUMIFS(Events!O:O,Events!B:B,$A$2,Events!E:E,B26))</f>
        <v/>
      </c>
      <c r="I26">
        <f>IF(B26="","",SUMIFS(Events!P:P,Events!B:B,$A$2,Events!E:E,B26))</f>
        <v/>
      </c>
      <c r="J26">
        <f>IF(B26="","",SUMIFS(Events!Q:Q,Events!B:B,$A$2,Events!E:E,B26))</f>
        <v/>
      </c>
      <c r="K26">
        <f>IF(B26="","",SUMIFS(Events!R:R,Events!B:B,$A$2,Events!E:E,B26))</f>
        <v/>
      </c>
      <c r="L26">
        <f>IF(B26="","",SUMIFS(Events!S:S,Events!B:B,$A$2,Events!E:E,B26))</f>
        <v/>
      </c>
      <c r="M26">
        <f>IF(B26="","",SUMIFS(Events!T:T,Events!B:B,$A$2,Events!E:E,B26))</f>
        <v/>
      </c>
      <c r="N26">
        <f>IF(B26="","",SUMIFS(Events!U:U,Events!B:B,$A$2,Events!E:E,B26))</f>
        <v/>
      </c>
      <c r="O26">
        <f>IF(B26="","",SUMIFS(Events!V:V,Events!B:B,$A$2,Events!E:E,B26))</f>
        <v/>
      </c>
      <c r="P26">
        <f>IF(B26="","",SUMIFS(Events!W:W,Events!B:B,$A$2,Events!E:E,B26))</f>
        <v/>
      </c>
      <c r="Q26">
        <f>IF(B26="","",SUMIFS(Events!X:X,Events!B:B,$A$2,Events!E:E,B26))</f>
        <v/>
      </c>
      <c r="R26">
        <f>IF(B26="","",SUMIFS(Events!Y:Y,Events!B:B,$A$2,Events!E:E,B26))</f>
        <v/>
      </c>
      <c r="S26">
        <f>IF(B26="","",SUMIFS(Events!Z:Z,Events!B:B,$A$2,Events!E:E,B26))</f>
        <v/>
      </c>
    </row>
    <row r="27">
      <c r="B27">
        <f>IF(ROW()-1&lt;=COUNTA(Players!A:A),INDEX(Players!A:A,ROW()),"")</f>
        <v/>
      </c>
      <c r="C27">
        <f>IF(B27&lt;&gt;"",INDEX(Players!C:C,MATCH(B27,Players!A:A,0)),"")</f>
        <v/>
      </c>
      <c r="D27">
        <f>IF(B27="","",SUMIFS(Events!K:K,Events!B:B,$A$2,Events!E:E,B27))</f>
        <v/>
      </c>
      <c r="E27">
        <f>IF(B27="","",SUMIFS(Events!L:L,Events!B:B,$A$2,Events!E:E,B27))</f>
        <v/>
      </c>
      <c r="F27">
        <f>IF(B27="","",SUMIFS(Events!M:M,Events!B:B,$A$2,Events!E:E,B27))</f>
        <v/>
      </c>
      <c r="G27">
        <f>IF(B27="","",SUMIFS(Events!N:N,Events!B:B,$A$2,Events!E:E,B27))</f>
        <v/>
      </c>
      <c r="H27">
        <f>IF(B27="","",SUMIFS(Events!O:O,Events!B:B,$A$2,Events!E:E,B27))</f>
        <v/>
      </c>
      <c r="I27">
        <f>IF(B27="","",SUMIFS(Events!P:P,Events!B:B,$A$2,Events!E:E,B27))</f>
        <v/>
      </c>
      <c r="J27">
        <f>IF(B27="","",SUMIFS(Events!Q:Q,Events!B:B,$A$2,Events!E:E,B27))</f>
        <v/>
      </c>
      <c r="K27">
        <f>IF(B27="","",SUMIFS(Events!R:R,Events!B:B,$A$2,Events!E:E,B27))</f>
        <v/>
      </c>
      <c r="L27">
        <f>IF(B27="","",SUMIFS(Events!S:S,Events!B:B,$A$2,Events!E:E,B27))</f>
        <v/>
      </c>
      <c r="M27">
        <f>IF(B27="","",SUMIFS(Events!T:T,Events!B:B,$A$2,Events!E:E,B27))</f>
        <v/>
      </c>
      <c r="N27">
        <f>IF(B27="","",SUMIFS(Events!U:U,Events!B:B,$A$2,Events!E:E,B27))</f>
        <v/>
      </c>
      <c r="O27">
        <f>IF(B27="","",SUMIFS(Events!V:V,Events!B:B,$A$2,Events!E:E,B27))</f>
        <v/>
      </c>
      <c r="P27">
        <f>IF(B27="","",SUMIFS(Events!W:W,Events!B:B,$A$2,Events!E:E,B27))</f>
        <v/>
      </c>
      <c r="Q27">
        <f>IF(B27="","",SUMIFS(Events!X:X,Events!B:B,$A$2,Events!E:E,B27))</f>
        <v/>
      </c>
      <c r="R27">
        <f>IF(B27="","",SUMIFS(Events!Y:Y,Events!B:B,$A$2,Events!E:E,B27))</f>
        <v/>
      </c>
      <c r="S27">
        <f>IF(B27="","",SUMIFS(Events!Z:Z,Events!B:B,$A$2,Events!E:E,B27))</f>
        <v/>
      </c>
    </row>
    <row r="28">
      <c r="B28">
        <f>IF(ROW()-1&lt;=COUNTA(Players!A:A),INDEX(Players!A:A,ROW()),"")</f>
        <v/>
      </c>
      <c r="C28">
        <f>IF(B28&lt;&gt;"",INDEX(Players!C:C,MATCH(B28,Players!A:A,0)),"")</f>
        <v/>
      </c>
      <c r="D28">
        <f>IF(B28="","",SUMIFS(Events!K:K,Events!B:B,$A$2,Events!E:E,B28))</f>
        <v/>
      </c>
      <c r="E28">
        <f>IF(B28="","",SUMIFS(Events!L:L,Events!B:B,$A$2,Events!E:E,B28))</f>
        <v/>
      </c>
      <c r="F28">
        <f>IF(B28="","",SUMIFS(Events!M:M,Events!B:B,$A$2,Events!E:E,B28))</f>
        <v/>
      </c>
      <c r="G28">
        <f>IF(B28="","",SUMIFS(Events!N:N,Events!B:B,$A$2,Events!E:E,B28))</f>
        <v/>
      </c>
      <c r="H28">
        <f>IF(B28="","",SUMIFS(Events!O:O,Events!B:B,$A$2,Events!E:E,B28))</f>
        <v/>
      </c>
      <c r="I28">
        <f>IF(B28="","",SUMIFS(Events!P:P,Events!B:B,$A$2,Events!E:E,B28))</f>
        <v/>
      </c>
      <c r="J28">
        <f>IF(B28="","",SUMIFS(Events!Q:Q,Events!B:B,$A$2,Events!E:E,B28))</f>
        <v/>
      </c>
      <c r="K28">
        <f>IF(B28="","",SUMIFS(Events!R:R,Events!B:B,$A$2,Events!E:E,B28))</f>
        <v/>
      </c>
      <c r="L28">
        <f>IF(B28="","",SUMIFS(Events!S:S,Events!B:B,$A$2,Events!E:E,B28))</f>
        <v/>
      </c>
      <c r="M28">
        <f>IF(B28="","",SUMIFS(Events!T:T,Events!B:B,$A$2,Events!E:E,B28))</f>
        <v/>
      </c>
      <c r="N28">
        <f>IF(B28="","",SUMIFS(Events!U:U,Events!B:B,$A$2,Events!E:E,B28))</f>
        <v/>
      </c>
      <c r="O28">
        <f>IF(B28="","",SUMIFS(Events!V:V,Events!B:B,$A$2,Events!E:E,B28))</f>
        <v/>
      </c>
      <c r="P28">
        <f>IF(B28="","",SUMIFS(Events!W:W,Events!B:B,$A$2,Events!E:E,B28))</f>
        <v/>
      </c>
      <c r="Q28">
        <f>IF(B28="","",SUMIFS(Events!X:X,Events!B:B,$A$2,Events!E:E,B28))</f>
        <v/>
      </c>
      <c r="R28">
        <f>IF(B28="","",SUMIFS(Events!Y:Y,Events!B:B,$A$2,Events!E:E,B28))</f>
        <v/>
      </c>
      <c r="S28">
        <f>IF(B28="","",SUMIFS(Events!Z:Z,Events!B:B,$A$2,Events!E:E,B28))</f>
        <v/>
      </c>
    </row>
    <row r="29">
      <c r="B29">
        <f>IF(ROW()-1&lt;=COUNTA(Players!A:A),INDEX(Players!A:A,ROW()),"")</f>
        <v/>
      </c>
      <c r="C29">
        <f>IF(B29&lt;&gt;"",INDEX(Players!C:C,MATCH(B29,Players!A:A,0)),"")</f>
        <v/>
      </c>
      <c r="D29">
        <f>IF(B29="","",SUMIFS(Events!K:K,Events!B:B,$A$2,Events!E:E,B29))</f>
        <v/>
      </c>
      <c r="E29">
        <f>IF(B29="","",SUMIFS(Events!L:L,Events!B:B,$A$2,Events!E:E,B29))</f>
        <v/>
      </c>
      <c r="F29">
        <f>IF(B29="","",SUMIFS(Events!M:M,Events!B:B,$A$2,Events!E:E,B29))</f>
        <v/>
      </c>
      <c r="G29">
        <f>IF(B29="","",SUMIFS(Events!N:N,Events!B:B,$A$2,Events!E:E,B29))</f>
        <v/>
      </c>
      <c r="H29">
        <f>IF(B29="","",SUMIFS(Events!O:O,Events!B:B,$A$2,Events!E:E,B29))</f>
        <v/>
      </c>
      <c r="I29">
        <f>IF(B29="","",SUMIFS(Events!P:P,Events!B:B,$A$2,Events!E:E,B29))</f>
        <v/>
      </c>
      <c r="J29">
        <f>IF(B29="","",SUMIFS(Events!Q:Q,Events!B:B,$A$2,Events!E:E,B29))</f>
        <v/>
      </c>
      <c r="K29">
        <f>IF(B29="","",SUMIFS(Events!R:R,Events!B:B,$A$2,Events!E:E,B29))</f>
        <v/>
      </c>
      <c r="L29">
        <f>IF(B29="","",SUMIFS(Events!S:S,Events!B:B,$A$2,Events!E:E,B29))</f>
        <v/>
      </c>
      <c r="M29">
        <f>IF(B29="","",SUMIFS(Events!T:T,Events!B:B,$A$2,Events!E:E,B29))</f>
        <v/>
      </c>
      <c r="N29">
        <f>IF(B29="","",SUMIFS(Events!U:U,Events!B:B,$A$2,Events!E:E,B29))</f>
        <v/>
      </c>
      <c r="O29">
        <f>IF(B29="","",SUMIFS(Events!V:V,Events!B:B,$A$2,Events!E:E,B29))</f>
        <v/>
      </c>
      <c r="P29">
        <f>IF(B29="","",SUMIFS(Events!W:W,Events!B:B,$A$2,Events!E:E,B29))</f>
        <v/>
      </c>
      <c r="Q29">
        <f>IF(B29="","",SUMIFS(Events!X:X,Events!B:B,$A$2,Events!E:E,B29))</f>
        <v/>
      </c>
      <c r="R29">
        <f>IF(B29="","",SUMIFS(Events!Y:Y,Events!B:B,$A$2,Events!E:E,B29))</f>
        <v/>
      </c>
      <c r="S29">
        <f>IF(B29="","",SUMIFS(Events!Z:Z,Events!B:B,$A$2,Events!E:E,B29))</f>
        <v/>
      </c>
    </row>
    <row r="30">
      <c r="B30">
        <f>IF(ROW()-1&lt;=COUNTA(Players!A:A),INDEX(Players!A:A,ROW()),"")</f>
        <v/>
      </c>
      <c r="C30">
        <f>IF(B30&lt;&gt;"",INDEX(Players!C:C,MATCH(B30,Players!A:A,0)),"")</f>
        <v/>
      </c>
      <c r="D30">
        <f>IF(B30="","",SUMIFS(Events!K:K,Events!B:B,$A$2,Events!E:E,B30))</f>
        <v/>
      </c>
      <c r="E30">
        <f>IF(B30="","",SUMIFS(Events!L:L,Events!B:B,$A$2,Events!E:E,B30))</f>
        <v/>
      </c>
      <c r="F30">
        <f>IF(B30="","",SUMIFS(Events!M:M,Events!B:B,$A$2,Events!E:E,B30))</f>
        <v/>
      </c>
      <c r="G30">
        <f>IF(B30="","",SUMIFS(Events!N:N,Events!B:B,$A$2,Events!E:E,B30))</f>
        <v/>
      </c>
      <c r="H30">
        <f>IF(B30="","",SUMIFS(Events!O:O,Events!B:B,$A$2,Events!E:E,B30))</f>
        <v/>
      </c>
      <c r="I30">
        <f>IF(B30="","",SUMIFS(Events!P:P,Events!B:B,$A$2,Events!E:E,B30))</f>
        <v/>
      </c>
      <c r="J30">
        <f>IF(B30="","",SUMIFS(Events!Q:Q,Events!B:B,$A$2,Events!E:E,B30))</f>
        <v/>
      </c>
      <c r="K30">
        <f>IF(B30="","",SUMIFS(Events!R:R,Events!B:B,$A$2,Events!E:E,B30))</f>
        <v/>
      </c>
      <c r="L30">
        <f>IF(B30="","",SUMIFS(Events!S:S,Events!B:B,$A$2,Events!E:E,B30))</f>
        <v/>
      </c>
      <c r="M30">
        <f>IF(B30="","",SUMIFS(Events!T:T,Events!B:B,$A$2,Events!E:E,B30))</f>
        <v/>
      </c>
      <c r="N30">
        <f>IF(B30="","",SUMIFS(Events!U:U,Events!B:B,$A$2,Events!E:E,B30))</f>
        <v/>
      </c>
      <c r="O30">
        <f>IF(B30="","",SUMIFS(Events!V:V,Events!B:B,$A$2,Events!E:E,B30))</f>
        <v/>
      </c>
      <c r="P30">
        <f>IF(B30="","",SUMIFS(Events!W:W,Events!B:B,$A$2,Events!E:E,B30))</f>
        <v/>
      </c>
      <c r="Q30">
        <f>IF(B30="","",SUMIFS(Events!X:X,Events!B:B,$A$2,Events!E:E,B30))</f>
        <v/>
      </c>
      <c r="R30">
        <f>IF(B30="","",SUMIFS(Events!Y:Y,Events!B:B,$A$2,Events!E:E,B30))</f>
        <v/>
      </c>
      <c r="S30">
        <f>IF(B30="","",SUMIFS(Events!Z:Z,Events!B:B,$A$2,Events!E:E,B30))</f>
        <v/>
      </c>
    </row>
    <row r="31">
      <c r="B31">
        <f>IF(ROW()-1&lt;=COUNTA(Players!A:A),INDEX(Players!A:A,ROW()),"")</f>
        <v/>
      </c>
      <c r="C31">
        <f>IF(B31&lt;&gt;"",INDEX(Players!C:C,MATCH(B31,Players!A:A,0)),"")</f>
        <v/>
      </c>
      <c r="D31">
        <f>IF(B31="","",SUMIFS(Events!K:K,Events!B:B,$A$2,Events!E:E,B31))</f>
        <v/>
      </c>
      <c r="E31">
        <f>IF(B31="","",SUMIFS(Events!L:L,Events!B:B,$A$2,Events!E:E,B31))</f>
        <v/>
      </c>
      <c r="F31">
        <f>IF(B31="","",SUMIFS(Events!M:M,Events!B:B,$A$2,Events!E:E,B31))</f>
        <v/>
      </c>
      <c r="G31">
        <f>IF(B31="","",SUMIFS(Events!N:N,Events!B:B,$A$2,Events!E:E,B31))</f>
        <v/>
      </c>
      <c r="H31">
        <f>IF(B31="","",SUMIFS(Events!O:O,Events!B:B,$A$2,Events!E:E,B31))</f>
        <v/>
      </c>
      <c r="I31">
        <f>IF(B31="","",SUMIFS(Events!P:P,Events!B:B,$A$2,Events!E:E,B31))</f>
        <v/>
      </c>
      <c r="J31">
        <f>IF(B31="","",SUMIFS(Events!Q:Q,Events!B:B,$A$2,Events!E:E,B31))</f>
        <v/>
      </c>
      <c r="K31">
        <f>IF(B31="","",SUMIFS(Events!R:R,Events!B:B,$A$2,Events!E:E,B31))</f>
        <v/>
      </c>
      <c r="L31">
        <f>IF(B31="","",SUMIFS(Events!S:S,Events!B:B,$A$2,Events!E:E,B31))</f>
        <v/>
      </c>
      <c r="M31">
        <f>IF(B31="","",SUMIFS(Events!T:T,Events!B:B,$A$2,Events!E:E,B31))</f>
        <v/>
      </c>
      <c r="N31">
        <f>IF(B31="","",SUMIFS(Events!U:U,Events!B:B,$A$2,Events!E:E,B31))</f>
        <v/>
      </c>
      <c r="O31">
        <f>IF(B31="","",SUMIFS(Events!V:V,Events!B:B,$A$2,Events!E:E,B31))</f>
        <v/>
      </c>
      <c r="P31">
        <f>IF(B31="","",SUMIFS(Events!W:W,Events!B:B,$A$2,Events!E:E,B31))</f>
        <v/>
      </c>
      <c r="Q31">
        <f>IF(B31="","",SUMIFS(Events!X:X,Events!B:B,$A$2,Events!E:E,B31))</f>
        <v/>
      </c>
      <c r="R31">
        <f>IF(B31="","",SUMIFS(Events!Y:Y,Events!B:B,$A$2,Events!E:E,B31))</f>
        <v/>
      </c>
      <c r="S31">
        <f>IF(B31="","",SUMIFS(Events!Z:Z,Events!B:B,$A$2,Events!E:E,B31))</f>
        <v/>
      </c>
    </row>
  </sheetData>
  <pageMargins left="0.75" right="0.75" top="1" bottom="1" header="0.5" footer="0.5"/>
</worksheet>
</file>

<file path=xl/worksheets/sheet8.xml><?xml version="1.0" encoding="utf-8"?>
<worksheet xmlns="http://schemas.openxmlformats.org/spreadsheetml/2006/main">
  <sheetPr>
    <outlinePr summaryBelow="1" summaryRight="1"/>
    <pageSetUpPr/>
  </sheetPr>
  <dimension ref="A1:K121"/>
  <sheetViews>
    <sheetView workbookViewId="0">
      <selection activeCell="A1" sqref="A1"/>
    </sheetView>
  </sheetViews>
  <sheetFormatPr baseColWidth="8" defaultRowHeight="15"/>
  <sheetData>
    <row r="1">
      <c r="A1" t="inlineStr">
        <is>
          <t>match_id</t>
        </is>
      </c>
      <c r="B1" t="inlineStr">
        <is>
          <t>quarter</t>
        </is>
      </c>
      <c r="C1" t="inlineStr">
        <is>
          <t>player_id</t>
        </is>
      </c>
      <c r="D1" t="inlineStr">
        <is>
          <t>player_name</t>
        </is>
      </c>
      <c r="E1" t="inlineStr">
        <is>
          <t>G from_play</t>
        </is>
      </c>
      <c r="F1" t="inlineStr">
        <is>
          <t>G counter</t>
        </is>
      </c>
      <c r="G1" t="inlineStr">
        <is>
          <t>G putback</t>
        </is>
      </c>
      <c r="H1" t="inlineStr">
        <is>
          <t>G man_up</t>
        </is>
      </c>
      <c r="I1" t="inlineStr">
        <is>
          <t>G 5m</t>
        </is>
      </c>
      <c r="J1" t="inlineStr">
        <is>
          <t>Assists</t>
        </is>
      </c>
      <c r="K1" t="inlineStr">
        <is>
          <t>No return (def)</t>
        </is>
      </c>
    </row>
    <row r="2">
      <c r="A2">
        <f>Settings!A2</f>
        <v/>
      </c>
      <c r="B2" t="n">
        <v>1</v>
      </c>
      <c r="C2">
        <f>IF(ROW()-1&lt;=COUNTA(Players!A:A),INDEX(Players!A:A,ROW()-0),"")</f>
        <v/>
      </c>
      <c r="D2">
        <f>IF(C2&lt;&gt;"",INDEX(Players!C:C,MATCH(C2,Players!A:A,0)),"")</f>
        <v/>
      </c>
      <c r="E2">
        <f>IF(C2="","",SUMIFS(Events!K:K,Events!B:B,$A2,Events!C:C,$B2,Events!E:E,C2))</f>
        <v/>
      </c>
      <c r="F2">
        <f>IF(C2="","",SUMIFS(Events!L:L,Events!B:B,$A2,Events!C:C,$B2,Events!E:E,C2))</f>
        <v/>
      </c>
      <c r="G2">
        <f>IF(C2="","",SUMIFS(Events!M:M,Events!B:B,$A2,Events!C:C,$B2,Events!E:E,C2))</f>
        <v/>
      </c>
      <c r="H2">
        <f>IF(C2="","",SUMIFS(Events!N:N,Events!B:B,$A2,Events!C:C,$B2,Events!E:E,C2))</f>
        <v/>
      </c>
      <c r="I2">
        <f>IF(C2="","",SUMIFS(Events!O:O,Events!B:B,$A2,Events!C:C,$B2,Events!E:E,C2))</f>
        <v/>
      </c>
      <c r="J2">
        <f>IF(C2="","",SUMIFS(Events!P:P,Events!B:B,$A2,Events!C:C,$B2,Events!E:E,C2))</f>
        <v/>
      </c>
      <c r="K2">
        <f>IF(C2="","",SUMIFS(Events!Z:Z,Events!B:B,$A2,Events!C:C,$B2,Events!E:E,C2))</f>
        <v/>
      </c>
    </row>
    <row r="3">
      <c r="A3">
        <f>Settings!A2</f>
        <v/>
      </c>
      <c r="B3" t="n">
        <v>1</v>
      </c>
      <c r="C3">
        <f>IF(ROW()-1&lt;=COUNTA(Players!A:A),INDEX(Players!A:A,ROW()-0),"")</f>
        <v/>
      </c>
      <c r="D3">
        <f>IF(C3&lt;&gt;"",INDEX(Players!C:C,MATCH(C3,Players!A:A,0)),"")</f>
        <v/>
      </c>
      <c r="E3">
        <f>IF(C3="","",SUMIFS(Events!K:K,Events!B:B,$A3,Events!C:C,$B3,Events!E:E,C3))</f>
        <v/>
      </c>
      <c r="F3">
        <f>IF(C3="","",SUMIFS(Events!L:L,Events!B:B,$A3,Events!C:C,$B3,Events!E:E,C3))</f>
        <v/>
      </c>
      <c r="G3">
        <f>IF(C3="","",SUMIFS(Events!M:M,Events!B:B,$A3,Events!C:C,$B3,Events!E:E,C3))</f>
        <v/>
      </c>
      <c r="H3">
        <f>IF(C3="","",SUMIFS(Events!N:N,Events!B:B,$A3,Events!C:C,$B3,Events!E:E,C3))</f>
        <v/>
      </c>
      <c r="I3">
        <f>IF(C3="","",SUMIFS(Events!O:O,Events!B:B,$A3,Events!C:C,$B3,Events!E:E,C3))</f>
        <v/>
      </c>
      <c r="J3">
        <f>IF(C3="","",SUMIFS(Events!P:P,Events!B:B,$A3,Events!C:C,$B3,Events!E:E,C3))</f>
        <v/>
      </c>
      <c r="K3">
        <f>IF(C3="","",SUMIFS(Events!Z:Z,Events!B:B,$A3,Events!C:C,$B3,Events!E:E,C3))</f>
        <v/>
      </c>
    </row>
    <row r="4">
      <c r="A4">
        <f>Settings!A2</f>
        <v/>
      </c>
      <c r="B4" t="n">
        <v>1</v>
      </c>
      <c r="C4">
        <f>IF(ROW()-1&lt;=COUNTA(Players!A:A),INDEX(Players!A:A,ROW()-0),"")</f>
        <v/>
      </c>
      <c r="D4">
        <f>IF(C4&lt;&gt;"",INDEX(Players!C:C,MATCH(C4,Players!A:A,0)),"")</f>
        <v/>
      </c>
      <c r="E4">
        <f>IF(C4="","",SUMIFS(Events!K:K,Events!B:B,$A4,Events!C:C,$B4,Events!E:E,C4))</f>
        <v/>
      </c>
      <c r="F4">
        <f>IF(C4="","",SUMIFS(Events!L:L,Events!B:B,$A4,Events!C:C,$B4,Events!E:E,C4))</f>
        <v/>
      </c>
      <c r="G4">
        <f>IF(C4="","",SUMIFS(Events!M:M,Events!B:B,$A4,Events!C:C,$B4,Events!E:E,C4))</f>
        <v/>
      </c>
      <c r="H4">
        <f>IF(C4="","",SUMIFS(Events!N:N,Events!B:B,$A4,Events!C:C,$B4,Events!E:E,C4))</f>
        <v/>
      </c>
      <c r="I4">
        <f>IF(C4="","",SUMIFS(Events!O:O,Events!B:B,$A4,Events!C:C,$B4,Events!E:E,C4))</f>
        <v/>
      </c>
      <c r="J4">
        <f>IF(C4="","",SUMIFS(Events!P:P,Events!B:B,$A4,Events!C:C,$B4,Events!E:E,C4))</f>
        <v/>
      </c>
      <c r="K4">
        <f>IF(C4="","",SUMIFS(Events!Z:Z,Events!B:B,$A4,Events!C:C,$B4,Events!E:E,C4))</f>
        <v/>
      </c>
    </row>
    <row r="5">
      <c r="A5">
        <f>Settings!A2</f>
        <v/>
      </c>
      <c r="B5" t="n">
        <v>1</v>
      </c>
      <c r="C5">
        <f>IF(ROW()-1&lt;=COUNTA(Players!A:A),INDEX(Players!A:A,ROW()-0),"")</f>
        <v/>
      </c>
      <c r="D5">
        <f>IF(C5&lt;&gt;"",INDEX(Players!C:C,MATCH(C5,Players!A:A,0)),"")</f>
        <v/>
      </c>
      <c r="E5">
        <f>IF(C5="","",SUMIFS(Events!K:K,Events!B:B,$A5,Events!C:C,$B5,Events!E:E,C5))</f>
        <v/>
      </c>
      <c r="F5">
        <f>IF(C5="","",SUMIFS(Events!L:L,Events!B:B,$A5,Events!C:C,$B5,Events!E:E,C5))</f>
        <v/>
      </c>
      <c r="G5">
        <f>IF(C5="","",SUMIFS(Events!M:M,Events!B:B,$A5,Events!C:C,$B5,Events!E:E,C5))</f>
        <v/>
      </c>
      <c r="H5">
        <f>IF(C5="","",SUMIFS(Events!N:N,Events!B:B,$A5,Events!C:C,$B5,Events!E:E,C5))</f>
        <v/>
      </c>
      <c r="I5">
        <f>IF(C5="","",SUMIFS(Events!O:O,Events!B:B,$A5,Events!C:C,$B5,Events!E:E,C5))</f>
        <v/>
      </c>
      <c r="J5">
        <f>IF(C5="","",SUMIFS(Events!P:P,Events!B:B,$A5,Events!C:C,$B5,Events!E:E,C5))</f>
        <v/>
      </c>
      <c r="K5">
        <f>IF(C5="","",SUMIFS(Events!Z:Z,Events!B:B,$A5,Events!C:C,$B5,Events!E:E,C5))</f>
        <v/>
      </c>
    </row>
    <row r="6">
      <c r="A6">
        <f>Settings!A2</f>
        <v/>
      </c>
      <c r="B6" t="n">
        <v>1</v>
      </c>
      <c r="C6">
        <f>IF(ROW()-1&lt;=COUNTA(Players!A:A),INDEX(Players!A:A,ROW()-0),"")</f>
        <v/>
      </c>
      <c r="D6">
        <f>IF(C6&lt;&gt;"",INDEX(Players!C:C,MATCH(C6,Players!A:A,0)),"")</f>
        <v/>
      </c>
      <c r="E6">
        <f>IF(C6="","",SUMIFS(Events!K:K,Events!B:B,$A6,Events!C:C,$B6,Events!E:E,C6))</f>
        <v/>
      </c>
      <c r="F6">
        <f>IF(C6="","",SUMIFS(Events!L:L,Events!B:B,$A6,Events!C:C,$B6,Events!E:E,C6))</f>
        <v/>
      </c>
      <c r="G6">
        <f>IF(C6="","",SUMIFS(Events!M:M,Events!B:B,$A6,Events!C:C,$B6,Events!E:E,C6))</f>
        <v/>
      </c>
      <c r="H6">
        <f>IF(C6="","",SUMIFS(Events!N:N,Events!B:B,$A6,Events!C:C,$B6,Events!E:E,C6))</f>
        <v/>
      </c>
      <c r="I6">
        <f>IF(C6="","",SUMIFS(Events!O:O,Events!B:B,$A6,Events!C:C,$B6,Events!E:E,C6))</f>
        <v/>
      </c>
      <c r="J6">
        <f>IF(C6="","",SUMIFS(Events!P:P,Events!B:B,$A6,Events!C:C,$B6,Events!E:E,C6))</f>
        <v/>
      </c>
      <c r="K6">
        <f>IF(C6="","",SUMIFS(Events!Z:Z,Events!B:B,$A6,Events!C:C,$B6,Events!E:E,C6))</f>
        <v/>
      </c>
    </row>
    <row r="7">
      <c r="A7">
        <f>Settings!A2</f>
        <v/>
      </c>
      <c r="B7" t="n">
        <v>1</v>
      </c>
      <c r="C7">
        <f>IF(ROW()-1&lt;=COUNTA(Players!A:A),INDEX(Players!A:A,ROW()-0),"")</f>
        <v/>
      </c>
      <c r="D7">
        <f>IF(C7&lt;&gt;"",INDEX(Players!C:C,MATCH(C7,Players!A:A,0)),"")</f>
        <v/>
      </c>
      <c r="E7">
        <f>IF(C7="","",SUMIFS(Events!K:K,Events!B:B,$A7,Events!C:C,$B7,Events!E:E,C7))</f>
        <v/>
      </c>
      <c r="F7">
        <f>IF(C7="","",SUMIFS(Events!L:L,Events!B:B,$A7,Events!C:C,$B7,Events!E:E,C7))</f>
        <v/>
      </c>
      <c r="G7">
        <f>IF(C7="","",SUMIFS(Events!M:M,Events!B:B,$A7,Events!C:C,$B7,Events!E:E,C7))</f>
        <v/>
      </c>
      <c r="H7">
        <f>IF(C7="","",SUMIFS(Events!N:N,Events!B:B,$A7,Events!C:C,$B7,Events!E:E,C7))</f>
        <v/>
      </c>
      <c r="I7">
        <f>IF(C7="","",SUMIFS(Events!O:O,Events!B:B,$A7,Events!C:C,$B7,Events!E:E,C7))</f>
        <v/>
      </c>
      <c r="J7">
        <f>IF(C7="","",SUMIFS(Events!P:P,Events!B:B,$A7,Events!C:C,$B7,Events!E:E,C7))</f>
        <v/>
      </c>
      <c r="K7">
        <f>IF(C7="","",SUMIFS(Events!Z:Z,Events!B:B,$A7,Events!C:C,$B7,Events!E:E,C7))</f>
        <v/>
      </c>
    </row>
    <row r="8">
      <c r="A8">
        <f>Settings!A2</f>
        <v/>
      </c>
      <c r="B8" t="n">
        <v>1</v>
      </c>
      <c r="C8">
        <f>IF(ROW()-1&lt;=COUNTA(Players!A:A),INDEX(Players!A:A,ROW()-0),"")</f>
        <v/>
      </c>
      <c r="D8">
        <f>IF(C8&lt;&gt;"",INDEX(Players!C:C,MATCH(C8,Players!A:A,0)),"")</f>
        <v/>
      </c>
      <c r="E8">
        <f>IF(C8="","",SUMIFS(Events!K:K,Events!B:B,$A8,Events!C:C,$B8,Events!E:E,C8))</f>
        <v/>
      </c>
      <c r="F8">
        <f>IF(C8="","",SUMIFS(Events!L:L,Events!B:B,$A8,Events!C:C,$B8,Events!E:E,C8))</f>
        <v/>
      </c>
      <c r="G8">
        <f>IF(C8="","",SUMIFS(Events!M:M,Events!B:B,$A8,Events!C:C,$B8,Events!E:E,C8))</f>
        <v/>
      </c>
      <c r="H8">
        <f>IF(C8="","",SUMIFS(Events!N:N,Events!B:B,$A8,Events!C:C,$B8,Events!E:E,C8))</f>
        <v/>
      </c>
      <c r="I8">
        <f>IF(C8="","",SUMIFS(Events!O:O,Events!B:B,$A8,Events!C:C,$B8,Events!E:E,C8))</f>
        <v/>
      </c>
      <c r="J8">
        <f>IF(C8="","",SUMIFS(Events!P:P,Events!B:B,$A8,Events!C:C,$B8,Events!E:E,C8))</f>
        <v/>
      </c>
      <c r="K8">
        <f>IF(C8="","",SUMIFS(Events!Z:Z,Events!B:B,$A8,Events!C:C,$B8,Events!E:E,C8))</f>
        <v/>
      </c>
    </row>
    <row r="9">
      <c r="A9">
        <f>Settings!A2</f>
        <v/>
      </c>
      <c r="B9" t="n">
        <v>1</v>
      </c>
      <c r="C9">
        <f>IF(ROW()-1&lt;=COUNTA(Players!A:A),INDEX(Players!A:A,ROW()-0),"")</f>
        <v/>
      </c>
      <c r="D9">
        <f>IF(C9&lt;&gt;"",INDEX(Players!C:C,MATCH(C9,Players!A:A,0)),"")</f>
        <v/>
      </c>
      <c r="E9">
        <f>IF(C9="","",SUMIFS(Events!K:K,Events!B:B,$A9,Events!C:C,$B9,Events!E:E,C9))</f>
        <v/>
      </c>
      <c r="F9">
        <f>IF(C9="","",SUMIFS(Events!L:L,Events!B:B,$A9,Events!C:C,$B9,Events!E:E,C9))</f>
        <v/>
      </c>
      <c r="G9">
        <f>IF(C9="","",SUMIFS(Events!M:M,Events!B:B,$A9,Events!C:C,$B9,Events!E:E,C9))</f>
        <v/>
      </c>
      <c r="H9">
        <f>IF(C9="","",SUMIFS(Events!N:N,Events!B:B,$A9,Events!C:C,$B9,Events!E:E,C9))</f>
        <v/>
      </c>
      <c r="I9">
        <f>IF(C9="","",SUMIFS(Events!O:O,Events!B:B,$A9,Events!C:C,$B9,Events!E:E,C9))</f>
        <v/>
      </c>
      <c r="J9">
        <f>IF(C9="","",SUMIFS(Events!P:P,Events!B:B,$A9,Events!C:C,$B9,Events!E:E,C9))</f>
        <v/>
      </c>
      <c r="K9">
        <f>IF(C9="","",SUMIFS(Events!Z:Z,Events!B:B,$A9,Events!C:C,$B9,Events!E:E,C9))</f>
        <v/>
      </c>
    </row>
    <row r="10">
      <c r="A10">
        <f>Settings!A2</f>
        <v/>
      </c>
      <c r="B10" t="n">
        <v>1</v>
      </c>
      <c r="C10">
        <f>IF(ROW()-1&lt;=COUNTA(Players!A:A),INDEX(Players!A:A,ROW()-0),"")</f>
        <v/>
      </c>
      <c r="D10">
        <f>IF(C10&lt;&gt;"",INDEX(Players!C:C,MATCH(C10,Players!A:A,0)),"")</f>
        <v/>
      </c>
      <c r="E10">
        <f>IF(C10="","",SUMIFS(Events!K:K,Events!B:B,$A10,Events!C:C,$B10,Events!E:E,C10))</f>
        <v/>
      </c>
      <c r="F10">
        <f>IF(C10="","",SUMIFS(Events!L:L,Events!B:B,$A10,Events!C:C,$B10,Events!E:E,C10))</f>
        <v/>
      </c>
      <c r="G10">
        <f>IF(C10="","",SUMIFS(Events!M:M,Events!B:B,$A10,Events!C:C,$B10,Events!E:E,C10))</f>
        <v/>
      </c>
      <c r="H10">
        <f>IF(C10="","",SUMIFS(Events!N:N,Events!B:B,$A10,Events!C:C,$B10,Events!E:E,C10))</f>
        <v/>
      </c>
      <c r="I10">
        <f>IF(C10="","",SUMIFS(Events!O:O,Events!B:B,$A10,Events!C:C,$B10,Events!E:E,C10))</f>
        <v/>
      </c>
      <c r="J10">
        <f>IF(C10="","",SUMIFS(Events!P:P,Events!B:B,$A10,Events!C:C,$B10,Events!E:E,C10))</f>
        <v/>
      </c>
      <c r="K10">
        <f>IF(C10="","",SUMIFS(Events!Z:Z,Events!B:B,$A10,Events!C:C,$B10,Events!E:E,C10))</f>
        <v/>
      </c>
    </row>
    <row r="11">
      <c r="A11">
        <f>Settings!A2</f>
        <v/>
      </c>
      <c r="B11" t="n">
        <v>1</v>
      </c>
      <c r="C11">
        <f>IF(ROW()-1&lt;=COUNTA(Players!A:A),INDEX(Players!A:A,ROW()-0),"")</f>
        <v/>
      </c>
      <c r="D11">
        <f>IF(C11&lt;&gt;"",INDEX(Players!C:C,MATCH(C11,Players!A:A,0)),"")</f>
        <v/>
      </c>
      <c r="E11">
        <f>IF(C11="","",SUMIFS(Events!K:K,Events!B:B,$A11,Events!C:C,$B11,Events!E:E,C11))</f>
        <v/>
      </c>
      <c r="F11">
        <f>IF(C11="","",SUMIFS(Events!L:L,Events!B:B,$A11,Events!C:C,$B11,Events!E:E,C11))</f>
        <v/>
      </c>
      <c r="G11">
        <f>IF(C11="","",SUMIFS(Events!M:M,Events!B:B,$A11,Events!C:C,$B11,Events!E:E,C11))</f>
        <v/>
      </c>
      <c r="H11">
        <f>IF(C11="","",SUMIFS(Events!N:N,Events!B:B,$A11,Events!C:C,$B11,Events!E:E,C11))</f>
        <v/>
      </c>
      <c r="I11">
        <f>IF(C11="","",SUMIFS(Events!O:O,Events!B:B,$A11,Events!C:C,$B11,Events!E:E,C11))</f>
        <v/>
      </c>
      <c r="J11">
        <f>IF(C11="","",SUMIFS(Events!P:P,Events!B:B,$A11,Events!C:C,$B11,Events!E:E,C11))</f>
        <v/>
      </c>
      <c r="K11">
        <f>IF(C11="","",SUMIFS(Events!Z:Z,Events!B:B,$A11,Events!C:C,$B11,Events!E:E,C11))</f>
        <v/>
      </c>
    </row>
    <row r="12">
      <c r="A12">
        <f>Settings!A2</f>
        <v/>
      </c>
      <c r="B12" t="n">
        <v>1</v>
      </c>
      <c r="C12">
        <f>IF(ROW()-1&lt;=COUNTA(Players!A:A),INDEX(Players!A:A,ROW()-0),"")</f>
        <v/>
      </c>
      <c r="D12">
        <f>IF(C12&lt;&gt;"",INDEX(Players!C:C,MATCH(C12,Players!A:A,0)),"")</f>
        <v/>
      </c>
      <c r="E12">
        <f>IF(C12="","",SUMIFS(Events!K:K,Events!B:B,$A12,Events!C:C,$B12,Events!E:E,C12))</f>
        <v/>
      </c>
      <c r="F12">
        <f>IF(C12="","",SUMIFS(Events!L:L,Events!B:B,$A12,Events!C:C,$B12,Events!E:E,C12))</f>
        <v/>
      </c>
      <c r="G12">
        <f>IF(C12="","",SUMIFS(Events!M:M,Events!B:B,$A12,Events!C:C,$B12,Events!E:E,C12))</f>
        <v/>
      </c>
      <c r="H12">
        <f>IF(C12="","",SUMIFS(Events!N:N,Events!B:B,$A12,Events!C:C,$B12,Events!E:E,C12))</f>
        <v/>
      </c>
      <c r="I12">
        <f>IF(C12="","",SUMIFS(Events!O:O,Events!B:B,$A12,Events!C:C,$B12,Events!E:E,C12))</f>
        <v/>
      </c>
      <c r="J12">
        <f>IF(C12="","",SUMIFS(Events!P:P,Events!B:B,$A12,Events!C:C,$B12,Events!E:E,C12))</f>
        <v/>
      </c>
      <c r="K12">
        <f>IF(C12="","",SUMIFS(Events!Z:Z,Events!B:B,$A12,Events!C:C,$B12,Events!E:E,C12))</f>
        <v/>
      </c>
    </row>
    <row r="13">
      <c r="A13">
        <f>Settings!A2</f>
        <v/>
      </c>
      <c r="B13" t="n">
        <v>1</v>
      </c>
      <c r="C13">
        <f>IF(ROW()-1&lt;=COUNTA(Players!A:A),INDEX(Players!A:A,ROW()-0),"")</f>
        <v/>
      </c>
      <c r="D13">
        <f>IF(C13&lt;&gt;"",INDEX(Players!C:C,MATCH(C13,Players!A:A,0)),"")</f>
        <v/>
      </c>
      <c r="E13">
        <f>IF(C13="","",SUMIFS(Events!K:K,Events!B:B,$A13,Events!C:C,$B13,Events!E:E,C13))</f>
        <v/>
      </c>
      <c r="F13">
        <f>IF(C13="","",SUMIFS(Events!L:L,Events!B:B,$A13,Events!C:C,$B13,Events!E:E,C13))</f>
        <v/>
      </c>
      <c r="G13">
        <f>IF(C13="","",SUMIFS(Events!M:M,Events!B:B,$A13,Events!C:C,$B13,Events!E:E,C13))</f>
        <v/>
      </c>
      <c r="H13">
        <f>IF(C13="","",SUMIFS(Events!N:N,Events!B:B,$A13,Events!C:C,$B13,Events!E:E,C13))</f>
        <v/>
      </c>
      <c r="I13">
        <f>IF(C13="","",SUMIFS(Events!O:O,Events!B:B,$A13,Events!C:C,$B13,Events!E:E,C13))</f>
        <v/>
      </c>
      <c r="J13">
        <f>IF(C13="","",SUMIFS(Events!P:P,Events!B:B,$A13,Events!C:C,$B13,Events!E:E,C13))</f>
        <v/>
      </c>
      <c r="K13">
        <f>IF(C13="","",SUMIFS(Events!Z:Z,Events!B:B,$A13,Events!C:C,$B13,Events!E:E,C13))</f>
        <v/>
      </c>
    </row>
    <row r="14">
      <c r="A14">
        <f>Settings!A2</f>
        <v/>
      </c>
      <c r="B14" t="n">
        <v>1</v>
      </c>
      <c r="C14">
        <f>IF(ROW()-1&lt;=COUNTA(Players!A:A),INDEX(Players!A:A,ROW()-0),"")</f>
        <v/>
      </c>
      <c r="D14">
        <f>IF(C14&lt;&gt;"",INDEX(Players!C:C,MATCH(C14,Players!A:A,0)),"")</f>
        <v/>
      </c>
      <c r="E14">
        <f>IF(C14="","",SUMIFS(Events!K:K,Events!B:B,$A14,Events!C:C,$B14,Events!E:E,C14))</f>
        <v/>
      </c>
      <c r="F14">
        <f>IF(C14="","",SUMIFS(Events!L:L,Events!B:B,$A14,Events!C:C,$B14,Events!E:E,C14))</f>
        <v/>
      </c>
      <c r="G14">
        <f>IF(C14="","",SUMIFS(Events!M:M,Events!B:B,$A14,Events!C:C,$B14,Events!E:E,C14))</f>
        <v/>
      </c>
      <c r="H14">
        <f>IF(C14="","",SUMIFS(Events!N:N,Events!B:B,$A14,Events!C:C,$B14,Events!E:E,C14))</f>
        <v/>
      </c>
      <c r="I14">
        <f>IF(C14="","",SUMIFS(Events!O:O,Events!B:B,$A14,Events!C:C,$B14,Events!E:E,C14))</f>
        <v/>
      </c>
      <c r="J14">
        <f>IF(C14="","",SUMIFS(Events!P:P,Events!B:B,$A14,Events!C:C,$B14,Events!E:E,C14))</f>
        <v/>
      </c>
      <c r="K14">
        <f>IF(C14="","",SUMIFS(Events!Z:Z,Events!B:B,$A14,Events!C:C,$B14,Events!E:E,C14))</f>
        <v/>
      </c>
    </row>
    <row r="15">
      <c r="A15">
        <f>Settings!A2</f>
        <v/>
      </c>
      <c r="B15" t="n">
        <v>1</v>
      </c>
      <c r="C15">
        <f>IF(ROW()-1&lt;=COUNTA(Players!A:A),INDEX(Players!A:A,ROW()-0),"")</f>
        <v/>
      </c>
      <c r="D15">
        <f>IF(C15&lt;&gt;"",INDEX(Players!C:C,MATCH(C15,Players!A:A,0)),"")</f>
        <v/>
      </c>
      <c r="E15">
        <f>IF(C15="","",SUMIFS(Events!K:K,Events!B:B,$A15,Events!C:C,$B15,Events!E:E,C15))</f>
        <v/>
      </c>
      <c r="F15">
        <f>IF(C15="","",SUMIFS(Events!L:L,Events!B:B,$A15,Events!C:C,$B15,Events!E:E,C15))</f>
        <v/>
      </c>
      <c r="G15">
        <f>IF(C15="","",SUMIFS(Events!M:M,Events!B:B,$A15,Events!C:C,$B15,Events!E:E,C15))</f>
        <v/>
      </c>
      <c r="H15">
        <f>IF(C15="","",SUMIFS(Events!N:N,Events!B:B,$A15,Events!C:C,$B15,Events!E:E,C15))</f>
        <v/>
      </c>
      <c r="I15">
        <f>IF(C15="","",SUMIFS(Events!O:O,Events!B:B,$A15,Events!C:C,$B15,Events!E:E,C15))</f>
        <v/>
      </c>
      <c r="J15">
        <f>IF(C15="","",SUMIFS(Events!P:P,Events!B:B,$A15,Events!C:C,$B15,Events!E:E,C15))</f>
        <v/>
      </c>
      <c r="K15">
        <f>IF(C15="","",SUMIFS(Events!Z:Z,Events!B:B,$A15,Events!C:C,$B15,Events!E:E,C15))</f>
        <v/>
      </c>
    </row>
    <row r="16">
      <c r="A16">
        <f>Settings!A2</f>
        <v/>
      </c>
      <c r="B16" t="n">
        <v>1</v>
      </c>
      <c r="C16">
        <f>IF(ROW()-1&lt;=COUNTA(Players!A:A),INDEX(Players!A:A,ROW()-0),"")</f>
        <v/>
      </c>
      <c r="D16">
        <f>IF(C16&lt;&gt;"",INDEX(Players!C:C,MATCH(C16,Players!A:A,0)),"")</f>
        <v/>
      </c>
      <c r="E16">
        <f>IF(C16="","",SUMIFS(Events!K:K,Events!B:B,$A16,Events!C:C,$B16,Events!E:E,C16))</f>
        <v/>
      </c>
      <c r="F16">
        <f>IF(C16="","",SUMIFS(Events!L:L,Events!B:B,$A16,Events!C:C,$B16,Events!E:E,C16))</f>
        <v/>
      </c>
      <c r="G16">
        <f>IF(C16="","",SUMIFS(Events!M:M,Events!B:B,$A16,Events!C:C,$B16,Events!E:E,C16))</f>
        <v/>
      </c>
      <c r="H16">
        <f>IF(C16="","",SUMIFS(Events!N:N,Events!B:B,$A16,Events!C:C,$B16,Events!E:E,C16))</f>
        <v/>
      </c>
      <c r="I16">
        <f>IF(C16="","",SUMIFS(Events!O:O,Events!B:B,$A16,Events!C:C,$B16,Events!E:E,C16))</f>
        <v/>
      </c>
      <c r="J16">
        <f>IF(C16="","",SUMIFS(Events!P:P,Events!B:B,$A16,Events!C:C,$B16,Events!E:E,C16))</f>
        <v/>
      </c>
      <c r="K16">
        <f>IF(C16="","",SUMIFS(Events!Z:Z,Events!B:B,$A16,Events!C:C,$B16,Events!E:E,C16))</f>
        <v/>
      </c>
    </row>
    <row r="17">
      <c r="A17">
        <f>Settings!A2</f>
        <v/>
      </c>
      <c r="B17" t="n">
        <v>1</v>
      </c>
      <c r="C17">
        <f>IF(ROW()-1&lt;=COUNTA(Players!A:A),INDEX(Players!A:A,ROW()-0),"")</f>
        <v/>
      </c>
      <c r="D17">
        <f>IF(C17&lt;&gt;"",INDEX(Players!C:C,MATCH(C17,Players!A:A,0)),"")</f>
        <v/>
      </c>
      <c r="E17">
        <f>IF(C17="","",SUMIFS(Events!K:K,Events!B:B,$A17,Events!C:C,$B17,Events!E:E,C17))</f>
        <v/>
      </c>
      <c r="F17">
        <f>IF(C17="","",SUMIFS(Events!L:L,Events!B:B,$A17,Events!C:C,$B17,Events!E:E,C17))</f>
        <v/>
      </c>
      <c r="G17">
        <f>IF(C17="","",SUMIFS(Events!M:M,Events!B:B,$A17,Events!C:C,$B17,Events!E:E,C17))</f>
        <v/>
      </c>
      <c r="H17">
        <f>IF(C17="","",SUMIFS(Events!N:N,Events!B:B,$A17,Events!C:C,$B17,Events!E:E,C17))</f>
        <v/>
      </c>
      <c r="I17">
        <f>IF(C17="","",SUMIFS(Events!O:O,Events!B:B,$A17,Events!C:C,$B17,Events!E:E,C17))</f>
        <v/>
      </c>
      <c r="J17">
        <f>IF(C17="","",SUMIFS(Events!P:P,Events!B:B,$A17,Events!C:C,$B17,Events!E:E,C17))</f>
        <v/>
      </c>
      <c r="K17">
        <f>IF(C17="","",SUMIFS(Events!Z:Z,Events!B:B,$A17,Events!C:C,$B17,Events!E:E,C17))</f>
        <v/>
      </c>
    </row>
    <row r="18">
      <c r="A18">
        <f>Settings!A2</f>
        <v/>
      </c>
      <c r="B18" t="n">
        <v>1</v>
      </c>
      <c r="C18">
        <f>IF(ROW()-1&lt;=COUNTA(Players!A:A),INDEX(Players!A:A,ROW()-0),"")</f>
        <v/>
      </c>
      <c r="D18">
        <f>IF(C18&lt;&gt;"",INDEX(Players!C:C,MATCH(C18,Players!A:A,0)),"")</f>
        <v/>
      </c>
      <c r="E18">
        <f>IF(C18="","",SUMIFS(Events!K:K,Events!B:B,$A18,Events!C:C,$B18,Events!E:E,C18))</f>
        <v/>
      </c>
      <c r="F18">
        <f>IF(C18="","",SUMIFS(Events!L:L,Events!B:B,$A18,Events!C:C,$B18,Events!E:E,C18))</f>
        <v/>
      </c>
      <c r="G18">
        <f>IF(C18="","",SUMIFS(Events!M:M,Events!B:B,$A18,Events!C:C,$B18,Events!E:E,C18))</f>
        <v/>
      </c>
      <c r="H18">
        <f>IF(C18="","",SUMIFS(Events!N:N,Events!B:B,$A18,Events!C:C,$B18,Events!E:E,C18))</f>
        <v/>
      </c>
      <c r="I18">
        <f>IF(C18="","",SUMIFS(Events!O:O,Events!B:B,$A18,Events!C:C,$B18,Events!E:E,C18))</f>
        <v/>
      </c>
      <c r="J18">
        <f>IF(C18="","",SUMIFS(Events!P:P,Events!B:B,$A18,Events!C:C,$B18,Events!E:E,C18))</f>
        <v/>
      </c>
      <c r="K18">
        <f>IF(C18="","",SUMIFS(Events!Z:Z,Events!B:B,$A18,Events!C:C,$B18,Events!E:E,C18))</f>
        <v/>
      </c>
    </row>
    <row r="19">
      <c r="A19">
        <f>Settings!A2</f>
        <v/>
      </c>
      <c r="B19" t="n">
        <v>1</v>
      </c>
      <c r="C19">
        <f>IF(ROW()-1&lt;=COUNTA(Players!A:A),INDEX(Players!A:A,ROW()-0),"")</f>
        <v/>
      </c>
      <c r="D19">
        <f>IF(C19&lt;&gt;"",INDEX(Players!C:C,MATCH(C19,Players!A:A,0)),"")</f>
        <v/>
      </c>
      <c r="E19">
        <f>IF(C19="","",SUMIFS(Events!K:K,Events!B:B,$A19,Events!C:C,$B19,Events!E:E,C19))</f>
        <v/>
      </c>
      <c r="F19">
        <f>IF(C19="","",SUMIFS(Events!L:L,Events!B:B,$A19,Events!C:C,$B19,Events!E:E,C19))</f>
        <v/>
      </c>
      <c r="G19">
        <f>IF(C19="","",SUMIFS(Events!M:M,Events!B:B,$A19,Events!C:C,$B19,Events!E:E,C19))</f>
        <v/>
      </c>
      <c r="H19">
        <f>IF(C19="","",SUMIFS(Events!N:N,Events!B:B,$A19,Events!C:C,$B19,Events!E:E,C19))</f>
        <v/>
      </c>
      <c r="I19">
        <f>IF(C19="","",SUMIFS(Events!O:O,Events!B:B,$A19,Events!C:C,$B19,Events!E:E,C19))</f>
        <v/>
      </c>
      <c r="J19">
        <f>IF(C19="","",SUMIFS(Events!P:P,Events!B:B,$A19,Events!C:C,$B19,Events!E:E,C19))</f>
        <v/>
      </c>
      <c r="K19">
        <f>IF(C19="","",SUMIFS(Events!Z:Z,Events!B:B,$A19,Events!C:C,$B19,Events!E:E,C19))</f>
        <v/>
      </c>
    </row>
    <row r="20">
      <c r="A20">
        <f>Settings!A2</f>
        <v/>
      </c>
      <c r="B20" t="n">
        <v>1</v>
      </c>
      <c r="C20">
        <f>IF(ROW()-1&lt;=COUNTA(Players!A:A),INDEX(Players!A:A,ROW()-0),"")</f>
        <v/>
      </c>
      <c r="D20">
        <f>IF(C20&lt;&gt;"",INDEX(Players!C:C,MATCH(C20,Players!A:A,0)),"")</f>
        <v/>
      </c>
      <c r="E20">
        <f>IF(C20="","",SUMIFS(Events!K:K,Events!B:B,$A20,Events!C:C,$B20,Events!E:E,C20))</f>
        <v/>
      </c>
      <c r="F20">
        <f>IF(C20="","",SUMIFS(Events!L:L,Events!B:B,$A20,Events!C:C,$B20,Events!E:E,C20))</f>
        <v/>
      </c>
      <c r="G20">
        <f>IF(C20="","",SUMIFS(Events!M:M,Events!B:B,$A20,Events!C:C,$B20,Events!E:E,C20))</f>
        <v/>
      </c>
      <c r="H20">
        <f>IF(C20="","",SUMIFS(Events!N:N,Events!B:B,$A20,Events!C:C,$B20,Events!E:E,C20))</f>
        <v/>
      </c>
      <c r="I20">
        <f>IF(C20="","",SUMIFS(Events!O:O,Events!B:B,$A20,Events!C:C,$B20,Events!E:E,C20))</f>
        <v/>
      </c>
      <c r="J20">
        <f>IF(C20="","",SUMIFS(Events!P:P,Events!B:B,$A20,Events!C:C,$B20,Events!E:E,C20))</f>
        <v/>
      </c>
      <c r="K20">
        <f>IF(C20="","",SUMIFS(Events!Z:Z,Events!B:B,$A20,Events!C:C,$B20,Events!E:E,C20))</f>
        <v/>
      </c>
    </row>
    <row r="21">
      <c r="A21">
        <f>Settings!A2</f>
        <v/>
      </c>
      <c r="B21" t="n">
        <v>1</v>
      </c>
      <c r="C21">
        <f>IF(ROW()-1&lt;=COUNTA(Players!A:A),INDEX(Players!A:A,ROW()-0),"")</f>
        <v/>
      </c>
      <c r="D21">
        <f>IF(C21&lt;&gt;"",INDEX(Players!C:C,MATCH(C21,Players!A:A,0)),"")</f>
        <v/>
      </c>
      <c r="E21">
        <f>IF(C21="","",SUMIFS(Events!K:K,Events!B:B,$A21,Events!C:C,$B21,Events!E:E,C21))</f>
        <v/>
      </c>
      <c r="F21">
        <f>IF(C21="","",SUMIFS(Events!L:L,Events!B:B,$A21,Events!C:C,$B21,Events!E:E,C21))</f>
        <v/>
      </c>
      <c r="G21">
        <f>IF(C21="","",SUMIFS(Events!M:M,Events!B:B,$A21,Events!C:C,$B21,Events!E:E,C21))</f>
        <v/>
      </c>
      <c r="H21">
        <f>IF(C21="","",SUMIFS(Events!N:N,Events!B:B,$A21,Events!C:C,$B21,Events!E:E,C21))</f>
        <v/>
      </c>
      <c r="I21">
        <f>IF(C21="","",SUMIFS(Events!O:O,Events!B:B,$A21,Events!C:C,$B21,Events!E:E,C21))</f>
        <v/>
      </c>
      <c r="J21">
        <f>IF(C21="","",SUMIFS(Events!P:P,Events!B:B,$A21,Events!C:C,$B21,Events!E:E,C21))</f>
        <v/>
      </c>
      <c r="K21">
        <f>IF(C21="","",SUMIFS(Events!Z:Z,Events!B:B,$A21,Events!C:C,$B21,Events!E:E,C21))</f>
        <v/>
      </c>
    </row>
    <row r="22">
      <c r="A22">
        <f>Settings!A2</f>
        <v/>
      </c>
      <c r="B22" t="n">
        <v>1</v>
      </c>
      <c r="C22">
        <f>IF(ROW()-1&lt;=COUNTA(Players!A:A),INDEX(Players!A:A,ROW()-0),"")</f>
        <v/>
      </c>
      <c r="D22">
        <f>IF(C22&lt;&gt;"",INDEX(Players!C:C,MATCH(C22,Players!A:A,0)),"")</f>
        <v/>
      </c>
      <c r="E22">
        <f>IF(C22="","",SUMIFS(Events!K:K,Events!B:B,$A22,Events!C:C,$B22,Events!E:E,C22))</f>
        <v/>
      </c>
      <c r="F22">
        <f>IF(C22="","",SUMIFS(Events!L:L,Events!B:B,$A22,Events!C:C,$B22,Events!E:E,C22))</f>
        <v/>
      </c>
      <c r="G22">
        <f>IF(C22="","",SUMIFS(Events!M:M,Events!B:B,$A22,Events!C:C,$B22,Events!E:E,C22))</f>
        <v/>
      </c>
      <c r="H22">
        <f>IF(C22="","",SUMIFS(Events!N:N,Events!B:B,$A22,Events!C:C,$B22,Events!E:E,C22))</f>
        <v/>
      </c>
      <c r="I22">
        <f>IF(C22="","",SUMIFS(Events!O:O,Events!B:B,$A22,Events!C:C,$B22,Events!E:E,C22))</f>
        <v/>
      </c>
      <c r="J22">
        <f>IF(C22="","",SUMIFS(Events!P:P,Events!B:B,$A22,Events!C:C,$B22,Events!E:E,C22))</f>
        <v/>
      </c>
      <c r="K22">
        <f>IF(C22="","",SUMIFS(Events!Z:Z,Events!B:B,$A22,Events!C:C,$B22,Events!E:E,C22))</f>
        <v/>
      </c>
    </row>
    <row r="23">
      <c r="A23">
        <f>Settings!A2</f>
        <v/>
      </c>
      <c r="B23" t="n">
        <v>1</v>
      </c>
      <c r="C23">
        <f>IF(ROW()-1&lt;=COUNTA(Players!A:A),INDEX(Players!A:A,ROW()-0),"")</f>
        <v/>
      </c>
      <c r="D23">
        <f>IF(C23&lt;&gt;"",INDEX(Players!C:C,MATCH(C23,Players!A:A,0)),"")</f>
        <v/>
      </c>
      <c r="E23">
        <f>IF(C23="","",SUMIFS(Events!K:K,Events!B:B,$A23,Events!C:C,$B23,Events!E:E,C23))</f>
        <v/>
      </c>
      <c r="F23">
        <f>IF(C23="","",SUMIFS(Events!L:L,Events!B:B,$A23,Events!C:C,$B23,Events!E:E,C23))</f>
        <v/>
      </c>
      <c r="G23">
        <f>IF(C23="","",SUMIFS(Events!M:M,Events!B:B,$A23,Events!C:C,$B23,Events!E:E,C23))</f>
        <v/>
      </c>
      <c r="H23">
        <f>IF(C23="","",SUMIFS(Events!N:N,Events!B:B,$A23,Events!C:C,$B23,Events!E:E,C23))</f>
        <v/>
      </c>
      <c r="I23">
        <f>IF(C23="","",SUMIFS(Events!O:O,Events!B:B,$A23,Events!C:C,$B23,Events!E:E,C23))</f>
        <v/>
      </c>
      <c r="J23">
        <f>IF(C23="","",SUMIFS(Events!P:P,Events!B:B,$A23,Events!C:C,$B23,Events!E:E,C23))</f>
        <v/>
      </c>
      <c r="K23">
        <f>IF(C23="","",SUMIFS(Events!Z:Z,Events!B:B,$A23,Events!C:C,$B23,Events!E:E,C23))</f>
        <v/>
      </c>
    </row>
    <row r="24">
      <c r="A24">
        <f>Settings!A2</f>
        <v/>
      </c>
      <c r="B24" t="n">
        <v>1</v>
      </c>
      <c r="C24">
        <f>IF(ROW()-1&lt;=COUNTA(Players!A:A),INDEX(Players!A:A,ROW()-0),"")</f>
        <v/>
      </c>
      <c r="D24">
        <f>IF(C24&lt;&gt;"",INDEX(Players!C:C,MATCH(C24,Players!A:A,0)),"")</f>
        <v/>
      </c>
      <c r="E24">
        <f>IF(C24="","",SUMIFS(Events!K:K,Events!B:B,$A24,Events!C:C,$B24,Events!E:E,C24))</f>
        <v/>
      </c>
      <c r="F24">
        <f>IF(C24="","",SUMIFS(Events!L:L,Events!B:B,$A24,Events!C:C,$B24,Events!E:E,C24))</f>
        <v/>
      </c>
      <c r="G24">
        <f>IF(C24="","",SUMIFS(Events!M:M,Events!B:B,$A24,Events!C:C,$B24,Events!E:E,C24))</f>
        <v/>
      </c>
      <c r="H24">
        <f>IF(C24="","",SUMIFS(Events!N:N,Events!B:B,$A24,Events!C:C,$B24,Events!E:E,C24))</f>
        <v/>
      </c>
      <c r="I24">
        <f>IF(C24="","",SUMIFS(Events!O:O,Events!B:B,$A24,Events!C:C,$B24,Events!E:E,C24))</f>
        <v/>
      </c>
      <c r="J24">
        <f>IF(C24="","",SUMIFS(Events!P:P,Events!B:B,$A24,Events!C:C,$B24,Events!E:E,C24))</f>
        <v/>
      </c>
      <c r="K24">
        <f>IF(C24="","",SUMIFS(Events!Z:Z,Events!B:B,$A24,Events!C:C,$B24,Events!E:E,C24))</f>
        <v/>
      </c>
    </row>
    <row r="25">
      <c r="A25">
        <f>Settings!A2</f>
        <v/>
      </c>
      <c r="B25" t="n">
        <v>1</v>
      </c>
      <c r="C25">
        <f>IF(ROW()-1&lt;=COUNTA(Players!A:A),INDEX(Players!A:A,ROW()-0),"")</f>
        <v/>
      </c>
      <c r="D25">
        <f>IF(C25&lt;&gt;"",INDEX(Players!C:C,MATCH(C25,Players!A:A,0)),"")</f>
        <v/>
      </c>
      <c r="E25">
        <f>IF(C25="","",SUMIFS(Events!K:K,Events!B:B,$A25,Events!C:C,$B25,Events!E:E,C25))</f>
        <v/>
      </c>
      <c r="F25">
        <f>IF(C25="","",SUMIFS(Events!L:L,Events!B:B,$A25,Events!C:C,$B25,Events!E:E,C25))</f>
        <v/>
      </c>
      <c r="G25">
        <f>IF(C25="","",SUMIFS(Events!M:M,Events!B:B,$A25,Events!C:C,$B25,Events!E:E,C25))</f>
        <v/>
      </c>
      <c r="H25">
        <f>IF(C25="","",SUMIFS(Events!N:N,Events!B:B,$A25,Events!C:C,$B25,Events!E:E,C25))</f>
        <v/>
      </c>
      <c r="I25">
        <f>IF(C25="","",SUMIFS(Events!O:O,Events!B:B,$A25,Events!C:C,$B25,Events!E:E,C25))</f>
        <v/>
      </c>
      <c r="J25">
        <f>IF(C25="","",SUMIFS(Events!P:P,Events!B:B,$A25,Events!C:C,$B25,Events!E:E,C25))</f>
        <v/>
      </c>
      <c r="K25">
        <f>IF(C25="","",SUMIFS(Events!Z:Z,Events!B:B,$A25,Events!C:C,$B25,Events!E:E,C25))</f>
        <v/>
      </c>
    </row>
    <row r="26">
      <c r="A26">
        <f>Settings!A2</f>
        <v/>
      </c>
      <c r="B26" t="n">
        <v>1</v>
      </c>
      <c r="C26">
        <f>IF(ROW()-1&lt;=COUNTA(Players!A:A),INDEX(Players!A:A,ROW()-0),"")</f>
        <v/>
      </c>
      <c r="D26">
        <f>IF(C26&lt;&gt;"",INDEX(Players!C:C,MATCH(C26,Players!A:A,0)),"")</f>
        <v/>
      </c>
      <c r="E26">
        <f>IF(C26="","",SUMIFS(Events!K:K,Events!B:B,$A26,Events!C:C,$B26,Events!E:E,C26))</f>
        <v/>
      </c>
      <c r="F26">
        <f>IF(C26="","",SUMIFS(Events!L:L,Events!B:B,$A26,Events!C:C,$B26,Events!E:E,C26))</f>
        <v/>
      </c>
      <c r="G26">
        <f>IF(C26="","",SUMIFS(Events!M:M,Events!B:B,$A26,Events!C:C,$B26,Events!E:E,C26))</f>
        <v/>
      </c>
      <c r="H26">
        <f>IF(C26="","",SUMIFS(Events!N:N,Events!B:B,$A26,Events!C:C,$B26,Events!E:E,C26))</f>
        <v/>
      </c>
      <c r="I26">
        <f>IF(C26="","",SUMIFS(Events!O:O,Events!B:B,$A26,Events!C:C,$B26,Events!E:E,C26))</f>
        <v/>
      </c>
      <c r="J26">
        <f>IF(C26="","",SUMIFS(Events!P:P,Events!B:B,$A26,Events!C:C,$B26,Events!E:E,C26))</f>
        <v/>
      </c>
      <c r="K26">
        <f>IF(C26="","",SUMIFS(Events!Z:Z,Events!B:B,$A26,Events!C:C,$B26,Events!E:E,C26))</f>
        <v/>
      </c>
    </row>
    <row r="27">
      <c r="A27">
        <f>Settings!A2</f>
        <v/>
      </c>
      <c r="B27" t="n">
        <v>1</v>
      </c>
      <c r="C27">
        <f>IF(ROW()-1&lt;=COUNTA(Players!A:A),INDEX(Players!A:A,ROW()-0),"")</f>
        <v/>
      </c>
      <c r="D27">
        <f>IF(C27&lt;&gt;"",INDEX(Players!C:C,MATCH(C27,Players!A:A,0)),"")</f>
        <v/>
      </c>
      <c r="E27">
        <f>IF(C27="","",SUMIFS(Events!K:K,Events!B:B,$A27,Events!C:C,$B27,Events!E:E,C27))</f>
        <v/>
      </c>
      <c r="F27">
        <f>IF(C27="","",SUMIFS(Events!L:L,Events!B:B,$A27,Events!C:C,$B27,Events!E:E,C27))</f>
        <v/>
      </c>
      <c r="G27">
        <f>IF(C27="","",SUMIFS(Events!M:M,Events!B:B,$A27,Events!C:C,$B27,Events!E:E,C27))</f>
        <v/>
      </c>
      <c r="H27">
        <f>IF(C27="","",SUMIFS(Events!N:N,Events!B:B,$A27,Events!C:C,$B27,Events!E:E,C27))</f>
        <v/>
      </c>
      <c r="I27">
        <f>IF(C27="","",SUMIFS(Events!O:O,Events!B:B,$A27,Events!C:C,$B27,Events!E:E,C27))</f>
        <v/>
      </c>
      <c r="J27">
        <f>IF(C27="","",SUMIFS(Events!P:P,Events!B:B,$A27,Events!C:C,$B27,Events!E:E,C27))</f>
        <v/>
      </c>
      <c r="K27">
        <f>IF(C27="","",SUMIFS(Events!Z:Z,Events!B:B,$A27,Events!C:C,$B27,Events!E:E,C27))</f>
        <v/>
      </c>
    </row>
    <row r="28">
      <c r="A28">
        <f>Settings!A2</f>
        <v/>
      </c>
      <c r="B28" t="n">
        <v>1</v>
      </c>
      <c r="C28">
        <f>IF(ROW()-1&lt;=COUNTA(Players!A:A),INDEX(Players!A:A,ROW()-0),"")</f>
        <v/>
      </c>
      <c r="D28">
        <f>IF(C28&lt;&gt;"",INDEX(Players!C:C,MATCH(C28,Players!A:A,0)),"")</f>
        <v/>
      </c>
      <c r="E28">
        <f>IF(C28="","",SUMIFS(Events!K:K,Events!B:B,$A28,Events!C:C,$B28,Events!E:E,C28))</f>
        <v/>
      </c>
      <c r="F28">
        <f>IF(C28="","",SUMIFS(Events!L:L,Events!B:B,$A28,Events!C:C,$B28,Events!E:E,C28))</f>
        <v/>
      </c>
      <c r="G28">
        <f>IF(C28="","",SUMIFS(Events!M:M,Events!B:B,$A28,Events!C:C,$B28,Events!E:E,C28))</f>
        <v/>
      </c>
      <c r="H28">
        <f>IF(C28="","",SUMIFS(Events!N:N,Events!B:B,$A28,Events!C:C,$B28,Events!E:E,C28))</f>
        <v/>
      </c>
      <c r="I28">
        <f>IF(C28="","",SUMIFS(Events!O:O,Events!B:B,$A28,Events!C:C,$B28,Events!E:E,C28))</f>
        <v/>
      </c>
      <c r="J28">
        <f>IF(C28="","",SUMIFS(Events!P:P,Events!B:B,$A28,Events!C:C,$B28,Events!E:E,C28))</f>
        <v/>
      </c>
      <c r="K28">
        <f>IF(C28="","",SUMIFS(Events!Z:Z,Events!B:B,$A28,Events!C:C,$B28,Events!E:E,C28))</f>
        <v/>
      </c>
    </row>
    <row r="29">
      <c r="A29">
        <f>Settings!A2</f>
        <v/>
      </c>
      <c r="B29" t="n">
        <v>1</v>
      </c>
      <c r="C29">
        <f>IF(ROW()-1&lt;=COUNTA(Players!A:A),INDEX(Players!A:A,ROW()-0),"")</f>
        <v/>
      </c>
      <c r="D29">
        <f>IF(C29&lt;&gt;"",INDEX(Players!C:C,MATCH(C29,Players!A:A,0)),"")</f>
        <v/>
      </c>
      <c r="E29">
        <f>IF(C29="","",SUMIFS(Events!K:K,Events!B:B,$A29,Events!C:C,$B29,Events!E:E,C29))</f>
        <v/>
      </c>
      <c r="F29">
        <f>IF(C29="","",SUMIFS(Events!L:L,Events!B:B,$A29,Events!C:C,$B29,Events!E:E,C29))</f>
        <v/>
      </c>
      <c r="G29">
        <f>IF(C29="","",SUMIFS(Events!M:M,Events!B:B,$A29,Events!C:C,$B29,Events!E:E,C29))</f>
        <v/>
      </c>
      <c r="H29">
        <f>IF(C29="","",SUMIFS(Events!N:N,Events!B:B,$A29,Events!C:C,$B29,Events!E:E,C29))</f>
        <v/>
      </c>
      <c r="I29">
        <f>IF(C29="","",SUMIFS(Events!O:O,Events!B:B,$A29,Events!C:C,$B29,Events!E:E,C29))</f>
        <v/>
      </c>
      <c r="J29">
        <f>IF(C29="","",SUMIFS(Events!P:P,Events!B:B,$A29,Events!C:C,$B29,Events!E:E,C29))</f>
        <v/>
      </c>
      <c r="K29">
        <f>IF(C29="","",SUMIFS(Events!Z:Z,Events!B:B,$A29,Events!C:C,$B29,Events!E:E,C29))</f>
        <v/>
      </c>
    </row>
    <row r="30">
      <c r="A30">
        <f>Settings!A2</f>
        <v/>
      </c>
      <c r="B30" t="n">
        <v>1</v>
      </c>
      <c r="C30">
        <f>IF(ROW()-1&lt;=COUNTA(Players!A:A),INDEX(Players!A:A,ROW()-0),"")</f>
        <v/>
      </c>
      <c r="D30">
        <f>IF(C30&lt;&gt;"",INDEX(Players!C:C,MATCH(C30,Players!A:A,0)),"")</f>
        <v/>
      </c>
      <c r="E30">
        <f>IF(C30="","",SUMIFS(Events!K:K,Events!B:B,$A30,Events!C:C,$B30,Events!E:E,C30))</f>
        <v/>
      </c>
      <c r="F30">
        <f>IF(C30="","",SUMIFS(Events!L:L,Events!B:B,$A30,Events!C:C,$B30,Events!E:E,C30))</f>
        <v/>
      </c>
      <c r="G30">
        <f>IF(C30="","",SUMIFS(Events!M:M,Events!B:B,$A30,Events!C:C,$B30,Events!E:E,C30))</f>
        <v/>
      </c>
      <c r="H30">
        <f>IF(C30="","",SUMIFS(Events!N:N,Events!B:B,$A30,Events!C:C,$B30,Events!E:E,C30))</f>
        <v/>
      </c>
      <c r="I30">
        <f>IF(C30="","",SUMIFS(Events!O:O,Events!B:B,$A30,Events!C:C,$B30,Events!E:E,C30))</f>
        <v/>
      </c>
      <c r="J30">
        <f>IF(C30="","",SUMIFS(Events!P:P,Events!B:B,$A30,Events!C:C,$B30,Events!E:E,C30))</f>
        <v/>
      </c>
      <c r="K30">
        <f>IF(C30="","",SUMIFS(Events!Z:Z,Events!B:B,$A30,Events!C:C,$B30,Events!E:E,C30))</f>
        <v/>
      </c>
    </row>
    <row r="31">
      <c r="A31">
        <f>Settings!A2</f>
        <v/>
      </c>
      <c r="B31" t="n">
        <v>1</v>
      </c>
      <c r="C31">
        <f>IF(ROW()-1&lt;=COUNTA(Players!A:A),INDEX(Players!A:A,ROW()-0),"")</f>
        <v/>
      </c>
      <c r="D31">
        <f>IF(C31&lt;&gt;"",INDEX(Players!C:C,MATCH(C31,Players!A:A,0)),"")</f>
        <v/>
      </c>
      <c r="E31">
        <f>IF(C31="","",SUMIFS(Events!K:K,Events!B:B,$A31,Events!C:C,$B31,Events!E:E,C31))</f>
        <v/>
      </c>
      <c r="F31">
        <f>IF(C31="","",SUMIFS(Events!L:L,Events!B:B,$A31,Events!C:C,$B31,Events!E:E,C31))</f>
        <v/>
      </c>
      <c r="G31">
        <f>IF(C31="","",SUMIFS(Events!M:M,Events!B:B,$A31,Events!C:C,$B31,Events!E:E,C31))</f>
        <v/>
      </c>
      <c r="H31">
        <f>IF(C31="","",SUMIFS(Events!N:N,Events!B:B,$A31,Events!C:C,$B31,Events!E:E,C31))</f>
        <v/>
      </c>
      <c r="I31">
        <f>IF(C31="","",SUMIFS(Events!O:O,Events!B:B,$A31,Events!C:C,$B31,Events!E:E,C31))</f>
        <v/>
      </c>
      <c r="J31">
        <f>IF(C31="","",SUMIFS(Events!P:P,Events!B:B,$A31,Events!C:C,$B31,Events!E:E,C31))</f>
        <v/>
      </c>
      <c r="K31">
        <f>IF(C31="","",SUMIFS(Events!Z:Z,Events!B:B,$A31,Events!C:C,$B31,Events!E:E,C31))</f>
        <v/>
      </c>
    </row>
    <row r="32">
      <c r="A32">
        <f>Settings!A2</f>
        <v/>
      </c>
      <c r="B32" t="n">
        <v>2</v>
      </c>
      <c r="C32">
        <f>IF(ROW()-1&lt;=COUNTA(Players!A:A),INDEX(Players!A:A,ROW()-30),"")</f>
        <v/>
      </c>
      <c r="D32">
        <f>IF(C32&lt;&gt;"",INDEX(Players!C:C,MATCH(C32,Players!A:A,0)),"")</f>
        <v/>
      </c>
      <c r="E32">
        <f>IF(C32="","",SUMIFS(Events!K:K,Events!B:B,$A32,Events!C:C,$B32,Events!E:E,C32))</f>
        <v/>
      </c>
      <c r="F32">
        <f>IF(C32="","",SUMIFS(Events!L:L,Events!B:B,$A32,Events!C:C,$B32,Events!E:E,C32))</f>
        <v/>
      </c>
      <c r="G32">
        <f>IF(C32="","",SUMIFS(Events!M:M,Events!B:B,$A32,Events!C:C,$B32,Events!E:E,C32))</f>
        <v/>
      </c>
      <c r="H32">
        <f>IF(C32="","",SUMIFS(Events!N:N,Events!B:B,$A32,Events!C:C,$B32,Events!E:E,C32))</f>
        <v/>
      </c>
      <c r="I32">
        <f>IF(C32="","",SUMIFS(Events!O:O,Events!B:B,$A32,Events!C:C,$B32,Events!E:E,C32))</f>
        <v/>
      </c>
      <c r="J32">
        <f>IF(C32="","",SUMIFS(Events!P:P,Events!B:B,$A32,Events!C:C,$B32,Events!E:E,C32))</f>
        <v/>
      </c>
      <c r="K32">
        <f>IF(C32="","",SUMIFS(Events!Z:Z,Events!B:B,$A32,Events!C:C,$B32,Events!E:E,C32))</f>
        <v/>
      </c>
    </row>
    <row r="33">
      <c r="A33">
        <f>Settings!A2</f>
        <v/>
      </c>
      <c r="B33" t="n">
        <v>2</v>
      </c>
      <c r="C33">
        <f>IF(ROW()-1&lt;=COUNTA(Players!A:A),INDEX(Players!A:A,ROW()-30),"")</f>
        <v/>
      </c>
      <c r="D33">
        <f>IF(C33&lt;&gt;"",INDEX(Players!C:C,MATCH(C33,Players!A:A,0)),"")</f>
        <v/>
      </c>
      <c r="E33">
        <f>IF(C33="","",SUMIFS(Events!K:K,Events!B:B,$A33,Events!C:C,$B33,Events!E:E,C33))</f>
        <v/>
      </c>
      <c r="F33">
        <f>IF(C33="","",SUMIFS(Events!L:L,Events!B:B,$A33,Events!C:C,$B33,Events!E:E,C33))</f>
        <v/>
      </c>
      <c r="G33">
        <f>IF(C33="","",SUMIFS(Events!M:M,Events!B:B,$A33,Events!C:C,$B33,Events!E:E,C33))</f>
        <v/>
      </c>
      <c r="H33">
        <f>IF(C33="","",SUMIFS(Events!N:N,Events!B:B,$A33,Events!C:C,$B33,Events!E:E,C33))</f>
        <v/>
      </c>
      <c r="I33">
        <f>IF(C33="","",SUMIFS(Events!O:O,Events!B:B,$A33,Events!C:C,$B33,Events!E:E,C33))</f>
        <v/>
      </c>
      <c r="J33">
        <f>IF(C33="","",SUMIFS(Events!P:P,Events!B:B,$A33,Events!C:C,$B33,Events!E:E,C33))</f>
        <v/>
      </c>
      <c r="K33">
        <f>IF(C33="","",SUMIFS(Events!Z:Z,Events!B:B,$A33,Events!C:C,$B33,Events!E:E,C33))</f>
        <v/>
      </c>
    </row>
    <row r="34">
      <c r="A34">
        <f>Settings!A2</f>
        <v/>
      </c>
      <c r="B34" t="n">
        <v>2</v>
      </c>
      <c r="C34">
        <f>IF(ROW()-1&lt;=COUNTA(Players!A:A),INDEX(Players!A:A,ROW()-30),"")</f>
        <v/>
      </c>
      <c r="D34">
        <f>IF(C34&lt;&gt;"",INDEX(Players!C:C,MATCH(C34,Players!A:A,0)),"")</f>
        <v/>
      </c>
      <c r="E34">
        <f>IF(C34="","",SUMIFS(Events!K:K,Events!B:B,$A34,Events!C:C,$B34,Events!E:E,C34))</f>
        <v/>
      </c>
      <c r="F34">
        <f>IF(C34="","",SUMIFS(Events!L:L,Events!B:B,$A34,Events!C:C,$B34,Events!E:E,C34))</f>
        <v/>
      </c>
      <c r="G34">
        <f>IF(C34="","",SUMIFS(Events!M:M,Events!B:B,$A34,Events!C:C,$B34,Events!E:E,C34))</f>
        <v/>
      </c>
      <c r="H34">
        <f>IF(C34="","",SUMIFS(Events!N:N,Events!B:B,$A34,Events!C:C,$B34,Events!E:E,C34))</f>
        <v/>
      </c>
      <c r="I34">
        <f>IF(C34="","",SUMIFS(Events!O:O,Events!B:B,$A34,Events!C:C,$B34,Events!E:E,C34))</f>
        <v/>
      </c>
      <c r="J34">
        <f>IF(C34="","",SUMIFS(Events!P:P,Events!B:B,$A34,Events!C:C,$B34,Events!E:E,C34))</f>
        <v/>
      </c>
      <c r="K34">
        <f>IF(C34="","",SUMIFS(Events!Z:Z,Events!B:B,$A34,Events!C:C,$B34,Events!E:E,C34))</f>
        <v/>
      </c>
    </row>
    <row r="35">
      <c r="A35">
        <f>Settings!A2</f>
        <v/>
      </c>
      <c r="B35" t="n">
        <v>2</v>
      </c>
      <c r="C35">
        <f>IF(ROW()-1&lt;=COUNTA(Players!A:A),INDEX(Players!A:A,ROW()-30),"")</f>
        <v/>
      </c>
      <c r="D35">
        <f>IF(C35&lt;&gt;"",INDEX(Players!C:C,MATCH(C35,Players!A:A,0)),"")</f>
        <v/>
      </c>
      <c r="E35">
        <f>IF(C35="","",SUMIFS(Events!K:K,Events!B:B,$A35,Events!C:C,$B35,Events!E:E,C35))</f>
        <v/>
      </c>
      <c r="F35">
        <f>IF(C35="","",SUMIFS(Events!L:L,Events!B:B,$A35,Events!C:C,$B35,Events!E:E,C35))</f>
        <v/>
      </c>
      <c r="G35">
        <f>IF(C35="","",SUMIFS(Events!M:M,Events!B:B,$A35,Events!C:C,$B35,Events!E:E,C35))</f>
        <v/>
      </c>
      <c r="H35">
        <f>IF(C35="","",SUMIFS(Events!N:N,Events!B:B,$A35,Events!C:C,$B35,Events!E:E,C35))</f>
        <v/>
      </c>
      <c r="I35">
        <f>IF(C35="","",SUMIFS(Events!O:O,Events!B:B,$A35,Events!C:C,$B35,Events!E:E,C35))</f>
        <v/>
      </c>
      <c r="J35">
        <f>IF(C35="","",SUMIFS(Events!P:P,Events!B:B,$A35,Events!C:C,$B35,Events!E:E,C35))</f>
        <v/>
      </c>
      <c r="K35">
        <f>IF(C35="","",SUMIFS(Events!Z:Z,Events!B:B,$A35,Events!C:C,$B35,Events!E:E,C35))</f>
        <v/>
      </c>
    </row>
    <row r="36">
      <c r="A36">
        <f>Settings!A2</f>
        <v/>
      </c>
      <c r="B36" t="n">
        <v>2</v>
      </c>
      <c r="C36">
        <f>IF(ROW()-1&lt;=COUNTA(Players!A:A),INDEX(Players!A:A,ROW()-30),"")</f>
        <v/>
      </c>
      <c r="D36">
        <f>IF(C36&lt;&gt;"",INDEX(Players!C:C,MATCH(C36,Players!A:A,0)),"")</f>
        <v/>
      </c>
      <c r="E36">
        <f>IF(C36="","",SUMIFS(Events!K:K,Events!B:B,$A36,Events!C:C,$B36,Events!E:E,C36))</f>
        <v/>
      </c>
      <c r="F36">
        <f>IF(C36="","",SUMIFS(Events!L:L,Events!B:B,$A36,Events!C:C,$B36,Events!E:E,C36))</f>
        <v/>
      </c>
      <c r="G36">
        <f>IF(C36="","",SUMIFS(Events!M:M,Events!B:B,$A36,Events!C:C,$B36,Events!E:E,C36))</f>
        <v/>
      </c>
      <c r="H36">
        <f>IF(C36="","",SUMIFS(Events!N:N,Events!B:B,$A36,Events!C:C,$B36,Events!E:E,C36))</f>
        <v/>
      </c>
      <c r="I36">
        <f>IF(C36="","",SUMIFS(Events!O:O,Events!B:B,$A36,Events!C:C,$B36,Events!E:E,C36))</f>
        <v/>
      </c>
      <c r="J36">
        <f>IF(C36="","",SUMIFS(Events!P:P,Events!B:B,$A36,Events!C:C,$B36,Events!E:E,C36))</f>
        <v/>
      </c>
      <c r="K36">
        <f>IF(C36="","",SUMIFS(Events!Z:Z,Events!B:B,$A36,Events!C:C,$B36,Events!E:E,C36))</f>
        <v/>
      </c>
    </row>
    <row r="37">
      <c r="A37">
        <f>Settings!A2</f>
        <v/>
      </c>
      <c r="B37" t="n">
        <v>2</v>
      </c>
      <c r="C37">
        <f>IF(ROW()-1&lt;=COUNTA(Players!A:A),INDEX(Players!A:A,ROW()-30),"")</f>
        <v/>
      </c>
      <c r="D37">
        <f>IF(C37&lt;&gt;"",INDEX(Players!C:C,MATCH(C37,Players!A:A,0)),"")</f>
        <v/>
      </c>
      <c r="E37">
        <f>IF(C37="","",SUMIFS(Events!K:K,Events!B:B,$A37,Events!C:C,$B37,Events!E:E,C37))</f>
        <v/>
      </c>
      <c r="F37">
        <f>IF(C37="","",SUMIFS(Events!L:L,Events!B:B,$A37,Events!C:C,$B37,Events!E:E,C37))</f>
        <v/>
      </c>
      <c r="G37">
        <f>IF(C37="","",SUMIFS(Events!M:M,Events!B:B,$A37,Events!C:C,$B37,Events!E:E,C37))</f>
        <v/>
      </c>
      <c r="H37">
        <f>IF(C37="","",SUMIFS(Events!N:N,Events!B:B,$A37,Events!C:C,$B37,Events!E:E,C37))</f>
        <v/>
      </c>
      <c r="I37">
        <f>IF(C37="","",SUMIFS(Events!O:O,Events!B:B,$A37,Events!C:C,$B37,Events!E:E,C37))</f>
        <v/>
      </c>
      <c r="J37">
        <f>IF(C37="","",SUMIFS(Events!P:P,Events!B:B,$A37,Events!C:C,$B37,Events!E:E,C37))</f>
        <v/>
      </c>
      <c r="K37">
        <f>IF(C37="","",SUMIFS(Events!Z:Z,Events!B:B,$A37,Events!C:C,$B37,Events!E:E,C37))</f>
        <v/>
      </c>
    </row>
    <row r="38">
      <c r="A38">
        <f>Settings!A2</f>
        <v/>
      </c>
      <c r="B38" t="n">
        <v>2</v>
      </c>
      <c r="C38">
        <f>IF(ROW()-1&lt;=COUNTA(Players!A:A),INDEX(Players!A:A,ROW()-30),"")</f>
        <v/>
      </c>
      <c r="D38">
        <f>IF(C38&lt;&gt;"",INDEX(Players!C:C,MATCH(C38,Players!A:A,0)),"")</f>
        <v/>
      </c>
      <c r="E38">
        <f>IF(C38="","",SUMIFS(Events!K:K,Events!B:B,$A38,Events!C:C,$B38,Events!E:E,C38))</f>
        <v/>
      </c>
      <c r="F38">
        <f>IF(C38="","",SUMIFS(Events!L:L,Events!B:B,$A38,Events!C:C,$B38,Events!E:E,C38))</f>
        <v/>
      </c>
      <c r="G38">
        <f>IF(C38="","",SUMIFS(Events!M:M,Events!B:B,$A38,Events!C:C,$B38,Events!E:E,C38))</f>
        <v/>
      </c>
      <c r="H38">
        <f>IF(C38="","",SUMIFS(Events!N:N,Events!B:B,$A38,Events!C:C,$B38,Events!E:E,C38))</f>
        <v/>
      </c>
      <c r="I38">
        <f>IF(C38="","",SUMIFS(Events!O:O,Events!B:B,$A38,Events!C:C,$B38,Events!E:E,C38))</f>
        <v/>
      </c>
      <c r="J38">
        <f>IF(C38="","",SUMIFS(Events!P:P,Events!B:B,$A38,Events!C:C,$B38,Events!E:E,C38))</f>
        <v/>
      </c>
      <c r="K38">
        <f>IF(C38="","",SUMIFS(Events!Z:Z,Events!B:B,$A38,Events!C:C,$B38,Events!E:E,C38))</f>
        <v/>
      </c>
    </row>
    <row r="39">
      <c r="A39">
        <f>Settings!A2</f>
        <v/>
      </c>
      <c r="B39" t="n">
        <v>2</v>
      </c>
      <c r="C39">
        <f>IF(ROW()-1&lt;=COUNTA(Players!A:A),INDEX(Players!A:A,ROW()-30),"")</f>
        <v/>
      </c>
      <c r="D39">
        <f>IF(C39&lt;&gt;"",INDEX(Players!C:C,MATCH(C39,Players!A:A,0)),"")</f>
        <v/>
      </c>
      <c r="E39">
        <f>IF(C39="","",SUMIFS(Events!K:K,Events!B:B,$A39,Events!C:C,$B39,Events!E:E,C39))</f>
        <v/>
      </c>
      <c r="F39">
        <f>IF(C39="","",SUMIFS(Events!L:L,Events!B:B,$A39,Events!C:C,$B39,Events!E:E,C39))</f>
        <v/>
      </c>
      <c r="G39">
        <f>IF(C39="","",SUMIFS(Events!M:M,Events!B:B,$A39,Events!C:C,$B39,Events!E:E,C39))</f>
        <v/>
      </c>
      <c r="H39">
        <f>IF(C39="","",SUMIFS(Events!N:N,Events!B:B,$A39,Events!C:C,$B39,Events!E:E,C39))</f>
        <v/>
      </c>
      <c r="I39">
        <f>IF(C39="","",SUMIFS(Events!O:O,Events!B:B,$A39,Events!C:C,$B39,Events!E:E,C39))</f>
        <v/>
      </c>
      <c r="J39">
        <f>IF(C39="","",SUMIFS(Events!P:P,Events!B:B,$A39,Events!C:C,$B39,Events!E:E,C39))</f>
        <v/>
      </c>
      <c r="K39">
        <f>IF(C39="","",SUMIFS(Events!Z:Z,Events!B:B,$A39,Events!C:C,$B39,Events!E:E,C39))</f>
        <v/>
      </c>
    </row>
    <row r="40">
      <c r="A40">
        <f>Settings!A2</f>
        <v/>
      </c>
      <c r="B40" t="n">
        <v>2</v>
      </c>
      <c r="C40">
        <f>IF(ROW()-1&lt;=COUNTA(Players!A:A),INDEX(Players!A:A,ROW()-30),"")</f>
        <v/>
      </c>
      <c r="D40">
        <f>IF(C40&lt;&gt;"",INDEX(Players!C:C,MATCH(C40,Players!A:A,0)),"")</f>
        <v/>
      </c>
      <c r="E40">
        <f>IF(C40="","",SUMIFS(Events!K:K,Events!B:B,$A40,Events!C:C,$B40,Events!E:E,C40))</f>
        <v/>
      </c>
      <c r="F40">
        <f>IF(C40="","",SUMIFS(Events!L:L,Events!B:B,$A40,Events!C:C,$B40,Events!E:E,C40))</f>
        <v/>
      </c>
      <c r="G40">
        <f>IF(C40="","",SUMIFS(Events!M:M,Events!B:B,$A40,Events!C:C,$B40,Events!E:E,C40))</f>
        <v/>
      </c>
      <c r="H40">
        <f>IF(C40="","",SUMIFS(Events!N:N,Events!B:B,$A40,Events!C:C,$B40,Events!E:E,C40))</f>
        <v/>
      </c>
      <c r="I40">
        <f>IF(C40="","",SUMIFS(Events!O:O,Events!B:B,$A40,Events!C:C,$B40,Events!E:E,C40))</f>
        <v/>
      </c>
      <c r="J40">
        <f>IF(C40="","",SUMIFS(Events!P:P,Events!B:B,$A40,Events!C:C,$B40,Events!E:E,C40))</f>
        <v/>
      </c>
      <c r="K40">
        <f>IF(C40="","",SUMIFS(Events!Z:Z,Events!B:B,$A40,Events!C:C,$B40,Events!E:E,C40))</f>
        <v/>
      </c>
    </row>
    <row r="41">
      <c r="A41">
        <f>Settings!A2</f>
        <v/>
      </c>
      <c r="B41" t="n">
        <v>2</v>
      </c>
      <c r="C41">
        <f>IF(ROW()-1&lt;=COUNTA(Players!A:A),INDEX(Players!A:A,ROW()-30),"")</f>
        <v/>
      </c>
      <c r="D41">
        <f>IF(C41&lt;&gt;"",INDEX(Players!C:C,MATCH(C41,Players!A:A,0)),"")</f>
        <v/>
      </c>
      <c r="E41">
        <f>IF(C41="","",SUMIFS(Events!K:K,Events!B:B,$A41,Events!C:C,$B41,Events!E:E,C41))</f>
        <v/>
      </c>
      <c r="F41">
        <f>IF(C41="","",SUMIFS(Events!L:L,Events!B:B,$A41,Events!C:C,$B41,Events!E:E,C41))</f>
        <v/>
      </c>
      <c r="G41">
        <f>IF(C41="","",SUMIFS(Events!M:M,Events!B:B,$A41,Events!C:C,$B41,Events!E:E,C41))</f>
        <v/>
      </c>
      <c r="H41">
        <f>IF(C41="","",SUMIFS(Events!N:N,Events!B:B,$A41,Events!C:C,$B41,Events!E:E,C41))</f>
        <v/>
      </c>
      <c r="I41">
        <f>IF(C41="","",SUMIFS(Events!O:O,Events!B:B,$A41,Events!C:C,$B41,Events!E:E,C41))</f>
        <v/>
      </c>
      <c r="J41">
        <f>IF(C41="","",SUMIFS(Events!P:P,Events!B:B,$A41,Events!C:C,$B41,Events!E:E,C41))</f>
        <v/>
      </c>
      <c r="K41">
        <f>IF(C41="","",SUMIFS(Events!Z:Z,Events!B:B,$A41,Events!C:C,$B41,Events!E:E,C41))</f>
        <v/>
      </c>
    </row>
    <row r="42">
      <c r="A42">
        <f>Settings!A2</f>
        <v/>
      </c>
      <c r="B42" t="n">
        <v>2</v>
      </c>
      <c r="C42">
        <f>IF(ROW()-1&lt;=COUNTA(Players!A:A),INDEX(Players!A:A,ROW()-30),"")</f>
        <v/>
      </c>
      <c r="D42">
        <f>IF(C42&lt;&gt;"",INDEX(Players!C:C,MATCH(C42,Players!A:A,0)),"")</f>
        <v/>
      </c>
      <c r="E42">
        <f>IF(C42="","",SUMIFS(Events!K:K,Events!B:B,$A42,Events!C:C,$B42,Events!E:E,C42))</f>
        <v/>
      </c>
      <c r="F42">
        <f>IF(C42="","",SUMIFS(Events!L:L,Events!B:B,$A42,Events!C:C,$B42,Events!E:E,C42))</f>
        <v/>
      </c>
      <c r="G42">
        <f>IF(C42="","",SUMIFS(Events!M:M,Events!B:B,$A42,Events!C:C,$B42,Events!E:E,C42))</f>
        <v/>
      </c>
      <c r="H42">
        <f>IF(C42="","",SUMIFS(Events!N:N,Events!B:B,$A42,Events!C:C,$B42,Events!E:E,C42))</f>
        <v/>
      </c>
      <c r="I42">
        <f>IF(C42="","",SUMIFS(Events!O:O,Events!B:B,$A42,Events!C:C,$B42,Events!E:E,C42))</f>
        <v/>
      </c>
      <c r="J42">
        <f>IF(C42="","",SUMIFS(Events!P:P,Events!B:B,$A42,Events!C:C,$B42,Events!E:E,C42))</f>
        <v/>
      </c>
      <c r="K42">
        <f>IF(C42="","",SUMIFS(Events!Z:Z,Events!B:B,$A42,Events!C:C,$B42,Events!E:E,C42))</f>
        <v/>
      </c>
    </row>
    <row r="43">
      <c r="A43">
        <f>Settings!A2</f>
        <v/>
      </c>
      <c r="B43" t="n">
        <v>2</v>
      </c>
      <c r="C43">
        <f>IF(ROW()-1&lt;=COUNTA(Players!A:A),INDEX(Players!A:A,ROW()-30),"")</f>
        <v/>
      </c>
      <c r="D43">
        <f>IF(C43&lt;&gt;"",INDEX(Players!C:C,MATCH(C43,Players!A:A,0)),"")</f>
        <v/>
      </c>
      <c r="E43">
        <f>IF(C43="","",SUMIFS(Events!K:K,Events!B:B,$A43,Events!C:C,$B43,Events!E:E,C43))</f>
        <v/>
      </c>
      <c r="F43">
        <f>IF(C43="","",SUMIFS(Events!L:L,Events!B:B,$A43,Events!C:C,$B43,Events!E:E,C43))</f>
        <v/>
      </c>
      <c r="G43">
        <f>IF(C43="","",SUMIFS(Events!M:M,Events!B:B,$A43,Events!C:C,$B43,Events!E:E,C43))</f>
        <v/>
      </c>
      <c r="H43">
        <f>IF(C43="","",SUMIFS(Events!N:N,Events!B:B,$A43,Events!C:C,$B43,Events!E:E,C43))</f>
        <v/>
      </c>
      <c r="I43">
        <f>IF(C43="","",SUMIFS(Events!O:O,Events!B:B,$A43,Events!C:C,$B43,Events!E:E,C43))</f>
        <v/>
      </c>
      <c r="J43">
        <f>IF(C43="","",SUMIFS(Events!P:P,Events!B:B,$A43,Events!C:C,$B43,Events!E:E,C43))</f>
        <v/>
      </c>
      <c r="K43">
        <f>IF(C43="","",SUMIFS(Events!Z:Z,Events!B:B,$A43,Events!C:C,$B43,Events!E:E,C43))</f>
        <v/>
      </c>
    </row>
    <row r="44">
      <c r="A44">
        <f>Settings!A2</f>
        <v/>
      </c>
      <c r="B44" t="n">
        <v>2</v>
      </c>
      <c r="C44">
        <f>IF(ROW()-1&lt;=COUNTA(Players!A:A),INDEX(Players!A:A,ROW()-30),"")</f>
        <v/>
      </c>
      <c r="D44">
        <f>IF(C44&lt;&gt;"",INDEX(Players!C:C,MATCH(C44,Players!A:A,0)),"")</f>
        <v/>
      </c>
      <c r="E44">
        <f>IF(C44="","",SUMIFS(Events!K:K,Events!B:B,$A44,Events!C:C,$B44,Events!E:E,C44))</f>
        <v/>
      </c>
      <c r="F44">
        <f>IF(C44="","",SUMIFS(Events!L:L,Events!B:B,$A44,Events!C:C,$B44,Events!E:E,C44))</f>
        <v/>
      </c>
      <c r="G44">
        <f>IF(C44="","",SUMIFS(Events!M:M,Events!B:B,$A44,Events!C:C,$B44,Events!E:E,C44))</f>
        <v/>
      </c>
      <c r="H44">
        <f>IF(C44="","",SUMIFS(Events!N:N,Events!B:B,$A44,Events!C:C,$B44,Events!E:E,C44))</f>
        <v/>
      </c>
      <c r="I44">
        <f>IF(C44="","",SUMIFS(Events!O:O,Events!B:B,$A44,Events!C:C,$B44,Events!E:E,C44))</f>
        <v/>
      </c>
      <c r="J44">
        <f>IF(C44="","",SUMIFS(Events!P:P,Events!B:B,$A44,Events!C:C,$B44,Events!E:E,C44))</f>
        <v/>
      </c>
      <c r="K44">
        <f>IF(C44="","",SUMIFS(Events!Z:Z,Events!B:B,$A44,Events!C:C,$B44,Events!E:E,C44))</f>
        <v/>
      </c>
    </row>
    <row r="45">
      <c r="A45">
        <f>Settings!A2</f>
        <v/>
      </c>
      <c r="B45" t="n">
        <v>2</v>
      </c>
      <c r="C45">
        <f>IF(ROW()-1&lt;=COUNTA(Players!A:A),INDEX(Players!A:A,ROW()-30),"")</f>
        <v/>
      </c>
      <c r="D45">
        <f>IF(C45&lt;&gt;"",INDEX(Players!C:C,MATCH(C45,Players!A:A,0)),"")</f>
        <v/>
      </c>
      <c r="E45">
        <f>IF(C45="","",SUMIFS(Events!K:K,Events!B:B,$A45,Events!C:C,$B45,Events!E:E,C45))</f>
        <v/>
      </c>
      <c r="F45">
        <f>IF(C45="","",SUMIFS(Events!L:L,Events!B:B,$A45,Events!C:C,$B45,Events!E:E,C45))</f>
        <v/>
      </c>
      <c r="G45">
        <f>IF(C45="","",SUMIFS(Events!M:M,Events!B:B,$A45,Events!C:C,$B45,Events!E:E,C45))</f>
        <v/>
      </c>
      <c r="H45">
        <f>IF(C45="","",SUMIFS(Events!N:N,Events!B:B,$A45,Events!C:C,$B45,Events!E:E,C45))</f>
        <v/>
      </c>
      <c r="I45">
        <f>IF(C45="","",SUMIFS(Events!O:O,Events!B:B,$A45,Events!C:C,$B45,Events!E:E,C45))</f>
        <v/>
      </c>
      <c r="J45">
        <f>IF(C45="","",SUMIFS(Events!P:P,Events!B:B,$A45,Events!C:C,$B45,Events!E:E,C45))</f>
        <v/>
      </c>
      <c r="K45">
        <f>IF(C45="","",SUMIFS(Events!Z:Z,Events!B:B,$A45,Events!C:C,$B45,Events!E:E,C45))</f>
        <v/>
      </c>
    </row>
    <row r="46">
      <c r="A46">
        <f>Settings!A2</f>
        <v/>
      </c>
      <c r="B46" t="n">
        <v>2</v>
      </c>
      <c r="C46">
        <f>IF(ROW()-1&lt;=COUNTA(Players!A:A),INDEX(Players!A:A,ROW()-30),"")</f>
        <v/>
      </c>
      <c r="D46">
        <f>IF(C46&lt;&gt;"",INDEX(Players!C:C,MATCH(C46,Players!A:A,0)),"")</f>
        <v/>
      </c>
      <c r="E46">
        <f>IF(C46="","",SUMIFS(Events!K:K,Events!B:B,$A46,Events!C:C,$B46,Events!E:E,C46))</f>
        <v/>
      </c>
      <c r="F46">
        <f>IF(C46="","",SUMIFS(Events!L:L,Events!B:B,$A46,Events!C:C,$B46,Events!E:E,C46))</f>
        <v/>
      </c>
      <c r="G46">
        <f>IF(C46="","",SUMIFS(Events!M:M,Events!B:B,$A46,Events!C:C,$B46,Events!E:E,C46))</f>
        <v/>
      </c>
      <c r="H46">
        <f>IF(C46="","",SUMIFS(Events!N:N,Events!B:B,$A46,Events!C:C,$B46,Events!E:E,C46))</f>
        <v/>
      </c>
      <c r="I46">
        <f>IF(C46="","",SUMIFS(Events!O:O,Events!B:B,$A46,Events!C:C,$B46,Events!E:E,C46))</f>
        <v/>
      </c>
      <c r="J46">
        <f>IF(C46="","",SUMIFS(Events!P:P,Events!B:B,$A46,Events!C:C,$B46,Events!E:E,C46))</f>
        <v/>
      </c>
      <c r="K46">
        <f>IF(C46="","",SUMIFS(Events!Z:Z,Events!B:B,$A46,Events!C:C,$B46,Events!E:E,C46))</f>
        <v/>
      </c>
    </row>
    <row r="47">
      <c r="A47">
        <f>Settings!A2</f>
        <v/>
      </c>
      <c r="B47" t="n">
        <v>2</v>
      </c>
      <c r="C47">
        <f>IF(ROW()-1&lt;=COUNTA(Players!A:A),INDEX(Players!A:A,ROW()-30),"")</f>
        <v/>
      </c>
      <c r="D47">
        <f>IF(C47&lt;&gt;"",INDEX(Players!C:C,MATCH(C47,Players!A:A,0)),"")</f>
        <v/>
      </c>
      <c r="E47">
        <f>IF(C47="","",SUMIFS(Events!K:K,Events!B:B,$A47,Events!C:C,$B47,Events!E:E,C47))</f>
        <v/>
      </c>
      <c r="F47">
        <f>IF(C47="","",SUMIFS(Events!L:L,Events!B:B,$A47,Events!C:C,$B47,Events!E:E,C47))</f>
        <v/>
      </c>
      <c r="G47">
        <f>IF(C47="","",SUMIFS(Events!M:M,Events!B:B,$A47,Events!C:C,$B47,Events!E:E,C47))</f>
        <v/>
      </c>
      <c r="H47">
        <f>IF(C47="","",SUMIFS(Events!N:N,Events!B:B,$A47,Events!C:C,$B47,Events!E:E,C47))</f>
        <v/>
      </c>
      <c r="I47">
        <f>IF(C47="","",SUMIFS(Events!O:O,Events!B:B,$A47,Events!C:C,$B47,Events!E:E,C47))</f>
        <v/>
      </c>
      <c r="J47">
        <f>IF(C47="","",SUMIFS(Events!P:P,Events!B:B,$A47,Events!C:C,$B47,Events!E:E,C47))</f>
        <v/>
      </c>
      <c r="K47">
        <f>IF(C47="","",SUMIFS(Events!Z:Z,Events!B:B,$A47,Events!C:C,$B47,Events!E:E,C47))</f>
        <v/>
      </c>
    </row>
    <row r="48">
      <c r="A48">
        <f>Settings!A2</f>
        <v/>
      </c>
      <c r="B48" t="n">
        <v>2</v>
      </c>
      <c r="C48">
        <f>IF(ROW()-1&lt;=COUNTA(Players!A:A),INDEX(Players!A:A,ROW()-30),"")</f>
        <v/>
      </c>
      <c r="D48">
        <f>IF(C48&lt;&gt;"",INDEX(Players!C:C,MATCH(C48,Players!A:A,0)),"")</f>
        <v/>
      </c>
      <c r="E48">
        <f>IF(C48="","",SUMIFS(Events!K:K,Events!B:B,$A48,Events!C:C,$B48,Events!E:E,C48))</f>
        <v/>
      </c>
      <c r="F48">
        <f>IF(C48="","",SUMIFS(Events!L:L,Events!B:B,$A48,Events!C:C,$B48,Events!E:E,C48))</f>
        <v/>
      </c>
      <c r="G48">
        <f>IF(C48="","",SUMIFS(Events!M:M,Events!B:B,$A48,Events!C:C,$B48,Events!E:E,C48))</f>
        <v/>
      </c>
      <c r="H48">
        <f>IF(C48="","",SUMIFS(Events!N:N,Events!B:B,$A48,Events!C:C,$B48,Events!E:E,C48))</f>
        <v/>
      </c>
      <c r="I48">
        <f>IF(C48="","",SUMIFS(Events!O:O,Events!B:B,$A48,Events!C:C,$B48,Events!E:E,C48))</f>
        <v/>
      </c>
      <c r="J48">
        <f>IF(C48="","",SUMIFS(Events!P:P,Events!B:B,$A48,Events!C:C,$B48,Events!E:E,C48))</f>
        <v/>
      </c>
      <c r="K48">
        <f>IF(C48="","",SUMIFS(Events!Z:Z,Events!B:B,$A48,Events!C:C,$B48,Events!E:E,C48))</f>
        <v/>
      </c>
    </row>
    <row r="49">
      <c r="A49">
        <f>Settings!A2</f>
        <v/>
      </c>
      <c r="B49" t="n">
        <v>2</v>
      </c>
      <c r="C49">
        <f>IF(ROW()-1&lt;=COUNTA(Players!A:A),INDEX(Players!A:A,ROW()-30),"")</f>
        <v/>
      </c>
      <c r="D49">
        <f>IF(C49&lt;&gt;"",INDEX(Players!C:C,MATCH(C49,Players!A:A,0)),"")</f>
        <v/>
      </c>
      <c r="E49">
        <f>IF(C49="","",SUMIFS(Events!K:K,Events!B:B,$A49,Events!C:C,$B49,Events!E:E,C49))</f>
        <v/>
      </c>
      <c r="F49">
        <f>IF(C49="","",SUMIFS(Events!L:L,Events!B:B,$A49,Events!C:C,$B49,Events!E:E,C49))</f>
        <v/>
      </c>
      <c r="G49">
        <f>IF(C49="","",SUMIFS(Events!M:M,Events!B:B,$A49,Events!C:C,$B49,Events!E:E,C49))</f>
        <v/>
      </c>
      <c r="H49">
        <f>IF(C49="","",SUMIFS(Events!N:N,Events!B:B,$A49,Events!C:C,$B49,Events!E:E,C49))</f>
        <v/>
      </c>
      <c r="I49">
        <f>IF(C49="","",SUMIFS(Events!O:O,Events!B:B,$A49,Events!C:C,$B49,Events!E:E,C49))</f>
        <v/>
      </c>
      <c r="J49">
        <f>IF(C49="","",SUMIFS(Events!P:P,Events!B:B,$A49,Events!C:C,$B49,Events!E:E,C49))</f>
        <v/>
      </c>
      <c r="K49">
        <f>IF(C49="","",SUMIFS(Events!Z:Z,Events!B:B,$A49,Events!C:C,$B49,Events!E:E,C49))</f>
        <v/>
      </c>
    </row>
    <row r="50">
      <c r="A50">
        <f>Settings!A2</f>
        <v/>
      </c>
      <c r="B50" t="n">
        <v>2</v>
      </c>
      <c r="C50">
        <f>IF(ROW()-1&lt;=COUNTA(Players!A:A),INDEX(Players!A:A,ROW()-30),"")</f>
        <v/>
      </c>
      <c r="D50">
        <f>IF(C50&lt;&gt;"",INDEX(Players!C:C,MATCH(C50,Players!A:A,0)),"")</f>
        <v/>
      </c>
      <c r="E50">
        <f>IF(C50="","",SUMIFS(Events!K:K,Events!B:B,$A50,Events!C:C,$B50,Events!E:E,C50))</f>
        <v/>
      </c>
      <c r="F50">
        <f>IF(C50="","",SUMIFS(Events!L:L,Events!B:B,$A50,Events!C:C,$B50,Events!E:E,C50))</f>
        <v/>
      </c>
      <c r="G50">
        <f>IF(C50="","",SUMIFS(Events!M:M,Events!B:B,$A50,Events!C:C,$B50,Events!E:E,C50))</f>
        <v/>
      </c>
      <c r="H50">
        <f>IF(C50="","",SUMIFS(Events!N:N,Events!B:B,$A50,Events!C:C,$B50,Events!E:E,C50))</f>
        <v/>
      </c>
      <c r="I50">
        <f>IF(C50="","",SUMIFS(Events!O:O,Events!B:B,$A50,Events!C:C,$B50,Events!E:E,C50))</f>
        <v/>
      </c>
      <c r="J50">
        <f>IF(C50="","",SUMIFS(Events!P:P,Events!B:B,$A50,Events!C:C,$B50,Events!E:E,C50))</f>
        <v/>
      </c>
      <c r="K50">
        <f>IF(C50="","",SUMIFS(Events!Z:Z,Events!B:B,$A50,Events!C:C,$B50,Events!E:E,C50))</f>
        <v/>
      </c>
    </row>
    <row r="51">
      <c r="A51">
        <f>Settings!A2</f>
        <v/>
      </c>
      <c r="B51" t="n">
        <v>2</v>
      </c>
      <c r="C51">
        <f>IF(ROW()-1&lt;=COUNTA(Players!A:A),INDEX(Players!A:A,ROW()-30),"")</f>
        <v/>
      </c>
      <c r="D51">
        <f>IF(C51&lt;&gt;"",INDEX(Players!C:C,MATCH(C51,Players!A:A,0)),"")</f>
        <v/>
      </c>
      <c r="E51">
        <f>IF(C51="","",SUMIFS(Events!K:K,Events!B:B,$A51,Events!C:C,$B51,Events!E:E,C51))</f>
        <v/>
      </c>
      <c r="F51">
        <f>IF(C51="","",SUMIFS(Events!L:L,Events!B:B,$A51,Events!C:C,$B51,Events!E:E,C51))</f>
        <v/>
      </c>
      <c r="G51">
        <f>IF(C51="","",SUMIFS(Events!M:M,Events!B:B,$A51,Events!C:C,$B51,Events!E:E,C51))</f>
        <v/>
      </c>
      <c r="H51">
        <f>IF(C51="","",SUMIFS(Events!N:N,Events!B:B,$A51,Events!C:C,$B51,Events!E:E,C51))</f>
        <v/>
      </c>
      <c r="I51">
        <f>IF(C51="","",SUMIFS(Events!O:O,Events!B:B,$A51,Events!C:C,$B51,Events!E:E,C51))</f>
        <v/>
      </c>
      <c r="J51">
        <f>IF(C51="","",SUMIFS(Events!P:P,Events!B:B,$A51,Events!C:C,$B51,Events!E:E,C51))</f>
        <v/>
      </c>
      <c r="K51">
        <f>IF(C51="","",SUMIFS(Events!Z:Z,Events!B:B,$A51,Events!C:C,$B51,Events!E:E,C51))</f>
        <v/>
      </c>
    </row>
    <row r="52">
      <c r="A52">
        <f>Settings!A2</f>
        <v/>
      </c>
      <c r="B52" t="n">
        <v>2</v>
      </c>
      <c r="C52">
        <f>IF(ROW()-1&lt;=COUNTA(Players!A:A),INDEX(Players!A:A,ROW()-30),"")</f>
        <v/>
      </c>
      <c r="D52">
        <f>IF(C52&lt;&gt;"",INDEX(Players!C:C,MATCH(C52,Players!A:A,0)),"")</f>
        <v/>
      </c>
      <c r="E52">
        <f>IF(C52="","",SUMIFS(Events!K:K,Events!B:B,$A52,Events!C:C,$B52,Events!E:E,C52))</f>
        <v/>
      </c>
      <c r="F52">
        <f>IF(C52="","",SUMIFS(Events!L:L,Events!B:B,$A52,Events!C:C,$B52,Events!E:E,C52))</f>
        <v/>
      </c>
      <c r="G52">
        <f>IF(C52="","",SUMIFS(Events!M:M,Events!B:B,$A52,Events!C:C,$B52,Events!E:E,C52))</f>
        <v/>
      </c>
      <c r="H52">
        <f>IF(C52="","",SUMIFS(Events!N:N,Events!B:B,$A52,Events!C:C,$B52,Events!E:E,C52))</f>
        <v/>
      </c>
      <c r="I52">
        <f>IF(C52="","",SUMIFS(Events!O:O,Events!B:B,$A52,Events!C:C,$B52,Events!E:E,C52))</f>
        <v/>
      </c>
      <c r="J52">
        <f>IF(C52="","",SUMIFS(Events!P:P,Events!B:B,$A52,Events!C:C,$B52,Events!E:E,C52))</f>
        <v/>
      </c>
      <c r="K52">
        <f>IF(C52="","",SUMIFS(Events!Z:Z,Events!B:B,$A52,Events!C:C,$B52,Events!E:E,C52))</f>
        <v/>
      </c>
    </row>
    <row r="53">
      <c r="A53">
        <f>Settings!A2</f>
        <v/>
      </c>
      <c r="B53" t="n">
        <v>2</v>
      </c>
      <c r="C53">
        <f>IF(ROW()-1&lt;=COUNTA(Players!A:A),INDEX(Players!A:A,ROW()-30),"")</f>
        <v/>
      </c>
      <c r="D53">
        <f>IF(C53&lt;&gt;"",INDEX(Players!C:C,MATCH(C53,Players!A:A,0)),"")</f>
        <v/>
      </c>
      <c r="E53">
        <f>IF(C53="","",SUMIFS(Events!K:K,Events!B:B,$A53,Events!C:C,$B53,Events!E:E,C53))</f>
        <v/>
      </c>
      <c r="F53">
        <f>IF(C53="","",SUMIFS(Events!L:L,Events!B:B,$A53,Events!C:C,$B53,Events!E:E,C53))</f>
        <v/>
      </c>
      <c r="G53">
        <f>IF(C53="","",SUMIFS(Events!M:M,Events!B:B,$A53,Events!C:C,$B53,Events!E:E,C53))</f>
        <v/>
      </c>
      <c r="H53">
        <f>IF(C53="","",SUMIFS(Events!N:N,Events!B:B,$A53,Events!C:C,$B53,Events!E:E,C53))</f>
        <v/>
      </c>
      <c r="I53">
        <f>IF(C53="","",SUMIFS(Events!O:O,Events!B:B,$A53,Events!C:C,$B53,Events!E:E,C53))</f>
        <v/>
      </c>
      <c r="J53">
        <f>IF(C53="","",SUMIFS(Events!P:P,Events!B:B,$A53,Events!C:C,$B53,Events!E:E,C53))</f>
        <v/>
      </c>
      <c r="K53">
        <f>IF(C53="","",SUMIFS(Events!Z:Z,Events!B:B,$A53,Events!C:C,$B53,Events!E:E,C53))</f>
        <v/>
      </c>
    </row>
    <row r="54">
      <c r="A54">
        <f>Settings!A2</f>
        <v/>
      </c>
      <c r="B54" t="n">
        <v>2</v>
      </c>
      <c r="C54">
        <f>IF(ROW()-1&lt;=COUNTA(Players!A:A),INDEX(Players!A:A,ROW()-30),"")</f>
        <v/>
      </c>
      <c r="D54">
        <f>IF(C54&lt;&gt;"",INDEX(Players!C:C,MATCH(C54,Players!A:A,0)),"")</f>
        <v/>
      </c>
      <c r="E54">
        <f>IF(C54="","",SUMIFS(Events!K:K,Events!B:B,$A54,Events!C:C,$B54,Events!E:E,C54))</f>
        <v/>
      </c>
      <c r="F54">
        <f>IF(C54="","",SUMIFS(Events!L:L,Events!B:B,$A54,Events!C:C,$B54,Events!E:E,C54))</f>
        <v/>
      </c>
      <c r="G54">
        <f>IF(C54="","",SUMIFS(Events!M:M,Events!B:B,$A54,Events!C:C,$B54,Events!E:E,C54))</f>
        <v/>
      </c>
      <c r="H54">
        <f>IF(C54="","",SUMIFS(Events!N:N,Events!B:B,$A54,Events!C:C,$B54,Events!E:E,C54))</f>
        <v/>
      </c>
      <c r="I54">
        <f>IF(C54="","",SUMIFS(Events!O:O,Events!B:B,$A54,Events!C:C,$B54,Events!E:E,C54))</f>
        <v/>
      </c>
      <c r="J54">
        <f>IF(C54="","",SUMIFS(Events!P:P,Events!B:B,$A54,Events!C:C,$B54,Events!E:E,C54))</f>
        <v/>
      </c>
      <c r="K54">
        <f>IF(C54="","",SUMIFS(Events!Z:Z,Events!B:B,$A54,Events!C:C,$B54,Events!E:E,C54))</f>
        <v/>
      </c>
    </row>
    <row r="55">
      <c r="A55">
        <f>Settings!A2</f>
        <v/>
      </c>
      <c r="B55" t="n">
        <v>2</v>
      </c>
      <c r="C55">
        <f>IF(ROW()-1&lt;=COUNTA(Players!A:A),INDEX(Players!A:A,ROW()-30),"")</f>
        <v/>
      </c>
      <c r="D55">
        <f>IF(C55&lt;&gt;"",INDEX(Players!C:C,MATCH(C55,Players!A:A,0)),"")</f>
        <v/>
      </c>
      <c r="E55">
        <f>IF(C55="","",SUMIFS(Events!K:K,Events!B:B,$A55,Events!C:C,$B55,Events!E:E,C55))</f>
        <v/>
      </c>
      <c r="F55">
        <f>IF(C55="","",SUMIFS(Events!L:L,Events!B:B,$A55,Events!C:C,$B55,Events!E:E,C55))</f>
        <v/>
      </c>
      <c r="G55">
        <f>IF(C55="","",SUMIFS(Events!M:M,Events!B:B,$A55,Events!C:C,$B55,Events!E:E,C55))</f>
        <v/>
      </c>
      <c r="H55">
        <f>IF(C55="","",SUMIFS(Events!N:N,Events!B:B,$A55,Events!C:C,$B55,Events!E:E,C55))</f>
        <v/>
      </c>
      <c r="I55">
        <f>IF(C55="","",SUMIFS(Events!O:O,Events!B:B,$A55,Events!C:C,$B55,Events!E:E,C55))</f>
        <v/>
      </c>
      <c r="J55">
        <f>IF(C55="","",SUMIFS(Events!P:P,Events!B:B,$A55,Events!C:C,$B55,Events!E:E,C55))</f>
        <v/>
      </c>
      <c r="K55">
        <f>IF(C55="","",SUMIFS(Events!Z:Z,Events!B:B,$A55,Events!C:C,$B55,Events!E:E,C55))</f>
        <v/>
      </c>
    </row>
    <row r="56">
      <c r="A56">
        <f>Settings!A2</f>
        <v/>
      </c>
      <c r="B56" t="n">
        <v>2</v>
      </c>
      <c r="C56">
        <f>IF(ROW()-1&lt;=COUNTA(Players!A:A),INDEX(Players!A:A,ROW()-30),"")</f>
        <v/>
      </c>
      <c r="D56">
        <f>IF(C56&lt;&gt;"",INDEX(Players!C:C,MATCH(C56,Players!A:A,0)),"")</f>
        <v/>
      </c>
      <c r="E56">
        <f>IF(C56="","",SUMIFS(Events!K:K,Events!B:B,$A56,Events!C:C,$B56,Events!E:E,C56))</f>
        <v/>
      </c>
      <c r="F56">
        <f>IF(C56="","",SUMIFS(Events!L:L,Events!B:B,$A56,Events!C:C,$B56,Events!E:E,C56))</f>
        <v/>
      </c>
      <c r="G56">
        <f>IF(C56="","",SUMIFS(Events!M:M,Events!B:B,$A56,Events!C:C,$B56,Events!E:E,C56))</f>
        <v/>
      </c>
      <c r="H56">
        <f>IF(C56="","",SUMIFS(Events!N:N,Events!B:B,$A56,Events!C:C,$B56,Events!E:E,C56))</f>
        <v/>
      </c>
      <c r="I56">
        <f>IF(C56="","",SUMIFS(Events!O:O,Events!B:B,$A56,Events!C:C,$B56,Events!E:E,C56))</f>
        <v/>
      </c>
      <c r="J56">
        <f>IF(C56="","",SUMIFS(Events!P:P,Events!B:B,$A56,Events!C:C,$B56,Events!E:E,C56))</f>
        <v/>
      </c>
      <c r="K56">
        <f>IF(C56="","",SUMIFS(Events!Z:Z,Events!B:B,$A56,Events!C:C,$B56,Events!E:E,C56))</f>
        <v/>
      </c>
    </row>
    <row r="57">
      <c r="A57">
        <f>Settings!A2</f>
        <v/>
      </c>
      <c r="B57" t="n">
        <v>2</v>
      </c>
      <c r="C57">
        <f>IF(ROW()-1&lt;=COUNTA(Players!A:A),INDEX(Players!A:A,ROW()-30),"")</f>
        <v/>
      </c>
      <c r="D57">
        <f>IF(C57&lt;&gt;"",INDEX(Players!C:C,MATCH(C57,Players!A:A,0)),"")</f>
        <v/>
      </c>
      <c r="E57">
        <f>IF(C57="","",SUMIFS(Events!K:K,Events!B:B,$A57,Events!C:C,$B57,Events!E:E,C57))</f>
        <v/>
      </c>
      <c r="F57">
        <f>IF(C57="","",SUMIFS(Events!L:L,Events!B:B,$A57,Events!C:C,$B57,Events!E:E,C57))</f>
        <v/>
      </c>
      <c r="G57">
        <f>IF(C57="","",SUMIFS(Events!M:M,Events!B:B,$A57,Events!C:C,$B57,Events!E:E,C57))</f>
        <v/>
      </c>
      <c r="H57">
        <f>IF(C57="","",SUMIFS(Events!N:N,Events!B:B,$A57,Events!C:C,$B57,Events!E:E,C57))</f>
        <v/>
      </c>
      <c r="I57">
        <f>IF(C57="","",SUMIFS(Events!O:O,Events!B:B,$A57,Events!C:C,$B57,Events!E:E,C57))</f>
        <v/>
      </c>
      <c r="J57">
        <f>IF(C57="","",SUMIFS(Events!P:P,Events!B:B,$A57,Events!C:C,$B57,Events!E:E,C57))</f>
        <v/>
      </c>
      <c r="K57">
        <f>IF(C57="","",SUMIFS(Events!Z:Z,Events!B:B,$A57,Events!C:C,$B57,Events!E:E,C57))</f>
        <v/>
      </c>
    </row>
    <row r="58">
      <c r="A58">
        <f>Settings!A2</f>
        <v/>
      </c>
      <c r="B58" t="n">
        <v>2</v>
      </c>
      <c r="C58">
        <f>IF(ROW()-1&lt;=COUNTA(Players!A:A),INDEX(Players!A:A,ROW()-30),"")</f>
        <v/>
      </c>
      <c r="D58">
        <f>IF(C58&lt;&gt;"",INDEX(Players!C:C,MATCH(C58,Players!A:A,0)),"")</f>
        <v/>
      </c>
      <c r="E58">
        <f>IF(C58="","",SUMIFS(Events!K:K,Events!B:B,$A58,Events!C:C,$B58,Events!E:E,C58))</f>
        <v/>
      </c>
      <c r="F58">
        <f>IF(C58="","",SUMIFS(Events!L:L,Events!B:B,$A58,Events!C:C,$B58,Events!E:E,C58))</f>
        <v/>
      </c>
      <c r="G58">
        <f>IF(C58="","",SUMIFS(Events!M:M,Events!B:B,$A58,Events!C:C,$B58,Events!E:E,C58))</f>
        <v/>
      </c>
      <c r="H58">
        <f>IF(C58="","",SUMIFS(Events!N:N,Events!B:B,$A58,Events!C:C,$B58,Events!E:E,C58))</f>
        <v/>
      </c>
      <c r="I58">
        <f>IF(C58="","",SUMIFS(Events!O:O,Events!B:B,$A58,Events!C:C,$B58,Events!E:E,C58))</f>
        <v/>
      </c>
      <c r="J58">
        <f>IF(C58="","",SUMIFS(Events!P:P,Events!B:B,$A58,Events!C:C,$B58,Events!E:E,C58))</f>
        <v/>
      </c>
      <c r="K58">
        <f>IF(C58="","",SUMIFS(Events!Z:Z,Events!B:B,$A58,Events!C:C,$B58,Events!E:E,C58))</f>
        <v/>
      </c>
    </row>
    <row r="59">
      <c r="A59">
        <f>Settings!A2</f>
        <v/>
      </c>
      <c r="B59" t="n">
        <v>2</v>
      </c>
      <c r="C59">
        <f>IF(ROW()-1&lt;=COUNTA(Players!A:A),INDEX(Players!A:A,ROW()-30),"")</f>
        <v/>
      </c>
      <c r="D59">
        <f>IF(C59&lt;&gt;"",INDEX(Players!C:C,MATCH(C59,Players!A:A,0)),"")</f>
        <v/>
      </c>
      <c r="E59">
        <f>IF(C59="","",SUMIFS(Events!K:K,Events!B:B,$A59,Events!C:C,$B59,Events!E:E,C59))</f>
        <v/>
      </c>
      <c r="F59">
        <f>IF(C59="","",SUMIFS(Events!L:L,Events!B:B,$A59,Events!C:C,$B59,Events!E:E,C59))</f>
        <v/>
      </c>
      <c r="G59">
        <f>IF(C59="","",SUMIFS(Events!M:M,Events!B:B,$A59,Events!C:C,$B59,Events!E:E,C59))</f>
        <v/>
      </c>
      <c r="H59">
        <f>IF(C59="","",SUMIFS(Events!N:N,Events!B:B,$A59,Events!C:C,$B59,Events!E:E,C59))</f>
        <v/>
      </c>
      <c r="I59">
        <f>IF(C59="","",SUMIFS(Events!O:O,Events!B:B,$A59,Events!C:C,$B59,Events!E:E,C59))</f>
        <v/>
      </c>
      <c r="J59">
        <f>IF(C59="","",SUMIFS(Events!P:P,Events!B:B,$A59,Events!C:C,$B59,Events!E:E,C59))</f>
        <v/>
      </c>
      <c r="K59">
        <f>IF(C59="","",SUMIFS(Events!Z:Z,Events!B:B,$A59,Events!C:C,$B59,Events!E:E,C59))</f>
        <v/>
      </c>
    </row>
    <row r="60">
      <c r="A60">
        <f>Settings!A2</f>
        <v/>
      </c>
      <c r="B60" t="n">
        <v>2</v>
      </c>
      <c r="C60">
        <f>IF(ROW()-1&lt;=COUNTA(Players!A:A),INDEX(Players!A:A,ROW()-30),"")</f>
        <v/>
      </c>
      <c r="D60">
        <f>IF(C60&lt;&gt;"",INDEX(Players!C:C,MATCH(C60,Players!A:A,0)),"")</f>
        <v/>
      </c>
      <c r="E60">
        <f>IF(C60="","",SUMIFS(Events!K:K,Events!B:B,$A60,Events!C:C,$B60,Events!E:E,C60))</f>
        <v/>
      </c>
      <c r="F60">
        <f>IF(C60="","",SUMIFS(Events!L:L,Events!B:B,$A60,Events!C:C,$B60,Events!E:E,C60))</f>
        <v/>
      </c>
      <c r="G60">
        <f>IF(C60="","",SUMIFS(Events!M:M,Events!B:B,$A60,Events!C:C,$B60,Events!E:E,C60))</f>
        <v/>
      </c>
      <c r="H60">
        <f>IF(C60="","",SUMIFS(Events!N:N,Events!B:B,$A60,Events!C:C,$B60,Events!E:E,C60))</f>
        <v/>
      </c>
      <c r="I60">
        <f>IF(C60="","",SUMIFS(Events!O:O,Events!B:B,$A60,Events!C:C,$B60,Events!E:E,C60))</f>
        <v/>
      </c>
      <c r="J60">
        <f>IF(C60="","",SUMIFS(Events!P:P,Events!B:B,$A60,Events!C:C,$B60,Events!E:E,C60))</f>
        <v/>
      </c>
      <c r="K60">
        <f>IF(C60="","",SUMIFS(Events!Z:Z,Events!B:B,$A60,Events!C:C,$B60,Events!E:E,C60))</f>
        <v/>
      </c>
    </row>
    <row r="61">
      <c r="A61">
        <f>Settings!A2</f>
        <v/>
      </c>
      <c r="B61" t="n">
        <v>2</v>
      </c>
      <c r="C61">
        <f>IF(ROW()-1&lt;=COUNTA(Players!A:A),INDEX(Players!A:A,ROW()-30),"")</f>
        <v/>
      </c>
      <c r="D61">
        <f>IF(C61&lt;&gt;"",INDEX(Players!C:C,MATCH(C61,Players!A:A,0)),"")</f>
        <v/>
      </c>
      <c r="E61">
        <f>IF(C61="","",SUMIFS(Events!K:K,Events!B:B,$A61,Events!C:C,$B61,Events!E:E,C61))</f>
        <v/>
      </c>
      <c r="F61">
        <f>IF(C61="","",SUMIFS(Events!L:L,Events!B:B,$A61,Events!C:C,$B61,Events!E:E,C61))</f>
        <v/>
      </c>
      <c r="G61">
        <f>IF(C61="","",SUMIFS(Events!M:M,Events!B:B,$A61,Events!C:C,$B61,Events!E:E,C61))</f>
        <v/>
      </c>
      <c r="H61">
        <f>IF(C61="","",SUMIFS(Events!N:N,Events!B:B,$A61,Events!C:C,$B61,Events!E:E,C61))</f>
        <v/>
      </c>
      <c r="I61">
        <f>IF(C61="","",SUMIFS(Events!O:O,Events!B:B,$A61,Events!C:C,$B61,Events!E:E,C61))</f>
        <v/>
      </c>
      <c r="J61">
        <f>IF(C61="","",SUMIFS(Events!P:P,Events!B:B,$A61,Events!C:C,$B61,Events!E:E,C61))</f>
        <v/>
      </c>
      <c r="K61">
        <f>IF(C61="","",SUMIFS(Events!Z:Z,Events!B:B,$A61,Events!C:C,$B61,Events!E:E,C61))</f>
        <v/>
      </c>
    </row>
    <row r="62">
      <c r="A62">
        <f>Settings!A2</f>
        <v/>
      </c>
      <c r="B62" t="n">
        <v>3</v>
      </c>
      <c r="C62">
        <f>IF(ROW()-1&lt;=COUNTA(Players!A:A),INDEX(Players!A:A,ROW()-60),"")</f>
        <v/>
      </c>
      <c r="D62">
        <f>IF(C62&lt;&gt;"",INDEX(Players!C:C,MATCH(C62,Players!A:A,0)),"")</f>
        <v/>
      </c>
      <c r="E62">
        <f>IF(C62="","",SUMIFS(Events!K:K,Events!B:B,$A62,Events!C:C,$B62,Events!E:E,C62))</f>
        <v/>
      </c>
      <c r="F62">
        <f>IF(C62="","",SUMIFS(Events!L:L,Events!B:B,$A62,Events!C:C,$B62,Events!E:E,C62))</f>
        <v/>
      </c>
      <c r="G62">
        <f>IF(C62="","",SUMIFS(Events!M:M,Events!B:B,$A62,Events!C:C,$B62,Events!E:E,C62))</f>
        <v/>
      </c>
      <c r="H62">
        <f>IF(C62="","",SUMIFS(Events!N:N,Events!B:B,$A62,Events!C:C,$B62,Events!E:E,C62))</f>
        <v/>
      </c>
      <c r="I62">
        <f>IF(C62="","",SUMIFS(Events!O:O,Events!B:B,$A62,Events!C:C,$B62,Events!E:E,C62))</f>
        <v/>
      </c>
      <c r="J62">
        <f>IF(C62="","",SUMIFS(Events!P:P,Events!B:B,$A62,Events!C:C,$B62,Events!E:E,C62))</f>
        <v/>
      </c>
      <c r="K62">
        <f>IF(C62="","",SUMIFS(Events!Z:Z,Events!B:B,$A62,Events!C:C,$B62,Events!E:E,C62))</f>
        <v/>
      </c>
    </row>
    <row r="63">
      <c r="A63">
        <f>Settings!A2</f>
        <v/>
      </c>
      <c r="B63" t="n">
        <v>3</v>
      </c>
      <c r="C63">
        <f>IF(ROW()-1&lt;=COUNTA(Players!A:A),INDEX(Players!A:A,ROW()-60),"")</f>
        <v/>
      </c>
      <c r="D63">
        <f>IF(C63&lt;&gt;"",INDEX(Players!C:C,MATCH(C63,Players!A:A,0)),"")</f>
        <v/>
      </c>
      <c r="E63">
        <f>IF(C63="","",SUMIFS(Events!K:K,Events!B:B,$A63,Events!C:C,$B63,Events!E:E,C63))</f>
        <v/>
      </c>
      <c r="F63">
        <f>IF(C63="","",SUMIFS(Events!L:L,Events!B:B,$A63,Events!C:C,$B63,Events!E:E,C63))</f>
        <v/>
      </c>
      <c r="G63">
        <f>IF(C63="","",SUMIFS(Events!M:M,Events!B:B,$A63,Events!C:C,$B63,Events!E:E,C63))</f>
        <v/>
      </c>
      <c r="H63">
        <f>IF(C63="","",SUMIFS(Events!N:N,Events!B:B,$A63,Events!C:C,$B63,Events!E:E,C63))</f>
        <v/>
      </c>
      <c r="I63">
        <f>IF(C63="","",SUMIFS(Events!O:O,Events!B:B,$A63,Events!C:C,$B63,Events!E:E,C63))</f>
        <v/>
      </c>
      <c r="J63">
        <f>IF(C63="","",SUMIFS(Events!P:P,Events!B:B,$A63,Events!C:C,$B63,Events!E:E,C63))</f>
        <v/>
      </c>
      <c r="K63">
        <f>IF(C63="","",SUMIFS(Events!Z:Z,Events!B:B,$A63,Events!C:C,$B63,Events!E:E,C63))</f>
        <v/>
      </c>
    </row>
    <row r="64">
      <c r="A64">
        <f>Settings!A2</f>
        <v/>
      </c>
      <c r="B64" t="n">
        <v>3</v>
      </c>
      <c r="C64">
        <f>IF(ROW()-1&lt;=COUNTA(Players!A:A),INDEX(Players!A:A,ROW()-60),"")</f>
        <v/>
      </c>
      <c r="D64">
        <f>IF(C64&lt;&gt;"",INDEX(Players!C:C,MATCH(C64,Players!A:A,0)),"")</f>
        <v/>
      </c>
      <c r="E64">
        <f>IF(C64="","",SUMIFS(Events!K:K,Events!B:B,$A64,Events!C:C,$B64,Events!E:E,C64))</f>
        <v/>
      </c>
      <c r="F64">
        <f>IF(C64="","",SUMIFS(Events!L:L,Events!B:B,$A64,Events!C:C,$B64,Events!E:E,C64))</f>
        <v/>
      </c>
      <c r="G64">
        <f>IF(C64="","",SUMIFS(Events!M:M,Events!B:B,$A64,Events!C:C,$B64,Events!E:E,C64))</f>
        <v/>
      </c>
      <c r="H64">
        <f>IF(C64="","",SUMIFS(Events!N:N,Events!B:B,$A64,Events!C:C,$B64,Events!E:E,C64))</f>
        <v/>
      </c>
      <c r="I64">
        <f>IF(C64="","",SUMIFS(Events!O:O,Events!B:B,$A64,Events!C:C,$B64,Events!E:E,C64))</f>
        <v/>
      </c>
      <c r="J64">
        <f>IF(C64="","",SUMIFS(Events!P:P,Events!B:B,$A64,Events!C:C,$B64,Events!E:E,C64))</f>
        <v/>
      </c>
      <c r="K64">
        <f>IF(C64="","",SUMIFS(Events!Z:Z,Events!B:B,$A64,Events!C:C,$B64,Events!E:E,C64))</f>
        <v/>
      </c>
    </row>
    <row r="65">
      <c r="A65">
        <f>Settings!A2</f>
        <v/>
      </c>
      <c r="B65" t="n">
        <v>3</v>
      </c>
      <c r="C65">
        <f>IF(ROW()-1&lt;=COUNTA(Players!A:A),INDEX(Players!A:A,ROW()-60),"")</f>
        <v/>
      </c>
      <c r="D65">
        <f>IF(C65&lt;&gt;"",INDEX(Players!C:C,MATCH(C65,Players!A:A,0)),"")</f>
        <v/>
      </c>
      <c r="E65">
        <f>IF(C65="","",SUMIFS(Events!K:K,Events!B:B,$A65,Events!C:C,$B65,Events!E:E,C65))</f>
        <v/>
      </c>
      <c r="F65">
        <f>IF(C65="","",SUMIFS(Events!L:L,Events!B:B,$A65,Events!C:C,$B65,Events!E:E,C65))</f>
        <v/>
      </c>
      <c r="G65">
        <f>IF(C65="","",SUMIFS(Events!M:M,Events!B:B,$A65,Events!C:C,$B65,Events!E:E,C65))</f>
        <v/>
      </c>
      <c r="H65">
        <f>IF(C65="","",SUMIFS(Events!N:N,Events!B:B,$A65,Events!C:C,$B65,Events!E:E,C65))</f>
        <v/>
      </c>
      <c r="I65">
        <f>IF(C65="","",SUMIFS(Events!O:O,Events!B:B,$A65,Events!C:C,$B65,Events!E:E,C65))</f>
        <v/>
      </c>
      <c r="J65">
        <f>IF(C65="","",SUMIFS(Events!P:P,Events!B:B,$A65,Events!C:C,$B65,Events!E:E,C65))</f>
        <v/>
      </c>
      <c r="K65">
        <f>IF(C65="","",SUMIFS(Events!Z:Z,Events!B:B,$A65,Events!C:C,$B65,Events!E:E,C65))</f>
        <v/>
      </c>
    </row>
    <row r="66">
      <c r="A66">
        <f>Settings!A2</f>
        <v/>
      </c>
      <c r="B66" t="n">
        <v>3</v>
      </c>
      <c r="C66">
        <f>IF(ROW()-1&lt;=COUNTA(Players!A:A),INDEX(Players!A:A,ROW()-60),"")</f>
        <v/>
      </c>
      <c r="D66">
        <f>IF(C66&lt;&gt;"",INDEX(Players!C:C,MATCH(C66,Players!A:A,0)),"")</f>
        <v/>
      </c>
      <c r="E66">
        <f>IF(C66="","",SUMIFS(Events!K:K,Events!B:B,$A66,Events!C:C,$B66,Events!E:E,C66))</f>
        <v/>
      </c>
      <c r="F66">
        <f>IF(C66="","",SUMIFS(Events!L:L,Events!B:B,$A66,Events!C:C,$B66,Events!E:E,C66))</f>
        <v/>
      </c>
      <c r="G66">
        <f>IF(C66="","",SUMIFS(Events!M:M,Events!B:B,$A66,Events!C:C,$B66,Events!E:E,C66))</f>
        <v/>
      </c>
      <c r="H66">
        <f>IF(C66="","",SUMIFS(Events!N:N,Events!B:B,$A66,Events!C:C,$B66,Events!E:E,C66))</f>
        <v/>
      </c>
      <c r="I66">
        <f>IF(C66="","",SUMIFS(Events!O:O,Events!B:B,$A66,Events!C:C,$B66,Events!E:E,C66))</f>
        <v/>
      </c>
      <c r="J66">
        <f>IF(C66="","",SUMIFS(Events!P:P,Events!B:B,$A66,Events!C:C,$B66,Events!E:E,C66))</f>
        <v/>
      </c>
      <c r="K66">
        <f>IF(C66="","",SUMIFS(Events!Z:Z,Events!B:B,$A66,Events!C:C,$B66,Events!E:E,C66))</f>
        <v/>
      </c>
    </row>
    <row r="67">
      <c r="A67">
        <f>Settings!A2</f>
        <v/>
      </c>
      <c r="B67" t="n">
        <v>3</v>
      </c>
      <c r="C67">
        <f>IF(ROW()-1&lt;=COUNTA(Players!A:A),INDEX(Players!A:A,ROW()-60),"")</f>
        <v/>
      </c>
      <c r="D67">
        <f>IF(C67&lt;&gt;"",INDEX(Players!C:C,MATCH(C67,Players!A:A,0)),"")</f>
        <v/>
      </c>
      <c r="E67">
        <f>IF(C67="","",SUMIFS(Events!K:K,Events!B:B,$A67,Events!C:C,$B67,Events!E:E,C67))</f>
        <v/>
      </c>
      <c r="F67">
        <f>IF(C67="","",SUMIFS(Events!L:L,Events!B:B,$A67,Events!C:C,$B67,Events!E:E,C67))</f>
        <v/>
      </c>
      <c r="G67">
        <f>IF(C67="","",SUMIFS(Events!M:M,Events!B:B,$A67,Events!C:C,$B67,Events!E:E,C67))</f>
        <v/>
      </c>
      <c r="H67">
        <f>IF(C67="","",SUMIFS(Events!N:N,Events!B:B,$A67,Events!C:C,$B67,Events!E:E,C67))</f>
        <v/>
      </c>
      <c r="I67">
        <f>IF(C67="","",SUMIFS(Events!O:O,Events!B:B,$A67,Events!C:C,$B67,Events!E:E,C67))</f>
        <v/>
      </c>
      <c r="J67">
        <f>IF(C67="","",SUMIFS(Events!P:P,Events!B:B,$A67,Events!C:C,$B67,Events!E:E,C67))</f>
        <v/>
      </c>
      <c r="K67">
        <f>IF(C67="","",SUMIFS(Events!Z:Z,Events!B:B,$A67,Events!C:C,$B67,Events!E:E,C67))</f>
        <v/>
      </c>
    </row>
    <row r="68">
      <c r="A68">
        <f>Settings!A2</f>
        <v/>
      </c>
      <c r="B68" t="n">
        <v>3</v>
      </c>
      <c r="C68">
        <f>IF(ROW()-1&lt;=COUNTA(Players!A:A),INDEX(Players!A:A,ROW()-60),"")</f>
        <v/>
      </c>
      <c r="D68">
        <f>IF(C68&lt;&gt;"",INDEX(Players!C:C,MATCH(C68,Players!A:A,0)),"")</f>
        <v/>
      </c>
      <c r="E68">
        <f>IF(C68="","",SUMIFS(Events!K:K,Events!B:B,$A68,Events!C:C,$B68,Events!E:E,C68))</f>
        <v/>
      </c>
      <c r="F68">
        <f>IF(C68="","",SUMIFS(Events!L:L,Events!B:B,$A68,Events!C:C,$B68,Events!E:E,C68))</f>
        <v/>
      </c>
      <c r="G68">
        <f>IF(C68="","",SUMIFS(Events!M:M,Events!B:B,$A68,Events!C:C,$B68,Events!E:E,C68))</f>
        <v/>
      </c>
      <c r="H68">
        <f>IF(C68="","",SUMIFS(Events!N:N,Events!B:B,$A68,Events!C:C,$B68,Events!E:E,C68))</f>
        <v/>
      </c>
      <c r="I68">
        <f>IF(C68="","",SUMIFS(Events!O:O,Events!B:B,$A68,Events!C:C,$B68,Events!E:E,C68))</f>
        <v/>
      </c>
      <c r="J68">
        <f>IF(C68="","",SUMIFS(Events!P:P,Events!B:B,$A68,Events!C:C,$B68,Events!E:E,C68))</f>
        <v/>
      </c>
      <c r="K68">
        <f>IF(C68="","",SUMIFS(Events!Z:Z,Events!B:B,$A68,Events!C:C,$B68,Events!E:E,C68))</f>
        <v/>
      </c>
    </row>
    <row r="69">
      <c r="A69">
        <f>Settings!A2</f>
        <v/>
      </c>
      <c r="B69" t="n">
        <v>3</v>
      </c>
      <c r="C69">
        <f>IF(ROW()-1&lt;=COUNTA(Players!A:A),INDEX(Players!A:A,ROW()-60),"")</f>
        <v/>
      </c>
      <c r="D69">
        <f>IF(C69&lt;&gt;"",INDEX(Players!C:C,MATCH(C69,Players!A:A,0)),"")</f>
        <v/>
      </c>
      <c r="E69">
        <f>IF(C69="","",SUMIFS(Events!K:K,Events!B:B,$A69,Events!C:C,$B69,Events!E:E,C69))</f>
        <v/>
      </c>
      <c r="F69">
        <f>IF(C69="","",SUMIFS(Events!L:L,Events!B:B,$A69,Events!C:C,$B69,Events!E:E,C69))</f>
        <v/>
      </c>
      <c r="G69">
        <f>IF(C69="","",SUMIFS(Events!M:M,Events!B:B,$A69,Events!C:C,$B69,Events!E:E,C69))</f>
        <v/>
      </c>
      <c r="H69">
        <f>IF(C69="","",SUMIFS(Events!N:N,Events!B:B,$A69,Events!C:C,$B69,Events!E:E,C69))</f>
        <v/>
      </c>
      <c r="I69">
        <f>IF(C69="","",SUMIFS(Events!O:O,Events!B:B,$A69,Events!C:C,$B69,Events!E:E,C69))</f>
        <v/>
      </c>
      <c r="J69">
        <f>IF(C69="","",SUMIFS(Events!P:P,Events!B:B,$A69,Events!C:C,$B69,Events!E:E,C69))</f>
        <v/>
      </c>
      <c r="K69">
        <f>IF(C69="","",SUMIFS(Events!Z:Z,Events!B:B,$A69,Events!C:C,$B69,Events!E:E,C69))</f>
        <v/>
      </c>
    </row>
    <row r="70">
      <c r="A70">
        <f>Settings!A2</f>
        <v/>
      </c>
      <c r="B70" t="n">
        <v>3</v>
      </c>
      <c r="C70">
        <f>IF(ROW()-1&lt;=COUNTA(Players!A:A),INDEX(Players!A:A,ROW()-60),"")</f>
        <v/>
      </c>
      <c r="D70">
        <f>IF(C70&lt;&gt;"",INDEX(Players!C:C,MATCH(C70,Players!A:A,0)),"")</f>
        <v/>
      </c>
      <c r="E70">
        <f>IF(C70="","",SUMIFS(Events!K:K,Events!B:B,$A70,Events!C:C,$B70,Events!E:E,C70))</f>
        <v/>
      </c>
      <c r="F70">
        <f>IF(C70="","",SUMIFS(Events!L:L,Events!B:B,$A70,Events!C:C,$B70,Events!E:E,C70))</f>
        <v/>
      </c>
      <c r="G70">
        <f>IF(C70="","",SUMIFS(Events!M:M,Events!B:B,$A70,Events!C:C,$B70,Events!E:E,C70))</f>
        <v/>
      </c>
      <c r="H70">
        <f>IF(C70="","",SUMIFS(Events!N:N,Events!B:B,$A70,Events!C:C,$B70,Events!E:E,C70))</f>
        <v/>
      </c>
      <c r="I70">
        <f>IF(C70="","",SUMIFS(Events!O:O,Events!B:B,$A70,Events!C:C,$B70,Events!E:E,C70))</f>
        <v/>
      </c>
      <c r="J70">
        <f>IF(C70="","",SUMIFS(Events!P:P,Events!B:B,$A70,Events!C:C,$B70,Events!E:E,C70))</f>
        <v/>
      </c>
      <c r="K70">
        <f>IF(C70="","",SUMIFS(Events!Z:Z,Events!B:B,$A70,Events!C:C,$B70,Events!E:E,C70))</f>
        <v/>
      </c>
    </row>
    <row r="71">
      <c r="A71">
        <f>Settings!A2</f>
        <v/>
      </c>
      <c r="B71" t="n">
        <v>3</v>
      </c>
      <c r="C71">
        <f>IF(ROW()-1&lt;=COUNTA(Players!A:A),INDEX(Players!A:A,ROW()-60),"")</f>
        <v/>
      </c>
      <c r="D71">
        <f>IF(C71&lt;&gt;"",INDEX(Players!C:C,MATCH(C71,Players!A:A,0)),"")</f>
        <v/>
      </c>
      <c r="E71">
        <f>IF(C71="","",SUMIFS(Events!K:K,Events!B:B,$A71,Events!C:C,$B71,Events!E:E,C71))</f>
        <v/>
      </c>
      <c r="F71">
        <f>IF(C71="","",SUMIFS(Events!L:L,Events!B:B,$A71,Events!C:C,$B71,Events!E:E,C71))</f>
        <v/>
      </c>
      <c r="G71">
        <f>IF(C71="","",SUMIFS(Events!M:M,Events!B:B,$A71,Events!C:C,$B71,Events!E:E,C71))</f>
        <v/>
      </c>
      <c r="H71">
        <f>IF(C71="","",SUMIFS(Events!N:N,Events!B:B,$A71,Events!C:C,$B71,Events!E:E,C71))</f>
        <v/>
      </c>
      <c r="I71">
        <f>IF(C71="","",SUMIFS(Events!O:O,Events!B:B,$A71,Events!C:C,$B71,Events!E:E,C71))</f>
        <v/>
      </c>
      <c r="J71">
        <f>IF(C71="","",SUMIFS(Events!P:P,Events!B:B,$A71,Events!C:C,$B71,Events!E:E,C71))</f>
        <v/>
      </c>
      <c r="K71">
        <f>IF(C71="","",SUMIFS(Events!Z:Z,Events!B:B,$A71,Events!C:C,$B71,Events!E:E,C71))</f>
        <v/>
      </c>
    </row>
    <row r="72">
      <c r="A72">
        <f>Settings!A2</f>
        <v/>
      </c>
      <c r="B72" t="n">
        <v>3</v>
      </c>
      <c r="C72">
        <f>IF(ROW()-1&lt;=COUNTA(Players!A:A),INDEX(Players!A:A,ROW()-60),"")</f>
        <v/>
      </c>
      <c r="D72">
        <f>IF(C72&lt;&gt;"",INDEX(Players!C:C,MATCH(C72,Players!A:A,0)),"")</f>
        <v/>
      </c>
      <c r="E72">
        <f>IF(C72="","",SUMIFS(Events!K:K,Events!B:B,$A72,Events!C:C,$B72,Events!E:E,C72))</f>
        <v/>
      </c>
      <c r="F72">
        <f>IF(C72="","",SUMIFS(Events!L:L,Events!B:B,$A72,Events!C:C,$B72,Events!E:E,C72))</f>
        <v/>
      </c>
      <c r="G72">
        <f>IF(C72="","",SUMIFS(Events!M:M,Events!B:B,$A72,Events!C:C,$B72,Events!E:E,C72))</f>
        <v/>
      </c>
      <c r="H72">
        <f>IF(C72="","",SUMIFS(Events!N:N,Events!B:B,$A72,Events!C:C,$B72,Events!E:E,C72))</f>
        <v/>
      </c>
      <c r="I72">
        <f>IF(C72="","",SUMIFS(Events!O:O,Events!B:B,$A72,Events!C:C,$B72,Events!E:E,C72))</f>
        <v/>
      </c>
      <c r="J72">
        <f>IF(C72="","",SUMIFS(Events!P:P,Events!B:B,$A72,Events!C:C,$B72,Events!E:E,C72))</f>
        <v/>
      </c>
      <c r="K72">
        <f>IF(C72="","",SUMIFS(Events!Z:Z,Events!B:B,$A72,Events!C:C,$B72,Events!E:E,C72))</f>
        <v/>
      </c>
    </row>
    <row r="73">
      <c r="A73">
        <f>Settings!A2</f>
        <v/>
      </c>
      <c r="B73" t="n">
        <v>3</v>
      </c>
      <c r="C73">
        <f>IF(ROW()-1&lt;=COUNTA(Players!A:A),INDEX(Players!A:A,ROW()-60),"")</f>
        <v/>
      </c>
      <c r="D73">
        <f>IF(C73&lt;&gt;"",INDEX(Players!C:C,MATCH(C73,Players!A:A,0)),"")</f>
        <v/>
      </c>
      <c r="E73">
        <f>IF(C73="","",SUMIFS(Events!K:K,Events!B:B,$A73,Events!C:C,$B73,Events!E:E,C73))</f>
        <v/>
      </c>
      <c r="F73">
        <f>IF(C73="","",SUMIFS(Events!L:L,Events!B:B,$A73,Events!C:C,$B73,Events!E:E,C73))</f>
        <v/>
      </c>
      <c r="G73">
        <f>IF(C73="","",SUMIFS(Events!M:M,Events!B:B,$A73,Events!C:C,$B73,Events!E:E,C73))</f>
        <v/>
      </c>
      <c r="H73">
        <f>IF(C73="","",SUMIFS(Events!N:N,Events!B:B,$A73,Events!C:C,$B73,Events!E:E,C73))</f>
        <v/>
      </c>
      <c r="I73">
        <f>IF(C73="","",SUMIFS(Events!O:O,Events!B:B,$A73,Events!C:C,$B73,Events!E:E,C73))</f>
        <v/>
      </c>
      <c r="J73">
        <f>IF(C73="","",SUMIFS(Events!P:P,Events!B:B,$A73,Events!C:C,$B73,Events!E:E,C73))</f>
        <v/>
      </c>
      <c r="K73">
        <f>IF(C73="","",SUMIFS(Events!Z:Z,Events!B:B,$A73,Events!C:C,$B73,Events!E:E,C73))</f>
        <v/>
      </c>
    </row>
    <row r="74">
      <c r="A74">
        <f>Settings!A2</f>
        <v/>
      </c>
      <c r="B74" t="n">
        <v>3</v>
      </c>
      <c r="C74">
        <f>IF(ROW()-1&lt;=COUNTA(Players!A:A),INDEX(Players!A:A,ROW()-60),"")</f>
        <v/>
      </c>
      <c r="D74">
        <f>IF(C74&lt;&gt;"",INDEX(Players!C:C,MATCH(C74,Players!A:A,0)),"")</f>
        <v/>
      </c>
      <c r="E74">
        <f>IF(C74="","",SUMIFS(Events!K:K,Events!B:B,$A74,Events!C:C,$B74,Events!E:E,C74))</f>
        <v/>
      </c>
      <c r="F74">
        <f>IF(C74="","",SUMIFS(Events!L:L,Events!B:B,$A74,Events!C:C,$B74,Events!E:E,C74))</f>
        <v/>
      </c>
      <c r="G74">
        <f>IF(C74="","",SUMIFS(Events!M:M,Events!B:B,$A74,Events!C:C,$B74,Events!E:E,C74))</f>
        <v/>
      </c>
      <c r="H74">
        <f>IF(C74="","",SUMIFS(Events!N:N,Events!B:B,$A74,Events!C:C,$B74,Events!E:E,C74))</f>
        <v/>
      </c>
      <c r="I74">
        <f>IF(C74="","",SUMIFS(Events!O:O,Events!B:B,$A74,Events!C:C,$B74,Events!E:E,C74))</f>
        <v/>
      </c>
      <c r="J74">
        <f>IF(C74="","",SUMIFS(Events!P:P,Events!B:B,$A74,Events!C:C,$B74,Events!E:E,C74))</f>
        <v/>
      </c>
      <c r="K74">
        <f>IF(C74="","",SUMIFS(Events!Z:Z,Events!B:B,$A74,Events!C:C,$B74,Events!E:E,C74))</f>
        <v/>
      </c>
    </row>
    <row r="75">
      <c r="A75">
        <f>Settings!A2</f>
        <v/>
      </c>
      <c r="B75" t="n">
        <v>3</v>
      </c>
      <c r="C75">
        <f>IF(ROW()-1&lt;=COUNTA(Players!A:A),INDEX(Players!A:A,ROW()-60),"")</f>
        <v/>
      </c>
      <c r="D75">
        <f>IF(C75&lt;&gt;"",INDEX(Players!C:C,MATCH(C75,Players!A:A,0)),"")</f>
        <v/>
      </c>
      <c r="E75">
        <f>IF(C75="","",SUMIFS(Events!K:K,Events!B:B,$A75,Events!C:C,$B75,Events!E:E,C75))</f>
        <v/>
      </c>
      <c r="F75">
        <f>IF(C75="","",SUMIFS(Events!L:L,Events!B:B,$A75,Events!C:C,$B75,Events!E:E,C75))</f>
        <v/>
      </c>
      <c r="G75">
        <f>IF(C75="","",SUMIFS(Events!M:M,Events!B:B,$A75,Events!C:C,$B75,Events!E:E,C75))</f>
        <v/>
      </c>
      <c r="H75">
        <f>IF(C75="","",SUMIFS(Events!N:N,Events!B:B,$A75,Events!C:C,$B75,Events!E:E,C75))</f>
        <v/>
      </c>
      <c r="I75">
        <f>IF(C75="","",SUMIFS(Events!O:O,Events!B:B,$A75,Events!C:C,$B75,Events!E:E,C75))</f>
        <v/>
      </c>
      <c r="J75">
        <f>IF(C75="","",SUMIFS(Events!P:P,Events!B:B,$A75,Events!C:C,$B75,Events!E:E,C75))</f>
        <v/>
      </c>
      <c r="K75">
        <f>IF(C75="","",SUMIFS(Events!Z:Z,Events!B:B,$A75,Events!C:C,$B75,Events!E:E,C75))</f>
        <v/>
      </c>
    </row>
    <row r="76">
      <c r="A76">
        <f>Settings!A2</f>
        <v/>
      </c>
      <c r="B76" t="n">
        <v>3</v>
      </c>
      <c r="C76">
        <f>IF(ROW()-1&lt;=COUNTA(Players!A:A),INDEX(Players!A:A,ROW()-60),"")</f>
        <v/>
      </c>
      <c r="D76">
        <f>IF(C76&lt;&gt;"",INDEX(Players!C:C,MATCH(C76,Players!A:A,0)),"")</f>
        <v/>
      </c>
      <c r="E76">
        <f>IF(C76="","",SUMIFS(Events!K:K,Events!B:B,$A76,Events!C:C,$B76,Events!E:E,C76))</f>
        <v/>
      </c>
      <c r="F76">
        <f>IF(C76="","",SUMIFS(Events!L:L,Events!B:B,$A76,Events!C:C,$B76,Events!E:E,C76))</f>
        <v/>
      </c>
      <c r="G76">
        <f>IF(C76="","",SUMIFS(Events!M:M,Events!B:B,$A76,Events!C:C,$B76,Events!E:E,C76))</f>
        <v/>
      </c>
      <c r="H76">
        <f>IF(C76="","",SUMIFS(Events!N:N,Events!B:B,$A76,Events!C:C,$B76,Events!E:E,C76))</f>
        <v/>
      </c>
      <c r="I76">
        <f>IF(C76="","",SUMIFS(Events!O:O,Events!B:B,$A76,Events!C:C,$B76,Events!E:E,C76))</f>
        <v/>
      </c>
      <c r="J76">
        <f>IF(C76="","",SUMIFS(Events!P:P,Events!B:B,$A76,Events!C:C,$B76,Events!E:E,C76))</f>
        <v/>
      </c>
      <c r="K76">
        <f>IF(C76="","",SUMIFS(Events!Z:Z,Events!B:B,$A76,Events!C:C,$B76,Events!E:E,C76))</f>
        <v/>
      </c>
    </row>
    <row r="77">
      <c r="A77">
        <f>Settings!A2</f>
        <v/>
      </c>
      <c r="B77" t="n">
        <v>3</v>
      </c>
      <c r="C77">
        <f>IF(ROW()-1&lt;=COUNTA(Players!A:A),INDEX(Players!A:A,ROW()-60),"")</f>
        <v/>
      </c>
      <c r="D77">
        <f>IF(C77&lt;&gt;"",INDEX(Players!C:C,MATCH(C77,Players!A:A,0)),"")</f>
        <v/>
      </c>
      <c r="E77">
        <f>IF(C77="","",SUMIFS(Events!K:K,Events!B:B,$A77,Events!C:C,$B77,Events!E:E,C77))</f>
        <v/>
      </c>
      <c r="F77">
        <f>IF(C77="","",SUMIFS(Events!L:L,Events!B:B,$A77,Events!C:C,$B77,Events!E:E,C77))</f>
        <v/>
      </c>
      <c r="G77">
        <f>IF(C77="","",SUMIFS(Events!M:M,Events!B:B,$A77,Events!C:C,$B77,Events!E:E,C77))</f>
        <v/>
      </c>
      <c r="H77">
        <f>IF(C77="","",SUMIFS(Events!N:N,Events!B:B,$A77,Events!C:C,$B77,Events!E:E,C77))</f>
        <v/>
      </c>
      <c r="I77">
        <f>IF(C77="","",SUMIFS(Events!O:O,Events!B:B,$A77,Events!C:C,$B77,Events!E:E,C77))</f>
        <v/>
      </c>
      <c r="J77">
        <f>IF(C77="","",SUMIFS(Events!P:P,Events!B:B,$A77,Events!C:C,$B77,Events!E:E,C77))</f>
        <v/>
      </c>
      <c r="K77">
        <f>IF(C77="","",SUMIFS(Events!Z:Z,Events!B:B,$A77,Events!C:C,$B77,Events!E:E,C77))</f>
        <v/>
      </c>
    </row>
    <row r="78">
      <c r="A78">
        <f>Settings!A2</f>
        <v/>
      </c>
      <c r="B78" t="n">
        <v>3</v>
      </c>
      <c r="C78">
        <f>IF(ROW()-1&lt;=COUNTA(Players!A:A),INDEX(Players!A:A,ROW()-60),"")</f>
        <v/>
      </c>
      <c r="D78">
        <f>IF(C78&lt;&gt;"",INDEX(Players!C:C,MATCH(C78,Players!A:A,0)),"")</f>
        <v/>
      </c>
      <c r="E78">
        <f>IF(C78="","",SUMIFS(Events!K:K,Events!B:B,$A78,Events!C:C,$B78,Events!E:E,C78))</f>
        <v/>
      </c>
      <c r="F78">
        <f>IF(C78="","",SUMIFS(Events!L:L,Events!B:B,$A78,Events!C:C,$B78,Events!E:E,C78))</f>
        <v/>
      </c>
      <c r="G78">
        <f>IF(C78="","",SUMIFS(Events!M:M,Events!B:B,$A78,Events!C:C,$B78,Events!E:E,C78))</f>
        <v/>
      </c>
      <c r="H78">
        <f>IF(C78="","",SUMIFS(Events!N:N,Events!B:B,$A78,Events!C:C,$B78,Events!E:E,C78))</f>
        <v/>
      </c>
      <c r="I78">
        <f>IF(C78="","",SUMIFS(Events!O:O,Events!B:B,$A78,Events!C:C,$B78,Events!E:E,C78))</f>
        <v/>
      </c>
      <c r="J78">
        <f>IF(C78="","",SUMIFS(Events!P:P,Events!B:B,$A78,Events!C:C,$B78,Events!E:E,C78))</f>
        <v/>
      </c>
      <c r="K78">
        <f>IF(C78="","",SUMIFS(Events!Z:Z,Events!B:B,$A78,Events!C:C,$B78,Events!E:E,C78))</f>
        <v/>
      </c>
    </row>
    <row r="79">
      <c r="A79">
        <f>Settings!A2</f>
        <v/>
      </c>
      <c r="B79" t="n">
        <v>3</v>
      </c>
      <c r="C79">
        <f>IF(ROW()-1&lt;=COUNTA(Players!A:A),INDEX(Players!A:A,ROW()-60),"")</f>
        <v/>
      </c>
      <c r="D79">
        <f>IF(C79&lt;&gt;"",INDEX(Players!C:C,MATCH(C79,Players!A:A,0)),"")</f>
        <v/>
      </c>
      <c r="E79">
        <f>IF(C79="","",SUMIFS(Events!K:K,Events!B:B,$A79,Events!C:C,$B79,Events!E:E,C79))</f>
        <v/>
      </c>
      <c r="F79">
        <f>IF(C79="","",SUMIFS(Events!L:L,Events!B:B,$A79,Events!C:C,$B79,Events!E:E,C79))</f>
        <v/>
      </c>
      <c r="G79">
        <f>IF(C79="","",SUMIFS(Events!M:M,Events!B:B,$A79,Events!C:C,$B79,Events!E:E,C79))</f>
        <v/>
      </c>
      <c r="H79">
        <f>IF(C79="","",SUMIFS(Events!N:N,Events!B:B,$A79,Events!C:C,$B79,Events!E:E,C79))</f>
        <v/>
      </c>
      <c r="I79">
        <f>IF(C79="","",SUMIFS(Events!O:O,Events!B:B,$A79,Events!C:C,$B79,Events!E:E,C79))</f>
        <v/>
      </c>
      <c r="J79">
        <f>IF(C79="","",SUMIFS(Events!P:P,Events!B:B,$A79,Events!C:C,$B79,Events!E:E,C79))</f>
        <v/>
      </c>
      <c r="K79">
        <f>IF(C79="","",SUMIFS(Events!Z:Z,Events!B:B,$A79,Events!C:C,$B79,Events!E:E,C79))</f>
        <v/>
      </c>
    </row>
    <row r="80">
      <c r="A80">
        <f>Settings!A2</f>
        <v/>
      </c>
      <c r="B80" t="n">
        <v>3</v>
      </c>
      <c r="C80">
        <f>IF(ROW()-1&lt;=COUNTA(Players!A:A),INDEX(Players!A:A,ROW()-60),"")</f>
        <v/>
      </c>
      <c r="D80">
        <f>IF(C80&lt;&gt;"",INDEX(Players!C:C,MATCH(C80,Players!A:A,0)),"")</f>
        <v/>
      </c>
      <c r="E80">
        <f>IF(C80="","",SUMIFS(Events!K:K,Events!B:B,$A80,Events!C:C,$B80,Events!E:E,C80))</f>
        <v/>
      </c>
      <c r="F80">
        <f>IF(C80="","",SUMIFS(Events!L:L,Events!B:B,$A80,Events!C:C,$B80,Events!E:E,C80))</f>
        <v/>
      </c>
      <c r="G80">
        <f>IF(C80="","",SUMIFS(Events!M:M,Events!B:B,$A80,Events!C:C,$B80,Events!E:E,C80))</f>
        <v/>
      </c>
      <c r="H80">
        <f>IF(C80="","",SUMIFS(Events!N:N,Events!B:B,$A80,Events!C:C,$B80,Events!E:E,C80))</f>
        <v/>
      </c>
      <c r="I80">
        <f>IF(C80="","",SUMIFS(Events!O:O,Events!B:B,$A80,Events!C:C,$B80,Events!E:E,C80))</f>
        <v/>
      </c>
      <c r="J80">
        <f>IF(C80="","",SUMIFS(Events!P:P,Events!B:B,$A80,Events!C:C,$B80,Events!E:E,C80))</f>
        <v/>
      </c>
      <c r="K80">
        <f>IF(C80="","",SUMIFS(Events!Z:Z,Events!B:B,$A80,Events!C:C,$B80,Events!E:E,C80))</f>
        <v/>
      </c>
    </row>
    <row r="81">
      <c r="A81">
        <f>Settings!A2</f>
        <v/>
      </c>
      <c r="B81" t="n">
        <v>3</v>
      </c>
      <c r="C81">
        <f>IF(ROW()-1&lt;=COUNTA(Players!A:A),INDEX(Players!A:A,ROW()-60),"")</f>
        <v/>
      </c>
      <c r="D81">
        <f>IF(C81&lt;&gt;"",INDEX(Players!C:C,MATCH(C81,Players!A:A,0)),"")</f>
        <v/>
      </c>
      <c r="E81">
        <f>IF(C81="","",SUMIFS(Events!K:K,Events!B:B,$A81,Events!C:C,$B81,Events!E:E,C81))</f>
        <v/>
      </c>
      <c r="F81">
        <f>IF(C81="","",SUMIFS(Events!L:L,Events!B:B,$A81,Events!C:C,$B81,Events!E:E,C81))</f>
        <v/>
      </c>
      <c r="G81">
        <f>IF(C81="","",SUMIFS(Events!M:M,Events!B:B,$A81,Events!C:C,$B81,Events!E:E,C81))</f>
        <v/>
      </c>
      <c r="H81">
        <f>IF(C81="","",SUMIFS(Events!N:N,Events!B:B,$A81,Events!C:C,$B81,Events!E:E,C81))</f>
        <v/>
      </c>
      <c r="I81">
        <f>IF(C81="","",SUMIFS(Events!O:O,Events!B:B,$A81,Events!C:C,$B81,Events!E:E,C81))</f>
        <v/>
      </c>
      <c r="J81">
        <f>IF(C81="","",SUMIFS(Events!P:P,Events!B:B,$A81,Events!C:C,$B81,Events!E:E,C81))</f>
        <v/>
      </c>
      <c r="K81">
        <f>IF(C81="","",SUMIFS(Events!Z:Z,Events!B:B,$A81,Events!C:C,$B81,Events!E:E,C81))</f>
        <v/>
      </c>
    </row>
    <row r="82">
      <c r="A82">
        <f>Settings!A2</f>
        <v/>
      </c>
      <c r="B82" t="n">
        <v>3</v>
      </c>
      <c r="C82">
        <f>IF(ROW()-1&lt;=COUNTA(Players!A:A),INDEX(Players!A:A,ROW()-60),"")</f>
        <v/>
      </c>
      <c r="D82">
        <f>IF(C82&lt;&gt;"",INDEX(Players!C:C,MATCH(C82,Players!A:A,0)),"")</f>
        <v/>
      </c>
      <c r="E82">
        <f>IF(C82="","",SUMIFS(Events!K:K,Events!B:B,$A82,Events!C:C,$B82,Events!E:E,C82))</f>
        <v/>
      </c>
      <c r="F82">
        <f>IF(C82="","",SUMIFS(Events!L:L,Events!B:B,$A82,Events!C:C,$B82,Events!E:E,C82))</f>
        <v/>
      </c>
      <c r="G82">
        <f>IF(C82="","",SUMIFS(Events!M:M,Events!B:B,$A82,Events!C:C,$B82,Events!E:E,C82))</f>
        <v/>
      </c>
      <c r="H82">
        <f>IF(C82="","",SUMIFS(Events!N:N,Events!B:B,$A82,Events!C:C,$B82,Events!E:E,C82))</f>
        <v/>
      </c>
      <c r="I82">
        <f>IF(C82="","",SUMIFS(Events!O:O,Events!B:B,$A82,Events!C:C,$B82,Events!E:E,C82))</f>
        <v/>
      </c>
      <c r="J82">
        <f>IF(C82="","",SUMIFS(Events!P:P,Events!B:B,$A82,Events!C:C,$B82,Events!E:E,C82))</f>
        <v/>
      </c>
      <c r="K82">
        <f>IF(C82="","",SUMIFS(Events!Z:Z,Events!B:B,$A82,Events!C:C,$B82,Events!E:E,C82))</f>
        <v/>
      </c>
    </row>
    <row r="83">
      <c r="A83">
        <f>Settings!A2</f>
        <v/>
      </c>
      <c r="B83" t="n">
        <v>3</v>
      </c>
      <c r="C83">
        <f>IF(ROW()-1&lt;=COUNTA(Players!A:A),INDEX(Players!A:A,ROW()-60),"")</f>
        <v/>
      </c>
      <c r="D83">
        <f>IF(C83&lt;&gt;"",INDEX(Players!C:C,MATCH(C83,Players!A:A,0)),"")</f>
        <v/>
      </c>
      <c r="E83">
        <f>IF(C83="","",SUMIFS(Events!K:K,Events!B:B,$A83,Events!C:C,$B83,Events!E:E,C83))</f>
        <v/>
      </c>
      <c r="F83">
        <f>IF(C83="","",SUMIFS(Events!L:L,Events!B:B,$A83,Events!C:C,$B83,Events!E:E,C83))</f>
        <v/>
      </c>
      <c r="G83">
        <f>IF(C83="","",SUMIFS(Events!M:M,Events!B:B,$A83,Events!C:C,$B83,Events!E:E,C83))</f>
        <v/>
      </c>
      <c r="H83">
        <f>IF(C83="","",SUMIFS(Events!N:N,Events!B:B,$A83,Events!C:C,$B83,Events!E:E,C83))</f>
        <v/>
      </c>
      <c r="I83">
        <f>IF(C83="","",SUMIFS(Events!O:O,Events!B:B,$A83,Events!C:C,$B83,Events!E:E,C83))</f>
        <v/>
      </c>
      <c r="J83">
        <f>IF(C83="","",SUMIFS(Events!P:P,Events!B:B,$A83,Events!C:C,$B83,Events!E:E,C83))</f>
        <v/>
      </c>
      <c r="K83">
        <f>IF(C83="","",SUMIFS(Events!Z:Z,Events!B:B,$A83,Events!C:C,$B83,Events!E:E,C83))</f>
        <v/>
      </c>
    </row>
    <row r="84">
      <c r="A84">
        <f>Settings!A2</f>
        <v/>
      </c>
      <c r="B84" t="n">
        <v>3</v>
      </c>
      <c r="C84">
        <f>IF(ROW()-1&lt;=COUNTA(Players!A:A),INDEX(Players!A:A,ROW()-60),"")</f>
        <v/>
      </c>
      <c r="D84">
        <f>IF(C84&lt;&gt;"",INDEX(Players!C:C,MATCH(C84,Players!A:A,0)),"")</f>
        <v/>
      </c>
      <c r="E84">
        <f>IF(C84="","",SUMIFS(Events!K:K,Events!B:B,$A84,Events!C:C,$B84,Events!E:E,C84))</f>
        <v/>
      </c>
      <c r="F84">
        <f>IF(C84="","",SUMIFS(Events!L:L,Events!B:B,$A84,Events!C:C,$B84,Events!E:E,C84))</f>
        <v/>
      </c>
      <c r="G84">
        <f>IF(C84="","",SUMIFS(Events!M:M,Events!B:B,$A84,Events!C:C,$B84,Events!E:E,C84))</f>
        <v/>
      </c>
      <c r="H84">
        <f>IF(C84="","",SUMIFS(Events!N:N,Events!B:B,$A84,Events!C:C,$B84,Events!E:E,C84))</f>
        <v/>
      </c>
      <c r="I84">
        <f>IF(C84="","",SUMIFS(Events!O:O,Events!B:B,$A84,Events!C:C,$B84,Events!E:E,C84))</f>
        <v/>
      </c>
      <c r="J84">
        <f>IF(C84="","",SUMIFS(Events!P:P,Events!B:B,$A84,Events!C:C,$B84,Events!E:E,C84))</f>
        <v/>
      </c>
      <c r="K84">
        <f>IF(C84="","",SUMIFS(Events!Z:Z,Events!B:B,$A84,Events!C:C,$B84,Events!E:E,C84))</f>
        <v/>
      </c>
    </row>
    <row r="85">
      <c r="A85">
        <f>Settings!A2</f>
        <v/>
      </c>
      <c r="B85" t="n">
        <v>3</v>
      </c>
      <c r="C85">
        <f>IF(ROW()-1&lt;=COUNTA(Players!A:A),INDEX(Players!A:A,ROW()-60),"")</f>
        <v/>
      </c>
      <c r="D85">
        <f>IF(C85&lt;&gt;"",INDEX(Players!C:C,MATCH(C85,Players!A:A,0)),"")</f>
        <v/>
      </c>
      <c r="E85">
        <f>IF(C85="","",SUMIFS(Events!K:K,Events!B:B,$A85,Events!C:C,$B85,Events!E:E,C85))</f>
        <v/>
      </c>
      <c r="F85">
        <f>IF(C85="","",SUMIFS(Events!L:L,Events!B:B,$A85,Events!C:C,$B85,Events!E:E,C85))</f>
        <v/>
      </c>
      <c r="G85">
        <f>IF(C85="","",SUMIFS(Events!M:M,Events!B:B,$A85,Events!C:C,$B85,Events!E:E,C85))</f>
        <v/>
      </c>
      <c r="H85">
        <f>IF(C85="","",SUMIFS(Events!N:N,Events!B:B,$A85,Events!C:C,$B85,Events!E:E,C85))</f>
        <v/>
      </c>
      <c r="I85">
        <f>IF(C85="","",SUMIFS(Events!O:O,Events!B:B,$A85,Events!C:C,$B85,Events!E:E,C85))</f>
        <v/>
      </c>
      <c r="J85">
        <f>IF(C85="","",SUMIFS(Events!P:P,Events!B:B,$A85,Events!C:C,$B85,Events!E:E,C85))</f>
        <v/>
      </c>
      <c r="K85">
        <f>IF(C85="","",SUMIFS(Events!Z:Z,Events!B:B,$A85,Events!C:C,$B85,Events!E:E,C85))</f>
        <v/>
      </c>
    </row>
    <row r="86">
      <c r="A86">
        <f>Settings!A2</f>
        <v/>
      </c>
      <c r="B86" t="n">
        <v>3</v>
      </c>
      <c r="C86">
        <f>IF(ROW()-1&lt;=COUNTA(Players!A:A),INDEX(Players!A:A,ROW()-60),"")</f>
        <v/>
      </c>
      <c r="D86">
        <f>IF(C86&lt;&gt;"",INDEX(Players!C:C,MATCH(C86,Players!A:A,0)),"")</f>
        <v/>
      </c>
      <c r="E86">
        <f>IF(C86="","",SUMIFS(Events!K:K,Events!B:B,$A86,Events!C:C,$B86,Events!E:E,C86))</f>
        <v/>
      </c>
      <c r="F86">
        <f>IF(C86="","",SUMIFS(Events!L:L,Events!B:B,$A86,Events!C:C,$B86,Events!E:E,C86))</f>
        <v/>
      </c>
      <c r="G86">
        <f>IF(C86="","",SUMIFS(Events!M:M,Events!B:B,$A86,Events!C:C,$B86,Events!E:E,C86))</f>
        <v/>
      </c>
      <c r="H86">
        <f>IF(C86="","",SUMIFS(Events!N:N,Events!B:B,$A86,Events!C:C,$B86,Events!E:E,C86))</f>
        <v/>
      </c>
      <c r="I86">
        <f>IF(C86="","",SUMIFS(Events!O:O,Events!B:B,$A86,Events!C:C,$B86,Events!E:E,C86))</f>
        <v/>
      </c>
      <c r="J86">
        <f>IF(C86="","",SUMIFS(Events!P:P,Events!B:B,$A86,Events!C:C,$B86,Events!E:E,C86))</f>
        <v/>
      </c>
      <c r="K86">
        <f>IF(C86="","",SUMIFS(Events!Z:Z,Events!B:B,$A86,Events!C:C,$B86,Events!E:E,C86))</f>
        <v/>
      </c>
    </row>
    <row r="87">
      <c r="A87">
        <f>Settings!A2</f>
        <v/>
      </c>
      <c r="B87" t="n">
        <v>3</v>
      </c>
      <c r="C87">
        <f>IF(ROW()-1&lt;=COUNTA(Players!A:A),INDEX(Players!A:A,ROW()-60),"")</f>
        <v/>
      </c>
      <c r="D87">
        <f>IF(C87&lt;&gt;"",INDEX(Players!C:C,MATCH(C87,Players!A:A,0)),"")</f>
        <v/>
      </c>
      <c r="E87">
        <f>IF(C87="","",SUMIFS(Events!K:K,Events!B:B,$A87,Events!C:C,$B87,Events!E:E,C87))</f>
        <v/>
      </c>
      <c r="F87">
        <f>IF(C87="","",SUMIFS(Events!L:L,Events!B:B,$A87,Events!C:C,$B87,Events!E:E,C87))</f>
        <v/>
      </c>
      <c r="G87">
        <f>IF(C87="","",SUMIFS(Events!M:M,Events!B:B,$A87,Events!C:C,$B87,Events!E:E,C87))</f>
        <v/>
      </c>
      <c r="H87">
        <f>IF(C87="","",SUMIFS(Events!N:N,Events!B:B,$A87,Events!C:C,$B87,Events!E:E,C87))</f>
        <v/>
      </c>
      <c r="I87">
        <f>IF(C87="","",SUMIFS(Events!O:O,Events!B:B,$A87,Events!C:C,$B87,Events!E:E,C87))</f>
        <v/>
      </c>
      <c r="J87">
        <f>IF(C87="","",SUMIFS(Events!P:P,Events!B:B,$A87,Events!C:C,$B87,Events!E:E,C87))</f>
        <v/>
      </c>
      <c r="K87">
        <f>IF(C87="","",SUMIFS(Events!Z:Z,Events!B:B,$A87,Events!C:C,$B87,Events!E:E,C87))</f>
        <v/>
      </c>
    </row>
    <row r="88">
      <c r="A88">
        <f>Settings!A2</f>
        <v/>
      </c>
      <c r="B88" t="n">
        <v>3</v>
      </c>
      <c r="C88">
        <f>IF(ROW()-1&lt;=COUNTA(Players!A:A),INDEX(Players!A:A,ROW()-60),"")</f>
        <v/>
      </c>
      <c r="D88">
        <f>IF(C88&lt;&gt;"",INDEX(Players!C:C,MATCH(C88,Players!A:A,0)),"")</f>
        <v/>
      </c>
      <c r="E88">
        <f>IF(C88="","",SUMIFS(Events!K:K,Events!B:B,$A88,Events!C:C,$B88,Events!E:E,C88))</f>
        <v/>
      </c>
      <c r="F88">
        <f>IF(C88="","",SUMIFS(Events!L:L,Events!B:B,$A88,Events!C:C,$B88,Events!E:E,C88))</f>
        <v/>
      </c>
      <c r="G88">
        <f>IF(C88="","",SUMIFS(Events!M:M,Events!B:B,$A88,Events!C:C,$B88,Events!E:E,C88))</f>
        <v/>
      </c>
      <c r="H88">
        <f>IF(C88="","",SUMIFS(Events!N:N,Events!B:B,$A88,Events!C:C,$B88,Events!E:E,C88))</f>
        <v/>
      </c>
      <c r="I88">
        <f>IF(C88="","",SUMIFS(Events!O:O,Events!B:B,$A88,Events!C:C,$B88,Events!E:E,C88))</f>
        <v/>
      </c>
      <c r="J88">
        <f>IF(C88="","",SUMIFS(Events!P:P,Events!B:B,$A88,Events!C:C,$B88,Events!E:E,C88))</f>
        <v/>
      </c>
      <c r="K88">
        <f>IF(C88="","",SUMIFS(Events!Z:Z,Events!B:B,$A88,Events!C:C,$B88,Events!E:E,C88))</f>
        <v/>
      </c>
    </row>
    <row r="89">
      <c r="A89">
        <f>Settings!A2</f>
        <v/>
      </c>
      <c r="B89" t="n">
        <v>3</v>
      </c>
      <c r="C89">
        <f>IF(ROW()-1&lt;=COUNTA(Players!A:A),INDEX(Players!A:A,ROW()-60),"")</f>
        <v/>
      </c>
      <c r="D89">
        <f>IF(C89&lt;&gt;"",INDEX(Players!C:C,MATCH(C89,Players!A:A,0)),"")</f>
        <v/>
      </c>
      <c r="E89">
        <f>IF(C89="","",SUMIFS(Events!K:K,Events!B:B,$A89,Events!C:C,$B89,Events!E:E,C89))</f>
        <v/>
      </c>
      <c r="F89">
        <f>IF(C89="","",SUMIFS(Events!L:L,Events!B:B,$A89,Events!C:C,$B89,Events!E:E,C89))</f>
        <v/>
      </c>
      <c r="G89">
        <f>IF(C89="","",SUMIFS(Events!M:M,Events!B:B,$A89,Events!C:C,$B89,Events!E:E,C89))</f>
        <v/>
      </c>
      <c r="H89">
        <f>IF(C89="","",SUMIFS(Events!N:N,Events!B:B,$A89,Events!C:C,$B89,Events!E:E,C89))</f>
        <v/>
      </c>
      <c r="I89">
        <f>IF(C89="","",SUMIFS(Events!O:O,Events!B:B,$A89,Events!C:C,$B89,Events!E:E,C89))</f>
        <v/>
      </c>
      <c r="J89">
        <f>IF(C89="","",SUMIFS(Events!P:P,Events!B:B,$A89,Events!C:C,$B89,Events!E:E,C89))</f>
        <v/>
      </c>
      <c r="K89">
        <f>IF(C89="","",SUMIFS(Events!Z:Z,Events!B:B,$A89,Events!C:C,$B89,Events!E:E,C89))</f>
        <v/>
      </c>
    </row>
    <row r="90">
      <c r="A90">
        <f>Settings!A2</f>
        <v/>
      </c>
      <c r="B90" t="n">
        <v>3</v>
      </c>
      <c r="C90">
        <f>IF(ROW()-1&lt;=COUNTA(Players!A:A),INDEX(Players!A:A,ROW()-60),"")</f>
        <v/>
      </c>
      <c r="D90">
        <f>IF(C90&lt;&gt;"",INDEX(Players!C:C,MATCH(C90,Players!A:A,0)),"")</f>
        <v/>
      </c>
      <c r="E90">
        <f>IF(C90="","",SUMIFS(Events!K:K,Events!B:B,$A90,Events!C:C,$B90,Events!E:E,C90))</f>
        <v/>
      </c>
      <c r="F90">
        <f>IF(C90="","",SUMIFS(Events!L:L,Events!B:B,$A90,Events!C:C,$B90,Events!E:E,C90))</f>
        <v/>
      </c>
      <c r="G90">
        <f>IF(C90="","",SUMIFS(Events!M:M,Events!B:B,$A90,Events!C:C,$B90,Events!E:E,C90))</f>
        <v/>
      </c>
      <c r="H90">
        <f>IF(C90="","",SUMIFS(Events!N:N,Events!B:B,$A90,Events!C:C,$B90,Events!E:E,C90))</f>
        <v/>
      </c>
      <c r="I90">
        <f>IF(C90="","",SUMIFS(Events!O:O,Events!B:B,$A90,Events!C:C,$B90,Events!E:E,C90))</f>
        <v/>
      </c>
      <c r="J90">
        <f>IF(C90="","",SUMIFS(Events!P:P,Events!B:B,$A90,Events!C:C,$B90,Events!E:E,C90))</f>
        <v/>
      </c>
      <c r="K90">
        <f>IF(C90="","",SUMIFS(Events!Z:Z,Events!B:B,$A90,Events!C:C,$B90,Events!E:E,C90))</f>
        <v/>
      </c>
    </row>
    <row r="91">
      <c r="A91">
        <f>Settings!A2</f>
        <v/>
      </c>
      <c r="B91" t="n">
        <v>3</v>
      </c>
      <c r="C91">
        <f>IF(ROW()-1&lt;=COUNTA(Players!A:A),INDEX(Players!A:A,ROW()-60),"")</f>
        <v/>
      </c>
      <c r="D91">
        <f>IF(C91&lt;&gt;"",INDEX(Players!C:C,MATCH(C91,Players!A:A,0)),"")</f>
        <v/>
      </c>
      <c r="E91">
        <f>IF(C91="","",SUMIFS(Events!K:K,Events!B:B,$A91,Events!C:C,$B91,Events!E:E,C91))</f>
        <v/>
      </c>
      <c r="F91">
        <f>IF(C91="","",SUMIFS(Events!L:L,Events!B:B,$A91,Events!C:C,$B91,Events!E:E,C91))</f>
        <v/>
      </c>
      <c r="G91">
        <f>IF(C91="","",SUMIFS(Events!M:M,Events!B:B,$A91,Events!C:C,$B91,Events!E:E,C91))</f>
        <v/>
      </c>
      <c r="H91">
        <f>IF(C91="","",SUMIFS(Events!N:N,Events!B:B,$A91,Events!C:C,$B91,Events!E:E,C91))</f>
        <v/>
      </c>
      <c r="I91">
        <f>IF(C91="","",SUMIFS(Events!O:O,Events!B:B,$A91,Events!C:C,$B91,Events!E:E,C91))</f>
        <v/>
      </c>
      <c r="J91">
        <f>IF(C91="","",SUMIFS(Events!P:P,Events!B:B,$A91,Events!C:C,$B91,Events!E:E,C91))</f>
        <v/>
      </c>
      <c r="K91">
        <f>IF(C91="","",SUMIFS(Events!Z:Z,Events!B:B,$A91,Events!C:C,$B91,Events!E:E,C91))</f>
        <v/>
      </c>
    </row>
    <row r="92">
      <c r="A92">
        <f>Settings!A2</f>
        <v/>
      </c>
      <c r="B92" t="n">
        <v>4</v>
      </c>
      <c r="C92">
        <f>IF(ROW()-1&lt;=COUNTA(Players!A:A),INDEX(Players!A:A,ROW()-90),"")</f>
        <v/>
      </c>
      <c r="D92">
        <f>IF(C92&lt;&gt;"",INDEX(Players!C:C,MATCH(C92,Players!A:A,0)),"")</f>
        <v/>
      </c>
      <c r="E92">
        <f>IF(C92="","",SUMIFS(Events!K:K,Events!B:B,$A92,Events!C:C,$B92,Events!E:E,C92))</f>
        <v/>
      </c>
      <c r="F92">
        <f>IF(C92="","",SUMIFS(Events!L:L,Events!B:B,$A92,Events!C:C,$B92,Events!E:E,C92))</f>
        <v/>
      </c>
      <c r="G92">
        <f>IF(C92="","",SUMIFS(Events!M:M,Events!B:B,$A92,Events!C:C,$B92,Events!E:E,C92))</f>
        <v/>
      </c>
      <c r="H92">
        <f>IF(C92="","",SUMIFS(Events!N:N,Events!B:B,$A92,Events!C:C,$B92,Events!E:E,C92))</f>
        <v/>
      </c>
      <c r="I92">
        <f>IF(C92="","",SUMIFS(Events!O:O,Events!B:B,$A92,Events!C:C,$B92,Events!E:E,C92))</f>
        <v/>
      </c>
      <c r="J92">
        <f>IF(C92="","",SUMIFS(Events!P:P,Events!B:B,$A92,Events!C:C,$B92,Events!E:E,C92))</f>
        <v/>
      </c>
      <c r="K92">
        <f>IF(C92="","",SUMIFS(Events!Z:Z,Events!B:B,$A92,Events!C:C,$B92,Events!E:E,C92))</f>
        <v/>
      </c>
    </row>
    <row r="93">
      <c r="A93">
        <f>Settings!A2</f>
        <v/>
      </c>
      <c r="B93" t="n">
        <v>4</v>
      </c>
      <c r="C93">
        <f>IF(ROW()-1&lt;=COUNTA(Players!A:A),INDEX(Players!A:A,ROW()-90),"")</f>
        <v/>
      </c>
      <c r="D93">
        <f>IF(C93&lt;&gt;"",INDEX(Players!C:C,MATCH(C93,Players!A:A,0)),"")</f>
        <v/>
      </c>
      <c r="E93">
        <f>IF(C93="","",SUMIFS(Events!K:K,Events!B:B,$A93,Events!C:C,$B93,Events!E:E,C93))</f>
        <v/>
      </c>
      <c r="F93">
        <f>IF(C93="","",SUMIFS(Events!L:L,Events!B:B,$A93,Events!C:C,$B93,Events!E:E,C93))</f>
        <v/>
      </c>
      <c r="G93">
        <f>IF(C93="","",SUMIFS(Events!M:M,Events!B:B,$A93,Events!C:C,$B93,Events!E:E,C93))</f>
        <v/>
      </c>
      <c r="H93">
        <f>IF(C93="","",SUMIFS(Events!N:N,Events!B:B,$A93,Events!C:C,$B93,Events!E:E,C93))</f>
        <v/>
      </c>
      <c r="I93">
        <f>IF(C93="","",SUMIFS(Events!O:O,Events!B:B,$A93,Events!C:C,$B93,Events!E:E,C93))</f>
        <v/>
      </c>
      <c r="J93">
        <f>IF(C93="","",SUMIFS(Events!P:P,Events!B:B,$A93,Events!C:C,$B93,Events!E:E,C93))</f>
        <v/>
      </c>
      <c r="K93">
        <f>IF(C93="","",SUMIFS(Events!Z:Z,Events!B:B,$A93,Events!C:C,$B93,Events!E:E,C93))</f>
        <v/>
      </c>
    </row>
    <row r="94">
      <c r="A94">
        <f>Settings!A2</f>
        <v/>
      </c>
      <c r="B94" t="n">
        <v>4</v>
      </c>
      <c r="C94">
        <f>IF(ROW()-1&lt;=COUNTA(Players!A:A),INDEX(Players!A:A,ROW()-90),"")</f>
        <v/>
      </c>
      <c r="D94">
        <f>IF(C94&lt;&gt;"",INDEX(Players!C:C,MATCH(C94,Players!A:A,0)),"")</f>
        <v/>
      </c>
      <c r="E94">
        <f>IF(C94="","",SUMIFS(Events!K:K,Events!B:B,$A94,Events!C:C,$B94,Events!E:E,C94))</f>
        <v/>
      </c>
      <c r="F94">
        <f>IF(C94="","",SUMIFS(Events!L:L,Events!B:B,$A94,Events!C:C,$B94,Events!E:E,C94))</f>
        <v/>
      </c>
      <c r="G94">
        <f>IF(C94="","",SUMIFS(Events!M:M,Events!B:B,$A94,Events!C:C,$B94,Events!E:E,C94))</f>
        <v/>
      </c>
      <c r="H94">
        <f>IF(C94="","",SUMIFS(Events!N:N,Events!B:B,$A94,Events!C:C,$B94,Events!E:E,C94))</f>
        <v/>
      </c>
      <c r="I94">
        <f>IF(C94="","",SUMIFS(Events!O:O,Events!B:B,$A94,Events!C:C,$B94,Events!E:E,C94))</f>
        <v/>
      </c>
      <c r="J94">
        <f>IF(C94="","",SUMIFS(Events!P:P,Events!B:B,$A94,Events!C:C,$B94,Events!E:E,C94))</f>
        <v/>
      </c>
      <c r="K94">
        <f>IF(C94="","",SUMIFS(Events!Z:Z,Events!B:B,$A94,Events!C:C,$B94,Events!E:E,C94))</f>
        <v/>
      </c>
    </row>
    <row r="95">
      <c r="A95">
        <f>Settings!A2</f>
        <v/>
      </c>
      <c r="B95" t="n">
        <v>4</v>
      </c>
      <c r="C95">
        <f>IF(ROW()-1&lt;=COUNTA(Players!A:A),INDEX(Players!A:A,ROW()-90),"")</f>
        <v/>
      </c>
      <c r="D95">
        <f>IF(C95&lt;&gt;"",INDEX(Players!C:C,MATCH(C95,Players!A:A,0)),"")</f>
        <v/>
      </c>
      <c r="E95">
        <f>IF(C95="","",SUMIFS(Events!K:K,Events!B:B,$A95,Events!C:C,$B95,Events!E:E,C95))</f>
        <v/>
      </c>
      <c r="F95">
        <f>IF(C95="","",SUMIFS(Events!L:L,Events!B:B,$A95,Events!C:C,$B95,Events!E:E,C95))</f>
        <v/>
      </c>
      <c r="G95">
        <f>IF(C95="","",SUMIFS(Events!M:M,Events!B:B,$A95,Events!C:C,$B95,Events!E:E,C95))</f>
        <v/>
      </c>
      <c r="H95">
        <f>IF(C95="","",SUMIFS(Events!N:N,Events!B:B,$A95,Events!C:C,$B95,Events!E:E,C95))</f>
        <v/>
      </c>
      <c r="I95">
        <f>IF(C95="","",SUMIFS(Events!O:O,Events!B:B,$A95,Events!C:C,$B95,Events!E:E,C95))</f>
        <v/>
      </c>
      <c r="J95">
        <f>IF(C95="","",SUMIFS(Events!P:P,Events!B:B,$A95,Events!C:C,$B95,Events!E:E,C95))</f>
        <v/>
      </c>
      <c r="K95">
        <f>IF(C95="","",SUMIFS(Events!Z:Z,Events!B:B,$A95,Events!C:C,$B95,Events!E:E,C95))</f>
        <v/>
      </c>
    </row>
    <row r="96">
      <c r="A96">
        <f>Settings!A2</f>
        <v/>
      </c>
      <c r="B96" t="n">
        <v>4</v>
      </c>
      <c r="C96">
        <f>IF(ROW()-1&lt;=COUNTA(Players!A:A),INDEX(Players!A:A,ROW()-90),"")</f>
        <v/>
      </c>
      <c r="D96">
        <f>IF(C96&lt;&gt;"",INDEX(Players!C:C,MATCH(C96,Players!A:A,0)),"")</f>
        <v/>
      </c>
      <c r="E96">
        <f>IF(C96="","",SUMIFS(Events!K:K,Events!B:B,$A96,Events!C:C,$B96,Events!E:E,C96))</f>
        <v/>
      </c>
      <c r="F96">
        <f>IF(C96="","",SUMIFS(Events!L:L,Events!B:B,$A96,Events!C:C,$B96,Events!E:E,C96))</f>
        <v/>
      </c>
      <c r="G96">
        <f>IF(C96="","",SUMIFS(Events!M:M,Events!B:B,$A96,Events!C:C,$B96,Events!E:E,C96))</f>
        <v/>
      </c>
      <c r="H96">
        <f>IF(C96="","",SUMIFS(Events!N:N,Events!B:B,$A96,Events!C:C,$B96,Events!E:E,C96))</f>
        <v/>
      </c>
      <c r="I96">
        <f>IF(C96="","",SUMIFS(Events!O:O,Events!B:B,$A96,Events!C:C,$B96,Events!E:E,C96))</f>
        <v/>
      </c>
      <c r="J96">
        <f>IF(C96="","",SUMIFS(Events!P:P,Events!B:B,$A96,Events!C:C,$B96,Events!E:E,C96))</f>
        <v/>
      </c>
      <c r="K96">
        <f>IF(C96="","",SUMIFS(Events!Z:Z,Events!B:B,$A96,Events!C:C,$B96,Events!E:E,C96))</f>
        <v/>
      </c>
    </row>
    <row r="97">
      <c r="A97">
        <f>Settings!A2</f>
        <v/>
      </c>
      <c r="B97" t="n">
        <v>4</v>
      </c>
      <c r="C97">
        <f>IF(ROW()-1&lt;=COUNTA(Players!A:A),INDEX(Players!A:A,ROW()-90),"")</f>
        <v/>
      </c>
      <c r="D97">
        <f>IF(C97&lt;&gt;"",INDEX(Players!C:C,MATCH(C97,Players!A:A,0)),"")</f>
        <v/>
      </c>
      <c r="E97">
        <f>IF(C97="","",SUMIFS(Events!K:K,Events!B:B,$A97,Events!C:C,$B97,Events!E:E,C97))</f>
        <v/>
      </c>
      <c r="F97">
        <f>IF(C97="","",SUMIFS(Events!L:L,Events!B:B,$A97,Events!C:C,$B97,Events!E:E,C97))</f>
        <v/>
      </c>
      <c r="G97">
        <f>IF(C97="","",SUMIFS(Events!M:M,Events!B:B,$A97,Events!C:C,$B97,Events!E:E,C97))</f>
        <v/>
      </c>
      <c r="H97">
        <f>IF(C97="","",SUMIFS(Events!N:N,Events!B:B,$A97,Events!C:C,$B97,Events!E:E,C97))</f>
        <v/>
      </c>
      <c r="I97">
        <f>IF(C97="","",SUMIFS(Events!O:O,Events!B:B,$A97,Events!C:C,$B97,Events!E:E,C97))</f>
        <v/>
      </c>
      <c r="J97">
        <f>IF(C97="","",SUMIFS(Events!P:P,Events!B:B,$A97,Events!C:C,$B97,Events!E:E,C97))</f>
        <v/>
      </c>
      <c r="K97">
        <f>IF(C97="","",SUMIFS(Events!Z:Z,Events!B:B,$A97,Events!C:C,$B97,Events!E:E,C97))</f>
        <v/>
      </c>
    </row>
    <row r="98">
      <c r="A98">
        <f>Settings!A2</f>
        <v/>
      </c>
      <c r="B98" t="n">
        <v>4</v>
      </c>
      <c r="C98">
        <f>IF(ROW()-1&lt;=COUNTA(Players!A:A),INDEX(Players!A:A,ROW()-90),"")</f>
        <v/>
      </c>
      <c r="D98">
        <f>IF(C98&lt;&gt;"",INDEX(Players!C:C,MATCH(C98,Players!A:A,0)),"")</f>
        <v/>
      </c>
      <c r="E98">
        <f>IF(C98="","",SUMIFS(Events!K:K,Events!B:B,$A98,Events!C:C,$B98,Events!E:E,C98))</f>
        <v/>
      </c>
      <c r="F98">
        <f>IF(C98="","",SUMIFS(Events!L:L,Events!B:B,$A98,Events!C:C,$B98,Events!E:E,C98))</f>
        <v/>
      </c>
      <c r="G98">
        <f>IF(C98="","",SUMIFS(Events!M:M,Events!B:B,$A98,Events!C:C,$B98,Events!E:E,C98))</f>
        <v/>
      </c>
      <c r="H98">
        <f>IF(C98="","",SUMIFS(Events!N:N,Events!B:B,$A98,Events!C:C,$B98,Events!E:E,C98))</f>
        <v/>
      </c>
      <c r="I98">
        <f>IF(C98="","",SUMIFS(Events!O:O,Events!B:B,$A98,Events!C:C,$B98,Events!E:E,C98))</f>
        <v/>
      </c>
      <c r="J98">
        <f>IF(C98="","",SUMIFS(Events!P:P,Events!B:B,$A98,Events!C:C,$B98,Events!E:E,C98))</f>
        <v/>
      </c>
      <c r="K98">
        <f>IF(C98="","",SUMIFS(Events!Z:Z,Events!B:B,$A98,Events!C:C,$B98,Events!E:E,C98))</f>
        <v/>
      </c>
    </row>
    <row r="99">
      <c r="A99">
        <f>Settings!A2</f>
        <v/>
      </c>
      <c r="B99" t="n">
        <v>4</v>
      </c>
      <c r="C99">
        <f>IF(ROW()-1&lt;=COUNTA(Players!A:A),INDEX(Players!A:A,ROW()-90),"")</f>
        <v/>
      </c>
      <c r="D99">
        <f>IF(C99&lt;&gt;"",INDEX(Players!C:C,MATCH(C99,Players!A:A,0)),"")</f>
        <v/>
      </c>
      <c r="E99">
        <f>IF(C99="","",SUMIFS(Events!K:K,Events!B:B,$A99,Events!C:C,$B99,Events!E:E,C99))</f>
        <v/>
      </c>
      <c r="F99">
        <f>IF(C99="","",SUMIFS(Events!L:L,Events!B:B,$A99,Events!C:C,$B99,Events!E:E,C99))</f>
        <v/>
      </c>
      <c r="G99">
        <f>IF(C99="","",SUMIFS(Events!M:M,Events!B:B,$A99,Events!C:C,$B99,Events!E:E,C99))</f>
        <v/>
      </c>
      <c r="H99">
        <f>IF(C99="","",SUMIFS(Events!N:N,Events!B:B,$A99,Events!C:C,$B99,Events!E:E,C99))</f>
        <v/>
      </c>
      <c r="I99">
        <f>IF(C99="","",SUMIFS(Events!O:O,Events!B:B,$A99,Events!C:C,$B99,Events!E:E,C99))</f>
        <v/>
      </c>
      <c r="J99">
        <f>IF(C99="","",SUMIFS(Events!P:P,Events!B:B,$A99,Events!C:C,$B99,Events!E:E,C99))</f>
        <v/>
      </c>
      <c r="K99">
        <f>IF(C99="","",SUMIFS(Events!Z:Z,Events!B:B,$A99,Events!C:C,$B99,Events!E:E,C99))</f>
        <v/>
      </c>
    </row>
    <row r="100">
      <c r="A100">
        <f>Settings!A2</f>
        <v/>
      </c>
      <c r="B100" t="n">
        <v>4</v>
      </c>
      <c r="C100">
        <f>IF(ROW()-1&lt;=COUNTA(Players!A:A),INDEX(Players!A:A,ROW()-90),"")</f>
        <v/>
      </c>
      <c r="D100">
        <f>IF(C100&lt;&gt;"",INDEX(Players!C:C,MATCH(C100,Players!A:A,0)),"")</f>
        <v/>
      </c>
      <c r="E100">
        <f>IF(C100="","",SUMIFS(Events!K:K,Events!B:B,$A100,Events!C:C,$B100,Events!E:E,C100))</f>
        <v/>
      </c>
      <c r="F100">
        <f>IF(C100="","",SUMIFS(Events!L:L,Events!B:B,$A100,Events!C:C,$B100,Events!E:E,C100))</f>
        <v/>
      </c>
      <c r="G100">
        <f>IF(C100="","",SUMIFS(Events!M:M,Events!B:B,$A100,Events!C:C,$B100,Events!E:E,C100))</f>
        <v/>
      </c>
      <c r="H100">
        <f>IF(C100="","",SUMIFS(Events!N:N,Events!B:B,$A100,Events!C:C,$B100,Events!E:E,C100))</f>
        <v/>
      </c>
      <c r="I100">
        <f>IF(C100="","",SUMIFS(Events!O:O,Events!B:B,$A100,Events!C:C,$B100,Events!E:E,C100))</f>
        <v/>
      </c>
      <c r="J100">
        <f>IF(C100="","",SUMIFS(Events!P:P,Events!B:B,$A100,Events!C:C,$B100,Events!E:E,C100))</f>
        <v/>
      </c>
      <c r="K100">
        <f>IF(C100="","",SUMIFS(Events!Z:Z,Events!B:B,$A100,Events!C:C,$B100,Events!E:E,C100))</f>
        <v/>
      </c>
    </row>
    <row r="101">
      <c r="A101">
        <f>Settings!A2</f>
        <v/>
      </c>
      <c r="B101" t="n">
        <v>4</v>
      </c>
      <c r="C101">
        <f>IF(ROW()-1&lt;=COUNTA(Players!A:A),INDEX(Players!A:A,ROW()-90),"")</f>
        <v/>
      </c>
      <c r="D101">
        <f>IF(C101&lt;&gt;"",INDEX(Players!C:C,MATCH(C101,Players!A:A,0)),"")</f>
        <v/>
      </c>
      <c r="E101">
        <f>IF(C101="","",SUMIFS(Events!K:K,Events!B:B,$A101,Events!C:C,$B101,Events!E:E,C101))</f>
        <v/>
      </c>
      <c r="F101">
        <f>IF(C101="","",SUMIFS(Events!L:L,Events!B:B,$A101,Events!C:C,$B101,Events!E:E,C101))</f>
        <v/>
      </c>
      <c r="G101">
        <f>IF(C101="","",SUMIFS(Events!M:M,Events!B:B,$A101,Events!C:C,$B101,Events!E:E,C101))</f>
        <v/>
      </c>
      <c r="H101">
        <f>IF(C101="","",SUMIFS(Events!N:N,Events!B:B,$A101,Events!C:C,$B101,Events!E:E,C101))</f>
        <v/>
      </c>
      <c r="I101">
        <f>IF(C101="","",SUMIFS(Events!O:O,Events!B:B,$A101,Events!C:C,$B101,Events!E:E,C101))</f>
        <v/>
      </c>
      <c r="J101">
        <f>IF(C101="","",SUMIFS(Events!P:P,Events!B:B,$A101,Events!C:C,$B101,Events!E:E,C101))</f>
        <v/>
      </c>
      <c r="K101">
        <f>IF(C101="","",SUMIFS(Events!Z:Z,Events!B:B,$A101,Events!C:C,$B101,Events!E:E,C101))</f>
        <v/>
      </c>
    </row>
    <row r="102">
      <c r="A102">
        <f>Settings!A2</f>
        <v/>
      </c>
      <c r="B102" t="n">
        <v>4</v>
      </c>
      <c r="C102">
        <f>IF(ROW()-1&lt;=COUNTA(Players!A:A),INDEX(Players!A:A,ROW()-90),"")</f>
        <v/>
      </c>
      <c r="D102">
        <f>IF(C102&lt;&gt;"",INDEX(Players!C:C,MATCH(C102,Players!A:A,0)),"")</f>
        <v/>
      </c>
      <c r="E102">
        <f>IF(C102="","",SUMIFS(Events!K:K,Events!B:B,$A102,Events!C:C,$B102,Events!E:E,C102))</f>
        <v/>
      </c>
      <c r="F102">
        <f>IF(C102="","",SUMIFS(Events!L:L,Events!B:B,$A102,Events!C:C,$B102,Events!E:E,C102))</f>
        <v/>
      </c>
      <c r="G102">
        <f>IF(C102="","",SUMIFS(Events!M:M,Events!B:B,$A102,Events!C:C,$B102,Events!E:E,C102))</f>
        <v/>
      </c>
      <c r="H102">
        <f>IF(C102="","",SUMIFS(Events!N:N,Events!B:B,$A102,Events!C:C,$B102,Events!E:E,C102))</f>
        <v/>
      </c>
      <c r="I102">
        <f>IF(C102="","",SUMIFS(Events!O:O,Events!B:B,$A102,Events!C:C,$B102,Events!E:E,C102))</f>
        <v/>
      </c>
      <c r="J102">
        <f>IF(C102="","",SUMIFS(Events!P:P,Events!B:B,$A102,Events!C:C,$B102,Events!E:E,C102))</f>
        <v/>
      </c>
      <c r="K102">
        <f>IF(C102="","",SUMIFS(Events!Z:Z,Events!B:B,$A102,Events!C:C,$B102,Events!E:E,C102))</f>
        <v/>
      </c>
    </row>
    <row r="103">
      <c r="A103">
        <f>Settings!A2</f>
        <v/>
      </c>
      <c r="B103" t="n">
        <v>4</v>
      </c>
      <c r="C103">
        <f>IF(ROW()-1&lt;=COUNTA(Players!A:A),INDEX(Players!A:A,ROW()-90),"")</f>
        <v/>
      </c>
      <c r="D103">
        <f>IF(C103&lt;&gt;"",INDEX(Players!C:C,MATCH(C103,Players!A:A,0)),"")</f>
        <v/>
      </c>
      <c r="E103">
        <f>IF(C103="","",SUMIFS(Events!K:K,Events!B:B,$A103,Events!C:C,$B103,Events!E:E,C103))</f>
        <v/>
      </c>
      <c r="F103">
        <f>IF(C103="","",SUMIFS(Events!L:L,Events!B:B,$A103,Events!C:C,$B103,Events!E:E,C103))</f>
        <v/>
      </c>
      <c r="G103">
        <f>IF(C103="","",SUMIFS(Events!M:M,Events!B:B,$A103,Events!C:C,$B103,Events!E:E,C103))</f>
        <v/>
      </c>
      <c r="H103">
        <f>IF(C103="","",SUMIFS(Events!N:N,Events!B:B,$A103,Events!C:C,$B103,Events!E:E,C103))</f>
        <v/>
      </c>
      <c r="I103">
        <f>IF(C103="","",SUMIFS(Events!O:O,Events!B:B,$A103,Events!C:C,$B103,Events!E:E,C103))</f>
        <v/>
      </c>
      <c r="J103">
        <f>IF(C103="","",SUMIFS(Events!P:P,Events!B:B,$A103,Events!C:C,$B103,Events!E:E,C103))</f>
        <v/>
      </c>
      <c r="K103">
        <f>IF(C103="","",SUMIFS(Events!Z:Z,Events!B:B,$A103,Events!C:C,$B103,Events!E:E,C103))</f>
        <v/>
      </c>
    </row>
    <row r="104">
      <c r="A104">
        <f>Settings!A2</f>
        <v/>
      </c>
      <c r="B104" t="n">
        <v>4</v>
      </c>
      <c r="C104">
        <f>IF(ROW()-1&lt;=COUNTA(Players!A:A),INDEX(Players!A:A,ROW()-90),"")</f>
        <v/>
      </c>
      <c r="D104">
        <f>IF(C104&lt;&gt;"",INDEX(Players!C:C,MATCH(C104,Players!A:A,0)),"")</f>
        <v/>
      </c>
      <c r="E104">
        <f>IF(C104="","",SUMIFS(Events!K:K,Events!B:B,$A104,Events!C:C,$B104,Events!E:E,C104))</f>
        <v/>
      </c>
      <c r="F104">
        <f>IF(C104="","",SUMIFS(Events!L:L,Events!B:B,$A104,Events!C:C,$B104,Events!E:E,C104))</f>
        <v/>
      </c>
      <c r="G104">
        <f>IF(C104="","",SUMIFS(Events!M:M,Events!B:B,$A104,Events!C:C,$B104,Events!E:E,C104))</f>
        <v/>
      </c>
      <c r="H104">
        <f>IF(C104="","",SUMIFS(Events!N:N,Events!B:B,$A104,Events!C:C,$B104,Events!E:E,C104))</f>
        <v/>
      </c>
      <c r="I104">
        <f>IF(C104="","",SUMIFS(Events!O:O,Events!B:B,$A104,Events!C:C,$B104,Events!E:E,C104))</f>
        <v/>
      </c>
      <c r="J104">
        <f>IF(C104="","",SUMIFS(Events!P:P,Events!B:B,$A104,Events!C:C,$B104,Events!E:E,C104))</f>
        <v/>
      </c>
      <c r="K104">
        <f>IF(C104="","",SUMIFS(Events!Z:Z,Events!B:B,$A104,Events!C:C,$B104,Events!E:E,C104))</f>
        <v/>
      </c>
    </row>
    <row r="105">
      <c r="A105">
        <f>Settings!A2</f>
        <v/>
      </c>
      <c r="B105" t="n">
        <v>4</v>
      </c>
      <c r="C105">
        <f>IF(ROW()-1&lt;=COUNTA(Players!A:A),INDEX(Players!A:A,ROW()-90),"")</f>
        <v/>
      </c>
      <c r="D105">
        <f>IF(C105&lt;&gt;"",INDEX(Players!C:C,MATCH(C105,Players!A:A,0)),"")</f>
        <v/>
      </c>
      <c r="E105">
        <f>IF(C105="","",SUMIFS(Events!K:K,Events!B:B,$A105,Events!C:C,$B105,Events!E:E,C105))</f>
        <v/>
      </c>
      <c r="F105">
        <f>IF(C105="","",SUMIFS(Events!L:L,Events!B:B,$A105,Events!C:C,$B105,Events!E:E,C105))</f>
        <v/>
      </c>
      <c r="G105">
        <f>IF(C105="","",SUMIFS(Events!M:M,Events!B:B,$A105,Events!C:C,$B105,Events!E:E,C105))</f>
        <v/>
      </c>
      <c r="H105">
        <f>IF(C105="","",SUMIFS(Events!N:N,Events!B:B,$A105,Events!C:C,$B105,Events!E:E,C105))</f>
        <v/>
      </c>
      <c r="I105">
        <f>IF(C105="","",SUMIFS(Events!O:O,Events!B:B,$A105,Events!C:C,$B105,Events!E:E,C105))</f>
        <v/>
      </c>
      <c r="J105">
        <f>IF(C105="","",SUMIFS(Events!P:P,Events!B:B,$A105,Events!C:C,$B105,Events!E:E,C105))</f>
        <v/>
      </c>
      <c r="K105">
        <f>IF(C105="","",SUMIFS(Events!Z:Z,Events!B:B,$A105,Events!C:C,$B105,Events!E:E,C105))</f>
        <v/>
      </c>
    </row>
    <row r="106">
      <c r="A106">
        <f>Settings!A2</f>
        <v/>
      </c>
      <c r="B106" t="n">
        <v>4</v>
      </c>
      <c r="C106">
        <f>IF(ROW()-1&lt;=COUNTA(Players!A:A),INDEX(Players!A:A,ROW()-90),"")</f>
        <v/>
      </c>
      <c r="D106">
        <f>IF(C106&lt;&gt;"",INDEX(Players!C:C,MATCH(C106,Players!A:A,0)),"")</f>
        <v/>
      </c>
      <c r="E106">
        <f>IF(C106="","",SUMIFS(Events!K:K,Events!B:B,$A106,Events!C:C,$B106,Events!E:E,C106))</f>
        <v/>
      </c>
      <c r="F106">
        <f>IF(C106="","",SUMIFS(Events!L:L,Events!B:B,$A106,Events!C:C,$B106,Events!E:E,C106))</f>
        <v/>
      </c>
      <c r="G106">
        <f>IF(C106="","",SUMIFS(Events!M:M,Events!B:B,$A106,Events!C:C,$B106,Events!E:E,C106))</f>
        <v/>
      </c>
      <c r="H106">
        <f>IF(C106="","",SUMIFS(Events!N:N,Events!B:B,$A106,Events!C:C,$B106,Events!E:E,C106))</f>
        <v/>
      </c>
      <c r="I106">
        <f>IF(C106="","",SUMIFS(Events!O:O,Events!B:B,$A106,Events!C:C,$B106,Events!E:E,C106))</f>
        <v/>
      </c>
      <c r="J106">
        <f>IF(C106="","",SUMIFS(Events!P:P,Events!B:B,$A106,Events!C:C,$B106,Events!E:E,C106))</f>
        <v/>
      </c>
      <c r="K106">
        <f>IF(C106="","",SUMIFS(Events!Z:Z,Events!B:B,$A106,Events!C:C,$B106,Events!E:E,C106))</f>
        <v/>
      </c>
    </row>
    <row r="107">
      <c r="A107">
        <f>Settings!A2</f>
        <v/>
      </c>
      <c r="B107" t="n">
        <v>4</v>
      </c>
      <c r="C107">
        <f>IF(ROW()-1&lt;=COUNTA(Players!A:A),INDEX(Players!A:A,ROW()-90),"")</f>
        <v/>
      </c>
      <c r="D107">
        <f>IF(C107&lt;&gt;"",INDEX(Players!C:C,MATCH(C107,Players!A:A,0)),"")</f>
        <v/>
      </c>
      <c r="E107">
        <f>IF(C107="","",SUMIFS(Events!K:K,Events!B:B,$A107,Events!C:C,$B107,Events!E:E,C107))</f>
        <v/>
      </c>
      <c r="F107">
        <f>IF(C107="","",SUMIFS(Events!L:L,Events!B:B,$A107,Events!C:C,$B107,Events!E:E,C107))</f>
        <v/>
      </c>
      <c r="G107">
        <f>IF(C107="","",SUMIFS(Events!M:M,Events!B:B,$A107,Events!C:C,$B107,Events!E:E,C107))</f>
        <v/>
      </c>
      <c r="H107">
        <f>IF(C107="","",SUMIFS(Events!N:N,Events!B:B,$A107,Events!C:C,$B107,Events!E:E,C107))</f>
        <v/>
      </c>
      <c r="I107">
        <f>IF(C107="","",SUMIFS(Events!O:O,Events!B:B,$A107,Events!C:C,$B107,Events!E:E,C107))</f>
        <v/>
      </c>
      <c r="J107">
        <f>IF(C107="","",SUMIFS(Events!P:P,Events!B:B,$A107,Events!C:C,$B107,Events!E:E,C107))</f>
        <v/>
      </c>
      <c r="K107">
        <f>IF(C107="","",SUMIFS(Events!Z:Z,Events!B:B,$A107,Events!C:C,$B107,Events!E:E,C107))</f>
        <v/>
      </c>
    </row>
    <row r="108">
      <c r="A108">
        <f>Settings!A2</f>
        <v/>
      </c>
      <c r="B108" t="n">
        <v>4</v>
      </c>
      <c r="C108">
        <f>IF(ROW()-1&lt;=COUNTA(Players!A:A),INDEX(Players!A:A,ROW()-90),"")</f>
        <v/>
      </c>
      <c r="D108">
        <f>IF(C108&lt;&gt;"",INDEX(Players!C:C,MATCH(C108,Players!A:A,0)),"")</f>
        <v/>
      </c>
      <c r="E108">
        <f>IF(C108="","",SUMIFS(Events!K:K,Events!B:B,$A108,Events!C:C,$B108,Events!E:E,C108))</f>
        <v/>
      </c>
      <c r="F108">
        <f>IF(C108="","",SUMIFS(Events!L:L,Events!B:B,$A108,Events!C:C,$B108,Events!E:E,C108))</f>
        <v/>
      </c>
      <c r="G108">
        <f>IF(C108="","",SUMIFS(Events!M:M,Events!B:B,$A108,Events!C:C,$B108,Events!E:E,C108))</f>
        <v/>
      </c>
      <c r="H108">
        <f>IF(C108="","",SUMIFS(Events!N:N,Events!B:B,$A108,Events!C:C,$B108,Events!E:E,C108))</f>
        <v/>
      </c>
      <c r="I108">
        <f>IF(C108="","",SUMIFS(Events!O:O,Events!B:B,$A108,Events!C:C,$B108,Events!E:E,C108))</f>
        <v/>
      </c>
      <c r="J108">
        <f>IF(C108="","",SUMIFS(Events!P:P,Events!B:B,$A108,Events!C:C,$B108,Events!E:E,C108))</f>
        <v/>
      </c>
      <c r="K108">
        <f>IF(C108="","",SUMIFS(Events!Z:Z,Events!B:B,$A108,Events!C:C,$B108,Events!E:E,C108))</f>
        <v/>
      </c>
    </row>
    <row r="109">
      <c r="A109">
        <f>Settings!A2</f>
        <v/>
      </c>
      <c r="B109" t="n">
        <v>4</v>
      </c>
      <c r="C109">
        <f>IF(ROW()-1&lt;=COUNTA(Players!A:A),INDEX(Players!A:A,ROW()-90),"")</f>
        <v/>
      </c>
      <c r="D109">
        <f>IF(C109&lt;&gt;"",INDEX(Players!C:C,MATCH(C109,Players!A:A,0)),"")</f>
        <v/>
      </c>
      <c r="E109">
        <f>IF(C109="","",SUMIFS(Events!K:K,Events!B:B,$A109,Events!C:C,$B109,Events!E:E,C109))</f>
        <v/>
      </c>
      <c r="F109">
        <f>IF(C109="","",SUMIFS(Events!L:L,Events!B:B,$A109,Events!C:C,$B109,Events!E:E,C109))</f>
        <v/>
      </c>
      <c r="G109">
        <f>IF(C109="","",SUMIFS(Events!M:M,Events!B:B,$A109,Events!C:C,$B109,Events!E:E,C109))</f>
        <v/>
      </c>
      <c r="H109">
        <f>IF(C109="","",SUMIFS(Events!N:N,Events!B:B,$A109,Events!C:C,$B109,Events!E:E,C109))</f>
        <v/>
      </c>
      <c r="I109">
        <f>IF(C109="","",SUMIFS(Events!O:O,Events!B:B,$A109,Events!C:C,$B109,Events!E:E,C109))</f>
        <v/>
      </c>
      <c r="J109">
        <f>IF(C109="","",SUMIFS(Events!P:P,Events!B:B,$A109,Events!C:C,$B109,Events!E:E,C109))</f>
        <v/>
      </c>
      <c r="K109">
        <f>IF(C109="","",SUMIFS(Events!Z:Z,Events!B:B,$A109,Events!C:C,$B109,Events!E:E,C109))</f>
        <v/>
      </c>
    </row>
    <row r="110">
      <c r="A110">
        <f>Settings!A2</f>
        <v/>
      </c>
      <c r="B110" t="n">
        <v>4</v>
      </c>
      <c r="C110">
        <f>IF(ROW()-1&lt;=COUNTA(Players!A:A),INDEX(Players!A:A,ROW()-90),"")</f>
        <v/>
      </c>
      <c r="D110">
        <f>IF(C110&lt;&gt;"",INDEX(Players!C:C,MATCH(C110,Players!A:A,0)),"")</f>
        <v/>
      </c>
      <c r="E110">
        <f>IF(C110="","",SUMIFS(Events!K:K,Events!B:B,$A110,Events!C:C,$B110,Events!E:E,C110))</f>
        <v/>
      </c>
      <c r="F110">
        <f>IF(C110="","",SUMIFS(Events!L:L,Events!B:B,$A110,Events!C:C,$B110,Events!E:E,C110))</f>
        <v/>
      </c>
      <c r="G110">
        <f>IF(C110="","",SUMIFS(Events!M:M,Events!B:B,$A110,Events!C:C,$B110,Events!E:E,C110))</f>
        <v/>
      </c>
      <c r="H110">
        <f>IF(C110="","",SUMIFS(Events!N:N,Events!B:B,$A110,Events!C:C,$B110,Events!E:E,C110))</f>
        <v/>
      </c>
      <c r="I110">
        <f>IF(C110="","",SUMIFS(Events!O:O,Events!B:B,$A110,Events!C:C,$B110,Events!E:E,C110))</f>
        <v/>
      </c>
      <c r="J110">
        <f>IF(C110="","",SUMIFS(Events!P:P,Events!B:B,$A110,Events!C:C,$B110,Events!E:E,C110))</f>
        <v/>
      </c>
      <c r="K110">
        <f>IF(C110="","",SUMIFS(Events!Z:Z,Events!B:B,$A110,Events!C:C,$B110,Events!E:E,C110))</f>
        <v/>
      </c>
    </row>
    <row r="111">
      <c r="A111">
        <f>Settings!A2</f>
        <v/>
      </c>
      <c r="B111" t="n">
        <v>4</v>
      </c>
      <c r="C111">
        <f>IF(ROW()-1&lt;=COUNTA(Players!A:A),INDEX(Players!A:A,ROW()-90),"")</f>
        <v/>
      </c>
      <c r="D111">
        <f>IF(C111&lt;&gt;"",INDEX(Players!C:C,MATCH(C111,Players!A:A,0)),"")</f>
        <v/>
      </c>
      <c r="E111">
        <f>IF(C111="","",SUMIFS(Events!K:K,Events!B:B,$A111,Events!C:C,$B111,Events!E:E,C111))</f>
        <v/>
      </c>
      <c r="F111">
        <f>IF(C111="","",SUMIFS(Events!L:L,Events!B:B,$A111,Events!C:C,$B111,Events!E:E,C111))</f>
        <v/>
      </c>
      <c r="G111">
        <f>IF(C111="","",SUMIFS(Events!M:M,Events!B:B,$A111,Events!C:C,$B111,Events!E:E,C111))</f>
        <v/>
      </c>
      <c r="H111">
        <f>IF(C111="","",SUMIFS(Events!N:N,Events!B:B,$A111,Events!C:C,$B111,Events!E:E,C111))</f>
        <v/>
      </c>
      <c r="I111">
        <f>IF(C111="","",SUMIFS(Events!O:O,Events!B:B,$A111,Events!C:C,$B111,Events!E:E,C111))</f>
        <v/>
      </c>
      <c r="J111">
        <f>IF(C111="","",SUMIFS(Events!P:P,Events!B:B,$A111,Events!C:C,$B111,Events!E:E,C111))</f>
        <v/>
      </c>
      <c r="K111">
        <f>IF(C111="","",SUMIFS(Events!Z:Z,Events!B:B,$A111,Events!C:C,$B111,Events!E:E,C111))</f>
        <v/>
      </c>
    </row>
    <row r="112">
      <c r="A112">
        <f>Settings!A2</f>
        <v/>
      </c>
      <c r="B112" t="n">
        <v>4</v>
      </c>
      <c r="C112">
        <f>IF(ROW()-1&lt;=COUNTA(Players!A:A),INDEX(Players!A:A,ROW()-90),"")</f>
        <v/>
      </c>
      <c r="D112">
        <f>IF(C112&lt;&gt;"",INDEX(Players!C:C,MATCH(C112,Players!A:A,0)),"")</f>
        <v/>
      </c>
      <c r="E112">
        <f>IF(C112="","",SUMIFS(Events!K:K,Events!B:B,$A112,Events!C:C,$B112,Events!E:E,C112))</f>
        <v/>
      </c>
      <c r="F112">
        <f>IF(C112="","",SUMIFS(Events!L:L,Events!B:B,$A112,Events!C:C,$B112,Events!E:E,C112))</f>
        <v/>
      </c>
      <c r="G112">
        <f>IF(C112="","",SUMIFS(Events!M:M,Events!B:B,$A112,Events!C:C,$B112,Events!E:E,C112))</f>
        <v/>
      </c>
      <c r="H112">
        <f>IF(C112="","",SUMIFS(Events!N:N,Events!B:B,$A112,Events!C:C,$B112,Events!E:E,C112))</f>
        <v/>
      </c>
      <c r="I112">
        <f>IF(C112="","",SUMIFS(Events!O:O,Events!B:B,$A112,Events!C:C,$B112,Events!E:E,C112))</f>
        <v/>
      </c>
      <c r="J112">
        <f>IF(C112="","",SUMIFS(Events!P:P,Events!B:B,$A112,Events!C:C,$B112,Events!E:E,C112))</f>
        <v/>
      </c>
      <c r="K112">
        <f>IF(C112="","",SUMIFS(Events!Z:Z,Events!B:B,$A112,Events!C:C,$B112,Events!E:E,C112))</f>
        <v/>
      </c>
    </row>
    <row r="113">
      <c r="A113">
        <f>Settings!A2</f>
        <v/>
      </c>
      <c r="B113" t="n">
        <v>4</v>
      </c>
      <c r="C113">
        <f>IF(ROW()-1&lt;=COUNTA(Players!A:A),INDEX(Players!A:A,ROW()-90),"")</f>
        <v/>
      </c>
      <c r="D113">
        <f>IF(C113&lt;&gt;"",INDEX(Players!C:C,MATCH(C113,Players!A:A,0)),"")</f>
        <v/>
      </c>
      <c r="E113">
        <f>IF(C113="","",SUMIFS(Events!K:K,Events!B:B,$A113,Events!C:C,$B113,Events!E:E,C113))</f>
        <v/>
      </c>
      <c r="F113">
        <f>IF(C113="","",SUMIFS(Events!L:L,Events!B:B,$A113,Events!C:C,$B113,Events!E:E,C113))</f>
        <v/>
      </c>
      <c r="G113">
        <f>IF(C113="","",SUMIFS(Events!M:M,Events!B:B,$A113,Events!C:C,$B113,Events!E:E,C113))</f>
        <v/>
      </c>
      <c r="H113">
        <f>IF(C113="","",SUMIFS(Events!N:N,Events!B:B,$A113,Events!C:C,$B113,Events!E:E,C113))</f>
        <v/>
      </c>
      <c r="I113">
        <f>IF(C113="","",SUMIFS(Events!O:O,Events!B:B,$A113,Events!C:C,$B113,Events!E:E,C113))</f>
        <v/>
      </c>
      <c r="J113">
        <f>IF(C113="","",SUMIFS(Events!P:P,Events!B:B,$A113,Events!C:C,$B113,Events!E:E,C113))</f>
        <v/>
      </c>
      <c r="K113">
        <f>IF(C113="","",SUMIFS(Events!Z:Z,Events!B:B,$A113,Events!C:C,$B113,Events!E:E,C113))</f>
        <v/>
      </c>
    </row>
    <row r="114">
      <c r="A114">
        <f>Settings!A2</f>
        <v/>
      </c>
      <c r="B114" t="n">
        <v>4</v>
      </c>
      <c r="C114">
        <f>IF(ROW()-1&lt;=COUNTA(Players!A:A),INDEX(Players!A:A,ROW()-90),"")</f>
        <v/>
      </c>
      <c r="D114">
        <f>IF(C114&lt;&gt;"",INDEX(Players!C:C,MATCH(C114,Players!A:A,0)),"")</f>
        <v/>
      </c>
      <c r="E114">
        <f>IF(C114="","",SUMIFS(Events!K:K,Events!B:B,$A114,Events!C:C,$B114,Events!E:E,C114))</f>
        <v/>
      </c>
      <c r="F114">
        <f>IF(C114="","",SUMIFS(Events!L:L,Events!B:B,$A114,Events!C:C,$B114,Events!E:E,C114))</f>
        <v/>
      </c>
      <c r="G114">
        <f>IF(C114="","",SUMIFS(Events!M:M,Events!B:B,$A114,Events!C:C,$B114,Events!E:E,C114))</f>
        <v/>
      </c>
      <c r="H114">
        <f>IF(C114="","",SUMIFS(Events!N:N,Events!B:B,$A114,Events!C:C,$B114,Events!E:E,C114))</f>
        <v/>
      </c>
      <c r="I114">
        <f>IF(C114="","",SUMIFS(Events!O:O,Events!B:B,$A114,Events!C:C,$B114,Events!E:E,C114))</f>
        <v/>
      </c>
      <c r="J114">
        <f>IF(C114="","",SUMIFS(Events!P:P,Events!B:B,$A114,Events!C:C,$B114,Events!E:E,C114))</f>
        <v/>
      </c>
      <c r="K114">
        <f>IF(C114="","",SUMIFS(Events!Z:Z,Events!B:B,$A114,Events!C:C,$B114,Events!E:E,C114))</f>
        <v/>
      </c>
    </row>
    <row r="115">
      <c r="A115">
        <f>Settings!A2</f>
        <v/>
      </c>
      <c r="B115" t="n">
        <v>4</v>
      </c>
      <c r="C115">
        <f>IF(ROW()-1&lt;=COUNTA(Players!A:A),INDEX(Players!A:A,ROW()-90),"")</f>
        <v/>
      </c>
      <c r="D115">
        <f>IF(C115&lt;&gt;"",INDEX(Players!C:C,MATCH(C115,Players!A:A,0)),"")</f>
        <v/>
      </c>
      <c r="E115">
        <f>IF(C115="","",SUMIFS(Events!K:K,Events!B:B,$A115,Events!C:C,$B115,Events!E:E,C115))</f>
        <v/>
      </c>
      <c r="F115">
        <f>IF(C115="","",SUMIFS(Events!L:L,Events!B:B,$A115,Events!C:C,$B115,Events!E:E,C115))</f>
        <v/>
      </c>
      <c r="G115">
        <f>IF(C115="","",SUMIFS(Events!M:M,Events!B:B,$A115,Events!C:C,$B115,Events!E:E,C115))</f>
        <v/>
      </c>
      <c r="H115">
        <f>IF(C115="","",SUMIFS(Events!N:N,Events!B:B,$A115,Events!C:C,$B115,Events!E:E,C115))</f>
        <v/>
      </c>
      <c r="I115">
        <f>IF(C115="","",SUMIFS(Events!O:O,Events!B:B,$A115,Events!C:C,$B115,Events!E:E,C115))</f>
        <v/>
      </c>
      <c r="J115">
        <f>IF(C115="","",SUMIFS(Events!P:P,Events!B:B,$A115,Events!C:C,$B115,Events!E:E,C115))</f>
        <v/>
      </c>
      <c r="K115">
        <f>IF(C115="","",SUMIFS(Events!Z:Z,Events!B:B,$A115,Events!C:C,$B115,Events!E:E,C115))</f>
        <v/>
      </c>
    </row>
    <row r="116">
      <c r="A116">
        <f>Settings!A2</f>
        <v/>
      </c>
      <c r="B116" t="n">
        <v>4</v>
      </c>
      <c r="C116">
        <f>IF(ROW()-1&lt;=COUNTA(Players!A:A),INDEX(Players!A:A,ROW()-90),"")</f>
        <v/>
      </c>
      <c r="D116">
        <f>IF(C116&lt;&gt;"",INDEX(Players!C:C,MATCH(C116,Players!A:A,0)),"")</f>
        <v/>
      </c>
      <c r="E116">
        <f>IF(C116="","",SUMIFS(Events!K:K,Events!B:B,$A116,Events!C:C,$B116,Events!E:E,C116))</f>
        <v/>
      </c>
      <c r="F116">
        <f>IF(C116="","",SUMIFS(Events!L:L,Events!B:B,$A116,Events!C:C,$B116,Events!E:E,C116))</f>
        <v/>
      </c>
      <c r="G116">
        <f>IF(C116="","",SUMIFS(Events!M:M,Events!B:B,$A116,Events!C:C,$B116,Events!E:E,C116))</f>
        <v/>
      </c>
      <c r="H116">
        <f>IF(C116="","",SUMIFS(Events!N:N,Events!B:B,$A116,Events!C:C,$B116,Events!E:E,C116))</f>
        <v/>
      </c>
      <c r="I116">
        <f>IF(C116="","",SUMIFS(Events!O:O,Events!B:B,$A116,Events!C:C,$B116,Events!E:E,C116))</f>
        <v/>
      </c>
      <c r="J116">
        <f>IF(C116="","",SUMIFS(Events!P:P,Events!B:B,$A116,Events!C:C,$B116,Events!E:E,C116))</f>
        <v/>
      </c>
      <c r="K116">
        <f>IF(C116="","",SUMIFS(Events!Z:Z,Events!B:B,$A116,Events!C:C,$B116,Events!E:E,C116))</f>
        <v/>
      </c>
    </row>
    <row r="117">
      <c r="A117">
        <f>Settings!A2</f>
        <v/>
      </c>
      <c r="B117" t="n">
        <v>4</v>
      </c>
      <c r="C117">
        <f>IF(ROW()-1&lt;=COUNTA(Players!A:A),INDEX(Players!A:A,ROW()-90),"")</f>
        <v/>
      </c>
      <c r="D117">
        <f>IF(C117&lt;&gt;"",INDEX(Players!C:C,MATCH(C117,Players!A:A,0)),"")</f>
        <v/>
      </c>
      <c r="E117">
        <f>IF(C117="","",SUMIFS(Events!K:K,Events!B:B,$A117,Events!C:C,$B117,Events!E:E,C117))</f>
        <v/>
      </c>
      <c r="F117">
        <f>IF(C117="","",SUMIFS(Events!L:L,Events!B:B,$A117,Events!C:C,$B117,Events!E:E,C117))</f>
        <v/>
      </c>
      <c r="G117">
        <f>IF(C117="","",SUMIFS(Events!M:M,Events!B:B,$A117,Events!C:C,$B117,Events!E:E,C117))</f>
        <v/>
      </c>
      <c r="H117">
        <f>IF(C117="","",SUMIFS(Events!N:N,Events!B:B,$A117,Events!C:C,$B117,Events!E:E,C117))</f>
        <v/>
      </c>
      <c r="I117">
        <f>IF(C117="","",SUMIFS(Events!O:O,Events!B:B,$A117,Events!C:C,$B117,Events!E:E,C117))</f>
        <v/>
      </c>
      <c r="J117">
        <f>IF(C117="","",SUMIFS(Events!P:P,Events!B:B,$A117,Events!C:C,$B117,Events!E:E,C117))</f>
        <v/>
      </c>
      <c r="K117">
        <f>IF(C117="","",SUMIFS(Events!Z:Z,Events!B:B,$A117,Events!C:C,$B117,Events!E:E,C117))</f>
        <v/>
      </c>
    </row>
    <row r="118">
      <c r="A118">
        <f>Settings!A2</f>
        <v/>
      </c>
      <c r="B118" t="n">
        <v>4</v>
      </c>
      <c r="C118">
        <f>IF(ROW()-1&lt;=COUNTA(Players!A:A),INDEX(Players!A:A,ROW()-90),"")</f>
        <v/>
      </c>
      <c r="D118">
        <f>IF(C118&lt;&gt;"",INDEX(Players!C:C,MATCH(C118,Players!A:A,0)),"")</f>
        <v/>
      </c>
      <c r="E118">
        <f>IF(C118="","",SUMIFS(Events!K:K,Events!B:B,$A118,Events!C:C,$B118,Events!E:E,C118))</f>
        <v/>
      </c>
      <c r="F118">
        <f>IF(C118="","",SUMIFS(Events!L:L,Events!B:B,$A118,Events!C:C,$B118,Events!E:E,C118))</f>
        <v/>
      </c>
      <c r="G118">
        <f>IF(C118="","",SUMIFS(Events!M:M,Events!B:B,$A118,Events!C:C,$B118,Events!E:E,C118))</f>
        <v/>
      </c>
      <c r="H118">
        <f>IF(C118="","",SUMIFS(Events!N:N,Events!B:B,$A118,Events!C:C,$B118,Events!E:E,C118))</f>
        <v/>
      </c>
      <c r="I118">
        <f>IF(C118="","",SUMIFS(Events!O:O,Events!B:B,$A118,Events!C:C,$B118,Events!E:E,C118))</f>
        <v/>
      </c>
      <c r="J118">
        <f>IF(C118="","",SUMIFS(Events!P:P,Events!B:B,$A118,Events!C:C,$B118,Events!E:E,C118))</f>
        <v/>
      </c>
      <c r="K118">
        <f>IF(C118="","",SUMIFS(Events!Z:Z,Events!B:B,$A118,Events!C:C,$B118,Events!E:E,C118))</f>
        <v/>
      </c>
    </row>
    <row r="119">
      <c r="A119">
        <f>Settings!A2</f>
        <v/>
      </c>
      <c r="B119" t="n">
        <v>4</v>
      </c>
      <c r="C119">
        <f>IF(ROW()-1&lt;=COUNTA(Players!A:A),INDEX(Players!A:A,ROW()-90),"")</f>
        <v/>
      </c>
      <c r="D119">
        <f>IF(C119&lt;&gt;"",INDEX(Players!C:C,MATCH(C119,Players!A:A,0)),"")</f>
        <v/>
      </c>
      <c r="E119">
        <f>IF(C119="","",SUMIFS(Events!K:K,Events!B:B,$A119,Events!C:C,$B119,Events!E:E,C119))</f>
        <v/>
      </c>
      <c r="F119">
        <f>IF(C119="","",SUMIFS(Events!L:L,Events!B:B,$A119,Events!C:C,$B119,Events!E:E,C119))</f>
        <v/>
      </c>
      <c r="G119">
        <f>IF(C119="","",SUMIFS(Events!M:M,Events!B:B,$A119,Events!C:C,$B119,Events!E:E,C119))</f>
        <v/>
      </c>
      <c r="H119">
        <f>IF(C119="","",SUMIFS(Events!N:N,Events!B:B,$A119,Events!C:C,$B119,Events!E:E,C119))</f>
        <v/>
      </c>
      <c r="I119">
        <f>IF(C119="","",SUMIFS(Events!O:O,Events!B:B,$A119,Events!C:C,$B119,Events!E:E,C119))</f>
        <v/>
      </c>
      <c r="J119">
        <f>IF(C119="","",SUMIFS(Events!P:P,Events!B:B,$A119,Events!C:C,$B119,Events!E:E,C119))</f>
        <v/>
      </c>
      <c r="K119">
        <f>IF(C119="","",SUMIFS(Events!Z:Z,Events!B:B,$A119,Events!C:C,$B119,Events!E:E,C119))</f>
        <v/>
      </c>
    </row>
    <row r="120">
      <c r="A120">
        <f>Settings!A2</f>
        <v/>
      </c>
      <c r="B120" t="n">
        <v>4</v>
      </c>
      <c r="C120">
        <f>IF(ROW()-1&lt;=COUNTA(Players!A:A),INDEX(Players!A:A,ROW()-90),"")</f>
        <v/>
      </c>
      <c r="D120">
        <f>IF(C120&lt;&gt;"",INDEX(Players!C:C,MATCH(C120,Players!A:A,0)),"")</f>
        <v/>
      </c>
      <c r="E120">
        <f>IF(C120="","",SUMIFS(Events!K:K,Events!B:B,$A120,Events!C:C,$B120,Events!E:E,C120))</f>
        <v/>
      </c>
      <c r="F120">
        <f>IF(C120="","",SUMIFS(Events!L:L,Events!B:B,$A120,Events!C:C,$B120,Events!E:E,C120))</f>
        <v/>
      </c>
      <c r="G120">
        <f>IF(C120="","",SUMIFS(Events!M:M,Events!B:B,$A120,Events!C:C,$B120,Events!E:E,C120))</f>
        <v/>
      </c>
      <c r="H120">
        <f>IF(C120="","",SUMIFS(Events!N:N,Events!B:B,$A120,Events!C:C,$B120,Events!E:E,C120))</f>
        <v/>
      </c>
      <c r="I120">
        <f>IF(C120="","",SUMIFS(Events!O:O,Events!B:B,$A120,Events!C:C,$B120,Events!E:E,C120))</f>
        <v/>
      </c>
      <c r="J120">
        <f>IF(C120="","",SUMIFS(Events!P:P,Events!B:B,$A120,Events!C:C,$B120,Events!E:E,C120))</f>
        <v/>
      </c>
      <c r="K120">
        <f>IF(C120="","",SUMIFS(Events!Z:Z,Events!B:B,$A120,Events!C:C,$B120,Events!E:E,C120))</f>
        <v/>
      </c>
    </row>
    <row r="121">
      <c r="A121">
        <f>Settings!A2</f>
        <v/>
      </c>
      <c r="B121" t="n">
        <v>4</v>
      </c>
      <c r="C121">
        <f>IF(ROW()-1&lt;=COUNTA(Players!A:A),INDEX(Players!A:A,ROW()-90),"")</f>
        <v/>
      </c>
      <c r="D121">
        <f>IF(C121&lt;&gt;"",INDEX(Players!C:C,MATCH(C121,Players!A:A,0)),"")</f>
        <v/>
      </c>
      <c r="E121">
        <f>IF(C121="","",SUMIFS(Events!K:K,Events!B:B,$A121,Events!C:C,$B121,Events!E:E,C121))</f>
        <v/>
      </c>
      <c r="F121">
        <f>IF(C121="","",SUMIFS(Events!L:L,Events!B:B,$A121,Events!C:C,$B121,Events!E:E,C121))</f>
        <v/>
      </c>
      <c r="G121">
        <f>IF(C121="","",SUMIFS(Events!M:M,Events!B:B,$A121,Events!C:C,$B121,Events!E:E,C121))</f>
        <v/>
      </c>
      <c r="H121">
        <f>IF(C121="","",SUMIFS(Events!N:N,Events!B:B,$A121,Events!C:C,$B121,Events!E:E,C121))</f>
        <v/>
      </c>
      <c r="I121">
        <f>IF(C121="","",SUMIFS(Events!O:O,Events!B:B,$A121,Events!C:C,$B121,Events!E:E,C121))</f>
        <v/>
      </c>
      <c r="J121">
        <f>IF(C121="","",SUMIFS(Events!P:P,Events!B:B,$A121,Events!C:C,$B121,Events!E:E,C121))</f>
        <v/>
      </c>
      <c r="K121">
        <f>IF(C121="","",SUMIFS(Events!Z:Z,Events!B:B,$A121,Events!C:C,$B121,Events!E:E,C121))</f>
        <v/>
      </c>
    </row>
  </sheetData>
  <pageMargins left="0.75" right="0.75" top="1" bottom="1" header="0.5" footer="0.5"/>
</worksheet>
</file>

<file path=xl/worksheets/sheet9.xml><?xml version="1.0" encoding="utf-8"?>
<worksheet xmlns="http://schemas.openxmlformats.org/spreadsheetml/2006/main">
  <sheetPr>
    <outlinePr summaryBelow="1" summaryRight="1"/>
    <pageSetUpPr/>
  </sheetPr>
  <dimension ref="A1:R31"/>
  <sheetViews>
    <sheetView workbookViewId="0">
      <selection activeCell="A1" sqref="A1"/>
    </sheetView>
  </sheetViews>
  <sheetFormatPr baseColWidth="8" defaultRowHeight="15"/>
  <sheetData>
    <row r="1">
      <c r="A1" s="1" t="inlineStr">
        <is>
          <t>player_id</t>
        </is>
      </c>
      <c r="B1" s="1" t="inlineStr">
        <is>
          <t>player_name</t>
        </is>
      </c>
      <c r="C1" s="1" t="inlineStr">
        <is>
          <t>G from_play</t>
        </is>
      </c>
      <c r="D1" s="1" t="inlineStr">
        <is>
          <t>G counter</t>
        </is>
      </c>
      <c r="E1" s="1" t="inlineStr">
        <is>
          <t>G putback</t>
        </is>
      </c>
      <c r="F1" s="1" t="inlineStr">
        <is>
          <t>G man_up</t>
        </is>
      </c>
      <c r="G1" s="1" t="inlineStr">
        <is>
          <t>G 5m</t>
        </is>
      </c>
      <c r="H1" s="1" t="inlineStr">
        <is>
          <t>Assists</t>
        </is>
      </c>
      <c r="I1" s="1" t="inlineStr">
        <is>
          <t>Excl drawn</t>
        </is>
      </c>
      <c r="J1" s="1" t="inlineStr">
        <is>
          <t>Excl committed</t>
        </is>
      </c>
      <c r="K1" s="1" t="inlineStr">
        <is>
          <t>Bad pass 2m</t>
        </is>
      </c>
      <c r="L1" s="1" t="inlineStr">
        <is>
          <t>Shot out</t>
        </is>
      </c>
      <c r="M1" s="1" t="inlineStr">
        <is>
          <t>Turnover</t>
        </is>
      </c>
      <c r="N1" s="1" t="inlineStr">
        <is>
          <t>Steal</t>
        </is>
      </c>
      <c r="O1" s="1" t="inlineStr">
        <is>
          <t>Block (hand)</t>
        </is>
      </c>
      <c r="P1" s="1" t="inlineStr">
        <is>
          <t>Press win</t>
        </is>
      </c>
      <c r="Q1" s="1" t="inlineStr">
        <is>
          <t>Interception</t>
        </is>
      </c>
      <c r="R1" s="1" t="inlineStr">
        <is>
          <t>No return (def)</t>
        </is>
      </c>
    </row>
    <row r="2">
      <c r="A2">
        <f>IF(ROW()-1&lt;=COUNTA(Players!A:A),INDEX(Players!A:A,ROW()),"")</f>
        <v/>
      </c>
      <c r="B2">
        <f>IF(A2&lt;&gt;"",INDEX(Players!C:C,MATCH(A2,Players!A:A,0)),"")</f>
        <v/>
      </c>
      <c r="C2">
        <f>IF(A2="","",SUMIFS(Events!K:K,Events!E:E,A2))</f>
        <v/>
      </c>
      <c r="D2">
        <f>IF(A2="","",SUMIFS(Events!L:L,Events!E:E,A2))</f>
        <v/>
      </c>
      <c r="E2">
        <f>IF(A2="","",SUMIFS(Events!M:M,Events!E:E,A2))</f>
        <v/>
      </c>
      <c r="F2">
        <f>IF(A2="","",SUMIFS(Events!N:N,Events!E:E,A2))</f>
        <v/>
      </c>
      <c r="G2">
        <f>IF(A2="","",SUMIFS(Events!O:O,Events!E:E,A2))</f>
        <v/>
      </c>
      <c r="H2">
        <f>IF(A2="","",SUMIFS(Events!P:P,Events!E:E,A2))</f>
        <v/>
      </c>
      <c r="I2">
        <f>IF(A2="","",SUMIFS(Events!Q:Q,Events!E:E,A2))</f>
        <v/>
      </c>
      <c r="J2">
        <f>IF(A2="","",SUMIFS(Events!R:R,Events!E:E,A2))</f>
        <v/>
      </c>
      <c r="K2">
        <f>IF(A2="","",SUMIFS(Events!S:S,Events!E:E,A2))</f>
        <v/>
      </c>
      <c r="L2">
        <f>IF(A2="","",SUMIFS(Events!T:T,Events!E:E,A2))</f>
        <v/>
      </c>
      <c r="M2">
        <f>IF(A2="","",SUMIFS(Events!U:U,Events!E:E,A2))</f>
        <v/>
      </c>
      <c r="N2">
        <f>IF(A2="","",SUMIFS(Events!V:V,Events!E:E,A2))</f>
        <v/>
      </c>
      <c r="O2">
        <f>IF(A2="","",SUMIFS(Events!W:W,Events!E:E,A2))</f>
        <v/>
      </c>
      <c r="P2">
        <f>IF(A2="","",SUMIFS(Events!X:X,Events!E:E,A2))</f>
        <v/>
      </c>
      <c r="Q2">
        <f>IF(A2="","",SUMIFS(Events!Y:Y,Events!E:E,A2))</f>
        <v/>
      </c>
      <c r="R2">
        <f>IF(A2="","",SUMIFS(Events!Z:Z,Events!E:E,A2))</f>
        <v/>
      </c>
    </row>
    <row r="3">
      <c r="A3">
        <f>IF(ROW()-1&lt;=COUNTA(Players!A:A),INDEX(Players!A:A,ROW()),"")</f>
        <v/>
      </c>
      <c r="B3">
        <f>IF(A3&lt;&gt;"",INDEX(Players!C:C,MATCH(A3,Players!A:A,0)),"")</f>
        <v/>
      </c>
      <c r="C3">
        <f>IF(A3="","",SUMIFS(Events!K:K,Events!E:E,A3))</f>
        <v/>
      </c>
      <c r="D3">
        <f>IF(A3="","",SUMIFS(Events!L:L,Events!E:E,A3))</f>
        <v/>
      </c>
      <c r="E3">
        <f>IF(A3="","",SUMIFS(Events!M:M,Events!E:E,A3))</f>
        <v/>
      </c>
      <c r="F3">
        <f>IF(A3="","",SUMIFS(Events!N:N,Events!E:E,A3))</f>
        <v/>
      </c>
      <c r="G3">
        <f>IF(A3="","",SUMIFS(Events!O:O,Events!E:E,A3))</f>
        <v/>
      </c>
      <c r="H3">
        <f>IF(A3="","",SUMIFS(Events!P:P,Events!E:E,A3))</f>
        <v/>
      </c>
      <c r="I3">
        <f>IF(A3="","",SUMIFS(Events!Q:Q,Events!E:E,A3))</f>
        <v/>
      </c>
      <c r="J3">
        <f>IF(A3="","",SUMIFS(Events!R:R,Events!E:E,A3))</f>
        <v/>
      </c>
      <c r="K3">
        <f>IF(A3="","",SUMIFS(Events!S:S,Events!E:E,A3))</f>
        <v/>
      </c>
      <c r="L3">
        <f>IF(A3="","",SUMIFS(Events!T:T,Events!E:E,A3))</f>
        <v/>
      </c>
      <c r="M3">
        <f>IF(A3="","",SUMIFS(Events!U:U,Events!E:E,A3))</f>
        <v/>
      </c>
      <c r="N3">
        <f>IF(A3="","",SUMIFS(Events!V:V,Events!E:E,A3))</f>
        <v/>
      </c>
      <c r="O3">
        <f>IF(A3="","",SUMIFS(Events!W:W,Events!E:E,A3))</f>
        <v/>
      </c>
      <c r="P3">
        <f>IF(A3="","",SUMIFS(Events!X:X,Events!E:E,A3))</f>
        <v/>
      </c>
      <c r="Q3">
        <f>IF(A3="","",SUMIFS(Events!Y:Y,Events!E:E,A3))</f>
        <v/>
      </c>
      <c r="R3">
        <f>IF(A3="","",SUMIFS(Events!Z:Z,Events!E:E,A3))</f>
        <v/>
      </c>
    </row>
    <row r="4">
      <c r="A4">
        <f>IF(ROW()-1&lt;=COUNTA(Players!A:A),INDEX(Players!A:A,ROW()),"")</f>
        <v/>
      </c>
      <c r="B4">
        <f>IF(A4&lt;&gt;"",INDEX(Players!C:C,MATCH(A4,Players!A:A,0)),"")</f>
        <v/>
      </c>
      <c r="C4">
        <f>IF(A4="","",SUMIFS(Events!K:K,Events!E:E,A4))</f>
        <v/>
      </c>
      <c r="D4">
        <f>IF(A4="","",SUMIFS(Events!L:L,Events!E:E,A4))</f>
        <v/>
      </c>
      <c r="E4">
        <f>IF(A4="","",SUMIFS(Events!M:M,Events!E:E,A4))</f>
        <v/>
      </c>
      <c r="F4">
        <f>IF(A4="","",SUMIFS(Events!N:N,Events!E:E,A4))</f>
        <v/>
      </c>
      <c r="G4">
        <f>IF(A4="","",SUMIFS(Events!O:O,Events!E:E,A4))</f>
        <v/>
      </c>
      <c r="H4">
        <f>IF(A4="","",SUMIFS(Events!P:P,Events!E:E,A4))</f>
        <v/>
      </c>
      <c r="I4">
        <f>IF(A4="","",SUMIFS(Events!Q:Q,Events!E:E,A4))</f>
        <v/>
      </c>
      <c r="J4">
        <f>IF(A4="","",SUMIFS(Events!R:R,Events!E:E,A4))</f>
        <v/>
      </c>
      <c r="K4">
        <f>IF(A4="","",SUMIFS(Events!S:S,Events!E:E,A4))</f>
        <v/>
      </c>
      <c r="L4">
        <f>IF(A4="","",SUMIFS(Events!T:T,Events!E:E,A4))</f>
        <v/>
      </c>
      <c r="M4">
        <f>IF(A4="","",SUMIFS(Events!U:U,Events!E:E,A4))</f>
        <v/>
      </c>
      <c r="N4">
        <f>IF(A4="","",SUMIFS(Events!V:V,Events!E:E,A4))</f>
        <v/>
      </c>
      <c r="O4">
        <f>IF(A4="","",SUMIFS(Events!W:W,Events!E:E,A4))</f>
        <v/>
      </c>
      <c r="P4">
        <f>IF(A4="","",SUMIFS(Events!X:X,Events!E:E,A4))</f>
        <v/>
      </c>
      <c r="Q4">
        <f>IF(A4="","",SUMIFS(Events!Y:Y,Events!E:E,A4))</f>
        <v/>
      </c>
      <c r="R4">
        <f>IF(A4="","",SUMIFS(Events!Z:Z,Events!E:E,A4))</f>
        <v/>
      </c>
    </row>
    <row r="5">
      <c r="A5">
        <f>IF(ROW()-1&lt;=COUNTA(Players!A:A),INDEX(Players!A:A,ROW()),"")</f>
        <v/>
      </c>
      <c r="B5">
        <f>IF(A5&lt;&gt;"",INDEX(Players!C:C,MATCH(A5,Players!A:A,0)),"")</f>
        <v/>
      </c>
      <c r="C5">
        <f>IF(A5="","",SUMIFS(Events!K:K,Events!E:E,A5))</f>
        <v/>
      </c>
      <c r="D5">
        <f>IF(A5="","",SUMIFS(Events!L:L,Events!E:E,A5))</f>
        <v/>
      </c>
      <c r="E5">
        <f>IF(A5="","",SUMIFS(Events!M:M,Events!E:E,A5))</f>
        <v/>
      </c>
      <c r="F5">
        <f>IF(A5="","",SUMIFS(Events!N:N,Events!E:E,A5))</f>
        <v/>
      </c>
      <c r="G5">
        <f>IF(A5="","",SUMIFS(Events!O:O,Events!E:E,A5))</f>
        <v/>
      </c>
      <c r="H5">
        <f>IF(A5="","",SUMIFS(Events!P:P,Events!E:E,A5))</f>
        <v/>
      </c>
      <c r="I5">
        <f>IF(A5="","",SUMIFS(Events!Q:Q,Events!E:E,A5))</f>
        <v/>
      </c>
      <c r="J5">
        <f>IF(A5="","",SUMIFS(Events!R:R,Events!E:E,A5))</f>
        <v/>
      </c>
      <c r="K5">
        <f>IF(A5="","",SUMIFS(Events!S:S,Events!E:E,A5))</f>
        <v/>
      </c>
      <c r="L5">
        <f>IF(A5="","",SUMIFS(Events!T:T,Events!E:E,A5))</f>
        <v/>
      </c>
      <c r="M5">
        <f>IF(A5="","",SUMIFS(Events!U:U,Events!E:E,A5))</f>
        <v/>
      </c>
      <c r="N5">
        <f>IF(A5="","",SUMIFS(Events!V:V,Events!E:E,A5))</f>
        <v/>
      </c>
      <c r="O5">
        <f>IF(A5="","",SUMIFS(Events!W:W,Events!E:E,A5))</f>
        <v/>
      </c>
      <c r="P5">
        <f>IF(A5="","",SUMIFS(Events!X:X,Events!E:E,A5))</f>
        <v/>
      </c>
      <c r="Q5">
        <f>IF(A5="","",SUMIFS(Events!Y:Y,Events!E:E,A5))</f>
        <v/>
      </c>
      <c r="R5">
        <f>IF(A5="","",SUMIFS(Events!Z:Z,Events!E:E,A5))</f>
        <v/>
      </c>
    </row>
    <row r="6">
      <c r="A6">
        <f>IF(ROW()-1&lt;=COUNTA(Players!A:A),INDEX(Players!A:A,ROW()),"")</f>
        <v/>
      </c>
      <c r="B6">
        <f>IF(A6&lt;&gt;"",INDEX(Players!C:C,MATCH(A6,Players!A:A,0)),"")</f>
        <v/>
      </c>
      <c r="C6">
        <f>IF(A6="","",SUMIFS(Events!K:K,Events!E:E,A6))</f>
        <v/>
      </c>
      <c r="D6">
        <f>IF(A6="","",SUMIFS(Events!L:L,Events!E:E,A6))</f>
        <v/>
      </c>
      <c r="E6">
        <f>IF(A6="","",SUMIFS(Events!M:M,Events!E:E,A6))</f>
        <v/>
      </c>
      <c r="F6">
        <f>IF(A6="","",SUMIFS(Events!N:N,Events!E:E,A6))</f>
        <v/>
      </c>
      <c r="G6">
        <f>IF(A6="","",SUMIFS(Events!O:O,Events!E:E,A6))</f>
        <v/>
      </c>
      <c r="H6">
        <f>IF(A6="","",SUMIFS(Events!P:P,Events!E:E,A6))</f>
        <v/>
      </c>
      <c r="I6">
        <f>IF(A6="","",SUMIFS(Events!Q:Q,Events!E:E,A6))</f>
        <v/>
      </c>
      <c r="J6">
        <f>IF(A6="","",SUMIFS(Events!R:R,Events!E:E,A6))</f>
        <v/>
      </c>
      <c r="K6">
        <f>IF(A6="","",SUMIFS(Events!S:S,Events!E:E,A6))</f>
        <v/>
      </c>
      <c r="L6">
        <f>IF(A6="","",SUMIFS(Events!T:T,Events!E:E,A6))</f>
        <v/>
      </c>
      <c r="M6">
        <f>IF(A6="","",SUMIFS(Events!U:U,Events!E:E,A6))</f>
        <v/>
      </c>
      <c r="N6">
        <f>IF(A6="","",SUMIFS(Events!V:V,Events!E:E,A6))</f>
        <v/>
      </c>
      <c r="O6">
        <f>IF(A6="","",SUMIFS(Events!W:W,Events!E:E,A6))</f>
        <v/>
      </c>
      <c r="P6">
        <f>IF(A6="","",SUMIFS(Events!X:X,Events!E:E,A6))</f>
        <v/>
      </c>
      <c r="Q6">
        <f>IF(A6="","",SUMIFS(Events!Y:Y,Events!E:E,A6))</f>
        <v/>
      </c>
      <c r="R6">
        <f>IF(A6="","",SUMIFS(Events!Z:Z,Events!E:E,A6))</f>
        <v/>
      </c>
    </row>
    <row r="7">
      <c r="A7">
        <f>IF(ROW()-1&lt;=COUNTA(Players!A:A),INDEX(Players!A:A,ROW()),"")</f>
        <v/>
      </c>
      <c r="B7">
        <f>IF(A7&lt;&gt;"",INDEX(Players!C:C,MATCH(A7,Players!A:A,0)),"")</f>
        <v/>
      </c>
      <c r="C7">
        <f>IF(A7="","",SUMIFS(Events!K:K,Events!E:E,A7))</f>
        <v/>
      </c>
      <c r="D7">
        <f>IF(A7="","",SUMIFS(Events!L:L,Events!E:E,A7))</f>
        <v/>
      </c>
      <c r="E7">
        <f>IF(A7="","",SUMIFS(Events!M:M,Events!E:E,A7))</f>
        <v/>
      </c>
      <c r="F7">
        <f>IF(A7="","",SUMIFS(Events!N:N,Events!E:E,A7))</f>
        <v/>
      </c>
      <c r="G7">
        <f>IF(A7="","",SUMIFS(Events!O:O,Events!E:E,A7))</f>
        <v/>
      </c>
      <c r="H7">
        <f>IF(A7="","",SUMIFS(Events!P:P,Events!E:E,A7))</f>
        <v/>
      </c>
      <c r="I7">
        <f>IF(A7="","",SUMIFS(Events!Q:Q,Events!E:E,A7))</f>
        <v/>
      </c>
      <c r="J7">
        <f>IF(A7="","",SUMIFS(Events!R:R,Events!E:E,A7))</f>
        <v/>
      </c>
      <c r="K7">
        <f>IF(A7="","",SUMIFS(Events!S:S,Events!E:E,A7))</f>
        <v/>
      </c>
      <c r="L7">
        <f>IF(A7="","",SUMIFS(Events!T:T,Events!E:E,A7))</f>
        <v/>
      </c>
      <c r="M7">
        <f>IF(A7="","",SUMIFS(Events!U:U,Events!E:E,A7))</f>
        <v/>
      </c>
      <c r="N7">
        <f>IF(A7="","",SUMIFS(Events!V:V,Events!E:E,A7))</f>
        <v/>
      </c>
      <c r="O7">
        <f>IF(A7="","",SUMIFS(Events!W:W,Events!E:E,A7))</f>
        <v/>
      </c>
      <c r="P7">
        <f>IF(A7="","",SUMIFS(Events!X:X,Events!E:E,A7))</f>
        <v/>
      </c>
      <c r="Q7">
        <f>IF(A7="","",SUMIFS(Events!Y:Y,Events!E:E,A7))</f>
        <v/>
      </c>
      <c r="R7">
        <f>IF(A7="","",SUMIFS(Events!Z:Z,Events!E:E,A7))</f>
        <v/>
      </c>
    </row>
    <row r="8">
      <c r="A8">
        <f>IF(ROW()-1&lt;=COUNTA(Players!A:A),INDEX(Players!A:A,ROW()),"")</f>
        <v/>
      </c>
      <c r="B8">
        <f>IF(A8&lt;&gt;"",INDEX(Players!C:C,MATCH(A8,Players!A:A,0)),"")</f>
        <v/>
      </c>
      <c r="C8">
        <f>IF(A8="","",SUMIFS(Events!K:K,Events!E:E,A8))</f>
        <v/>
      </c>
      <c r="D8">
        <f>IF(A8="","",SUMIFS(Events!L:L,Events!E:E,A8))</f>
        <v/>
      </c>
      <c r="E8">
        <f>IF(A8="","",SUMIFS(Events!M:M,Events!E:E,A8))</f>
        <v/>
      </c>
      <c r="F8">
        <f>IF(A8="","",SUMIFS(Events!N:N,Events!E:E,A8))</f>
        <v/>
      </c>
      <c r="G8">
        <f>IF(A8="","",SUMIFS(Events!O:O,Events!E:E,A8))</f>
        <v/>
      </c>
      <c r="H8">
        <f>IF(A8="","",SUMIFS(Events!P:P,Events!E:E,A8))</f>
        <v/>
      </c>
      <c r="I8">
        <f>IF(A8="","",SUMIFS(Events!Q:Q,Events!E:E,A8))</f>
        <v/>
      </c>
      <c r="J8">
        <f>IF(A8="","",SUMIFS(Events!R:R,Events!E:E,A8))</f>
        <v/>
      </c>
      <c r="K8">
        <f>IF(A8="","",SUMIFS(Events!S:S,Events!E:E,A8))</f>
        <v/>
      </c>
      <c r="L8">
        <f>IF(A8="","",SUMIFS(Events!T:T,Events!E:E,A8))</f>
        <v/>
      </c>
      <c r="M8">
        <f>IF(A8="","",SUMIFS(Events!U:U,Events!E:E,A8))</f>
        <v/>
      </c>
      <c r="N8">
        <f>IF(A8="","",SUMIFS(Events!V:V,Events!E:E,A8))</f>
        <v/>
      </c>
      <c r="O8">
        <f>IF(A8="","",SUMIFS(Events!W:W,Events!E:E,A8))</f>
        <v/>
      </c>
      <c r="P8">
        <f>IF(A8="","",SUMIFS(Events!X:X,Events!E:E,A8))</f>
        <v/>
      </c>
      <c r="Q8">
        <f>IF(A8="","",SUMIFS(Events!Y:Y,Events!E:E,A8))</f>
        <v/>
      </c>
      <c r="R8">
        <f>IF(A8="","",SUMIFS(Events!Z:Z,Events!E:E,A8))</f>
        <v/>
      </c>
    </row>
    <row r="9">
      <c r="A9">
        <f>IF(ROW()-1&lt;=COUNTA(Players!A:A),INDEX(Players!A:A,ROW()),"")</f>
        <v/>
      </c>
      <c r="B9">
        <f>IF(A9&lt;&gt;"",INDEX(Players!C:C,MATCH(A9,Players!A:A,0)),"")</f>
        <v/>
      </c>
      <c r="C9">
        <f>IF(A9="","",SUMIFS(Events!K:K,Events!E:E,A9))</f>
        <v/>
      </c>
      <c r="D9">
        <f>IF(A9="","",SUMIFS(Events!L:L,Events!E:E,A9))</f>
        <v/>
      </c>
      <c r="E9">
        <f>IF(A9="","",SUMIFS(Events!M:M,Events!E:E,A9))</f>
        <v/>
      </c>
      <c r="F9">
        <f>IF(A9="","",SUMIFS(Events!N:N,Events!E:E,A9))</f>
        <v/>
      </c>
      <c r="G9">
        <f>IF(A9="","",SUMIFS(Events!O:O,Events!E:E,A9))</f>
        <v/>
      </c>
      <c r="H9">
        <f>IF(A9="","",SUMIFS(Events!P:P,Events!E:E,A9))</f>
        <v/>
      </c>
      <c r="I9">
        <f>IF(A9="","",SUMIFS(Events!Q:Q,Events!E:E,A9))</f>
        <v/>
      </c>
      <c r="J9">
        <f>IF(A9="","",SUMIFS(Events!R:R,Events!E:E,A9))</f>
        <v/>
      </c>
      <c r="K9">
        <f>IF(A9="","",SUMIFS(Events!S:S,Events!E:E,A9))</f>
        <v/>
      </c>
      <c r="L9">
        <f>IF(A9="","",SUMIFS(Events!T:T,Events!E:E,A9))</f>
        <v/>
      </c>
      <c r="M9">
        <f>IF(A9="","",SUMIFS(Events!U:U,Events!E:E,A9))</f>
        <v/>
      </c>
      <c r="N9">
        <f>IF(A9="","",SUMIFS(Events!V:V,Events!E:E,A9))</f>
        <v/>
      </c>
      <c r="O9">
        <f>IF(A9="","",SUMIFS(Events!W:W,Events!E:E,A9))</f>
        <v/>
      </c>
      <c r="P9">
        <f>IF(A9="","",SUMIFS(Events!X:X,Events!E:E,A9))</f>
        <v/>
      </c>
      <c r="Q9">
        <f>IF(A9="","",SUMIFS(Events!Y:Y,Events!E:E,A9))</f>
        <v/>
      </c>
      <c r="R9">
        <f>IF(A9="","",SUMIFS(Events!Z:Z,Events!E:E,A9))</f>
        <v/>
      </c>
    </row>
    <row r="10">
      <c r="A10">
        <f>IF(ROW()-1&lt;=COUNTA(Players!A:A),INDEX(Players!A:A,ROW()),"")</f>
        <v/>
      </c>
      <c r="B10">
        <f>IF(A10&lt;&gt;"",INDEX(Players!C:C,MATCH(A10,Players!A:A,0)),"")</f>
        <v/>
      </c>
      <c r="C10">
        <f>IF(A10="","",SUMIFS(Events!K:K,Events!E:E,A10))</f>
        <v/>
      </c>
      <c r="D10">
        <f>IF(A10="","",SUMIFS(Events!L:L,Events!E:E,A10))</f>
        <v/>
      </c>
      <c r="E10">
        <f>IF(A10="","",SUMIFS(Events!M:M,Events!E:E,A10))</f>
        <v/>
      </c>
      <c r="F10">
        <f>IF(A10="","",SUMIFS(Events!N:N,Events!E:E,A10))</f>
        <v/>
      </c>
      <c r="G10">
        <f>IF(A10="","",SUMIFS(Events!O:O,Events!E:E,A10))</f>
        <v/>
      </c>
      <c r="H10">
        <f>IF(A10="","",SUMIFS(Events!P:P,Events!E:E,A10))</f>
        <v/>
      </c>
      <c r="I10">
        <f>IF(A10="","",SUMIFS(Events!Q:Q,Events!E:E,A10))</f>
        <v/>
      </c>
      <c r="J10">
        <f>IF(A10="","",SUMIFS(Events!R:R,Events!E:E,A10))</f>
        <v/>
      </c>
      <c r="K10">
        <f>IF(A10="","",SUMIFS(Events!S:S,Events!E:E,A10))</f>
        <v/>
      </c>
      <c r="L10">
        <f>IF(A10="","",SUMIFS(Events!T:T,Events!E:E,A10))</f>
        <v/>
      </c>
      <c r="M10">
        <f>IF(A10="","",SUMIFS(Events!U:U,Events!E:E,A10))</f>
        <v/>
      </c>
      <c r="N10">
        <f>IF(A10="","",SUMIFS(Events!V:V,Events!E:E,A10))</f>
        <v/>
      </c>
      <c r="O10">
        <f>IF(A10="","",SUMIFS(Events!W:W,Events!E:E,A10))</f>
        <v/>
      </c>
      <c r="P10">
        <f>IF(A10="","",SUMIFS(Events!X:X,Events!E:E,A10))</f>
        <v/>
      </c>
      <c r="Q10">
        <f>IF(A10="","",SUMIFS(Events!Y:Y,Events!E:E,A10))</f>
        <v/>
      </c>
      <c r="R10">
        <f>IF(A10="","",SUMIFS(Events!Z:Z,Events!E:E,A10))</f>
        <v/>
      </c>
    </row>
    <row r="11">
      <c r="A11">
        <f>IF(ROW()-1&lt;=COUNTA(Players!A:A),INDEX(Players!A:A,ROW()),"")</f>
        <v/>
      </c>
      <c r="B11">
        <f>IF(A11&lt;&gt;"",INDEX(Players!C:C,MATCH(A11,Players!A:A,0)),"")</f>
        <v/>
      </c>
      <c r="C11">
        <f>IF(A11="","",SUMIFS(Events!K:K,Events!E:E,A11))</f>
        <v/>
      </c>
      <c r="D11">
        <f>IF(A11="","",SUMIFS(Events!L:L,Events!E:E,A11))</f>
        <v/>
      </c>
      <c r="E11">
        <f>IF(A11="","",SUMIFS(Events!M:M,Events!E:E,A11))</f>
        <v/>
      </c>
      <c r="F11">
        <f>IF(A11="","",SUMIFS(Events!N:N,Events!E:E,A11))</f>
        <v/>
      </c>
      <c r="G11">
        <f>IF(A11="","",SUMIFS(Events!O:O,Events!E:E,A11))</f>
        <v/>
      </c>
      <c r="H11">
        <f>IF(A11="","",SUMIFS(Events!P:P,Events!E:E,A11))</f>
        <v/>
      </c>
      <c r="I11">
        <f>IF(A11="","",SUMIFS(Events!Q:Q,Events!E:E,A11))</f>
        <v/>
      </c>
      <c r="J11">
        <f>IF(A11="","",SUMIFS(Events!R:R,Events!E:E,A11))</f>
        <v/>
      </c>
      <c r="K11">
        <f>IF(A11="","",SUMIFS(Events!S:S,Events!E:E,A11))</f>
        <v/>
      </c>
      <c r="L11">
        <f>IF(A11="","",SUMIFS(Events!T:T,Events!E:E,A11))</f>
        <v/>
      </c>
      <c r="M11">
        <f>IF(A11="","",SUMIFS(Events!U:U,Events!E:E,A11))</f>
        <v/>
      </c>
      <c r="N11">
        <f>IF(A11="","",SUMIFS(Events!V:V,Events!E:E,A11))</f>
        <v/>
      </c>
      <c r="O11">
        <f>IF(A11="","",SUMIFS(Events!W:W,Events!E:E,A11))</f>
        <v/>
      </c>
      <c r="P11">
        <f>IF(A11="","",SUMIFS(Events!X:X,Events!E:E,A11))</f>
        <v/>
      </c>
      <c r="Q11">
        <f>IF(A11="","",SUMIFS(Events!Y:Y,Events!E:E,A11))</f>
        <v/>
      </c>
      <c r="R11">
        <f>IF(A11="","",SUMIFS(Events!Z:Z,Events!E:E,A11))</f>
        <v/>
      </c>
    </row>
    <row r="12">
      <c r="A12">
        <f>IF(ROW()-1&lt;=COUNTA(Players!A:A),INDEX(Players!A:A,ROW()),"")</f>
        <v/>
      </c>
      <c r="B12">
        <f>IF(A12&lt;&gt;"",INDEX(Players!C:C,MATCH(A12,Players!A:A,0)),"")</f>
        <v/>
      </c>
      <c r="C12">
        <f>IF(A12="","",SUMIFS(Events!K:K,Events!E:E,A12))</f>
        <v/>
      </c>
      <c r="D12">
        <f>IF(A12="","",SUMIFS(Events!L:L,Events!E:E,A12))</f>
        <v/>
      </c>
      <c r="E12">
        <f>IF(A12="","",SUMIFS(Events!M:M,Events!E:E,A12))</f>
        <v/>
      </c>
      <c r="F12">
        <f>IF(A12="","",SUMIFS(Events!N:N,Events!E:E,A12))</f>
        <v/>
      </c>
      <c r="G12">
        <f>IF(A12="","",SUMIFS(Events!O:O,Events!E:E,A12))</f>
        <v/>
      </c>
      <c r="H12">
        <f>IF(A12="","",SUMIFS(Events!P:P,Events!E:E,A12))</f>
        <v/>
      </c>
      <c r="I12">
        <f>IF(A12="","",SUMIFS(Events!Q:Q,Events!E:E,A12))</f>
        <v/>
      </c>
      <c r="J12">
        <f>IF(A12="","",SUMIFS(Events!R:R,Events!E:E,A12))</f>
        <v/>
      </c>
      <c r="K12">
        <f>IF(A12="","",SUMIFS(Events!S:S,Events!E:E,A12))</f>
        <v/>
      </c>
      <c r="L12">
        <f>IF(A12="","",SUMIFS(Events!T:T,Events!E:E,A12))</f>
        <v/>
      </c>
      <c r="M12">
        <f>IF(A12="","",SUMIFS(Events!U:U,Events!E:E,A12))</f>
        <v/>
      </c>
      <c r="N12">
        <f>IF(A12="","",SUMIFS(Events!V:V,Events!E:E,A12))</f>
        <v/>
      </c>
      <c r="O12">
        <f>IF(A12="","",SUMIFS(Events!W:W,Events!E:E,A12))</f>
        <v/>
      </c>
      <c r="P12">
        <f>IF(A12="","",SUMIFS(Events!X:X,Events!E:E,A12))</f>
        <v/>
      </c>
      <c r="Q12">
        <f>IF(A12="","",SUMIFS(Events!Y:Y,Events!E:E,A12))</f>
        <v/>
      </c>
      <c r="R12">
        <f>IF(A12="","",SUMIFS(Events!Z:Z,Events!E:E,A12))</f>
        <v/>
      </c>
    </row>
    <row r="13">
      <c r="A13">
        <f>IF(ROW()-1&lt;=COUNTA(Players!A:A),INDEX(Players!A:A,ROW()),"")</f>
        <v/>
      </c>
      <c r="B13">
        <f>IF(A13&lt;&gt;"",INDEX(Players!C:C,MATCH(A13,Players!A:A,0)),"")</f>
        <v/>
      </c>
      <c r="C13">
        <f>IF(A13="","",SUMIFS(Events!K:K,Events!E:E,A13))</f>
        <v/>
      </c>
      <c r="D13">
        <f>IF(A13="","",SUMIFS(Events!L:L,Events!E:E,A13))</f>
        <v/>
      </c>
      <c r="E13">
        <f>IF(A13="","",SUMIFS(Events!M:M,Events!E:E,A13))</f>
        <v/>
      </c>
      <c r="F13">
        <f>IF(A13="","",SUMIFS(Events!N:N,Events!E:E,A13))</f>
        <v/>
      </c>
      <c r="G13">
        <f>IF(A13="","",SUMIFS(Events!O:O,Events!E:E,A13))</f>
        <v/>
      </c>
      <c r="H13">
        <f>IF(A13="","",SUMIFS(Events!P:P,Events!E:E,A13))</f>
        <v/>
      </c>
      <c r="I13">
        <f>IF(A13="","",SUMIFS(Events!Q:Q,Events!E:E,A13))</f>
        <v/>
      </c>
      <c r="J13">
        <f>IF(A13="","",SUMIFS(Events!R:R,Events!E:E,A13))</f>
        <v/>
      </c>
      <c r="K13">
        <f>IF(A13="","",SUMIFS(Events!S:S,Events!E:E,A13))</f>
        <v/>
      </c>
      <c r="L13">
        <f>IF(A13="","",SUMIFS(Events!T:T,Events!E:E,A13))</f>
        <v/>
      </c>
      <c r="M13">
        <f>IF(A13="","",SUMIFS(Events!U:U,Events!E:E,A13))</f>
        <v/>
      </c>
      <c r="N13">
        <f>IF(A13="","",SUMIFS(Events!V:V,Events!E:E,A13))</f>
        <v/>
      </c>
      <c r="O13">
        <f>IF(A13="","",SUMIFS(Events!W:W,Events!E:E,A13))</f>
        <v/>
      </c>
      <c r="P13">
        <f>IF(A13="","",SUMIFS(Events!X:X,Events!E:E,A13))</f>
        <v/>
      </c>
      <c r="Q13">
        <f>IF(A13="","",SUMIFS(Events!Y:Y,Events!E:E,A13))</f>
        <v/>
      </c>
      <c r="R13">
        <f>IF(A13="","",SUMIFS(Events!Z:Z,Events!E:E,A13))</f>
        <v/>
      </c>
    </row>
    <row r="14">
      <c r="A14">
        <f>IF(ROW()-1&lt;=COUNTA(Players!A:A),INDEX(Players!A:A,ROW()),"")</f>
        <v/>
      </c>
      <c r="B14">
        <f>IF(A14&lt;&gt;"",INDEX(Players!C:C,MATCH(A14,Players!A:A,0)),"")</f>
        <v/>
      </c>
      <c r="C14">
        <f>IF(A14="","",SUMIFS(Events!K:K,Events!E:E,A14))</f>
        <v/>
      </c>
      <c r="D14">
        <f>IF(A14="","",SUMIFS(Events!L:L,Events!E:E,A14))</f>
        <v/>
      </c>
      <c r="E14">
        <f>IF(A14="","",SUMIFS(Events!M:M,Events!E:E,A14))</f>
        <v/>
      </c>
      <c r="F14">
        <f>IF(A14="","",SUMIFS(Events!N:N,Events!E:E,A14))</f>
        <v/>
      </c>
      <c r="G14">
        <f>IF(A14="","",SUMIFS(Events!O:O,Events!E:E,A14))</f>
        <v/>
      </c>
      <c r="H14">
        <f>IF(A14="","",SUMIFS(Events!P:P,Events!E:E,A14))</f>
        <v/>
      </c>
      <c r="I14">
        <f>IF(A14="","",SUMIFS(Events!Q:Q,Events!E:E,A14))</f>
        <v/>
      </c>
      <c r="J14">
        <f>IF(A14="","",SUMIFS(Events!R:R,Events!E:E,A14))</f>
        <v/>
      </c>
      <c r="K14">
        <f>IF(A14="","",SUMIFS(Events!S:S,Events!E:E,A14))</f>
        <v/>
      </c>
      <c r="L14">
        <f>IF(A14="","",SUMIFS(Events!T:T,Events!E:E,A14))</f>
        <v/>
      </c>
      <c r="M14">
        <f>IF(A14="","",SUMIFS(Events!U:U,Events!E:E,A14))</f>
        <v/>
      </c>
      <c r="N14">
        <f>IF(A14="","",SUMIFS(Events!V:V,Events!E:E,A14))</f>
        <v/>
      </c>
      <c r="O14">
        <f>IF(A14="","",SUMIFS(Events!W:W,Events!E:E,A14))</f>
        <v/>
      </c>
      <c r="P14">
        <f>IF(A14="","",SUMIFS(Events!X:X,Events!E:E,A14))</f>
        <v/>
      </c>
      <c r="Q14">
        <f>IF(A14="","",SUMIFS(Events!Y:Y,Events!E:E,A14))</f>
        <v/>
      </c>
      <c r="R14">
        <f>IF(A14="","",SUMIFS(Events!Z:Z,Events!E:E,A14))</f>
        <v/>
      </c>
    </row>
    <row r="15">
      <c r="A15">
        <f>IF(ROW()-1&lt;=COUNTA(Players!A:A),INDEX(Players!A:A,ROW()),"")</f>
        <v/>
      </c>
      <c r="B15">
        <f>IF(A15&lt;&gt;"",INDEX(Players!C:C,MATCH(A15,Players!A:A,0)),"")</f>
        <v/>
      </c>
      <c r="C15">
        <f>IF(A15="","",SUMIFS(Events!K:K,Events!E:E,A15))</f>
        <v/>
      </c>
      <c r="D15">
        <f>IF(A15="","",SUMIFS(Events!L:L,Events!E:E,A15))</f>
        <v/>
      </c>
      <c r="E15">
        <f>IF(A15="","",SUMIFS(Events!M:M,Events!E:E,A15))</f>
        <v/>
      </c>
      <c r="F15">
        <f>IF(A15="","",SUMIFS(Events!N:N,Events!E:E,A15))</f>
        <v/>
      </c>
      <c r="G15">
        <f>IF(A15="","",SUMIFS(Events!O:O,Events!E:E,A15))</f>
        <v/>
      </c>
      <c r="H15">
        <f>IF(A15="","",SUMIFS(Events!P:P,Events!E:E,A15))</f>
        <v/>
      </c>
      <c r="I15">
        <f>IF(A15="","",SUMIFS(Events!Q:Q,Events!E:E,A15))</f>
        <v/>
      </c>
      <c r="J15">
        <f>IF(A15="","",SUMIFS(Events!R:R,Events!E:E,A15))</f>
        <v/>
      </c>
      <c r="K15">
        <f>IF(A15="","",SUMIFS(Events!S:S,Events!E:E,A15))</f>
        <v/>
      </c>
      <c r="L15">
        <f>IF(A15="","",SUMIFS(Events!T:T,Events!E:E,A15))</f>
        <v/>
      </c>
      <c r="M15">
        <f>IF(A15="","",SUMIFS(Events!U:U,Events!E:E,A15))</f>
        <v/>
      </c>
      <c r="N15">
        <f>IF(A15="","",SUMIFS(Events!V:V,Events!E:E,A15))</f>
        <v/>
      </c>
      <c r="O15">
        <f>IF(A15="","",SUMIFS(Events!W:W,Events!E:E,A15))</f>
        <v/>
      </c>
      <c r="P15">
        <f>IF(A15="","",SUMIFS(Events!X:X,Events!E:E,A15))</f>
        <v/>
      </c>
      <c r="Q15">
        <f>IF(A15="","",SUMIFS(Events!Y:Y,Events!E:E,A15))</f>
        <v/>
      </c>
      <c r="R15">
        <f>IF(A15="","",SUMIFS(Events!Z:Z,Events!E:E,A15))</f>
        <v/>
      </c>
    </row>
    <row r="16">
      <c r="A16">
        <f>IF(ROW()-1&lt;=COUNTA(Players!A:A),INDEX(Players!A:A,ROW()),"")</f>
        <v/>
      </c>
      <c r="B16">
        <f>IF(A16&lt;&gt;"",INDEX(Players!C:C,MATCH(A16,Players!A:A,0)),"")</f>
        <v/>
      </c>
      <c r="C16">
        <f>IF(A16="","",SUMIFS(Events!K:K,Events!E:E,A16))</f>
        <v/>
      </c>
      <c r="D16">
        <f>IF(A16="","",SUMIFS(Events!L:L,Events!E:E,A16))</f>
        <v/>
      </c>
      <c r="E16">
        <f>IF(A16="","",SUMIFS(Events!M:M,Events!E:E,A16))</f>
        <v/>
      </c>
      <c r="F16">
        <f>IF(A16="","",SUMIFS(Events!N:N,Events!E:E,A16))</f>
        <v/>
      </c>
      <c r="G16">
        <f>IF(A16="","",SUMIFS(Events!O:O,Events!E:E,A16))</f>
        <v/>
      </c>
      <c r="H16">
        <f>IF(A16="","",SUMIFS(Events!P:P,Events!E:E,A16))</f>
        <v/>
      </c>
      <c r="I16">
        <f>IF(A16="","",SUMIFS(Events!Q:Q,Events!E:E,A16))</f>
        <v/>
      </c>
      <c r="J16">
        <f>IF(A16="","",SUMIFS(Events!R:R,Events!E:E,A16))</f>
        <v/>
      </c>
      <c r="K16">
        <f>IF(A16="","",SUMIFS(Events!S:S,Events!E:E,A16))</f>
        <v/>
      </c>
      <c r="L16">
        <f>IF(A16="","",SUMIFS(Events!T:T,Events!E:E,A16))</f>
        <v/>
      </c>
      <c r="M16">
        <f>IF(A16="","",SUMIFS(Events!U:U,Events!E:E,A16))</f>
        <v/>
      </c>
      <c r="N16">
        <f>IF(A16="","",SUMIFS(Events!V:V,Events!E:E,A16))</f>
        <v/>
      </c>
      <c r="O16">
        <f>IF(A16="","",SUMIFS(Events!W:W,Events!E:E,A16))</f>
        <v/>
      </c>
      <c r="P16">
        <f>IF(A16="","",SUMIFS(Events!X:X,Events!E:E,A16))</f>
        <v/>
      </c>
      <c r="Q16">
        <f>IF(A16="","",SUMIFS(Events!Y:Y,Events!E:E,A16))</f>
        <v/>
      </c>
      <c r="R16">
        <f>IF(A16="","",SUMIFS(Events!Z:Z,Events!E:E,A16))</f>
        <v/>
      </c>
    </row>
    <row r="17">
      <c r="A17">
        <f>IF(ROW()-1&lt;=COUNTA(Players!A:A),INDEX(Players!A:A,ROW()),"")</f>
        <v/>
      </c>
      <c r="B17">
        <f>IF(A17&lt;&gt;"",INDEX(Players!C:C,MATCH(A17,Players!A:A,0)),"")</f>
        <v/>
      </c>
      <c r="C17">
        <f>IF(A17="","",SUMIFS(Events!K:K,Events!E:E,A17))</f>
        <v/>
      </c>
      <c r="D17">
        <f>IF(A17="","",SUMIFS(Events!L:L,Events!E:E,A17))</f>
        <v/>
      </c>
      <c r="E17">
        <f>IF(A17="","",SUMIFS(Events!M:M,Events!E:E,A17))</f>
        <v/>
      </c>
      <c r="F17">
        <f>IF(A17="","",SUMIFS(Events!N:N,Events!E:E,A17))</f>
        <v/>
      </c>
      <c r="G17">
        <f>IF(A17="","",SUMIFS(Events!O:O,Events!E:E,A17))</f>
        <v/>
      </c>
      <c r="H17">
        <f>IF(A17="","",SUMIFS(Events!P:P,Events!E:E,A17))</f>
        <v/>
      </c>
      <c r="I17">
        <f>IF(A17="","",SUMIFS(Events!Q:Q,Events!E:E,A17))</f>
        <v/>
      </c>
      <c r="J17">
        <f>IF(A17="","",SUMIFS(Events!R:R,Events!E:E,A17))</f>
        <v/>
      </c>
      <c r="K17">
        <f>IF(A17="","",SUMIFS(Events!S:S,Events!E:E,A17))</f>
        <v/>
      </c>
      <c r="L17">
        <f>IF(A17="","",SUMIFS(Events!T:T,Events!E:E,A17))</f>
        <v/>
      </c>
      <c r="M17">
        <f>IF(A17="","",SUMIFS(Events!U:U,Events!E:E,A17))</f>
        <v/>
      </c>
      <c r="N17">
        <f>IF(A17="","",SUMIFS(Events!V:V,Events!E:E,A17))</f>
        <v/>
      </c>
      <c r="O17">
        <f>IF(A17="","",SUMIFS(Events!W:W,Events!E:E,A17))</f>
        <v/>
      </c>
      <c r="P17">
        <f>IF(A17="","",SUMIFS(Events!X:X,Events!E:E,A17))</f>
        <v/>
      </c>
      <c r="Q17">
        <f>IF(A17="","",SUMIFS(Events!Y:Y,Events!E:E,A17))</f>
        <v/>
      </c>
      <c r="R17">
        <f>IF(A17="","",SUMIFS(Events!Z:Z,Events!E:E,A17))</f>
        <v/>
      </c>
    </row>
    <row r="18">
      <c r="A18">
        <f>IF(ROW()-1&lt;=COUNTA(Players!A:A),INDEX(Players!A:A,ROW()),"")</f>
        <v/>
      </c>
      <c r="B18">
        <f>IF(A18&lt;&gt;"",INDEX(Players!C:C,MATCH(A18,Players!A:A,0)),"")</f>
        <v/>
      </c>
      <c r="C18">
        <f>IF(A18="","",SUMIFS(Events!K:K,Events!E:E,A18))</f>
        <v/>
      </c>
      <c r="D18">
        <f>IF(A18="","",SUMIFS(Events!L:L,Events!E:E,A18))</f>
        <v/>
      </c>
      <c r="E18">
        <f>IF(A18="","",SUMIFS(Events!M:M,Events!E:E,A18))</f>
        <v/>
      </c>
      <c r="F18">
        <f>IF(A18="","",SUMIFS(Events!N:N,Events!E:E,A18))</f>
        <v/>
      </c>
      <c r="G18">
        <f>IF(A18="","",SUMIFS(Events!O:O,Events!E:E,A18))</f>
        <v/>
      </c>
      <c r="H18">
        <f>IF(A18="","",SUMIFS(Events!P:P,Events!E:E,A18))</f>
        <v/>
      </c>
      <c r="I18">
        <f>IF(A18="","",SUMIFS(Events!Q:Q,Events!E:E,A18))</f>
        <v/>
      </c>
      <c r="J18">
        <f>IF(A18="","",SUMIFS(Events!R:R,Events!E:E,A18))</f>
        <v/>
      </c>
      <c r="K18">
        <f>IF(A18="","",SUMIFS(Events!S:S,Events!E:E,A18))</f>
        <v/>
      </c>
      <c r="L18">
        <f>IF(A18="","",SUMIFS(Events!T:T,Events!E:E,A18))</f>
        <v/>
      </c>
      <c r="M18">
        <f>IF(A18="","",SUMIFS(Events!U:U,Events!E:E,A18))</f>
        <v/>
      </c>
      <c r="N18">
        <f>IF(A18="","",SUMIFS(Events!V:V,Events!E:E,A18))</f>
        <v/>
      </c>
      <c r="O18">
        <f>IF(A18="","",SUMIFS(Events!W:W,Events!E:E,A18))</f>
        <v/>
      </c>
      <c r="P18">
        <f>IF(A18="","",SUMIFS(Events!X:X,Events!E:E,A18))</f>
        <v/>
      </c>
      <c r="Q18">
        <f>IF(A18="","",SUMIFS(Events!Y:Y,Events!E:E,A18))</f>
        <v/>
      </c>
      <c r="R18">
        <f>IF(A18="","",SUMIFS(Events!Z:Z,Events!E:E,A18))</f>
        <v/>
      </c>
    </row>
    <row r="19">
      <c r="A19">
        <f>IF(ROW()-1&lt;=COUNTA(Players!A:A),INDEX(Players!A:A,ROW()),"")</f>
        <v/>
      </c>
      <c r="B19">
        <f>IF(A19&lt;&gt;"",INDEX(Players!C:C,MATCH(A19,Players!A:A,0)),"")</f>
        <v/>
      </c>
      <c r="C19">
        <f>IF(A19="","",SUMIFS(Events!K:K,Events!E:E,A19))</f>
        <v/>
      </c>
      <c r="D19">
        <f>IF(A19="","",SUMIFS(Events!L:L,Events!E:E,A19))</f>
        <v/>
      </c>
      <c r="E19">
        <f>IF(A19="","",SUMIFS(Events!M:M,Events!E:E,A19))</f>
        <v/>
      </c>
      <c r="F19">
        <f>IF(A19="","",SUMIFS(Events!N:N,Events!E:E,A19))</f>
        <v/>
      </c>
      <c r="G19">
        <f>IF(A19="","",SUMIFS(Events!O:O,Events!E:E,A19))</f>
        <v/>
      </c>
      <c r="H19">
        <f>IF(A19="","",SUMIFS(Events!P:P,Events!E:E,A19))</f>
        <v/>
      </c>
      <c r="I19">
        <f>IF(A19="","",SUMIFS(Events!Q:Q,Events!E:E,A19))</f>
        <v/>
      </c>
      <c r="J19">
        <f>IF(A19="","",SUMIFS(Events!R:R,Events!E:E,A19))</f>
        <v/>
      </c>
      <c r="K19">
        <f>IF(A19="","",SUMIFS(Events!S:S,Events!E:E,A19))</f>
        <v/>
      </c>
      <c r="L19">
        <f>IF(A19="","",SUMIFS(Events!T:T,Events!E:E,A19))</f>
        <v/>
      </c>
      <c r="M19">
        <f>IF(A19="","",SUMIFS(Events!U:U,Events!E:E,A19))</f>
        <v/>
      </c>
      <c r="N19">
        <f>IF(A19="","",SUMIFS(Events!V:V,Events!E:E,A19))</f>
        <v/>
      </c>
      <c r="O19">
        <f>IF(A19="","",SUMIFS(Events!W:W,Events!E:E,A19))</f>
        <v/>
      </c>
      <c r="P19">
        <f>IF(A19="","",SUMIFS(Events!X:X,Events!E:E,A19))</f>
        <v/>
      </c>
      <c r="Q19">
        <f>IF(A19="","",SUMIFS(Events!Y:Y,Events!E:E,A19))</f>
        <v/>
      </c>
      <c r="R19">
        <f>IF(A19="","",SUMIFS(Events!Z:Z,Events!E:E,A19))</f>
        <v/>
      </c>
    </row>
    <row r="20">
      <c r="A20">
        <f>IF(ROW()-1&lt;=COUNTA(Players!A:A),INDEX(Players!A:A,ROW()),"")</f>
        <v/>
      </c>
      <c r="B20">
        <f>IF(A20&lt;&gt;"",INDEX(Players!C:C,MATCH(A20,Players!A:A,0)),"")</f>
        <v/>
      </c>
      <c r="C20">
        <f>IF(A20="","",SUMIFS(Events!K:K,Events!E:E,A20))</f>
        <v/>
      </c>
      <c r="D20">
        <f>IF(A20="","",SUMIFS(Events!L:L,Events!E:E,A20))</f>
        <v/>
      </c>
      <c r="E20">
        <f>IF(A20="","",SUMIFS(Events!M:M,Events!E:E,A20))</f>
        <v/>
      </c>
      <c r="F20">
        <f>IF(A20="","",SUMIFS(Events!N:N,Events!E:E,A20))</f>
        <v/>
      </c>
      <c r="G20">
        <f>IF(A20="","",SUMIFS(Events!O:O,Events!E:E,A20))</f>
        <v/>
      </c>
      <c r="H20">
        <f>IF(A20="","",SUMIFS(Events!P:P,Events!E:E,A20))</f>
        <v/>
      </c>
      <c r="I20">
        <f>IF(A20="","",SUMIFS(Events!Q:Q,Events!E:E,A20))</f>
        <v/>
      </c>
      <c r="J20">
        <f>IF(A20="","",SUMIFS(Events!R:R,Events!E:E,A20))</f>
        <v/>
      </c>
      <c r="K20">
        <f>IF(A20="","",SUMIFS(Events!S:S,Events!E:E,A20))</f>
        <v/>
      </c>
      <c r="L20">
        <f>IF(A20="","",SUMIFS(Events!T:T,Events!E:E,A20))</f>
        <v/>
      </c>
      <c r="M20">
        <f>IF(A20="","",SUMIFS(Events!U:U,Events!E:E,A20))</f>
        <v/>
      </c>
      <c r="N20">
        <f>IF(A20="","",SUMIFS(Events!V:V,Events!E:E,A20))</f>
        <v/>
      </c>
      <c r="O20">
        <f>IF(A20="","",SUMIFS(Events!W:W,Events!E:E,A20))</f>
        <v/>
      </c>
      <c r="P20">
        <f>IF(A20="","",SUMIFS(Events!X:X,Events!E:E,A20))</f>
        <v/>
      </c>
      <c r="Q20">
        <f>IF(A20="","",SUMIFS(Events!Y:Y,Events!E:E,A20))</f>
        <v/>
      </c>
      <c r="R20">
        <f>IF(A20="","",SUMIFS(Events!Z:Z,Events!E:E,A20))</f>
        <v/>
      </c>
    </row>
    <row r="21">
      <c r="A21">
        <f>IF(ROW()-1&lt;=COUNTA(Players!A:A),INDEX(Players!A:A,ROW()),"")</f>
        <v/>
      </c>
      <c r="B21">
        <f>IF(A21&lt;&gt;"",INDEX(Players!C:C,MATCH(A21,Players!A:A,0)),"")</f>
        <v/>
      </c>
      <c r="C21">
        <f>IF(A21="","",SUMIFS(Events!K:K,Events!E:E,A21))</f>
        <v/>
      </c>
      <c r="D21">
        <f>IF(A21="","",SUMIFS(Events!L:L,Events!E:E,A21))</f>
        <v/>
      </c>
      <c r="E21">
        <f>IF(A21="","",SUMIFS(Events!M:M,Events!E:E,A21))</f>
        <v/>
      </c>
      <c r="F21">
        <f>IF(A21="","",SUMIFS(Events!N:N,Events!E:E,A21))</f>
        <v/>
      </c>
      <c r="G21">
        <f>IF(A21="","",SUMIFS(Events!O:O,Events!E:E,A21))</f>
        <v/>
      </c>
      <c r="H21">
        <f>IF(A21="","",SUMIFS(Events!P:P,Events!E:E,A21))</f>
        <v/>
      </c>
      <c r="I21">
        <f>IF(A21="","",SUMIFS(Events!Q:Q,Events!E:E,A21))</f>
        <v/>
      </c>
      <c r="J21">
        <f>IF(A21="","",SUMIFS(Events!R:R,Events!E:E,A21))</f>
        <v/>
      </c>
      <c r="K21">
        <f>IF(A21="","",SUMIFS(Events!S:S,Events!E:E,A21))</f>
        <v/>
      </c>
      <c r="L21">
        <f>IF(A21="","",SUMIFS(Events!T:T,Events!E:E,A21))</f>
        <v/>
      </c>
      <c r="M21">
        <f>IF(A21="","",SUMIFS(Events!U:U,Events!E:E,A21))</f>
        <v/>
      </c>
      <c r="N21">
        <f>IF(A21="","",SUMIFS(Events!V:V,Events!E:E,A21))</f>
        <v/>
      </c>
      <c r="O21">
        <f>IF(A21="","",SUMIFS(Events!W:W,Events!E:E,A21))</f>
        <v/>
      </c>
      <c r="P21">
        <f>IF(A21="","",SUMIFS(Events!X:X,Events!E:E,A21))</f>
        <v/>
      </c>
      <c r="Q21">
        <f>IF(A21="","",SUMIFS(Events!Y:Y,Events!E:E,A21))</f>
        <v/>
      </c>
      <c r="R21">
        <f>IF(A21="","",SUMIFS(Events!Z:Z,Events!E:E,A21))</f>
        <v/>
      </c>
    </row>
    <row r="22">
      <c r="A22">
        <f>IF(ROW()-1&lt;=COUNTA(Players!A:A),INDEX(Players!A:A,ROW()),"")</f>
        <v/>
      </c>
      <c r="B22">
        <f>IF(A22&lt;&gt;"",INDEX(Players!C:C,MATCH(A22,Players!A:A,0)),"")</f>
        <v/>
      </c>
      <c r="C22">
        <f>IF(A22="","",SUMIFS(Events!K:K,Events!E:E,A22))</f>
        <v/>
      </c>
      <c r="D22">
        <f>IF(A22="","",SUMIFS(Events!L:L,Events!E:E,A22))</f>
        <v/>
      </c>
      <c r="E22">
        <f>IF(A22="","",SUMIFS(Events!M:M,Events!E:E,A22))</f>
        <v/>
      </c>
      <c r="F22">
        <f>IF(A22="","",SUMIFS(Events!N:N,Events!E:E,A22))</f>
        <v/>
      </c>
      <c r="G22">
        <f>IF(A22="","",SUMIFS(Events!O:O,Events!E:E,A22))</f>
        <v/>
      </c>
      <c r="H22">
        <f>IF(A22="","",SUMIFS(Events!P:P,Events!E:E,A22))</f>
        <v/>
      </c>
      <c r="I22">
        <f>IF(A22="","",SUMIFS(Events!Q:Q,Events!E:E,A22))</f>
        <v/>
      </c>
      <c r="J22">
        <f>IF(A22="","",SUMIFS(Events!R:R,Events!E:E,A22))</f>
        <v/>
      </c>
      <c r="K22">
        <f>IF(A22="","",SUMIFS(Events!S:S,Events!E:E,A22))</f>
        <v/>
      </c>
      <c r="L22">
        <f>IF(A22="","",SUMIFS(Events!T:T,Events!E:E,A22))</f>
        <v/>
      </c>
      <c r="M22">
        <f>IF(A22="","",SUMIFS(Events!U:U,Events!E:E,A22))</f>
        <v/>
      </c>
      <c r="N22">
        <f>IF(A22="","",SUMIFS(Events!V:V,Events!E:E,A22))</f>
        <v/>
      </c>
      <c r="O22">
        <f>IF(A22="","",SUMIFS(Events!W:W,Events!E:E,A22))</f>
        <v/>
      </c>
      <c r="P22">
        <f>IF(A22="","",SUMIFS(Events!X:X,Events!E:E,A22))</f>
        <v/>
      </c>
      <c r="Q22">
        <f>IF(A22="","",SUMIFS(Events!Y:Y,Events!E:E,A22))</f>
        <v/>
      </c>
      <c r="R22">
        <f>IF(A22="","",SUMIFS(Events!Z:Z,Events!E:E,A22))</f>
        <v/>
      </c>
    </row>
    <row r="23">
      <c r="A23">
        <f>IF(ROW()-1&lt;=COUNTA(Players!A:A),INDEX(Players!A:A,ROW()),"")</f>
        <v/>
      </c>
      <c r="B23">
        <f>IF(A23&lt;&gt;"",INDEX(Players!C:C,MATCH(A23,Players!A:A,0)),"")</f>
        <v/>
      </c>
      <c r="C23">
        <f>IF(A23="","",SUMIFS(Events!K:K,Events!E:E,A23))</f>
        <v/>
      </c>
      <c r="D23">
        <f>IF(A23="","",SUMIFS(Events!L:L,Events!E:E,A23))</f>
        <v/>
      </c>
      <c r="E23">
        <f>IF(A23="","",SUMIFS(Events!M:M,Events!E:E,A23))</f>
        <v/>
      </c>
      <c r="F23">
        <f>IF(A23="","",SUMIFS(Events!N:N,Events!E:E,A23))</f>
        <v/>
      </c>
      <c r="G23">
        <f>IF(A23="","",SUMIFS(Events!O:O,Events!E:E,A23))</f>
        <v/>
      </c>
      <c r="H23">
        <f>IF(A23="","",SUMIFS(Events!P:P,Events!E:E,A23))</f>
        <v/>
      </c>
      <c r="I23">
        <f>IF(A23="","",SUMIFS(Events!Q:Q,Events!E:E,A23))</f>
        <v/>
      </c>
      <c r="J23">
        <f>IF(A23="","",SUMIFS(Events!R:R,Events!E:E,A23))</f>
        <v/>
      </c>
      <c r="K23">
        <f>IF(A23="","",SUMIFS(Events!S:S,Events!E:E,A23))</f>
        <v/>
      </c>
      <c r="L23">
        <f>IF(A23="","",SUMIFS(Events!T:T,Events!E:E,A23))</f>
        <v/>
      </c>
      <c r="M23">
        <f>IF(A23="","",SUMIFS(Events!U:U,Events!E:E,A23))</f>
        <v/>
      </c>
      <c r="N23">
        <f>IF(A23="","",SUMIFS(Events!V:V,Events!E:E,A23))</f>
        <v/>
      </c>
      <c r="O23">
        <f>IF(A23="","",SUMIFS(Events!W:W,Events!E:E,A23))</f>
        <v/>
      </c>
      <c r="P23">
        <f>IF(A23="","",SUMIFS(Events!X:X,Events!E:E,A23))</f>
        <v/>
      </c>
      <c r="Q23">
        <f>IF(A23="","",SUMIFS(Events!Y:Y,Events!E:E,A23))</f>
        <v/>
      </c>
      <c r="R23">
        <f>IF(A23="","",SUMIFS(Events!Z:Z,Events!E:E,A23))</f>
        <v/>
      </c>
    </row>
    <row r="24">
      <c r="A24">
        <f>IF(ROW()-1&lt;=COUNTA(Players!A:A),INDEX(Players!A:A,ROW()),"")</f>
        <v/>
      </c>
      <c r="B24">
        <f>IF(A24&lt;&gt;"",INDEX(Players!C:C,MATCH(A24,Players!A:A,0)),"")</f>
        <v/>
      </c>
      <c r="C24">
        <f>IF(A24="","",SUMIFS(Events!K:K,Events!E:E,A24))</f>
        <v/>
      </c>
      <c r="D24">
        <f>IF(A24="","",SUMIFS(Events!L:L,Events!E:E,A24))</f>
        <v/>
      </c>
      <c r="E24">
        <f>IF(A24="","",SUMIFS(Events!M:M,Events!E:E,A24))</f>
        <v/>
      </c>
      <c r="F24">
        <f>IF(A24="","",SUMIFS(Events!N:N,Events!E:E,A24))</f>
        <v/>
      </c>
      <c r="G24">
        <f>IF(A24="","",SUMIFS(Events!O:O,Events!E:E,A24))</f>
        <v/>
      </c>
      <c r="H24">
        <f>IF(A24="","",SUMIFS(Events!P:P,Events!E:E,A24))</f>
        <v/>
      </c>
      <c r="I24">
        <f>IF(A24="","",SUMIFS(Events!Q:Q,Events!E:E,A24))</f>
        <v/>
      </c>
      <c r="J24">
        <f>IF(A24="","",SUMIFS(Events!R:R,Events!E:E,A24))</f>
        <v/>
      </c>
      <c r="K24">
        <f>IF(A24="","",SUMIFS(Events!S:S,Events!E:E,A24))</f>
        <v/>
      </c>
      <c r="L24">
        <f>IF(A24="","",SUMIFS(Events!T:T,Events!E:E,A24))</f>
        <v/>
      </c>
      <c r="M24">
        <f>IF(A24="","",SUMIFS(Events!U:U,Events!E:E,A24))</f>
        <v/>
      </c>
      <c r="N24">
        <f>IF(A24="","",SUMIFS(Events!V:V,Events!E:E,A24))</f>
        <v/>
      </c>
      <c r="O24">
        <f>IF(A24="","",SUMIFS(Events!W:W,Events!E:E,A24))</f>
        <v/>
      </c>
      <c r="P24">
        <f>IF(A24="","",SUMIFS(Events!X:X,Events!E:E,A24))</f>
        <v/>
      </c>
      <c r="Q24">
        <f>IF(A24="","",SUMIFS(Events!Y:Y,Events!E:E,A24))</f>
        <v/>
      </c>
      <c r="R24">
        <f>IF(A24="","",SUMIFS(Events!Z:Z,Events!E:E,A24))</f>
        <v/>
      </c>
    </row>
    <row r="25">
      <c r="A25">
        <f>IF(ROW()-1&lt;=COUNTA(Players!A:A),INDEX(Players!A:A,ROW()),"")</f>
        <v/>
      </c>
      <c r="B25">
        <f>IF(A25&lt;&gt;"",INDEX(Players!C:C,MATCH(A25,Players!A:A,0)),"")</f>
        <v/>
      </c>
      <c r="C25">
        <f>IF(A25="","",SUMIFS(Events!K:K,Events!E:E,A25))</f>
        <v/>
      </c>
      <c r="D25">
        <f>IF(A25="","",SUMIFS(Events!L:L,Events!E:E,A25))</f>
        <v/>
      </c>
      <c r="E25">
        <f>IF(A25="","",SUMIFS(Events!M:M,Events!E:E,A25))</f>
        <v/>
      </c>
      <c r="F25">
        <f>IF(A25="","",SUMIFS(Events!N:N,Events!E:E,A25))</f>
        <v/>
      </c>
      <c r="G25">
        <f>IF(A25="","",SUMIFS(Events!O:O,Events!E:E,A25))</f>
        <v/>
      </c>
      <c r="H25">
        <f>IF(A25="","",SUMIFS(Events!P:P,Events!E:E,A25))</f>
        <v/>
      </c>
      <c r="I25">
        <f>IF(A25="","",SUMIFS(Events!Q:Q,Events!E:E,A25))</f>
        <v/>
      </c>
      <c r="J25">
        <f>IF(A25="","",SUMIFS(Events!R:R,Events!E:E,A25))</f>
        <v/>
      </c>
      <c r="K25">
        <f>IF(A25="","",SUMIFS(Events!S:S,Events!E:E,A25))</f>
        <v/>
      </c>
      <c r="L25">
        <f>IF(A25="","",SUMIFS(Events!T:T,Events!E:E,A25))</f>
        <v/>
      </c>
      <c r="M25">
        <f>IF(A25="","",SUMIFS(Events!U:U,Events!E:E,A25))</f>
        <v/>
      </c>
      <c r="N25">
        <f>IF(A25="","",SUMIFS(Events!V:V,Events!E:E,A25))</f>
        <v/>
      </c>
      <c r="O25">
        <f>IF(A25="","",SUMIFS(Events!W:W,Events!E:E,A25))</f>
        <v/>
      </c>
      <c r="P25">
        <f>IF(A25="","",SUMIFS(Events!X:X,Events!E:E,A25))</f>
        <v/>
      </c>
      <c r="Q25">
        <f>IF(A25="","",SUMIFS(Events!Y:Y,Events!E:E,A25))</f>
        <v/>
      </c>
      <c r="R25">
        <f>IF(A25="","",SUMIFS(Events!Z:Z,Events!E:E,A25))</f>
        <v/>
      </c>
    </row>
    <row r="26">
      <c r="A26">
        <f>IF(ROW()-1&lt;=COUNTA(Players!A:A),INDEX(Players!A:A,ROW()),"")</f>
        <v/>
      </c>
      <c r="B26">
        <f>IF(A26&lt;&gt;"",INDEX(Players!C:C,MATCH(A26,Players!A:A,0)),"")</f>
        <v/>
      </c>
      <c r="C26">
        <f>IF(A26="","",SUMIFS(Events!K:K,Events!E:E,A26))</f>
        <v/>
      </c>
      <c r="D26">
        <f>IF(A26="","",SUMIFS(Events!L:L,Events!E:E,A26))</f>
        <v/>
      </c>
      <c r="E26">
        <f>IF(A26="","",SUMIFS(Events!M:M,Events!E:E,A26))</f>
        <v/>
      </c>
      <c r="F26">
        <f>IF(A26="","",SUMIFS(Events!N:N,Events!E:E,A26))</f>
        <v/>
      </c>
      <c r="G26">
        <f>IF(A26="","",SUMIFS(Events!O:O,Events!E:E,A26))</f>
        <v/>
      </c>
      <c r="H26">
        <f>IF(A26="","",SUMIFS(Events!P:P,Events!E:E,A26))</f>
        <v/>
      </c>
      <c r="I26">
        <f>IF(A26="","",SUMIFS(Events!Q:Q,Events!E:E,A26))</f>
        <v/>
      </c>
      <c r="J26">
        <f>IF(A26="","",SUMIFS(Events!R:R,Events!E:E,A26))</f>
        <v/>
      </c>
      <c r="K26">
        <f>IF(A26="","",SUMIFS(Events!S:S,Events!E:E,A26))</f>
        <v/>
      </c>
      <c r="L26">
        <f>IF(A26="","",SUMIFS(Events!T:T,Events!E:E,A26))</f>
        <v/>
      </c>
      <c r="M26">
        <f>IF(A26="","",SUMIFS(Events!U:U,Events!E:E,A26))</f>
        <v/>
      </c>
      <c r="N26">
        <f>IF(A26="","",SUMIFS(Events!V:V,Events!E:E,A26))</f>
        <v/>
      </c>
      <c r="O26">
        <f>IF(A26="","",SUMIFS(Events!W:W,Events!E:E,A26))</f>
        <v/>
      </c>
      <c r="P26">
        <f>IF(A26="","",SUMIFS(Events!X:X,Events!E:E,A26))</f>
        <v/>
      </c>
      <c r="Q26">
        <f>IF(A26="","",SUMIFS(Events!Y:Y,Events!E:E,A26))</f>
        <v/>
      </c>
      <c r="R26">
        <f>IF(A26="","",SUMIFS(Events!Z:Z,Events!E:E,A26))</f>
        <v/>
      </c>
    </row>
    <row r="27">
      <c r="A27">
        <f>IF(ROW()-1&lt;=COUNTA(Players!A:A),INDEX(Players!A:A,ROW()),"")</f>
        <v/>
      </c>
      <c r="B27">
        <f>IF(A27&lt;&gt;"",INDEX(Players!C:C,MATCH(A27,Players!A:A,0)),"")</f>
        <v/>
      </c>
      <c r="C27">
        <f>IF(A27="","",SUMIFS(Events!K:K,Events!E:E,A27))</f>
        <v/>
      </c>
      <c r="D27">
        <f>IF(A27="","",SUMIFS(Events!L:L,Events!E:E,A27))</f>
        <v/>
      </c>
      <c r="E27">
        <f>IF(A27="","",SUMIFS(Events!M:M,Events!E:E,A27))</f>
        <v/>
      </c>
      <c r="F27">
        <f>IF(A27="","",SUMIFS(Events!N:N,Events!E:E,A27))</f>
        <v/>
      </c>
      <c r="G27">
        <f>IF(A27="","",SUMIFS(Events!O:O,Events!E:E,A27))</f>
        <v/>
      </c>
      <c r="H27">
        <f>IF(A27="","",SUMIFS(Events!P:P,Events!E:E,A27))</f>
        <v/>
      </c>
      <c r="I27">
        <f>IF(A27="","",SUMIFS(Events!Q:Q,Events!E:E,A27))</f>
        <v/>
      </c>
      <c r="J27">
        <f>IF(A27="","",SUMIFS(Events!R:R,Events!E:E,A27))</f>
        <v/>
      </c>
      <c r="K27">
        <f>IF(A27="","",SUMIFS(Events!S:S,Events!E:E,A27))</f>
        <v/>
      </c>
      <c r="L27">
        <f>IF(A27="","",SUMIFS(Events!T:T,Events!E:E,A27))</f>
        <v/>
      </c>
      <c r="M27">
        <f>IF(A27="","",SUMIFS(Events!U:U,Events!E:E,A27))</f>
        <v/>
      </c>
      <c r="N27">
        <f>IF(A27="","",SUMIFS(Events!V:V,Events!E:E,A27))</f>
        <v/>
      </c>
      <c r="O27">
        <f>IF(A27="","",SUMIFS(Events!W:W,Events!E:E,A27))</f>
        <v/>
      </c>
      <c r="P27">
        <f>IF(A27="","",SUMIFS(Events!X:X,Events!E:E,A27))</f>
        <v/>
      </c>
      <c r="Q27">
        <f>IF(A27="","",SUMIFS(Events!Y:Y,Events!E:E,A27))</f>
        <v/>
      </c>
      <c r="R27">
        <f>IF(A27="","",SUMIFS(Events!Z:Z,Events!E:E,A27))</f>
        <v/>
      </c>
    </row>
    <row r="28">
      <c r="A28">
        <f>IF(ROW()-1&lt;=COUNTA(Players!A:A),INDEX(Players!A:A,ROW()),"")</f>
        <v/>
      </c>
      <c r="B28">
        <f>IF(A28&lt;&gt;"",INDEX(Players!C:C,MATCH(A28,Players!A:A,0)),"")</f>
        <v/>
      </c>
      <c r="C28">
        <f>IF(A28="","",SUMIFS(Events!K:K,Events!E:E,A28))</f>
        <v/>
      </c>
      <c r="D28">
        <f>IF(A28="","",SUMIFS(Events!L:L,Events!E:E,A28))</f>
        <v/>
      </c>
      <c r="E28">
        <f>IF(A28="","",SUMIFS(Events!M:M,Events!E:E,A28))</f>
        <v/>
      </c>
      <c r="F28">
        <f>IF(A28="","",SUMIFS(Events!N:N,Events!E:E,A28))</f>
        <v/>
      </c>
      <c r="G28">
        <f>IF(A28="","",SUMIFS(Events!O:O,Events!E:E,A28))</f>
        <v/>
      </c>
      <c r="H28">
        <f>IF(A28="","",SUMIFS(Events!P:P,Events!E:E,A28))</f>
        <v/>
      </c>
      <c r="I28">
        <f>IF(A28="","",SUMIFS(Events!Q:Q,Events!E:E,A28))</f>
        <v/>
      </c>
      <c r="J28">
        <f>IF(A28="","",SUMIFS(Events!R:R,Events!E:E,A28))</f>
        <v/>
      </c>
      <c r="K28">
        <f>IF(A28="","",SUMIFS(Events!S:S,Events!E:E,A28))</f>
        <v/>
      </c>
      <c r="L28">
        <f>IF(A28="","",SUMIFS(Events!T:T,Events!E:E,A28))</f>
        <v/>
      </c>
      <c r="M28">
        <f>IF(A28="","",SUMIFS(Events!U:U,Events!E:E,A28))</f>
        <v/>
      </c>
      <c r="N28">
        <f>IF(A28="","",SUMIFS(Events!V:V,Events!E:E,A28))</f>
        <v/>
      </c>
      <c r="O28">
        <f>IF(A28="","",SUMIFS(Events!W:W,Events!E:E,A28))</f>
        <v/>
      </c>
      <c r="P28">
        <f>IF(A28="","",SUMIFS(Events!X:X,Events!E:E,A28))</f>
        <v/>
      </c>
      <c r="Q28">
        <f>IF(A28="","",SUMIFS(Events!Y:Y,Events!E:E,A28))</f>
        <v/>
      </c>
      <c r="R28">
        <f>IF(A28="","",SUMIFS(Events!Z:Z,Events!E:E,A28))</f>
        <v/>
      </c>
    </row>
    <row r="29">
      <c r="A29">
        <f>IF(ROW()-1&lt;=COUNTA(Players!A:A),INDEX(Players!A:A,ROW()),"")</f>
        <v/>
      </c>
      <c r="B29">
        <f>IF(A29&lt;&gt;"",INDEX(Players!C:C,MATCH(A29,Players!A:A,0)),"")</f>
        <v/>
      </c>
      <c r="C29">
        <f>IF(A29="","",SUMIFS(Events!K:K,Events!E:E,A29))</f>
        <v/>
      </c>
      <c r="D29">
        <f>IF(A29="","",SUMIFS(Events!L:L,Events!E:E,A29))</f>
        <v/>
      </c>
      <c r="E29">
        <f>IF(A29="","",SUMIFS(Events!M:M,Events!E:E,A29))</f>
        <v/>
      </c>
      <c r="F29">
        <f>IF(A29="","",SUMIFS(Events!N:N,Events!E:E,A29))</f>
        <v/>
      </c>
      <c r="G29">
        <f>IF(A29="","",SUMIFS(Events!O:O,Events!E:E,A29))</f>
        <v/>
      </c>
      <c r="H29">
        <f>IF(A29="","",SUMIFS(Events!P:P,Events!E:E,A29))</f>
        <v/>
      </c>
      <c r="I29">
        <f>IF(A29="","",SUMIFS(Events!Q:Q,Events!E:E,A29))</f>
        <v/>
      </c>
      <c r="J29">
        <f>IF(A29="","",SUMIFS(Events!R:R,Events!E:E,A29))</f>
        <v/>
      </c>
      <c r="K29">
        <f>IF(A29="","",SUMIFS(Events!S:S,Events!E:E,A29))</f>
        <v/>
      </c>
      <c r="L29">
        <f>IF(A29="","",SUMIFS(Events!T:T,Events!E:E,A29))</f>
        <v/>
      </c>
      <c r="M29">
        <f>IF(A29="","",SUMIFS(Events!U:U,Events!E:E,A29))</f>
        <v/>
      </c>
      <c r="N29">
        <f>IF(A29="","",SUMIFS(Events!V:V,Events!E:E,A29))</f>
        <v/>
      </c>
      <c r="O29">
        <f>IF(A29="","",SUMIFS(Events!W:W,Events!E:E,A29))</f>
        <v/>
      </c>
      <c r="P29">
        <f>IF(A29="","",SUMIFS(Events!X:X,Events!E:E,A29))</f>
        <v/>
      </c>
      <c r="Q29">
        <f>IF(A29="","",SUMIFS(Events!Y:Y,Events!E:E,A29))</f>
        <v/>
      </c>
      <c r="R29">
        <f>IF(A29="","",SUMIFS(Events!Z:Z,Events!E:E,A29))</f>
        <v/>
      </c>
    </row>
    <row r="30">
      <c r="A30">
        <f>IF(ROW()-1&lt;=COUNTA(Players!A:A),INDEX(Players!A:A,ROW()),"")</f>
        <v/>
      </c>
      <c r="B30">
        <f>IF(A30&lt;&gt;"",INDEX(Players!C:C,MATCH(A30,Players!A:A,0)),"")</f>
        <v/>
      </c>
      <c r="C30">
        <f>IF(A30="","",SUMIFS(Events!K:K,Events!E:E,A30))</f>
        <v/>
      </c>
      <c r="D30">
        <f>IF(A30="","",SUMIFS(Events!L:L,Events!E:E,A30))</f>
        <v/>
      </c>
      <c r="E30">
        <f>IF(A30="","",SUMIFS(Events!M:M,Events!E:E,A30))</f>
        <v/>
      </c>
      <c r="F30">
        <f>IF(A30="","",SUMIFS(Events!N:N,Events!E:E,A30))</f>
        <v/>
      </c>
      <c r="G30">
        <f>IF(A30="","",SUMIFS(Events!O:O,Events!E:E,A30))</f>
        <v/>
      </c>
      <c r="H30">
        <f>IF(A30="","",SUMIFS(Events!P:P,Events!E:E,A30))</f>
        <v/>
      </c>
      <c r="I30">
        <f>IF(A30="","",SUMIFS(Events!Q:Q,Events!E:E,A30))</f>
        <v/>
      </c>
      <c r="J30">
        <f>IF(A30="","",SUMIFS(Events!R:R,Events!E:E,A30))</f>
        <v/>
      </c>
      <c r="K30">
        <f>IF(A30="","",SUMIFS(Events!S:S,Events!E:E,A30))</f>
        <v/>
      </c>
      <c r="L30">
        <f>IF(A30="","",SUMIFS(Events!T:T,Events!E:E,A30))</f>
        <v/>
      </c>
      <c r="M30">
        <f>IF(A30="","",SUMIFS(Events!U:U,Events!E:E,A30))</f>
        <v/>
      </c>
      <c r="N30">
        <f>IF(A30="","",SUMIFS(Events!V:V,Events!E:E,A30))</f>
        <v/>
      </c>
      <c r="O30">
        <f>IF(A30="","",SUMIFS(Events!W:W,Events!E:E,A30))</f>
        <v/>
      </c>
      <c r="P30">
        <f>IF(A30="","",SUMIFS(Events!X:X,Events!E:E,A30))</f>
        <v/>
      </c>
      <c r="Q30">
        <f>IF(A30="","",SUMIFS(Events!Y:Y,Events!E:E,A30))</f>
        <v/>
      </c>
      <c r="R30">
        <f>IF(A30="","",SUMIFS(Events!Z:Z,Events!E:E,A30))</f>
        <v/>
      </c>
    </row>
    <row r="31">
      <c r="A31">
        <f>IF(ROW()-1&lt;=COUNTA(Players!A:A),INDEX(Players!A:A,ROW()),"")</f>
        <v/>
      </c>
      <c r="B31">
        <f>IF(A31&lt;&gt;"",INDEX(Players!C:C,MATCH(A31,Players!A:A,0)),"")</f>
        <v/>
      </c>
      <c r="C31">
        <f>IF(A31="","",SUMIFS(Events!K:K,Events!E:E,A31))</f>
        <v/>
      </c>
      <c r="D31">
        <f>IF(A31="","",SUMIFS(Events!L:L,Events!E:E,A31))</f>
        <v/>
      </c>
      <c r="E31">
        <f>IF(A31="","",SUMIFS(Events!M:M,Events!E:E,A31))</f>
        <v/>
      </c>
      <c r="F31">
        <f>IF(A31="","",SUMIFS(Events!N:N,Events!E:E,A31))</f>
        <v/>
      </c>
      <c r="G31">
        <f>IF(A31="","",SUMIFS(Events!O:O,Events!E:E,A31))</f>
        <v/>
      </c>
      <c r="H31">
        <f>IF(A31="","",SUMIFS(Events!P:P,Events!E:E,A31))</f>
        <v/>
      </c>
      <c r="I31">
        <f>IF(A31="","",SUMIFS(Events!Q:Q,Events!E:E,A31))</f>
        <v/>
      </c>
      <c r="J31">
        <f>IF(A31="","",SUMIFS(Events!R:R,Events!E:E,A31))</f>
        <v/>
      </c>
      <c r="K31">
        <f>IF(A31="","",SUMIFS(Events!S:S,Events!E:E,A31))</f>
        <v/>
      </c>
      <c r="L31">
        <f>IF(A31="","",SUMIFS(Events!T:T,Events!E:E,A31))</f>
        <v/>
      </c>
      <c r="M31">
        <f>IF(A31="","",SUMIFS(Events!U:U,Events!E:E,A31))</f>
        <v/>
      </c>
      <c r="N31">
        <f>IF(A31="","",SUMIFS(Events!V:V,Events!E:E,A31))</f>
        <v/>
      </c>
      <c r="O31">
        <f>IF(A31="","",SUMIFS(Events!W:W,Events!E:E,A31))</f>
        <v/>
      </c>
      <c r="P31">
        <f>IF(A31="","",SUMIFS(Events!X:X,Events!E:E,A31))</f>
        <v/>
      </c>
      <c r="Q31">
        <f>IF(A31="","",SUMIFS(Events!Y:Y,Events!E:E,A31))</f>
        <v/>
      </c>
      <c r="R31">
        <f>IF(A31="","",SUMIFS(Events!Z:Z,Events!E:E,A31))</f>
        <v/>
      </c>
    </row>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2025-10-03T22:00:29Z</dcterms:created>
  <dcterms:modified xmlns:dcterms="http://purl.org/dc/terms/" xmlns:xsi="http://www.w3.org/2001/XMLSchema-instance" xsi:type="dcterms:W3CDTF">2025-10-03T22:00:29Z</dcterms:modified>
</cp:coreProperties>
</file>