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D4847A40-EC3E-4DB9-AB98-4DF57B8828C2}" xr6:coauthVersionLast="40" xr6:coauthVersionMax="47" xr10:uidLastSave="{00000000-0000-0000-0000-000000000000}"/>
  <workbookProtection lockStructure="1"/>
  <bookViews>
    <workbookView xWindow="-108" yWindow="-108" windowWidth="19416" windowHeight="1029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<sst xmlns="http://schemas.openxmlformats.org/spreadsheetml/2006/main" count="242" uniqueCount="112">
  <si>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</si>
  <si>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</si>
  <si>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</si>
  <si>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</si>
  <si>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</si>
  <si>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</si>
  <si>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</si>
  <si>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</si>
  <si>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</si>
  <si>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</si>
  <si>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</si>
  <si>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</si>
  <si>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</si>
  <si>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</si>
  <si>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</si>
  <si>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</si>
  <si>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</si>
  <si>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</si>
  <si>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</si>
  <si>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</si>
  <si>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</si>
  <si>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</si>
  <si>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</si>
  <si>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</si>
  <si>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</si>
  <si>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</si>
  <si>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</si>
  <si>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</si>
  <si>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</si>
  <si>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</si>
  <si>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</si>
  <si>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</si>
  <si>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</si>
  <si>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</si>
  <si>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</si>
  <si>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</si>
  <si>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</si>
  <si>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</si>
  <si>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</si>
  <si>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</si>
  <si>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</si>
  <si>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</si>
  <si>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</si>
  <si>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</si>
  <si>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</si>
  <si>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</si>
  <si>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</si>
  <si>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</si>
  <si>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</si>
  <si>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</si>
  <si>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</si>
  <si>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</si>
  <si>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</si>
  <si>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</si>
  <si>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</si>
  <si>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</si>
  <si>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</si>
  <si>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</si>
  <si>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</si>
  <si>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</si>
  <si>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</si>
  <si>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</si>
  <si>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</si>
  <si>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</si>
  <si>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</si>
  <si>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</si>
  <si>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</si>
  <si>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</si>
  <si>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</si>
  <si>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</si>
  <si>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</si>
  <si>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</si>
  <si>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</si>
  <si>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</si>
  <si>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</si>
  <si>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</si>
  <si>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</si>
  <si>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</si>
  <si>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</si>
  <si>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</si>
  <si>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</si>
  <si>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</si>
  <si>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</si>
  <si>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</si>
  <si>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</si>
  <si>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</si>
  <si>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</si>
  <si>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</si>
  <si>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</si>
  <si>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</si>
  <si>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</si>
  <si>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</si>
  <si>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</si>
  <si>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</si>
  <si>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</si>
  <si>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</si>
  <si>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</si>
  <si>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</si>
  <si>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</si>
  <si>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</si>
  <si>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</si>
  <si>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</si>
  <si>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</si>
  <si>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</si>
  <si>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</si>
  <si>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</si>
  <si>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</si>
  <si>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</si>
  <si>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</si>
  <si>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</si>
  <si>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ABRIO</t>
  </si>
  <si>
    <t>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</si>
</sst>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Y8" sqref="Y8:AR8"/>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28" t="s">
        <v>94</v>
      </c>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34"/>
      <c r="BC1" s="34"/>
      <c r="BD1" s="34"/>
      <c r="BE1" s="34"/>
      <c r="BF1" s="34"/>
      <c r="BG1" s="34"/>
      <c r="BH1" s="80" t="s">
        <v>109</v>
      </c>
      <c r="BI1" s="80"/>
      <c r="BJ1" s="80"/>
      <c r="BK1" s="80"/>
      <c r="BL1" s="80"/>
      <c r="BM1" s="80"/>
      <c r="BN1" s="80"/>
      <c r="BO1" s="80"/>
    </row>
    <row r="2" spans="1:67" ht="20.399999999999999" x14ac:dyDescent="0.35">
      <c r="B2" s="34"/>
      <c r="C2" s="34"/>
      <c r="D2" s="34"/>
      <c r="E2" s="34"/>
      <c r="F2" s="34"/>
      <c r="G2" s="34"/>
      <c r="H2" s="34"/>
      <c r="I2" s="34"/>
      <c r="J2" s="34"/>
      <c r="K2" s="34"/>
      <c r="L2" s="34"/>
      <c r="M2" s="34"/>
      <c r="N2" s="34"/>
      <c r="O2" s="34"/>
      <c r="P2" s="128" t="s">
        <v>27</v>
      </c>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29" t="s">
        <v>6</v>
      </c>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35"/>
      <c r="BC5" s="35"/>
      <c r="BD5" s="35"/>
      <c r="BE5" s="35"/>
      <c r="BF5" s="35"/>
      <c r="BG5" s="35"/>
      <c r="BH5" s="35"/>
      <c r="BI5" s="35"/>
      <c r="BJ5" s="35"/>
      <c r="BK5" s="35"/>
      <c r="BL5" s="35"/>
      <c r="BM5" s="35"/>
      <c r="BN5" s="35"/>
      <c r="BO5" s="35"/>
    </row>
    <row r="6" spans="1:67" x14ac:dyDescent="0.3">
      <c r="A6" s="107" t="s">
        <v>28</v>
      </c>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10" t="s">
        <v>24</v>
      </c>
      <c r="B8" s="110"/>
      <c r="C8" s="110"/>
      <c r="D8" s="110"/>
      <c r="E8" s="110"/>
      <c r="F8" s="92" t="s">
        <v>110</v>
      </c>
      <c r="G8" s="92"/>
      <c r="H8" s="92"/>
      <c r="I8" s="92"/>
      <c r="J8" s="92"/>
      <c r="K8" s="92"/>
      <c r="L8" s="92"/>
      <c r="M8" s="92"/>
      <c r="N8" s="92"/>
      <c r="O8" s="92"/>
      <c r="P8" s="92"/>
      <c r="Q8" s="92"/>
      <c r="R8" s="92"/>
      <c r="S8" s="92"/>
      <c r="T8" s="111" t="s">
        <v>23</v>
      </c>
      <c r="U8" s="111"/>
      <c r="V8" s="111"/>
      <c r="W8" s="111"/>
      <c r="X8" s="111"/>
      <c r="Y8" s="92" t="s">
        <v>111</v>
      </c>
      <c r="Z8" s="92"/>
      <c r="AA8" s="92"/>
      <c r="AB8" s="92"/>
      <c r="AC8" s="92"/>
      <c r="AD8" s="92"/>
      <c r="AE8" s="92"/>
      <c r="AF8" s="92"/>
      <c r="AG8" s="92"/>
      <c r="AH8" s="92"/>
      <c r="AI8" s="92"/>
      <c r="AJ8" s="92"/>
      <c r="AK8" s="92"/>
      <c r="AL8" s="92"/>
      <c r="AM8" s="92"/>
      <c r="AN8" s="92"/>
      <c r="AO8" s="92"/>
      <c r="AP8" s="92"/>
      <c r="AQ8" s="92"/>
      <c r="AR8" s="92"/>
      <c r="AS8" s="111" t="s">
        <v>22</v>
      </c>
      <c r="AT8" s="111"/>
      <c r="AU8" s="111"/>
      <c r="AV8" s="111"/>
      <c r="AW8" s="111"/>
      <c r="AX8" s="111"/>
      <c r="AY8" s="111"/>
      <c r="AZ8" s="92"/>
      <c r="BA8" s="92"/>
      <c r="BB8" s="92"/>
      <c r="BC8" s="92"/>
      <c r="BD8" s="92"/>
      <c r="BE8" s="92"/>
      <c r="BF8" s="92"/>
      <c r="BG8" s="92"/>
      <c r="BH8" s="92"/>
      <c r="BI8" s="92"/>
      <c r="BJ8" s="92"/>
      <c r="BK8" s="92"/>
      <c r="BL8" s="92"/>
      <c r="BM8" s="92"/>
      <c r="BN8" s="92"/>
      <c r="BO8" s="92"/>
    </row>
    <row r="9" spans="1:67" x14ac:dyDescent="0.3">
      <c r="A9" s="110" t="s">
        <v>25</v>
      </c>
      <c r="B9" s="110"/>
      <c r="C9" s="112"/>
      <c r="D9" s="112"/>
      <c r="E9" s="112"/>
      <c r="F9" s="112"/>
      <c r="G9" s="112"/>
      <c r="H9" s="112"/>
      <c r="I9" s="112"/>
      <c r="J9" s="112"/>
      <c r="K9" s="112"/>
      <c r="L9" s="112"/>
      <c r="M9" s="112"/>
      <c r="N9" s="112"/>
      <c r="O9" s="112"/>
      <c r="P9" s="112"/>
      <c r="Q9" s="112"/>
      <c r="R9" s="111" t="s">
        <v>29</v>
      </c>
      <c r="S9" s="111"/>
      <c r="T9" s="111"/>
      <c r="U9" s="111"/>
      <c r="V9" s="111"/>
      <c r="W9" s="111"/>
      <c r="X9" s="111"/>
      <c r="Y9" s="111"/>
      <c r="Z9" s="111"/>
      <c r="AA9" s="113"/>
      <c r="AB9" s="113"/>
      <c r="AC9" s="113"/>
      <c r="AD9" s="113"/>
      <c r="AE9" s="113"/>
      <c r="AF9" s="113"/>
      <c r="AG9" s="113"/>
      <c r="AH9" s="113"/>
      <c r="AI9" s="113"/>
      <c r="AJ9" s="113"/>
      <c r="AK9" s="113"/>
      <c r="AL9" s="108" t="s">
        <v>26</v>
      </c>
      <c r="AM9" s="108"/>
      <c r="AN9" s="81"/>
      <c r="AO9" s="81"/>
      <c r="AP9" s="81"/>
      <c r="AQ9" s="81"/>
      <c r="AR9" s="81"/>
      <c r="AS9" s="111" t="s">
        <v>30</v>
      </c>
      <c r="AT9" s="111"/>
      <c r="AU9" s="111"/>
      <c r="AV9" s="111"/>
      <c r="AW9" s="111"/>
      <c r="AX9" s="111"/>
      <c r="AY9" s="111"/>
      <c r="AZ9" s="111"/>
      <c r="BA9" s="111"/>
      <c r="BB9" s="111"/>
      <c r="BC9" s="111"/>
      <c r="BD9" s="111"/>
      <c r="BE9" s="111"/>
      <c r="BF9" s="111"/>
      <c r="BG9" s="111"/>
      <c r="BH9" s="114"/>
      <c r="BI9" s="114"/>
      <c r="BJ9" s="114"/>
      <c r="BK9" s="114"/>
      <c r="BL9" s="114"/>
      <c r="BM9" s="114"/>
      <c r="BN9" s="114"/>
      <c r="BO9" s="114"/>
    </row>
    <row r="10" spans="1:67" ht="9" customHeight="1" x14ac:dyDescent="0.3">
      <c r="A10" s="108"/>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row>
    <row r="11" spans="1:67" x14ac:dyDescent="0.3">
      <c r="A11" s="107" t="s">
        <v>96</v>
      </c>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0"/>
      <c r="BI11" s="130"/>
      <c r="BJ11" s="130"/>
      <c r="BK11" s="130"/>
      <c r="BL11" s="130"/>
      <c r="BM11" s="130"/>
      <c r="BN11" s="130"/>
      <c r="BO11" s="130"/>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2"/>
      <c r="O13" s="112"/>
      <c r="P13" s="112"/>
      <c r="S13" s="33"/>
      <c r="T13" s="37" t="s">
        <v>97</v>
      </c>
      <c r="AD13" s="38" t="s">
        <v>31</v>
      </c>
      <c r="AE13" s="38"/>
      <c r="AF13" s="38"/>
      <c r="AH13" s="112"/>
      <c r="AI13" s="112"/>
      <c r="AJ13" s="112"/>
    </row>
    <row r="14" spans="1:67" x14ac:dyDescent="0.3">
      <c r="A14" s="3" t="s">
        <v>76</v>
      </c>
      <c r="B14" s="38"/>
      <c r="C14" s="38"/>
      <c r="D14" s="40"/>
      <c r="E14" s="40"/>
      <c r="F14" s="40"/>
      <c r="G14" s="40"/>
      <c r="P14" s="113"/>
      <c r="Q14" s="113"/>
      <c r="R14" s="113"/>
      <c r="S14" s="113"/>
      <c r="U14" s="39" t="s">
        <v>71</v>
      </c>
      <c r="V14" s="41"/>
      <c r="W14" s="41"/>
      <c r="X14" s="41"/>
      <c r="Y14" s="41"/>
      <c r="Z14" s="92"/>
      <c r="AA14" s="92"/>
      <c r="AB14" s="92"/>
      <c r="AC14" s="92"/>
      <c r="AD14" s="92"/>
      <c r="AE14" s="92"/>
      <c r="AF14" s="92"/>
      <c r="AG14" s="92"/>
      <c r="AH14" s="92"/>
      <c r="AI14" s="92"/>
      <c r="AJ14" s="92"/>
      <c r="AK14" s="92"/>
      <c r="AL14" s="92"/>
      <c r="AM14" s="92"/>
      <c r="AN14" s="92"/>
      <c r="AO14" s="92"/>
      <c r="AP14" s="92"/>
      <c r="AQ14" s="3" t="s">
        <v>70</v>
      </c>
      <c r="AR14" s="42"/>
      <c r="AS14" s="42"/>
      <c r="AW14" s="92"/>
      <c r="AX14" s="92"/>
      <c r="AY14" s="92"/>
      <c r="AZ14" s="92"/>
      <c r="BA14" s="92"/>
      <c r="BB14" s="92"/>
      <c r="BC14" s="92"/>
      <c r="BD14" s="92"/>
      <c r="BE14" s="92"/>
      <c r="BF14" s="92"/>
      <c r="BG14" s="92"/>
      <c r="BH14" s="92"/>
      <c r="BI14" s="92"/>
      <c r="BJ14" s="92"/>
      <c r="BK14" s="92"/>
      <c r="BL14" s="92"/>
      <c r="BM14" s="92"/>
      <c r="BN14" s="92"/>
      <c r="BO14" s="92"/>
    </row>
    <row r="15" spans="1:67" ht="3" customHeight="1" x14ac:dyDescent="0.3">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row>
    <row r="16" spans="1:67" x14ac:dyDescent="0.3">
      <c r="A16" s="1"/>
      <c r="B16" s="133" t="s">
        <v>99</v>
      </c>
      <c r="C16" s="110"/>
      <c r="D16" s="110"/>
      <c r="E16" s="110"/>
      <c r="F16" s="110"/>
      <c r="G16" s="110"/>
      <c r="H16" s="111" t="s">
        <v>77</v>
      </c>
      <c r="I16" s="111"/>
      <c r="J16" s="111"/>
      <c r="K16" s="132"/>
      <c r="L16" s="132"/>
      <c r="M16" s="132"/>
      <c r="N16" s="132"/>
      <c r="S16" s="1"/>
      <c r="T16" s="37" t="s">
        <v>100</v>
      </c>
      <c r="Z16" s="111" t="s">
        <v>77</v>
      </c>
      <c r="AA16" s="111"/>
      <c r="AB16" s="111"/>
      <c r="AC16" s="132"/>
      <c r="AD16" s="132"/>
      <c r="AE16" s="132"/>
      <c r="AF16" s="132"/>
      <c r="AH16" s="1"/>
      <c r="AI16" s="3" t="s">
        <v>36</v>
      </c>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row>
    <row r="17" spans="1:67" x14ac:dyDescent="0.3">
      <c r="A17" s="3" t="s">
        <v>32</v>
      </c>
      <c r="P17" s="134"/>
      <c r="Q17" s="134"/>
      <c r="R17" s="134"/>
      <c r="S17" s="134"/>
      <c r="T17" s="134"/>
      <c r="U17" s="134"/>
      <c r="W17" s="111" t="s">
        <v>78</v>
      </c>
      <c r="X17" s="111"/>
      <c r="Y17" s="111"/>
      <c r="Z17" s="111"/>
      <c r="AA17" s="111"/>
      <c r="AB17" s="111"/>
      <c r="AC17" s="111"/>
      <c r="AD17" s="111"/>
      <c r="AE17" s="111"/>
      <c r="AF17" s="111"/>
      <c r="AG17" s="111"/>
      <c r="AH17" s="111"/>
      <c r="AI17" s="111"/>
      <c r="AJ17" s="111"/>
      <c r="AK17" s="111"/>
      <c r="AL17" s="111"/>
      <c r="AM17" s="11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row>
    <row r="21" spans="1:67" x14ac:dyDescent="0.3">
      <c r="A21" s="107" t="s">
        <v>33</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row>
    <row r="22" spans="1:67" ht="3" customHeight="1" x14ac:dyDescent="0.3">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row>
    <row r="23" spans="1:67" x14ac:dyDescent="0.3">
      <c r="A23" s="54" t="s">
        <v>34</v>
      </c>
      <c r="B23" s="54"/>
      <c r="C23" s="54"/>
      <c r="D23" s="54"/>
      <c r="E23" s="81"/>
      <c r="F23" s="82"/>
      <c r="G23" s="82"/>
      <c r="H23" s="82"/>
      <c r="I23" s="82"/>
      <c r="J23" s="82"/>
      <c r="K23" s="82"/>
      <c r="L23" s="82"/>
      <c r="M23" s="82"/>
      <c r="N23" s="82"/>
      <c r="O23" s="82"/>
      <c r="P23" s="82"/>
      <c r="Q23" s="82"/>
      <c r="R23" s="82"/>
      <c r="S23" s="82"/>
      <c r="T23" s="82"/>
      <c r="U23" s="82"/>
      <c r="V23" s="82"/>
      <c r="W23" s="82"/>
      <c r="X23" s="82"/>
      <c r="Y23" s="82"/>
      <c r="Z23" s="82"/>
      <c r="AA23" s="82"/>
      <c r="AB23" s="79" t="s">
        <v>46</v>
      </c>
      <c r="AC23" s="79"/>
      <c r="AD23" s="79"/>
      <c r="AE23" s="79"/>
      <c r="AF23" s="82"/>
      <c r="AG23" s="82"/>
      <c r="AH23" s="82"/>
      <c r="AI23" s="82"/>
      <c r="AJ23" s="82"/>
      <c r="AK23" s="82"/>
      <c r="AL23" s="82"/>
      <c r="AM23" s="54" t="s">
        <v>35</v>
      </c>
      <c r="AN23" s="54"/>
      <c r="AO23" s="54"/>
      <c r="AP23" s="54"/>
      <c r="AQ23" s="54"/>
      <c r="AR23" s="54"/>
      <c r="AS23" s="82"/>
      <c r="AT23" s="82"/>
      <c r="AU23" s="82"/>
      <c r="AV23" s="82"/>
      <c r="AW23" s="82"/>
      <c r="AX23" s="82"/>
      <c r="AY23" s="54" t="s">
        <v>3</v>
      </c>
      <c r="AZ23" s="54"/>
      <c r="BA23" s="81"/>
      <c r="BB23" s="82"/>
      <c r="BC23" s="82"/>
      <c r="BD23" s="82"/>
      <c r="BE23" s="82"/>
      <c r="BF23" s="82"/>
      <c r="BG23" s="82"/>
      <c r="BH23" s="79" t="s">
        <v>4</v>
      </c>
      <c r="BI23" s="79"/>
      <c r="BJ23" s="79"/>
      <c r="BK23" s="82"/>
      <c r="BL23" s="82"/>
      <c r="BM23" s="82"/>
      <c r="BN23" s="82"/>
      <c r="BO23" s="8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81"/>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79" t="s">
        <v>5</v>
      </c>
      <c r="AO25" s="79"/>
      <c r="AP25" s="79"/>
      <c r="AQ25" s="79"/>
      <c r="AR25" s="79"/>
      <c r="AS25" s="81"/>
      <c r="AT25" s="82"/>
      <c r="AU25" s="82"/>
      <c r="AV25" s="82"/>
      <c r="AW25" s="82"/>
      <c r="AX25" s="82"/>
      <c r="AY25" s="82"/>
      <c r="AZ25" s="82"/>
      <c r="BA25" s="82"/>
      <c r="BB25" s="82"/>
      <c r="BC25" s="82"/>
      <c r="BD25" s="82"/>
      <c r="BE25" s="82"/>
      <c r="BF25" s="82"/>
      <c r="BG25" s="82"/>
      <c r="BH25" s="82"/>
      <c r="BI25" s="82"/>
      <c r="BJ25" s="82"/>
      <c r="BK25" s="82"/>
      <c r="BL25" s="82"/>
      <c r="BM25" s="82"/>
      <c r="BN25" s="82"/>
      <c r="BO25" s="82"/>
    </row>
    <row r="26" spans="1:67" ht="3" customHeight="1" thickBot="1" x14ac:dyDescent="0.35">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6" t="s">
        <v>1</v>
      </c>
      <c r="AU27" s="136"/>
      <c r="AV27" s="136"/>
      <c r="AW27" s="136"/>
      <c r="AX27" s="136"/>
      <c r="AY27" s="136"/>
      <c r="AZ27" s="136"/>
      <c r="BA27" s="136"/>
      <c r="BB27" s="136"/>
      <c r="BC27" s="136"/>
      <c r="BD27" s="104" t="s">
        <v>41</v>
      </c>
      <c r="BE27" s="104"/>
      <c r="BF27" s="104"/>
      <c r="BG27" s="104"/>
      <c r="BH27" s="104"/>
      <c r="BI27" s="104" t="s">
        <v>2</v>
      </c>
      <c r="BJ27" s="104"/>
      <c r="BK27" s="104"/>
      <c r="BL27" s="104"/>
      <c r="BM27" s="104"/>
      <c r="BN27" s="104"/>
      <c r="BO27" s="131"/>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35"/>
      <c r="AU28" s="135"/>
      <c r="AV28" s="135"/>
      <c r="AW28" s="135"/>
      <c r="AX28" s="135"/>
      <c r="AY28" s="135"/>
      <c r="AZ28" s="135"/>
      <c r="BA28" s="135"/>
      <c r="BB28" s="135"/>
      <c r="BC28" s="135"/>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35" t="str">
        <f>IF(BK23="","",IF(BK23="1ST","1ST",IF(BK23="2ND","3RD")))</f>
        <v/>
      </c>
      <c r="AU29" s="135"/>
      <c r="AV29" s="135"/>
      <c r="AW29" s="135"/>
      <c r="AX29" s="135"/>
      <c r="AY29" s="135" t="str">
        <f>IF(BK23="","",IF(BK23="1ST","2ND",IF(BK23="2ND","4TH")))</f>
        <v/>
      </c>
      <c r="AZ29" s="135"/>
      <c r="BA29" s="135"/>
      <c r="BB29" s="135"/>
      <c r="BC29" s="135"/>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35"/>
      <c r="AU30" s="135"/>
      <c r="AV30" s="135"/>
      <c r="AW30" s="135"/>
      <c r="AX30" s="135"/>
      <c r="AY30" s="135"/>
      <c r="AZ30" s="135"/>
      <c r="BA30" s="135"/>
      <c r="BB30" s="135"/>
      <c r="BC30" s="135"/>
      <c r="BD30" s="57"/>
      <c r="BE30" s="57"/>
      <c r="BF30" s="57"/>
      <c r="BG30" s="57"/>
      <c r="BH30" s="57"/>
      <c r="BI30" s="57"/>
      <c r="BJ30" s="57"/>
      <c r="BK30" s="57"/>
      <c r="BL30" s="57"/>
      <c r="BM30" s="57"/>
      <c r="BN30" s="57"/>
      <c r="BO30" s="59"/>
    </row>
    <row r="31" spans="1:67" ht="20.100000000000001" customHeight="1" x14ac:dyDescent="0.3">
      <c r="A31" s="44"/>
      <c r="B31" s="45"/>
      <c r="C31" s="45"/>
      <c r="D31" s="45"/>
      <c r="E31" s="45"/>
      <c r="F31" s="45"/>
      <c r="G31" s="45"/>
      <c r="H31" s="46"/>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c r="AU31" s="47"/>
      <c r="AV31" s="47"/>
      <c r="AW31" s="47"/>
      <c r="AX31" s="47"/>
      <c r="AY31" s="47"/>
      <c r="AZ31" s="47"/>
      <c r="BA31" s="47"/>
      <c r="BB31" s="47"/>
      <c r="BC31" s="47"/>
      <c r="BD31" s="48" t="str">
        <f>IF(OR(AT31="",AY31=""),"",IF(ISERROR(ROUND(AVERAGE(AT31,AY31),0)),"",ROUND(AVERAGE(AT31,AY31),0)))</f>
        <v/>
      </c>
      <c r="BE31" s="48"/>
      <c r="BF31" s="48"/>
      <c r="BG31" s="48"/>
      <c r="BH31" s="48"/>
      <c r="BI31" s="48" t="str">
        <f>IF(OR(AT31="",AY31="",BD31=""),"",IF(BD31&gt;=75,"PASSED","FAILED"))</f>
        <v/>
      </c>
      <c r="BJ31" s="48"/>
      <c r="BK31" s="48"/>
      <c r="BL31" s="48"/>
      <c r="BM31" s="48"/>
      <c r="BN31" s="48"/>
      <c r="BO31" s="49"/>
    </row>
    <row r="32" spans="1:67" ht="20.100000000000001" customHeight="1" x14ac:dyDescent="0.3">
      <c r="A32" s="44"/>
      <c r="B32" s="45"/>
      <c r="C32" s="45"/>
      <c r="D32" s="45"/>
      <c r="E32" s="45"/>
      <c r="F32" s="45"/>
      <c r="G32" s="45"/>
      <c r="H32" s="46"/>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c r="AU32" s="47"/>
      <c r="AV32" s="47"/>
      <c r="AW32" s="47"/>
      <c r="AX32" s="47"/>
      <c r="AY32" s="47"/>
      <c r="AZ32" s="47"/>
      <c r="BA32" s="47"/>
      <c r="BB32" s="47"/>
      <c r="BC32" s="47"/>
      <c r="BD32" s="89" t="str">
        <f t="shared" ref="BD32:BD42" si="0">IF(OR(AT32="",AY32=""),"",IF(ISERROR(ROUND(AVERAGE(AT32,AY32),0)),"",ROUND(AVERAGE(AT32,AY32),0)))</f>
        <v/>
      </c>
      <c r="BE32" s="90"/>
      <c r="BF32" s="90"/>
      <c r="BG32" s="90"/>
      <c r="BH32" s="91"/>
      <c r="BI32" s="89" t="str">
        <f t="shared" ref="BI32:BI42" si="1">IF(OR(AT32="",AY32="",BD32=""),"",IF(BD32&gt;=75,"PASSED","FAILED"))</f>
        <v/>
      </c>
      <c r="BJ32" s="90"/>
      <c r="BK32" s="90"/>
      <c r="BL32" s="90"/>
      <c r="BM32" s="90"/>
      <c r="BN32" s="90"/>
      <c r="BO32" s="105"/>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97"/>
      <c r="AU33" s="45"/>
      <c r="AV33" s="45"/>
      <c r="AW33" s="45"/>
      <c r="AX33" s="46"/>
      <c r="AY33" s="47"/>
      <c r="AZ33" s="47"/>
      <c r="BA33" s="47"/>
      <c r="BB33" s="47"/>
      <c r="BC33" s="47"/>
      <c r="BD33" s="89" t="str">
        <f t="shared" si="0"/>
        <v/>
      </c>
      <c r="BE33" s="90"/>
      <c r="BF33" s="90"/>
      <c r="BG33" s="90"/>
      <c r="BH33" s="91"/>
      <c r="BI33" s="89" t="str">
        <f t="shared" si="1"/>
        <v/>
      </c>
      <c r="BJ33" s="90"/>
      <c r="BK33" s="90"/>
      <c r="BL33" s="90"/>
      <c r="BM33" s="90"/>
      <c r="BN33" s="90"/>
      <c r="BO33" s="105"/>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9" t="str">
        <f t="shared" si="0"/>
        <v/>
      </c>
      <c r="BE34" s="90"/>
      <c r="BF34" s="90"/>
      <c r="BG34" s="90"/>
      <c r="BH34" s="91"/>
      <c r="BI34" s="89" t="str">
        <f t="shared" si="1"/>
        <v/>
      </c>
      <c r="BJ34" s="90"/>
      <c r="BK34" s="90"/>
      <c r="BL34" s="90"/>
      <c r="BM34" s="90"/>
      <c r="BN34" s="90"/>
      <c r="BO34" s="105"/>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9" t="str">
        <f t="shared" si="0"/>
        <v/>
      </c>
      <c r="BE35" s="90"/>
      <c r="BF35" s="90"/>
      <c r="BG35" s="90"/>
      <c r="BH35" s="91"/>
      <c r="BI35" s="89" t="str">
        <f t="shared" si="1"/>
        <v/>
      </c>
      <c r="BJ35" s="90"/>
      <c r="BK35" s="90"/>
      <c r="BL35" s="90"/>
      <c r="BM35" s="90"/>
      <c r="BN35" s="90"/>
      <c r="BO35" s="105"/>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98"/>
      <c r="AU36" s="98"/>
      <c r="AV36" s="98"/>
      <c r="AW36" s="98"/>
      <c r="AX36" s="98"/>
      <c r="AY36" s="98"/>
      <c r="AZ36" s="98"/>
      <c r="BA36" s="98"/>
      <c r="BB36" s="98"/>
      <c r="BC36" s="98"/>
      <c r="BD36" s="89" t="str">
        <f t="shared" si="0"/>
        <v/>
      </c>
      <c r="BE36" s="90"/>
      <c r="BF36" s="90"/>
      <c r="BG36" s="90"/>
      <c r="BH36" s="91"/>
      <c r="BI36" s="89" t="str">
        <f t="shared" si="1"/>
        <v/>
      </c>
      <c r="BJ36" s="90"/>
      <c r="BK36" s="90"/>
      <c r="BL36" s="90"/>
      <c r="BM36" s="90"/>
      <c r="BN36" s="90"/>
      <c r="BO36" s="105"/>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97"/>
      <c r="AU37" s="45"/>
      <c r="AV37" s="45"/>
      <c r="AW37" s="45"/>
      <c r="AX37" s="46"/>
      <c r="AY37" s="97"/>
      <c r="AZ37" s="45"/>
      <c r="BA37" s="45"/>
      <c r="BB37" s="45"/>
      <c r="BC37" s="46"/>
      <c r="BD37" s="89" t="str">
        <f t="shared" si="0"/>
        <v/>
      </c>
      <c r="BE37" s="90"/>
      <c r="BF37" s="90"/>
      <c r="BG37" s="90"/>
      <c r="BH37" s="91"/>
      <c r="BI37" s="89" t="str">
        <f t="shared" si="1"/>
        <v/>
      </c>
      <c r="BJ37" s="90"/>
      <c r="BK37" s="90"/>
      <c r="BL37" s="90"/>
      <c r="BM37" s="90"/>
      <c r="BN37" s="90"/>
      <c r="BO37" s="105"/>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97"/>
      <c r="AU38" s="45"/>
      <c r="AV38" s="45"/>
      <c r="AW38" s="45"/>
      <c r="AX38" s="46"/>
      <c r="AY38" s="97"/>
      <c r="AZ38" s="45"/>
      <c r="BA38" s="45"/>
      <c r="BB38" s="45"/>
      <c r="BC38" s="46"/>
      <c r="BD38" s="89" t="str">
        <f t="shared" si="0"/>
        <v/>
      </c>
      <c r="BE38" s="90"/>
      <c r="BF38" s="90"/>
      <c r="BG38" s="90"/>
      <c r="BH38" s="91"/>
      <c r="BI38" s="89" t="str">
        <f t="shared" si="1"/>
        <v/>
      </c>
      <c r="BJ38" s="90"/>
      <c r="BK38" s="90"/>
      <c r="BL38" s="90"/>
      <c r="BM38" s="90"/>
      <c r="BN38" s="90"/>
      <c r="BO38" s="105"/>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97"/>
      <c r="AU39" s="45"/>
      <c r="AV39" s="45"/>
      <c r="AW39" s="45"/>
      <c r="AX39" s="46"/>
      <c r="AY39" s="97"/>
      <c r="AZ39" s="45"/>
      <c r="BA39" s="45"/>
      <c r="BB39" s="45"/>
      <c r="BC39" s="46"/>
      <c r="BD39" s="89" t="str">
        <f t="shared" si="0"/>
        <v/>
      </c>
      <c r="BE39" s="90"/>
      <c r="BF39" s="90"/>
      <c r="BG39" s="90"/>
      <c r="BH39" s="91"/>
      <c r="BI39" s="89" t="str">
        <f t="shared" si="1"/>
        <v/>
      </c>
      <c r="BJ39" s="90"/>
      <c r="BK39" s="90"/>
      <c r="BL39" s="90"/>
      <c r="BM39" s="90"/>
      <c r="BN39" s="90"/>
      <c r="BO39" s="105"/>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97"/>
      <c r="AU40" s="45"/>
      <c r="AV40" s="45"/>
      <c r="AW40" s="45"/>
      <c r="AX40" s="46"/>
      <c r="AY40" s="97"/>
      <c r="AZ40" s="45"/>
      <c r="BA40" s="45"/>
      <c r="BB40" s="45"/>
      <c r="BC40" s="46"/>
      <c r="BD40" s="89" t="str">
        <f t="shared" si="0"/>
        <v/>
      </c>
      <c r="BE40" s="90"/>
      <c r="BF40" s="90"/>
      <c r="BG40" s="90"/>
      <c r="BH40" s="91"/>
      <c r="BI40" s="89" t="str">
        <f t="shared" si="1"/>
        <v/>
      </c>
      <c r="BJ40" s="90"/>
      <c r="BK40" s="90"/>
      <c r="BL40" s="90"/>
      <c r="BM40" s="90"/>
      <c r="BN40" s="90"/>
      <c r="BO40" s="105"/>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8"/>
      <c r="AU41" s="138"/>
      <c r="AV41" s="138"/>
      <c r="AW41" s="138"/>
      <c r="AX41" s="138"/>
      <c r="AY41" s="138"/>
      <c r="AZ41" s="138"/>
      <c r="BA41" s="138"/>
      <c r="BB41" s="138"/>
      <c r="BC41" s="138"/>
      <c r="BD41" s="89" t="str">
        <f t="shared" si="0"/>
        <v/>
      </c>
      <c r="BE41" s="90"/>
      <c r="BF41" s="90"/>
      <c r="BG41" s="90"/>
      <c r="BH41" s="91"/>
      <c r="BI41" s="89" t="str">
        <f t="shared" si="1"/>
        <v/>
      </c>
      <c r="BJ41" s="90"/>
      <c r="BK41" s="90"/>
      <c r="BL41" s="90"/>
      <c r="BM41" s="90"/>
      <c r="BN41" s="90"/>
      <c r="BO41" s="105"/>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9" t="str">
        <f t="shared" si="0"/>
        <v/>
      </c>
      <c r="BE42" s="90"/>
      <c r="BF42" s="90"/>
      <c r="BG42" s="90"/>
      <c r="BH42" s="91"/>
      <c r="BI42" s="89" t="str">
        <f t="shared" si="1"/>
        <v/>
      </c>
      <c r="BJ42" s="90"/>
      <c r="BK42" s="90"/>
      <c r="BL42" s="90"/>
      <c r="BM42" s="90"/>
      <c r="BN42" s="90"/>
      <c r="BO42" s="105"/>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93" t="str">
        <f>IFERROR(ROUND((SUM(BD31:BD42,BD58:BD61)-SUM(AT58:AT61))/(COUNTA(BD31:BD42)-COUNTBLANK(BD31:BD42)),0),"")</f>
        <v/>
      </c>
      <c r="BE43" s="94"/>
      <c r="BF43" s="94"/>
      <c r="BG43" s="94"/>
      <c r="BH43" s="95"/>
      <c r="BI43" s="93" t="str">
        <f>IF(BD43="","",IF(BD43&gt;=75,"PASSED","FAILED"))</f>
        <v/>
      </c>
      <c r="BJ43" s="94"/>
      <c r="BK43" s="94"/>
      <c r="BL43" s="94"/>
      <c r="BM43" s="94"/>
      <c r="BN43" s="94"/>
      <c r="BO43" s="96"/>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9"/>
      <c r="AH47" s="99"/>
      <c r="AI47" s="99"/>
      <c r="AJ47" s="99"/>
      <c r="AK47" s="99"/>
      <c r="AL47" s="99"/>
      <c r="AM47" s="99"/>
      <c r="AN47" s="99"/>
      <c r="AO47" s="99"/>
      <c r="AP47" s="99"/>
      <c r="AQ47" s="99"/>
      <c r="AR47" s="99"/>
      <c r="AS47" s="99"/>
      <c r="AT47" s="99"/>
      <c r="AV47" s="8"/>
      <c r="AW47" s="8"/>
      <c r="AX47" s="8"/>
      <c r="AY47" s="8"/>
      <c r="AZ47" s="8" t="s">
        <v>83</v>
      </c>
      <c r="BA47" s="8"/>
      <c r="BB47" s="8"/>
      <c r="BC47" s="8"/>
      <c r="BD47" s="8"/>
      <c r="BE47" s="8"/>
      <c r="BF47" s="8"/>
    </row>
    <row r="48" spans="1:67" x14ac:dyDescent="0.3">
      <c r="A48" s="108"/>
      <c r="B48" s="108"/>
      <c r="C48" s="108"/>
      <c r="D48" s="108"/>
      <c r="E48" s="108"/>
      <c r="F48" s="108"/>
      <c r="G48" s="108"/>
      <c r="H48" s="108"/>
      <c r="I48" s="108"/>
      <c r="J48" s="108"/>
      <c r="K48" s="108"/>
      <c r="L48" s="108"/>
      <c r="M48" s="108"/>
      <c r="N48" s="108"/>
      <c r="O48" s="108"/>
      <c r="P48" s="108"/>
      <c r="Q48" s="108"/>
      <c r="R48" s="7"/>
      <c r="S48" s="7"/>
      <c r="T48" s="7"/>
      <c r="U48" s="7"/>
      <c r="V48" s="7"/>
      <c r="W48" s="7"/>
      <c r="X48" s="7"/>
      <c r="Y48" s="99"/>
      <c r="Z48" s="99"/>
      <c r="AA48" s="99"/>
      <c r="AB48" s="99"/>
      <c r="AC48" s="99"/>
      <c r="AD48" s="99"/>
      <c r="AE48" s="99"/>
      <c r="AF48" s="99"/>
      <c r="AG48" s="99"/>
      <c r="AH48" s="99"/>
      <c r="AI48" s="99"/>
      <c r="AJ48" s="99"/>
      <c r="AK48" s="99"/>
      <c r="AL48" s="99"/>
      <c r="AM48" s="99"/>
      <c r="AN48" s="99"/>
      <c r="AO48" s="99"/>
      <c r="AP48" s="7"/>
      <c r="AQ48" s="7"/>
      <c r="AR48" s="7"/>
      <c r="AS48" s="7"/>
      <c r="AU48" s="108"/>
      <c r="AV48" s="108"/>
      <c r="AW48" s="108"/>
      <c r="AX48" s="108"/>
      <c r="AY48" s="108"/>
      <c r="AZ48" s="108"/>
      <c r="BA48" s="108"/>
      <c r="BB48" s="108"/>
      <c r="BC48" s="108"/>
      <c r="BD48" s="108"/>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row>
    <row r="52" spans="1:67" x14ac:dyDescent="0.3">
      <c r="A52" s="8" t="s">
        <v>45</v>
      </c>
      <c r="B52" s="8"/>
      <c r="C52" s="8"/>
      <c r="D52" s="8"/>
      <c r="E52" s="8"/>
      <c r="F52" s="8"/>
      <c r="G52" s="8"/>
      <c r="H52" s="8"/>
      <c r="I52" s="79" t="s">
        <v>108</v>
      </c>
      <c r="J52" s="79"/>
      <c r="K52" s="79"/>
      <c r="L52" s="79"/>
      <c r="M52" s="79"/>
      <c r="N52" s="79"/>
      <c r="O52" s="79"/>
      <c r="P52" s="79"/>
      <c r="Q52" s="79"/>
      <c r="R52" s="79"/>
      <c r="S52" s="137"/>
      <c r="T52" s="137"/>
      <c r="U52" s="137"/>
      <c r="V52" s="137"/>
      <c r="W52" s="79" t="s">
        <v>107</v>
      </c>
      <c r="X52" s="79"/>
      <c r="Y52" s="79"/>
      <c r="Z52" s="79"/>
      <c r="AA52" s="79"/>
      <c r="AB52" s="79"/>
      <c r="AC52" s="137"/>
      <c r="AD52" s="137"/>
      <c r="AE52" s="137"/>
      <c r="AF52" s="137"/>
      <c r="AH52" s="79" t="s">
        <v>34</v>
      </c>
      <c r="AI52" s="79"/>
      <c r="AJ52" s="79"/>
      <c r="AK52" s="79"/>
      <c r="AL52" s="92"/>
      <c r="AM52" s="92"/>
      <c r="AN52" s="92"/>
      <c r="AO52" s="92"/>
      <c r="AP52" s="92"/>
      <c r="AQ52" s="92"/>
      <c r="AR52" s="92"/>
      <c r="AS52" s="92"/>
      <c r="AT52" s="92"/>
      <c r="AU52" s="92"/>
      <c r="AV52" s="92"/>
      <c r="AW52" s="92"/>
      <c r="AX52" s="92"/>
      <c r="AY52" s="92"/>
      <c r="AZ52" s="92"/>
      <c r="BA52" s="92"/>
      <c r="BB52" s="92"/>
      <c r="BC52" s="92"/>
      <c r="BD52" s="92"/>
      <c r="BE52" s="92"/>
      <c r="BF52" s="54" t="s">
        <v>46</v>
      </c>
      <c r="BG52" s="54"/>
      <c r="BH52" s="54"/>
      <c r="BI52" s="54"/>
      <c r="BJ52" s="54"/>
      <c r="BK52" s="103"/>
      <c r="BL52" s="103"/>
      <c r="BM52" s="103"/>
      <c r="BN52" s="103"/>
      <c r="BO52" s="103"/>
    </row>
    <row r="53" spans="1:67" ht="3" customHeight="1" thickBot="1" x14ac:dyDescent="0.35">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4"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5"/>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5"/>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26"/>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ref="BD59:BD61" si="3">IF(OR(AT59="",AY59=""),"",IF(ISERROR(ROUND(AVERAGE(AT59,AY59),0)),"",ROUND(AVERAGE(AT59,AY59),0)))</f>
        <v/>
      </c>
      <c r="BE59" s="90"/>
      <c r="BF59" s="90"/>
      <c r="BG59" s="90"/>
      <c r="BH59" s="91"/>
      <c r="BI59" s="89" t="str">
        <f t="shared" si="2"/>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17"/>
      <c r="B61" s="118"/>
      <c r="C61" s="118"/>
      <c r="D61" s="118"/>
      <c r="E61" s="118"/>
      <c r="F61" s="118"/>
      <c r="G61" s="118"/>
      <c r="H61" s="119"/>
      <c r="I61" s="100"/>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2"/>
      <c r="AT61" s="120"/>
      <c r="AU61" s="120"/>
      <c r="AV61" s="120"/>
      <c r="AW61" s="120"/>
      <c r="AX61" s="120"/>
      <c r="AY61" s="120"/>
      <c r="AZ61" s="120"/>
      <c r="BA61" s="120"/>
      <c r="BB61" s="120"/>
      <c r="BC61" s="120"/>
      <c r="BD61" s="121" t="str">
        <f t="shared" si="3"/>
        <v/>
      </c>
      <c r="BE61" s="121"/>
      <c r="BF61" s="121"/>
      <c r="BG61" s="121"/>
      <c r="BH61" s="121"/>
      <c r="BI61" s="121" t="str">
        <f t="shared" si="2"/>
        <v/>
      </c>
      <c r="BJ61" s="121"/>
      <c r="BK61" s="121"/>
      <c r="BL61" s="121"/>
      <c r="BM61" s="121"/>
      <c r="BN61" s="121"/>
      <c r="BO61" s="122"/>
    </row>
    <row r="62" spans="1:67" ht="3" customHeight="1" x14ac:dyDescent="0.3">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row>
    <row r="63" spans="1:67" ht="22.5" customHeight="1" x14ac:dyDescent="0.3">
      <c r="A63" s="110" t="s">
        <v>44</v>
      </c>
      <c r="B63" s="110"/>
      <c r="C63" s="110"/>
      <c r="D63" s="110"/>
      <c r="E63" s="110"/>
      <c r="F63" s="110"/>
      <c r="G63" s="110"/>
      <c r="H63" s="110"/>
      <c r="I63" s="110"/>
      <c r="J63" s="86"/>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11" t="s">
        <v>8</v>
      </c>
      <c r="AU63" s="111"/>
      <c r="AV63" s="111"/>
      <c r="AW63" s="111"/>
      <c r="AX63" s="111"/>
      <c r="AY63" s="139"/>
      <c r="AZ63" s="139"/>
      <c r="BA63" s="139"/>
      <c r="BB63" s="139"/>
      <c r="BC63" s="139"/>
      <c r="BD63" s="139"/>
      <c r="BE63" s="139"/>
      <c r="BF63" s="139"/>
      <c r="BG63" s="139"/>
      <c r="BH63" s="139"/>
      <c r="BI63" s="139"/>
      <c r="BJ63" s="139"/>
      <c r="BK63" s="139"/>
      <c r="BL63" s="139"/>
      <c r="BM63" s="139"/>
      <c r="BN63" s="139"/>
      <c r="BO63" s="139"/>
    </row>
    <row r="64" spans="1:67" ht="15" customHeight="1" x14ac:dyDescent="0.3">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row>
    <row r="65" spans="1:67" ht="15" customHeight="1" x14ac:dyDescent="0.3">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row>
    <row r="66" spans="1:67" x14ac:dyDescent="0.3">
      <c r="A66" s="54" t="s">
        <v>34</v>
      </c>
      <c r="B66" s="54"/>
      <c r="C66" s="54"/>
      <c r="D66" s="54"/>
      <c r="E66" s="81"/>
      <c r="F66" s="82"/>
      <c r="G66" s="82"/>
      <c r="H66" s="82"/>
      <c r="I66" s="82"/>
      <c r="J66" s="82"/>
      <c r="K66" s="82"/>
      <c r="L66" s="82"/>
      <c r="M66" s="82"/>
      <c r="N66" s="82"/>
      <c r="O66" s="82"/>
      <c r="P66" s="82"/>
      <c r="Q66" s="82"/>
      <c r="R66" s="82"/>
      <c r="S66" s="82"/>
      <c r="T66" s="82"/>
      <c r="U66" s="82"/>
      <c r="V66" s="82"/>
      <c r="W66" s="82"/>
      <c r="X66" s="82"/>
      <c r="Y66" s="82"/>
      <c r="Z66" s="82"/>
      <c r="AA66" s="82"/>
      <c r="AB66" s="79" t="s">
        <v>46</v>
      </c>
      <c r="AC66" s="79"/>
      <c r="AD66" s="79"/>
      <c r="AE66" s="79"/>
      <c r="AF66" s="82"/>
      <c r="AG66" s="82"/>
      <c r="AH66" s="82"/>
      <c r="AI66" s="82"/>
      <c r="AJ66" s="82"/>
      <c r="AK66" s="82"/>
      <c r="AL66" s="82"/>
      <c r="AM66" s="54" t="s">
        <v>35</v>
      </c>
      <c r="AN66" s="54"/>
      <c r="AO66" s="54"/>
      <c r="AP66" s="54"/>
      <c r="AQ66" s="54"/>
      <c r="AR66" s="54"/>
      <c r="AS66" s="82"/>
      <c r="AT66" s="82"/>
      <c r="AU66" s="82"/>
      <c r="AV66" s="82"/>
      <c r="AW66" s="82"/>
      <c r="AX66" s="82"/>
      <c r="AY66" s="54" t="s">
        <v>3</v>
      </c>
      <c r="AZ66" s="54"/>
      <c r="BA66" s="81"/>
      <c r="BB66" s="82"/>
      <c r="BC66" s="82"/>
      <c r="BD66" s="82"/>
      <c r="BE66" s="82"/>
      <c r="BF66" s="82"/>
      <c r="BG66" s="82"/>
      <c r="BH66" s="79" t="s">
        <v>4</v>
      </c>
      <c r="BI66" s="79"/>
      <c r="BJ66" s="79"/>
      <c r="BK66" s="82"/>
      <c r="BL66" s="82"/>
      <c r="BM66" s="82"/>
      <c r="BN66" s="82"/>
      <c r="BO66" s="8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79" t="s">
        <v>5</v>
      </c>
      <c r="AO68" s="79"/>
      <c r="AP68" s="79"/>
      <c r="AQ68" s="79"/>
      <c r="AR68" s="79"/>
      <c r="AS68" s="82"/>
      <c r="AT68" s="82"/>
      <c r="AU68" s="82"/>
      <c r="AV68" s="82"/>
      <c r="AW68" s="82"/>
      <c r="AX68" s="82"/>
      <c r="AY68" s="82"/>
      <c r="AZ68" s="82"/>
      <c r="BA68" s="82"/>
      <c r="BB68" s="82"/>
      <c r="BC68" s="82"/>
      <c r="BD68" s="82"/>
      <c r="BE68" s="82"/>
      <c r="BF68" s="82"/>
      <c r="BG68" s="82"/>
      <c r="BH68" s="82"/>
      <c r="BI68" s="82"/>
      <c r="BJ68" s="82"/>
      <c r="BK68" s="82"/>
      <c r="BL68" s="82"/>
      <c r="BM68" s="82"/>
      <c r="BN68" s="82"/>
      <c r="BO68" s="82"/>
    </row>
    <row r="69" spans="1:67" ht="3" customHeight="1" thickBot="1" x14ac:dyDescent="0.35">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6" t="s">
        <v>1</v>
      </c>
      <c r="AU70" s="136"/>
      <c r="AV70" s="136"/>
      <c r="AW70" s="136"/>
      <c r="AX70" s="136"/>
      <c r="AY70" s="136"/>
      <c r="AZ70" s="136"/>
      <c r="BA70" s="136"/>
      <c r="BB70" s="136"/>
      <c r="BC70" s="136"/>
      <c r="BD70" s="104" t="s">
        <v>41</v>
      </c>
      <c r="BE70" s="104"/>
      <c r="BF70" s="104"/>
      <c r="BG70" s="104"/>
      <c r="BH70" s="104"/>
      <c r="BI70" s="104" t="s">
        <v>2</v>
      </c>
      <c r="BJ70" s="104"/>
      <c r="BK70" s="104"/>
      <c r="BL70" s="104"/>
      <c r="BM70" s="104"/>
      <c r="BN70" s="104"/>
      <c r="BO70" s="131"/>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35"/>
      <c r="AU71" s="135"/>
      <c r="AV71" s="135"/>
      <c r="AW71" s="135"/>
      <c r="AX71" s="135"/>
      <c r="AY71" s="135"/>
      <c r="AZ71" s="135"/>
      <c r="BA71" s="135"/>
      <c r="BB71" s="135"/>
      <c r="BC71" s="135"/>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35" t="str">
        <f>IF(BK66="","",IF(BK66="1ST","1ST",IF(BK66="2ND","3RD")))</f>
        <v/>
      </c>
      <c r="AU72" s="135"/>
      <c r="AV72" s="135"/>
      <c r="AW72" s="135"/>
      <c r="AX72" s="135"/>
      <c r="AY72" s="135" t="str">
        <f>IF(BK66="","",IF(BK66="1ST","2ND",IF(BK66="2ND","4TH")))</f>
        <v/>
      </c>
      <c r="AZ72" s="135"/>
      <c r="BA72" s="135"/>
      <c r="BB72" s="135"/>
      <c r="BC72" s="135"/>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35"/>
      <c r="AU73" s="135"/>
      <c r="AV73" s="135"/>
      <c r="AW73" s="135"/>
      <c r="AX73" s="135"/>
      <c r="AY73" s="135"/>
      <c r="AZ73" s="135"/>
      <c r="BA73" s="135"/>
      <c r="BB73" s="135"/>
      <c r="BC73" s="135"/>
      <c r="BD73" s="57"/>
      <c r="BE73" s="57"/>
      <c r="BF73" s="57"/>
      <c r="BG73" s="57"/>
      <c r="BH73" s="57"/>
      <c r="BI73" s="57"/>
      <c r="BJ73" s="57"/>
      <c r="BK73" s="57"/>
      <c r="BL73" s="57"/>
      <c r="BM73" s="57"/>
      <c r="BN73" s="57"/>
      <c r="BO73" s="59"/>
    </row>
    <row r="74" spans="1:67" ht="19.05" customHeight="1" x14ac:dyDescent="0.3">
      <c r="A74" s="44"/>
      <c r="B74" s="45"/>
      <c r="C74" s="45"/>
      <c r="D74" s="45"/>
      <c r="E74" s="45"/>
      <c r="F74" s="45"/>
      <c r="G74" s="45"/>
      <c r="H74" s="46"/>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c r="AU74" s="47"/>
      <c r="AV74" s="47"/>
      <c r="AW74" s="47"/>
      <c r="AX74" s="47"/>
      <c r="AY74" s="47"/>
      <c r="AZ74" s="47"/>
      <c r="BA74" s="47"/>
      <c r="BB74" s="47"/>
      <c r="BC74" s="47"/>
      <c r="BD74" s="48" t="str">
        <f t="shared" ref="BD74" si="4">IF(OR(AT74="",AY74=""),"",IF(ISERROR(ROUND(AVERAGE(AT74,AY74),0)),"",ROUND(AVERAGE(AT74,AY74),0)))</f>
        <v/>
      </c>
      <c r="BE74" s="48"/>
      <c r="BF74" s="48"/>
      <c r="BG74" s="48"/>
      <c r="BH74" s="48"/>
      <c r="BI74" s="48" t="str">
        <f t="shared" ref="BI74" si="5">IF(OR(AT74="",AY74="",BD74=""),"",IF(BD74&gt;=75,"PASSED","FAILED"))</f>
        <v/>
      </c>
      <c r="BJ74" s="48"/>
      <c r="BK74" s="48"/>
      <c r="BL74" s="48"/>
      <c r="BM74" s="48"/>
      <c r="BN74" s="48"/>
      <c r="BO74" s="49"/>
    </row>
    <row r="75" spans="1:67" ht="19.05" customHeight="1" x14ac:dyDescent="0.3">
      <c r="A75" s="44"/>
      <c r="B75" s="45"/>
      <c r="C75" s="45"/>
      <c r="D75" s="45"/>
      <c r="E75" s="45"/>
      <c r="F75" s="45"/>
      <c r="G75" s="45"/>
      <c r="H75" s="46"/>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c r="AU75" s="47"/>
      <c r="AV75" s="47"/>
      <c r="AW75" s="47"/>
      <c r="AX75" s="47"/>
      <c r="AY75" s="47"/>
      <c r="AZ75" s="47"/>
      <c r="BA75" s="47"/>
      <c r="BB75" s="47"/>
      <c r="BC75" s="47"/>
      <c r="BD75" s="89" t="str">
        <f t="shared" ref="BD75:BD85" si="6">IF(OR(AT75="",AY75=""),"",IF(ISERROR(ROUND(AVERAGE(AT75,AY75),0)),"",ROUND(AVERAGE(AT75,AY75),0)))</f>
        <v/>
      </c>
      <c r="BE75" s="90"/>
      <c r="BF75" s="90"/>
      <c r="BG75" s="90"/>
      <c r="BH75" s="91"/>
      <c r="BI75" s="48" t="str">
        <f t="shared" ref="BI75:BI85" si="7">IF(OR(AT75="",AY75="",BD75=""),"",IF(BD75&gt;=75,"PASSED","FAILED"))</f>
        <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9" t="str">
        <f t="shared" si="6"/>
        <v/>
      </c>
      <c r="BE76" s="90"/>
      <c r="BF76" s="90"/>
      <c r="BG76" s="90"/>
      <c r="BH76" s="91"/>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9" t="str">
        <f t="shared" si="6"/>
        <v/>
      </c>
      <c r="BE77" s="90"/>
      <c r="BF77" s="90"/>
      <c r="BG77" s="90"/>
      <c r="BH77" s="91"/>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9" t="str">
        <f t="shared" si="6"/>
        <v/>
      </c>
      <c r="BE78" s="90"/>
      <c r="BF78" s="90"/>
      <c r="BG78" s="90"/>
      <c r="BH78" s="91"/>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98"/>
      <c r="AU79" s="98"/>
      <c r="AV79" s="98"/>
      <c r="AW79" s="98"/>
      <c r="AX79" s="98"/>
      <c r="AY79" s="98"/>
      <c r="AZ79" s="98"/>
      <c r="BA79" s="98"/>
      <c r="BB79" s="98"/>
      <c r="BC79" s="98"/>
      <c r="BD79" s="89" t="str">
        <f t="shared" si="6"/>
        <v/>
      </c>
      <c r="BE79" s="90"/>
      <c r="BF79" s="90"/>
      <c r="BG79" s="90"/>
      <c r="BH79" s="91"/>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97"/>
      <c r="AU80" s="45"/>
      <c r="AV80" s="45"/>
      <c r="AW80" s="45"/>
      <c r="AX80" s="46"/>
      <c r="AY80" s="97"/>
      <c r="AZ80" s="45"/>
      <c r="BA80" s="45"/>
      <c r="BB80" s="45"/>
      <c r="BC80" s="46"/>
      <c r="BD80" s="89" t="str">
        <f t="shared" si="6"/>
        <v/>
      </c>
      <c r="BE80" s="90"/>
      <c r="BF80" s="90"/>
      <c r="BG80" s="90"/>
      <c r="BH80" s="91"/>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97"/>
      <c r="AU81" s="45"/>
      <c r="AV81" s="45"/>
      <c r="AW81" s="45"/>
      <c r="AX81" s="46"/>
      <c r="AY81" s="97"/>
      <c r="AZ81" s="45"/>
      <c r="BA81" s="45"/>
      <c r="BB81" s="45"/>
      <c r="BC81" s="46"/>
      <c r="BD81" s="89" t="str">
        <f t="shared" si="6"/>
        <v/>
      </c>
      <c r="BE81" s="90"/>
      <c r="BF81" s="90"/>
      <c r="BG81" s="90"/>
      <c r="BH81" s="91"/>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97"/>
      <c r="AU82" s="45"/>
      <c r="AV82" s="45"/>
      <c r="AW82" s="45"/>
      <c r="AX82" s="46"/>
      <c r="AY82" s="97"/>
      <c r="AZ82" s="45"/>
      <c r="BA82" s="45"/>
      <c r="BB82" s="45"/>
      <c r="BC82" s="46"/>
      <c r="BD82" s="89" t="str">
        <f t="shared" si="6"/>
        <v/>
      </c>
      <c r="BE82" s="90"/>
      <c r="BF82" s="90"/>
      <c r="BG82" s="90"/>
      <c r="BH82" s="91"/>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97"/>
      <c r="AU83" s="45"/>
      <c r="AV83" s="45"/>
      <c r="AW83" s="45"/>
      <c r="AX83" s="46"/>
      <c r="AY83" s="97"/>
      <c r="AZ83" s="45"/>
      <c r="BA83" s="45"/>
      <c r="BB83" s="45"/>
      <c r="BC83" s="46"/>
      <c r="BD83" s="89" t="str">
        <f t="shared" si="6"/>
        <v/>
      </c>
      <c r="BE83" s="90"/>
      <c r="BF83" s="90"/>
      <c r="BG83" s="90"/>
      <c r="BH83" s="91"/>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8"/>
      <c r="AU84" s="138"/>
      <c r="AV84" s="138"/>
      <c r="AW84" s="138"/>
      <c r="AX84" s="138"/>
      <c r="AY84" s="138"/>
      <c r="AZ84" s="138"/>
      <c r="BA84" s="138"/>
      <c r="BB84" s="138"/>
      <c r="BC84" s="138"/>
      <c r="BD84" s="89" t="str">
        <f t="shared" si="6"/>
        <v/>
      </c>
      <c r="BE84" s="90"/>
      <c r="BF84" s="90"/>
      <c r="BG84" s="90"/>
      <c r="BH84" s="91"/>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9" t="str">
        <f t="shared" si="6"/>
        <v/>
      </c>
      <c r="BE85" s="90"/>
      <c r="BF85" s="90"/>
      <c r="BG85" s="90"/>
      <c r="BH85" s="91"/>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93" t="str">
        <f>IFERROR(ROUND((SUM(BD74:BD85,BD101:BD104)-SUM(AT101:AT104))/(COUNTA(BD74:BD85)-COUNTBLANK(BD74:BD85)),0),"")</f>
        <v/>
      </c>
      <c r="BE86" s="94"/>
      <c r="BF86" s="94"/>
      <c r="BG86" s="94"/>
      <c r="BH86" s="95"/>
      <c r="BI86" s="93" t="str">
        <f>IF(BD86="","",IF(BD86&gt;=75,"PASSED","FAILED"))</f>
        <v/>
      </c>
      <c r="BJ86" s="94"/>
      <c r="BK86" s="94"/>
      <c r="BL86" s="94"/>
      <c r="BM86" s="94"/>
      <c r="BN86" s="94"/>
      <c r="BO86" s="96"/>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9"/>
      <c r="AH90" s="99"/>
      <c r="AI90" s="99"/>
      <c r="AJ90" s="99"/>
      <c r="AK90" s="99"/>
      <c r="AL90" s="99"/>
      <c r="AM90" s="99"/>
      <c r="AN90" s="99"/>
      <c r="AO90" s="99"/>
      <c r="AP90" s="99"/>
      <c r="AQ90" s="99"/>
      <c r="AR90" s="99"/>
      <c r="AS90" s="99"/>
      <c r="AT90" s="99"/>
      <c r="AV90" s="8"/>
      <c r="AW90" s="8"/>
      <c r="AX90" s="8"/>
      <c r="AY90" s="8"/>
      <c r="AZ90" s="8" t="s">
        <v>83</v>
      </c>
      <c r="BA90" s="8"/>
      <c r="BB90" s="8"/>
      <c r="BC90" s="8"/>
      <c r="BD90" s="8"/>
      <c r="BE90" s="8"/>
      <c r="BF90" s="8"/>
    </row>
    <row r="91" spans="1:67" ht="16.05" customHeight="1" x14ac:dyDescent="0.3">
      <c r="A91" s="108"/>
      <c r="B91" s="108"/>
      <c r="C91" s="108"/>
      <c r="D91" s="108"/>
      <c r="E91" s="108"/>
      <c r="F91" s="108"/>
      <c r="G91" s="108"/>
      <c r="H91" s="108"/>
      <c r="I91" s="108"/>
      <c r="J91" s="108"/>
      <c r="K91" s="108"/>
      <c r="L91" s="108"/>
      <c r="M91" s="108"/>
      <c r="N91" s="108"/>
      <c r="O91" s="108"/>
      <c r="P91" s="108"/>
      <c r="Q91" s="108"/>
      <c r="R91" s="7"/>
      <c r="S91" s="7"/>
      <c r="T91" s="7"/>
      <c r="U91" s="7"/>
      <c r="V91" s="7"/>
      <c r="W91" s="7"/>
      <c r="X91" s="7"/>
      <c r="Y91" s="99"/>
      <c r="Z91" s="99"/>
      <c r="AA91" s="99"/>
      <c r="AB91" s="99"/>
      <c r="AC91" s="99"/>
      <c r="AD91" s="99"/>
      <c r="AE91" s="99"/>
      <c r="AF91" s="99"/>
      <c r="AG91" s="99"/>
      <c r="AH91" s="99"/>
      <c r="AI91" s="99"/>
      <c r="AJ91" s="99"/>
      <c r="AK91" s="99"/>
      <c r="AL91" s="99"/>
      <c r="AM91" s="99"/>
      <c r="AN91" s="99"/>
      <c r="AO91" s="99"/>
      <c r="AP91" s="7"/>
      <c r="AQ91" s="7"/>
      <c r="AR91" s="7"/>
      <c r="AS91" s="7"/>
      <c r="AU91" s="108"/>
      <c r="AV91" s="108"/>
      <c r="AW91" s="108"/>
      <c r="AX91" s="108"/>
      <c r="AY91" s="108"/>
      <c r="AZ91" s="108"/>
      <c r="BA91" s="108"/>
      <c r="BB91" s="108"/>
      <c r="BC91" s="108"/>
      <c r="BD91" s="108"/>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7"/>
      <c r="T95" s="137"/>
      <c r="U95" s="137"/>
      <c r="V95" s="137"/>
      <c r="W95" s="79" t="s">
        <v>107</v>
      </c>
      <c r="X95" s="79"/>
      <c r="Y95" s="79"/>
      <c r="Z95" s="79"/>
      <c r="AA95" s="79"/>
      <c r="AB95" s="79"/>
      <c r="AC95" s="137"/>
      <c r="AD95" s="137"/>
      <c r="AE95" s="137"/>
      <c r="AF95" s="137"/>
      <c r="AH95" s="79" t="s">
        <v>34</v>
      </c>
      <c r="AI95" s="79"/>
      <c r="AJ95" s="79"/>
      <c r="AK95" s="79"/>
      <c r="AL95" s="92"/>
      <c r="AM95" s="92"/>
      <c r="AN95" s="92"/>
      <c r="AO95" s="92"/>
      <c r="AP95" s="92"/>
      <c r="AQ95" s="92"/>
      <c r="AR95" s="92"/>
      <c r="AS95" s="92"/>
      <c r="AT95" s="92"/>
      <c r="AU95" s="92"/>
      <c r="AV95" s="92"/>
      <c r="AW95" s="92"/>
      <c r="AX95" s="92"/>
      <c r="AY95" s="92"/>
      <c r="AZ95" s="92"/>
      <c r="BA95" s="92"/>
      <c r="BB95" s="92"/>
      <c r="BC95" s="92"/>
      <c r="BD95" s="92"/>
      <c r="BE95" s="92"/>
      <c r="BF95" s="54" t="s">
        <v>46</v>
      </c>
      <c r="BG95" s="54"/>
      <c r="BH95" s="54"/>
      <c r="BI95" s="54"/>
      <c r="BJ95" s="54"/>
      <c r="BK95" s="103"/>
      <c r="BL95" s="103"/>
      <c r="BM95" s="103"/>
      <c r="BN95" s="103"/>
      <c r="BO95" s="103"/>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4"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5"/>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5"/>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26"/>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17"/>
      <c r="B104" s="118"/>
      <c r="C104" s="118"/>
      <c r="D104" s="118"/>
      <c r="E104" s="118"/>
      <c r="F104" s="118"/>
      <c r="G104" s="118"/>
      <c r="H104" s="119"/>
      <c r="I104" s="100"/>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2"/>
      <c r="AT104" s="120"/>
      <c r="AU104" s="120"/>
      <c r="AV104" s="120"/>
      <c r="AW104" s="120"/>
      <c r="AX104" s="120"/>
      <c r="AY104" s="120"/>
      <c r="AZ104" s="120"/>
      <c r="BA104" s="120"/>
      <c r="BB104" s="120"/>
      <c r="BC104" s="120"/>
      <c r="BD104" s="121" t="str">
        <f t="shared" si="8"/>
        <v/>
      </c>
      <c r="BE104" s="121"/>
      <c r="BF104" s="121"/>
      <c r="BG104" s="121"/>
      <c r="BH104" s="121"/>
      <c r="BI104" s="121" t="str">
        <f t="shared" si="9"/>
        <v/>
      </c>
      <c r="BJ104" s="121"/>
      <c r="BK104" s="121"/>
      <c r="BL104" s="121"/>
      <c r="BM104" s="121"/>
      <c r="BN104" s="121"/>
      <c r="BO104" s="122"/>
    </row>
    <row r="105" spans="1:67" ht="3" customHeight="1" x14ac:dyDescent="0.3">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row>
    <row r="106" spans="1:67" ht="22.5" customHeight="1" x14ac:dyDescent="0.3">
      <c r="A106" s="110" t="s">
        <v>44</v>
      </c>
      <c r="B106" s="110"/>
      <c r="C106" s="110"/>
      <c r="D106" s="110"/>
      <c r="E106" s="110"/>
      <c r="F106" s="110"/>
      <c r="G106" s="110"/>
      <c r="H106" s="110"/>
      <c r="I106" s="110"/>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111" t="s">
        <v>8</v>
      </c>
      <c r="AU106" s="111"/>
      <c r="AV106" s="111"/>
      <c r="AW106" s="111"/>
      <c r="AX106" s="111"/>
      <c r="AY106" s="123"/>
      <c r="AZ106" s="123"/>
      <c r="BA106" s="123"/>
      <c r="BB106" s="123"/>
      <c r="BC106" s="123"/>
      <c r="BD106" s="123"/>
      <c r="BE106" s="123"/>
      <c r="BF106" s="123"/>
      <c r="BG106" s="123"/>
      <c r="BH106" s="123"/>
      <c r="BI106" s="123"/>
      <c r="BJ106" s="123"/>
      <c r="BK106" s="123"/>
      <c r="BL106" s="123"/>
      <c r="BM106" s="123"/>
      <c r="BN106" s="123"/>
      <c r="BO106" s="123"/>
    </row>
    <row r="992" spans="12978:12978" hidden="1" x14ac:dyDescent="0.3">
      <c r="SED992" s="9" t="s">
        <v>89</v>
      </c>
    </row>
    <row r="1017" spans="12977:12981" x14ac:dyDescent="0.3">
      <c r="SED1017" s="116"/>
      <c r="SEE1017" s="116"/>
      <c r="SEF1017" s="116"/>
      <c r="SEG1017" s="116"/>
    </row>
    <row r="1018" spans="12977:12981" x14ac:dyDescent="0.3">
      <c r="SED1018" s="10"/>
      <c r="SEE1018" s="10"/>
      <c r="SEF1018" s="10"/>
      <c r="SEG1018" s="10"/>
    </row>
    <row r="1019" spans="12977:12981" x14ac:dyDescent="0.3">
      <c r="SEC1019" s="115"/>
      <c r="SED1019" s="10"/>
      <c r="SEE1019" s="10"/>
      <c r="SEF1019" s="10"/>
      <c r="SEG1019" s="10"/>
    </row>
    <row r="1020" spans="12977:12981" x14ac:dyDescent="0.3">
      <c r="SEC1020" s="115"/>
      <c r="SED1020" s="10"/>
      <c r="SEE1020" s="10"/>
      <c r="SEF1020" s="10"/>
      <c r="SEG1020" s="10"/>
    </row>
    <row r="1021" spans="12977:12981" x14ac:dyDescent="0.3">
      <c r="SEC1021" s="115"/>
      <c r="SED1021" s="10"/>
      <c r="SEE1021" s="10"/>
      <c r="SEF1021" s="10"/>
      <c r="SEG1021" s="10"/>
    </row>
    <row r="1022" spans="12977:12981" x14ac:dyDescent="0.3">
      <c r="SEC1022" s="115"/>
      <c r="SED1022" s="10"/>
      <c r="SEE1022" s="10"/>
      <c r="SEF1022" s="10"/>
      <c r="SEG1022" s="10"/>
    </row>
    <row r="1023" spans="12977:12981" x14ac:dyDescent="0.3">
      <c r="SEC1023" s="115"/>
      <c r="SED1023" s="10"/>
      <c r="SEE1023" s="10"/>
      <c r="SEF1023" s="10"/>
      <c r="SEG1023" s="10"/>
    </row>
    <row r="1024" spans="12977:12981" x14ac:dyDescent="0.3">
      <c r="SEC1024" s="115"/>
      <c r="SED1024" s="10"/>
      <c r="SEE1024" s="10"/>
      <c r="SEF1024" s="10"/>
      <c r="SEG1024" s="10"/>
    </row>
    <row r="1025" spans="12977:12981" x14ac:dyDescent="0.3">
      <c r="SEC1025" s="115"/>
      <c r="SED1025" s="10"/>
      <c r="SEE1025" s="10"/>
      <c r="SEF1025" s="10"/>
      <c r="SEG1025" s="10"/>
    </row>
    <row r="1026" spans="12977:12981" x14ac:dyDescent="0.3">
      <c r="SEC1026" s="115"/>
      <c r="SED1026" s="10"/>
      <c r="SEE1026" s="10"/>
      <c r="SEF1026" s="10"/>
      <c r="SEG1026" s="10"/>
    </row>
    <row r="1027" spans="12977:12981" x14ac:dyDescent="0.3">
      <c r="SEC1027" s="115"/>
      <c r="SED1027" s="10"/>
      <c r="SEE1027" s="10"/>
      <c r="SEF1027" s="10"/>
      <c r="SEG1027" s="10"/>
    </row>
    <row r="1028" spans="12977:12981" x14ac:dyDescent="0.3">
      <c r="SEC1028" s="115"/>
      <c r="SED1028" s="10"/>
      <c r="SEE1028" s="10"/>
      <c r="SEF1028" s="10"/>
      <c r="SEG1028" s="10"/>
    </row>
    <row r="1029" spans="12977:12981" x14ac:dyDescent="0.3">
      <c r="SEC1029" s="115"/>
      <c r="SED1029" s="10"/>
      <c r="SEE1029" s="10"/>
      <c r="SEF1029" s="10"/>
      <c r="SEG1029" s="10"/>
    </row>
    <row r="1030" spans="12977:12981" x14ac:dyDescent="0.3">
      <c r="SEC1030" s="115"/>
      <c r="SED1030" s="10"/>
      <c r="SEE1030" s="10"/>
      <c r="SEF1030" s="10"/>
      <c r="SEG1030" s="10"/>
    </row>
    <row r="1031" spans="12977:12981" x14ac:dyDescent="0.3">
      <c r="SEC1031" s="115"/>
      <c r="SED1031" s="10"/>
      <c r="SEE1031" s="10"/>
      <c r="SEF1031" s="10"/>
      <c r="SEG1031" s="10"/>
    </row>
    <row r="1032" spans="12977:12981" x14ac:dyDescent="0.3">
      <c r="SEC1032" s="115"/>
      <c r="SED1032" s="10"/>
      <c r="SEE1032" s="10"/>
      <c r="SEF1032" s="10"/>
      <c r="SEG1032" s="10"/>
    </row>
    <row r="1033" spans="12977:12981" x14ac:dyDescent="0.3">
      <c r="SEC1033" s="115"/>
      <c r="SED1033" s="10"/>
      <c r="SEE1033" s="10"/>
      <c r="SEF1033" s="10"/>
      <c r="SEG1033" s="10"/>
    </row>
    <row r="1034" spans="12977:12981" x14ac:dyDescent="0.3">
      <c r="SEC1034" s="115"/>
      <c r="SED1034" s="10"/>
      <c r="SEE1034" s="10"/>
      <c r="SEF1034" s="10"/>
      <c r="SEG1034" s="10"/>
    </row>
    <row r="1035" spans="12977:12981" x14ac:dyDescent="0.3">
      <c r="SEC1035" s="115"/>
      <c r="SED1035" s="10"/>
      <c r="SEE1035" s="10"/>
      <c r="SEF1035" s="10"/>
      <c r="SEG1035" s="10"/>
    </row>
    <row r="1036" spans="12977:12981" x14ac:dyDescent="0.3">
      <c r="SEC1036" s="115"/>
      <c r="SED1036" s="10"/>
    </row>
    <row r="1037" spans="12977:12981" x14ac:dyDescent="0.3">
      <c r="SEC1037" s="115"/>
      <c r="SED1037" s="10"/>
    </row>
    <row r="1038" spans="12977:12981" x14ac:dyDescent="0.3">
      <c r="SEC1038" s="115"/>
      <c r="SED1038" s="10"/>
    </row>
    <row r="1039" spans="12977:12981" x14ac:dyDescent="0.3">
      <c r="SEC1039" s="115"/>
      <c r="SED1039" s="10"/>
    </row>
    <row r="1040" spans="12977:12981" x14ac:dyDescent="0.3">
      <c r="SEC1040" s="115"/>
      <c r="SED1040" s="10"/>
    </row>
    <row r="1041" spans="12977:12978" x14ac:dyDescent="0.3">
      <c r="SEC1041" s="115"/>
      <c r="SED1041" s="10"/>
    </row>
    <row r="1042" spans="12977:12978" x14ac:dyDescent="0.3">
      <c r="SEC1042" s="115"/>
      <c r="SED1042" s="10"/>
    </row>
    <row r="1043" spans="12977:12978" x14ac:dyDescent="0.3">
      <c r="SEC1043" s="115"/>
      <c r="SED1043" s="10"/>
    </row>
    <row r="1044" spans="12977:12978" x14ac:dyDescent="0.3">
      <c r="SEC1044" s="115"/>
      <c r="SED1044" s="10"/>
    </row>
    <row r="1045" spans="12977:12978" x14ac:dyDescent="0.3">
      <c r="SEC1045" s="115"/>
      <c r="SED1045" s="10"/>
    </row>
    <row r="1046" spans="12977:12978" x14ac:dyDescent="0.3">
      <c r="SEC1046" s="115"/>
      <c r="SED1046" s="10"/>
    </row>
    <row r="1047" spans="12977:12978" x14ac:dyDescent="0.3">
      <c r="SEC1047" s="115"/>
      <c r="SED1047" s="10"/>
    </row>
    <row r="1048" spans="12977:12978" x14ac:dyDescent="0.3">
      <c r="SEC1048" s="115"/>
      <c r="SED1048" s="10"/>
    </row>
    <row r="1049" spans="12977:12978" x14ac:dyDescent="0.3">
      <c r="SEC1049" s="115"/>
      <c r="SED1049" s="10"/>
    </row>
    <row r="1050" spans="12977:12978" x14ac:dyDescent="0.3">
      <c r="SEC1050" s="115"/>
      <c r="SED1050" s="10"/>
    </row>
    <row r="1051" spans="12977:12978" x14ac:dyDescent="0.3">
      <c r="SEC1051" s="115"/>
      <c r="SED1051" s="10"/>
    </row>
    <row r="1052" spans="12977:12978" x14ac:dyDescent="0.3">
      <c r="SEC1052" s="115"/>
      <c r="SED1052" s="10"/>
    </row>
    <row r="1053" spans="12977:12978" x14ac:dyDescent="0.3">
      <c r="SEC1053" s="115"/>
      <c r="SED1053" s="10"/>
    </row>
    <row r="1054" spans="12977:12978" x14ac:dyDescent="0.3">
      <c r="SEC1054" s="115"/>
      <c r="SED1054" s="10"/>
    </row>
    <row r="1055" spans="12977:12978" x14ac:dyDescent="0.3">
      <c r="SEC1055" s="115"/>
      <c r="SED1055" s="10"/>
    </row>
    <row r="1056" spans="12977:12978" x14ac:dyDescent="0.3">
      <c r="SEC1056" s="115"/>
      <c r="SED1056" s="10"/>
    </row>
    <row r="1057" spans="12977:12978" x14ac:dyDescent="0.3">
      <c r="SEC1057" s="115"/>
      <c r="SED1057" s="10"/>
    </row>
    <row r="1058" spans="12977:12978" x14ac:dyDescent="0.3">
      <c r="SEC1058" s="115"/>
      <c r="SED1058" s="10"/>
    </row>
    <row r="1059" spans="12977:12978" x14ac:dyDescent="0.3">
      <c r="SEC1059" s="115"/>
      <c r="SED1059" s="10"/>
    </row>
    <row r="1060" spans="12977:12978" x14ac:dyDescent="0.3">
      <c r="SEC1060" s="115"/>
      <c r="SED1060" s="10"/>
    </row>
    <row r="1061" spans="12977:12978" x14ac:dyDescent="0.3">
      <c r="SEC1061" s="115"/>
      <c r="SED1061" s="10"/>
    </row>
    <row r="1062" spans="12977:12978" x14ac:dyDescent="0.3">
      <c r="SEC1062" s="115"/>
      <c r="SED1062" s="10"/>
    </row>
    <row r="1063" spans="12977:12978" x14ac:dyDescent="0.3">
      <c r="SEC1063" s="115"/>
      <c r="SED1063" s="10"/>
    </row>
    <row r="1064" spans="12977:12978" x14ac:dyDescent="0.3">
      <c r="SEC1064" s="115"/>
      <c r="SED1064" s="10"/>
    </row>
    <row r="1065" spans="12977:12978" x14ac:dyDescent="0.3">
      <c r="SEC1065" s="115"/>
      <c r="SED1065" s="10"/>
    </row>
    <row r="1066" spans="12977:12978" x14ac:dyDescent="0.3">
      <c r="SEC1066" s="115"/>
      <c r="SED1066" s="10"/>
    </row>
    <row r="1067" spans="12977:12978" x14ac:dyDescent="0.3">
      <c r="SEC1067" s="115"/>
      <c r="SED1067" s="10"/>
    </row>
    <row r="1068" spans="12977:12978" x14ac:dyDescent="0.3">
      <c r="SEC1068" s="115"/>
      <c r="SED1068" s="10"/>
    </row>
    <row r="1069" spans="12977:12978" x14ac:dyDescent="0.3">
      <c r="SEC1069" s="115"/>
      <c r="SED1069" s="10"/>
    </row>
    <row r="1070" spans="12977:12978" x14ac:dyDescent="0.3">
      <c r="SEC1070" s="115"/>
      <c r="SED1070" s="10"/>
    </row>
    <row r="1071" spans="12977:12978" x14ac:dyDescent="0.3">
      <c r="SEC1071" s="115"/>
      <c r="SED1071" s="10"/>
    </row>
    <row r="1072" spans="12977:12978" x14ac:dyDescent="0.3">
      <c r="SEC1072" s="115"/>
      <c r="SED1072" s="10"/>
    </row>
    <row r="1073" spans="12977:12978" x14ac:dyDescent="0.3">
      <c r="SEC1073" s="115"/>
      <c r="SED1073" s="10"/>
    </row>
    <row r="1074" spans="12977:12978" x14ac:dyDescent="0.3">
      <c r="SEC1074" s="115"/>
      <c r="SED1074" s="10"/>
    </row>
    <row r="1075" spans="12977:12978" x14ac:dyDescent="0.3">
      <c r="SEC1075" s="115"/>
      <c r="SED1075" s="10"/>
    </row>
    <row r="1076" spans="12977:12978" x14ac:dyDescent="0.3">
      <c r="SEC1076" s="115"/>
      <c r="SED1076" s="10"/>
    </row>
    <row r="1077" spans="12977:12978" x14ac:dyDescent="0.3">
      <c r="SEC1077" s="115"/>
      <c r="SED1077" s="10"/>
    </row>
    <row r="1078" spans="12977:12978" x14ac:dyDescent="0.3">
      <c r="SEC1078" s="115"/>
      <c r="SED1078" s="10"/>
    </row>
    <row r="1079" spans="12977:12978" x14ac:dyDescent="0.3">
      <c r="SEC1079" s="115"/>
      <c r="SED1079" s="10"/>
    </row>
    <row r="1080" spans="12977:12978" x14ac:dyDescent="0.3">
      <c r="SEC1080" s="115"/>
      <c r="SED1080" s="10"/>
    </row>
    <row r="1081" spans="12977:12978" x14ac:dyDescent="0.3">
      <c r="SEC1081" s="115"/>
      <c r="SED1081" s="10"/>
    </row>
    <row r="1082" spans="12977:12978" x14ac:dyDescent="0.3">
      <c r="SEC1082" s="115"/>
      <c r="SED1082" s="10"/>
    </row>
    <row r="1083" spans="12977:12978" x14ac:dyDescent="0.3">
      <c r="SEC1083" s="115"/>
      <c r="SED1083" s="10"/>
    </row>
    <row r="1084" spans="12977:12978" x14ac:dyDescent="0.3">
      <c r="SEC1084" s="115"/>
      <c r="SED1084" s="10"/>
    </row>
    <row r="1085" spans="12977:12978" x14ac:dyDescent="0.3">
      <c r="SEC1085" s="115"/>
      <c r="SED1085" s="10"/>
    </row>
    <row r="1086" spans="12977:12978" x14ac:dyDescent="0.3">
      <c r="SEC1086" s="115"/>
      <c r="SED1086" s="10"/>
    </row>
    <row r="1087" spans="12977:12978" x14ac:dyDescent="0.3">
      <c r="SEC1087" s="115"/>
      <c r="SED1087" s="10"/>
    </row>
    <row r="1088" spans="12977:12978" x14ac:dyDescent="0.3">
      <c r="SEC1088" s="115"/>
      <c r="SED1088" s="10"/>
    </row>
    <row r="1089" spans="12977:12978" x14ac:dyDescent="0.3">
      <c r="SEC1089" s="115"/>
      <c r="SED1089" s="10"/>
    </row>
    <row r="1090" spans="12977:12978" x14ac:dyDescent="0.3">
      <c r="SEC1090" s="115"/>
      <c r="SED1090" s="10"/>
    </row>
  </sheetData>
  <sheetProtection sheet="1" objects="1" scenarios="1" formatCells="0" selectLockedCells="1"/>
  <sortState ref="SEF1001:SEF1007">
    <sortCondition ref="SEF1001"/>
  </sortState>
  <dataConsolidate/>
  <mergeCells count="366">
    <mergeCell ref="A66:D66"/>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74:H74"/>
    <mergeCell ref="A75:H75"/>
    <mergeCell ref="A76:H76"/>
    <mergeCell ref="A78:H78"/>
    <mergeCell ref="BI77:BO77"/>
    <mergeCell ref="AT79:AX79"/>
    <mergeCell ref="AY79:BC79"/>
    <mergeCell ref="BD79:BH79"/>
    <mergeCell ref="BI79:BO79"/>
    <mergeCell ref="AY75:BC75"/>
    <mergeCell ref="BD75:BH75"/>
    <mergeCell ref="BI75:BO75"/>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BD80:BH80"/>
    <mergeCell ref="BI80:BO80"/>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09" t="s">
        <v>75</v>
      </c>
      <c r="B1" s="109"/>
      <c r="C1" s="109"/>
      <c r="D1" s="4"/>
      <c r="E1" s="4"/>
      <c r="F1" s="4"/>
      <c r="G1" s="4"/>
      <c r="H1" s="4"/>
      <c r="I1" s="5" t="str">
        <f>IF(FRONT!F8="","",FRONT!F8&amp;","&amp;"  "&amp;FRONT!Y8&amp;"  "&amp;FRONT!AZ8)</f>
        <v xml:space="preserve">ABRIO,  JOHN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81"/>
      <c r="F4" s="82"/>
      <c r="G4" s="82"/>
      <c r="H4" s="82"/>
      <c r="I4" s="82"/>
      <c r="J4" s="82"/>
      <c r="K4" s="82"/>
      <c r="L4" s="82"/>
      <c r="M4" s="82"/>
      <c r="N4" s="82"/>
      <c r="O4" s="82"/>
      <c r="P4" s="82"/>
      <c r="Q4" s="82"/>
      <c r="R4" s="82"/>
      <c r="S4" s="82"/>
      <c r="T4" s="82"/>
      <c r="U4" s="82"/>
      <c r="V4" s="82"/>
      <c r="W4" s="82"/>
      <c r="X4" s="82"/>
      <c r="Y4" s="82"/>
      <c r="Z4" s="82"/>
      <c r="AA4" s="82"/>
      <c r="AB4" s="79" t="s">
        <v>46</v>
      </c>
      <c r="AC4" s="79"/>
      <c r="AD4" s="79"/>
      <c r="AE4" s="79"/>
      <c r="AF4" s="82"/>
      <c r="AG4" s="82"/>
      <c r="AH4" s="82"/>
      <c r="AI4" s="82"/>
      <c r="AJ4" s="82"/>
      <c r="AK4" s="82"/>
      <c r="AL4" s="82"/>
      <c r="AM4" s="54" t="s">
        <v>35</v>
      </c>
      <c r="AN4" s="54"/>
      <c r="AO4" s="54"/>
      <c r="AP4" s="54"/>
      <c r="AQ4" s="54"/>
      <c r="AR4" s="54"/>
      <c r="AS4" s="82"/>
      <c r="AT4" s="82"/>
      <c r="AU4" s="82"/>
      <c r="AV4" s="82"/>
      <c r="AW4" s="82"/>
      <c r="AX4" s="82"/>
      <c r="AY4" s="54" t="s">
        <v>3</v>
      </c>
      <c r="AZ4" s="54"/>
      <c r="BA4" s="81"/>
      <c r="BB4" s="82"/>
      <c r="BC4" s="82"/>
      <c r="BD4" s="82"/>
      <c r="BE4" s="82"/>
      <c r="BF4" s="82"/>
      <c r="BG4" s="82"/>
      <c r="BH4" s="79" t="s">
        <v>4</v>
      </c>
      <c r="BI4" s="79"/>
      <c r="BJ4" s="79"/>
      <c r="BK4" s="82"/>
      <c r="BL4" s="82"/>
      <c r="BM4" s="82"/>
      <c r="BN4" s="82"/>
      <c r="BO4" s="82"/>
    </row>
    <row r="5" spans="1:67" x14ac:dyDescent="0.3">
      <c r="A5" s="54" t="s">
        <v>37</v>
      </c>
      <c r="B5" s="54"/>
      <c r="C5" s="54"/>
      <c r="D5" s="54"/>
      <c r="E5" s="54"/>
      <c r="F5" s="54"/>
      <c r="G5" s="81"/>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79" t="s">
        <v>5</v>
      </c>
      <c r="AO5" s="79"/>
      <c r="AP5" s="79"/>
      <c r="AQ5" s="79"/>
      <c r="AR5" s="79"/>
      <c r="AS5" s="81"/>
      <c r="AT5" s="82"/>
      <c r="AU5" s="82"/>
      <c r="AV5" s="82"/>
      <c r="AW5" s="82"/>
      <c r="AX5" s="82"/>
      <c r="AY5" s="82"/>
      <c r="AZ5" s="82"/>
      <c r="BA5" s="82"/>
      <c r="BB5" s="82"/>
      <c r="BC5" s="82"/>
      <c r="BD5" s="82"/>
      <c r="BE5" s="82"/>
      <c r="BF5" s="82"/>
      <c r="BG5" s="82"/>
      <c r="BH5" s="82"/>
      <c r="BI5" s="82"/>
      <c r="BJ5" s="82"/>
      <c r="BK5" s="82"/>
      <c r="BL5" s="82"/>
      <c r="BM5" s="82"/>
      <c r="BN5" s="82"/>
      <c r="BO5" s="82"/>
    </row>
    <row r="6" spans="1:67" ht="3" customHeight="1" thickBot="1" x14ac:dyDescent="0.35">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35"/>
      <c r="AU8" s="135"/>
      <c r="AV8" s="135"/>
      <c r="AW8" s="135"/>
      <c r="AX8" s="135"/>
      <c r="AY8" s="135"/>
      <c r="AZ8" s="135"/>
      <c r="BA8" s="135"/>
      <c r="BB8" s="135"/>
      <c r="BC8" s="135"/>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35" t="str">
        <f>IF(BK4="","",IF(BK4="1ST","1ST",IF(BK4="2ND","3RD")))</f>
        <v/>
      </c>
      <c r="AU9" s="135"/>
      <c r="AV9" s="135"/>
      <c r="AW9" s="135"/>
      <c r="AX9" s="135"/>
      <c r="AY9" s="135" t="str">
        <f>IF(BK4="","",IF(BK4="1ST","2ND",IF(BK4="2ND","4TH")))</f>
        <v/>
      </c>
      <c r="AZ9" s="135"/>
      <c r="BA9" s="135"/>
      <c r="BB9" s="135"/>
      <c r="BC9" s="135"/>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35"/>
      <c r="AU10" s="135"/>
      <c r="AV10" s="135"/>
      <c r="AW10" s="135"/>
      <c r="AX10" s="135"/>
      <c r="AY10" s="135"/>
      <c r="AZ10" s="135"/>
      <c r="BA10" s="135"/>
      <c r="BB10" s="135"/>
      <c r="BC10" s="135"/>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9" t="str">
        <f t="shared" ref="BI12:BI22" si="3">IF(OR(AT12="",AY12="",BD12=""),"",IF(BD12&gt;=75,"PASSED","FAILED"))</f>
        <v/>
      </c>
      <c r="BJ12" s="90"/>
      <c r="BK12" s="90"/>
      <c r="BL12" s="90"/>
      <c r="BM12" s="90"/>
      <c r="BN12" s="90"/>
      <c r="BO12" s="105"/>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9" t="str">
        <f t="shared" si="3"/>
        <v/>
      </c>
      <c r="BJ13" s="90"/>
      <c r="BK13" s="90"/>
      <c r="BL13" s="90"/>
      <c r="BM13" s="90"/>
      <c r="BN13" s="90"/>
      <c r="BO13" s="105"/>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9" t="str">
        <f t="shared" si="3"/>
        <v/>
      </c>
      <c r="BJ14" s="90"/>
      <c r="BK14" s="90"/>
      <c r="BL14" s="90"/>
      <c r="BM14" s="90"/>
      <c r="BN14" s="90"/>
      <c r="BO14" s="105"/>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98"/>
      <c r="AU15" s="98"/>
      <c r="AV15" s="98"/>
      <c r="AW15" s="98"/>
      <c r="AX15" s="98"/>
      <c r="AY15" s="98"/>
      <c r="AZ15" s="98"/>
      <c r="BA15" s="98"/>
      <c r="BB15" s="98"/>
      <c r="BC15" s="98"/>
      <c r="BD15" s="48" t="str">
        <f t="shared" si="2"/>
        <v/>
      </c>
      <c r="BE15" s="48"/>
      <c r="BF15" s="48"/>
      <c r="BG15" s="48"/>
      <c r="BH15" s="48"/>
      <c r="BI15" s="89" t="str">
        <f t="shared" si="3"/>
        <v/>
      </c>
      <c r="BJ15" s="90"/>
      <c r="BK15" s="90"/>
      <c r="BL15" s="90"/>
      <c r="BM15" s="90"/>
      <c r="BN15" s="90"/>
      <c r="BO15" s="105"/>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97"/>
      <c r="AU16" s="45"/>
      <c r="AV16" s="45"/>
      <c r="AW16" s="45"/>
      <c r="AX16" s="46"/>
      <c r="AY16" s="97"/>
      <c r="AZ16" s="45"/>
      <c r="BA16" s="45"/>
      <c r="BB16" s="45"/>
      <c r="BC16" s="46"/>
      <c r="BD16" s="48" t="str">
        <f t="shared" si="2"/>
        <v/>
      </c>
      <c r="BE16" s="48"/>
      <c r="BF16" s="48"/>
      <c r="BG16" s="48"/>
      <c r="BH16" s="48"/>
      <c r="BI16" s="89" t="str">
        <f t="shared" si="3"/>
        <v/>
      </c>
      <c r="BJ16" s="90"/>
      <c r="BK16" s="90"/>
      <c r="BL16" s="90"/>
      <c r="BM16" s="90"/>
      <c r="BN16" s="90"/>
      <c r="BO16" s="105"/>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97"/>
      <c r="AU17" s="45"/>
      <c r="AV17" s="45"/>
      <c r="AW17" s="45"/>
      <c r="AX17" s="46"/>
      <c r="AY17" s="97"/>
      <c r="AZ17" s="45"/>
      <c r="BA17" s="45"/>
      <c r="BB17" s="45"/>
      <c r="BC17" s="46"/>
      <c r="BD17" s="48" t="str">
        <f t="shared" si="2"/>
        <v/>
      </c>
      <c r="BE17" s="48"/>
      <c r="BF17" s="48"/>
      <c r="BG17" s="48"/>
      <c r="BH17" s="48"/>
      <c r="BI17" s="89" t="str">
        <f t="shared" si="3"/>
        <v/>
      </c>
      <c r="BJ17" s="90"/>
      <c r="BK17" s="90"/>
      <c r="BL17" s="90"/>
      <c r="BM17" s="90"/>
      <c r="BN17" s="90"/>
      <c r="BO17" s="105"/>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97"/>
      <c r="AU18" s="45"/>
      <c r="AV18" s="45"/>
      <c r="AW18" s="45"/>
      <c r="AX18" s="46"/>
      <c r="AY18" s="97"/>
      <c r="AZ18" s="45"/>
      <c r="BA18" s="45"/>
      <c r="BB18" s="45"/>
      <c r="BC18" s="46"/>
      <c r="BD18" s="48" t="str">
        <f t="shared" si="2"/>
        <v/>
      </c>
      <c r="BE18" s="48"/>
      <c r="BF18" s="48"/>
      <c r="BG18" s="48"/>
      <c r="BH18" s="48"/>
      <c r="BI18" s="89" t="str">
        <f t="shared" si="3"/>
        <v/>
      </c>
      <c r="BJ18" s="90"/>
      <c r="BK18" s="90"/>
      <c r="BL18" s="90"/>
      <c r="BM18" s="90"/>
      <c r="BN18" s="90"/>
      <c r="BO18" s="105"/>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97"/>
      <c r="AU19" s="45"/>
      <c r="AV19" s="45"/>
      <c r="AW19" s="45"/>
      <c r="AX19" s="46"/>
      <c r="AY19" s="97"/>
      <c r="AZ19" s="45"/>
      <c r="BA19" s="45"/>
      <c r="BB19" s="45"/>
      <c r="BC19" s="46"/>
      <c r="BD19" s="48" t="str">
        <f t="shared" si="2"/>
        <v/>
      </c>
      <c r="BE19" s="48"/>
      <c r="BF19" s="48"/>
      <c r="BG19" s="48"/>
      <c r="BH19" s="48"/>
      <c r="BI19" s="89" t="str">
        <f t="shared" si="3"/>
        <v/>
      </c>
      <c r="BJ19" s="90"/>
      <c r="BK19" s="90"/>
      <c r="BL19" s="90"/>
      <c r="BM19" s="90"/>
      <c r="BN19" s="90"/>
      <c r="BO19" s="105"/>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8"/>
      <c r="AU20" s="138"/>
      <c r="AV20" s="138"/>
      <c r="AW20" s="138"/>
      <c r="AX20" s="138"/>
      <c r="AY20" s="138"/>
      <c r="AZ20" s="138"/>
      <c r="BA20" s="138"/>
      <c r="BB20" s="138"/>
      <c r="BC20" s="138"/>
      <c r="BD20" s="48" t="str">
        <f t="shared" si="2"/>
        <v/>
      </c>
      <c r="BE20" s="48"/>
      <c r="BF20" s="48"/>
      <c r="BG20" s="48"/>
      <c r="BH20" s="48"/>
      <c r="BI20" s="89" t="str">
        <f t="shared" si="3"/>
        <v/>
      </c>
      <c r="BJ20" s="90"/>
      <c r="BK20" s="90"/>
      <c r="BL20" s="90"/>
      <c r="BM20" s="90"/>
      <c r="BN20" s="90"/>
      <c r="BO20" s="105"/>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9" t="str">
        <f t="shared" si="3"/>
        <v/>
      </c>
      <c r="BJ21" s="90"/>
      <c r="BK21" s="90"/>
      <c r="BL21" s="90"/>
      <c r="BM21" s="90"/>
      <c r="BN21" s="90"/>
      <c r="BO21" s="105"/>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9" t="str">
        <f t="shared" si="2"/>
        <v/>
      </c>
      <c r="BE22" s="90"/>
      <c r="BF22" s="90"/>
      <c r="BG22" s="90"/>
      <c r="BH22" s="91"/>
      <c r="BI22" s="89" t="str">
        <f t="shared" si="3"/>
        <v/>
      </c>
      <c r="BJ22" s="90"/>
      <c r="BK22" s="90"/>
      <c r="BL22" s="90"/>
      <c r="BM22" s="90"/>
      <c r="BN22" s="90"/>
      <c r="BO22" s="105"/>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93" t="str">
        <f>IFERROR(ROUND((SUM(BD11:BD22,BD38:BD41)-SUM(AT38:AT41))/(COUNTA(BD11:BD22)-COUNTBLANK(BD11:BD22)),0),"")</f>
        <v/>
      </c>
      <c r="BE23" s="94"/>
      <c r="BF23" s="94"/>
      <c r="BG23" s="94"/>
      <c r="BH23" s="95"/>
      <c r="BI23" s="93" t="str">
        <f>IF(BD23="","",IF(BD23&gt;=75,"PASSED","FAILED"))</f>
        <v/>
      </c>
      <c r="BJ23" s="94"/>
      <c r="BK23" s="94"/>
      <c r="BL23" s="94"/>
      <c r="BM23" s="94"/>
      <c r="BN23" s="94"/>
      <c r="BO23" s="96"/>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9"/>
      <c r="AH27" s="99"/>
      <c r="AI27" s="99"/>
      <c r="AJ27" s="99"/>
      <c r="AK27" s="99"/>
      <c r="AL27" s="99"/>
      <c r="AM27" s="99"/>
      <c r="AN27" s="99"/>
      <c r="AO27" s="99"/>
      <c r="AP27" s="99"/>
      <c r="AQ27" s="99"/>
      <c r="AR27" s="99"/>
      <c r="AS27" s="99"/>
      <c r="AT27" s="99"/>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08"/>
      <c r="B28" s="108"/>
      <c r="C28" s="108"/>
      <c r="D28" s="108"/>
      <c r="E28" s="108"/>
      <c r="F28" s="108"/>
      <c r="G28" s="108"/>
      <c r="H28" s="108"/>
      <c r="I28" s="108"/>
      <c r="J28" s="108"/>
      <c r="K28" s="108"/>
      <c r="L28" s="108"/>
      <c r="M28" s="108"/>
      <c r="N28" s="108"/>
      <c r="O28" s="108"/>
      <c r="P28" s="108"/>
      <c r="Q28" s="108"/>
      <c r="R28" s="7"/>
      <c r="S28" s="7"/>
      <c r="T28" s="7"/>
      <c r="U28" s="7"/>
      <c r="V28" s="7"/>
      <c r="W28" s="7"/>
      <c r="X28" s="7"/>
      <c r="Y28" s="99"/>
      <c r="Z28" s="99"/>
      <c r="AA28" s="99"/>
      <c r="AB28" s="99"/>
      <c r="AC28" s="99"/>
      <c r="AD28" s="99"/>
      <c r="AE28" s="99"/>
      <c r="AF28" s="99"/>
      <c r="AG28" s="99"/>
      <c r="AH28" s="99"/>
      <c r="AI28" s="99"/>
      <c r="AJ28" s="99"/>
      <c r="AK28" s="99"/>
      <c r="AL28" s="99"/>
      <c r="AM28" s="99"/>
      <c r="AN28" s="99"/>
      <c r="AO28" s="99"/>
      <c r="AP28" s="7"/>
      <c r="AQ28" s="7"/>
      <c r="AR28" s="7"/>
      <c r="AS28" s="7"/>
      <c r="AT28" s="3"/>
      <c r="AU28" s="108"/>
      <c r="AV28" s="108"/>
      <c r="AW28" s="108"/>
      <c r="AX28" s="108"/>
      <c r="AY28" s="108"/>
      <c r="AZ28" s="108"/>
      <c r="BA28" s="108"/>
      <c r="BB28" s="108"/>
      <c r="BC28" s="108"/>
      <c r="BD28" s="108"/>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row>
    <row r="32" spans="1:67" x14ac:dyDescent="0.3">
      <c r="A32" s="55" t="s">
        <v>45</v>
      </c>
      <c r="B32" s="55"/>
      <c r="C32" s="55"/>
      <c r="D32" s="55"/>
      <c r="E32" s="55"/>
      <c r="F32" s="55"/>
      <c r="G32" s="79" t="s">
        <v>108</v>
      </c>
      <c r="H32" s="79"/>
      <c r="I32" s="79"/>
      <c r="J32" s="79"/>
      <c r="K32" s="79"/>
      <c r="L32" s="79"/>
      <c r="M32" s="79"/>
      <c r="N32" s="79"/>
      <c r="O32" s="79"/>
      <c r="P32" s="79"/>
      <c r="Q32" s="79"/>
      <c r="R32" s="79"/>
      <c r="S32" s="137"/>
      <c r="T32" s="137"/>
      <c r="U32" s="137"/>
      <c r="V32" s="137"/>
      <c r="W32" s="79" t="s">
        <v>107</v>
      </c>
      <c r="X32" s="79"/>
      <c r="Y32" s="79"/>
      <c r="Z32" s="79"/>
      <c r="AA32" s="79"/>
      <c r="AB32" s="79"/>
      <c r="AC32" s="137"/>
      <c r="AD32" s="137"/>
      <c r="AE32" s="137"/>
      <c r="AF32" s="137"/>
      <c r="AG32" s="3"/>
      <c r="AH32" s="79" t="s">
        <v>34</v>
      </c>
      <c r="AI32" s="79"/>
      <c r="AJ32" s="79"/>
      <c r="AK32" s="79"/>
      <c r="AL32" s="92"/>
      <c r="AM32" s="92"/>
      <c r="AN32" s="92"/>
      <c r="AO32" s="92"/>
      <c r="AP32" s="92"/>
      <c r="AQ32" s="92"/>
      <c r="AR32" s="92"/>
      <c r="AS32" s="92"/>
      <c r="AT32" s="92"/>
      <c r="AU32" s="92"/>
      <c r="AV32" s="92"/>
      <c r="AW32" s="92"/>
      <c r="AX32" s="92"/>
      <c r="AY32" s="92"/>
      <c r="AZ32" s="92"/>
      <c r="BA32" s="92"/>
      <c r="BB32" s="92"/>
      <c r="BC32" s="92"/>
      <c r="BD32" s="92"/>
      <c r="BE32" s="92"/>
      <c r="BF32" s="54" t="s">
        <v>46</v>
      </c>
      <c r="BG32" s="54"/>
      <c r="BH32" s="54"/>
      <c r="BI32" s="54"/>
      <c r="BJ32" s="54"/>
      <c r="BK32" s="103"/>
      <c r="BL32" s="103"/>
      <c r="BM32" s="103"/>
      <c r="BN32" s="103"/>
      <c r="BO32" s="103"/>
    </row>
    <row r="33" spans="1:67" ht="3" customHeight="1" thickBot="1" x14ac:dyDescent="0.3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09"/>
      <c r="BN33" s="109"/>
      <c r="BO33" s="109"/>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4"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5"/>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5"/>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26"/>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17"/>
      <c r="B41" s="118"/>
      <c r="C41" s="118"/>
      <c r="D41" s="118"/>
      <c r="E41" s="118"/>
      <c r="F41" s="118"/>
      <c r="G41" s="118"/>
      <c r="H41" s="119"/>
      <c r="I41" s="100"/>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2"/>
      <c r="AT41" s="120"/>
      <c r="AU41" s="120"/>
      <c r="AV41" s="120"/>
      <c r="AW41" s="120"/>
      <c r="AX41" s="120"/>
      <c r="AY41" s="120"/>
      <c r="AZ41" s="120"/>
      <c r="BA41" s="120"/>
      <c r="BB41" s="120"/>
      <c r="BC41" s="120"/>
      <c r="BD41" s="121" t="str">
        <f t="shared" si="4"/>
        <v/>
      </c>
      <c r="BE41" s="121"/>
      <c r="BF41" s="121"/>
      <c r="BG41" s="121"/>
      <c r="BH41" s="121"/>
      <c r="BI41" s="121" t="str">
        <f t="shared" si="5"/>
        <v/>
      </c>
      <c r="BJ41" s="121"/>
      <c r="BK41" s="121"/>
      <c r="BL41" s="121"/>
      <c r="BM41" s="121"/>
      <c r="BN41" s="121"/>
      <c r="BO41" s="122"/>
    </row>
    <row r="42" spans="1:67" ht="3" customHeight="1" x14ac:dyDescent="0.3">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row>
    <row r="43" spans="1:67" ht="22.35" customHeight="1" x14ac:dyDescent="0.3">
      <c r="A43" s="110" t="s">
        <v>44</v>
      </c>
      <c r="B43" s="110"/>
      <c r="C43" s="110"/>
      <c r="D43" s="110"/>
      <c r="E43" s="110"/>
      <c r="F43" s="110"/>
      <c r="G43" s="110"/>
      <c r="H43" s="110"/>
      <c r="I43" s="110"/>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111" t="s">
        <v>8</v>
      </c>
      <c r="AU43" s="111"/>
      <c r="AV43" s="111"/>
      <c r="AW43" s="111"/>
      <c r="AX43" s="111"/>
      <c r="AY43" s="123"/>
      <c r="AZ43" s="123"/>
      <c r="BA43" s="123"/>
      <c r="BB43" s="123"/>
      <c r="BC43" s="123"/>
      <c r="BD43" s="123"/>
      <c r="BE43" s="123"/>
      <c r="BF43" s="123"/>
      <c r="BG43" s="123"/>
      <c r="BH43" s="123"/>
      <c r="BI43" s="123"/>
      <c r="BJ43" s="123"/>
      <c r="BK43" s="123"/>
      <c r="BL43" s="123"/>
      <c r="BM43" s="123"/>
      <c r="BN43" s="123"/>
      <c r="BO43" s="123"/>
    </row>
    <row r="44" spans="1:67" ht="12" customHeight="1" x14ac:dyDescent="0.3">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row>
    <row r="45" spans="1:67" ht="12" customHeight="1" x14ac:dyDescent="0.3">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row>
    <row r="46" spans="1:67" x14ac:dyDescent="0.3">
      <c r="A46" s="54" t="s">
        <v>34</v>
      </c>
      <c r="B46" s="54"/>
      <c r="C46" s="54"/>
      <c r="D46" s="54"/>
      <c r="E46" s="82"/>
      <c r="F46" s="82"/>
      <c r="G46" s="82"/>
      <c r="H46" s="82"/>
      <c r="I46" s="82"/>
      <c r="J46" s="82"/>
      <c r="K46" s="82"/>
      <c r="L46" s="82"/>
      <c r="M46" s="82"/>
      <c r="N46" s="82"/>
      <c r="O46" s="82"/>
      <c r="P46" s="82"/>
      <c r="Q46" s="82"/>
      <c r="R46" s="82"/>
      <c r="S46" s="82"/>
      <c r="T46" s="82"/>
      <c r="U46" s="82"/>
      <c r="V46" s="82"/>
      <c r="W46" s="82"/>
      <c r="X46" s="82"/>
      <c r="Y46" s="82"/>
      <c r="Z46" s="82"/>
      <c r="AA46" s="82"/>
      <c r="AB46" s="79" t="s">
        <v>46</v>
      </c>
      <c r="AC46" s="79"/>
      <c r="AD46" s="79"/>
      <c r="AE46" s="79"/>
      <c r="AF46" s="82"/>
      <c r="AG46" s="82"/>
      <c r="AH46" s="82"/>
      <c r="AI46" s="82"/>
      <c r="AJ46" s="82"/>
      <c r="AK46" s="82"/>
      <c r="AL46" s="82"/>
      <c r="AM46" s="54" t="s">
        <v>35</v>
      </c>
      <c r="AN46" s="54"/>
      <c r="AO46" s="54"/>
      <c r="AP46" s="54"/>
      <c r="AQ46" s="54"/>
      <c r="AR46" s="54"/>
      <c r="AS46" s="82"/>
      <c r="AT46" s="82"/>
      <c r="AU46" s="82"/>
      <c r="AV46" s="82"/>
      <c r="AW46" s="82"/>
      <c r="AX46" s="82"/>
      <c r="AY46" s="54" t="s">
        <v>3</v>
      </c>
      <c r="AZ46" s="54"/>
      <c r="BA46" s="82"/>
      <c r="BB46" s="82"/>
      <c r="BC46" s="82"/>
      <c r="BD46" s="82"/>
      <c r="BE46" s="82"/>
      <c r="BF46" s="82"/>
      <c r="BG46" s="82"/>
      <c r="BH46" s="79" t="s">
        <v>4</v>
      </c>
      <c r="BI46" s="79"/>
      <c r="BJ46" s="79"/>
      <c r="BK46" s="82"/>
      <c r="BL46" s="82"/>
      <c r="BM46" s="82"/>
      <c r="BN46" s="82"/>
      <c r="BO46" s="8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79" t="s">
        <v>5</v>
      </c>
      <c r="AO48" s="79"/>
      <c r="AP48" s="79"/>
      <c r="AQ48" s="79"/>
      <c r="AR48" s="79"/>
      <c r="AS48" s="82"/>
      <c r="AT48" s="82"/>
      <c r="AU48" s="82"/>
      <c r="AV48" s="82"/>
      <c r="AW48" s="82"/>
      <c r="AX48" s="82"/>
      <c r="AY48" s="82"/>
      <c r="AZ48" s="82"/>
      <c r="BA48" s="82"/>
      <c r="BB48" s="82"/>
      <c r="BC48" s="82"/>
      <c r="BD48" s="82"/>
      <c r="BE48" s="82"/>
      <c r="BF48" s="82"/>
      <c r="BG48" s="82"/>
      <c r="BH48" s="82"/>
      <c r="BI48" s="82"/>
      <c r="BJ48" s="82"/>
      <c r="BK48" s="82"/>
      <c r="BL48" s="82"/>
      <c r="BM48" s="82"/>
      <c r="BN48" s="82"/>
      <c r="BO48" s="82"/>
    </row>
    <row r="49" spans="1:67" ht="3" customHeight="1" thickBot="1" x14ac:dyDescent="0.35">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6" t="s">
        <v>1</v>
      </c>
      <c r="AU50" s="136"/>
      <c r="AV50" s="136"/>
      <c r="AW50" s="136"/>
      <c r="AX50" s="136"/>
      <c r="AY50" s="136"/>
      <c r="AZ50" s="136"/>
      <c r="BA50" s="136"/>
      <c r="BB50" s="136"/>
      <c r="BC50" s="136"/>
      <c r="BD50" s="104" t="s">
        <v>41</v>
      </c>
      <c r="BE50" s="104"/>
      <c r="BF50" s="104"/>
      <c r="BG50" s="104"/>
      <c r="BH50" s="104"/>
      <c r="BI50" s="104" t="s">
        <v>2</v>
      </c>
      <c r="BJ50" s="104"/>
      <c r="BK50" s="104"/>
      <c r="BL50" s="104"/>
      <c r="BM50" s="104"/>
      <c r="BN50" s="104"/>
      <c r="BO50" s="131"/>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35"/>
      <c r="AU51" s="135"/>
      <c r="AV51" s="135"/>
      <c r="AW51" s="135"/>
      <c r="AX51" s="135"/>
      <c r="AY51" s="135"/>
      <c r="AZ51" s="135"/>
      <c r="BA51" s="135"/>
      <c r="BB51" s="135"/>
      <c r="BC51" s="135"/>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35" t="str">
        <f>IF(BK46="","",IF(BK46="1ST","1ST",IF(BK46="2ND","3RD")))</f>
        <v/>
      </c>
      <c r="AU52" s="135"/>
      <c r="AV52" s="135"/>
      <c r="AW52" s="135"/>
      <c r="AX52" s="135"/>
      <c r="AY52" s="135" t="str">
        <f>IF(BK46="","",IF(BK46="1ST","2ND",IF(BK46="2ND","4TH")))</f>
        <v/>
      </c>
      <c r="AZ52" s="135"/>
      <c r="BA52" s="135"/>
      <c r="BB52" s="135"/>
      <c r="BC52" s="135"/>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35"/>
      <c r="AU53" s="135"/>
      <c r="AV53" s="135"/>
      <c r="AW53" s="135"/>
      <c r="AX53" s="135"/>
      <c r="AY53" s="135"/>
      <c r="AZ53" s="135"/>
      <c r="BA53" s="135"/>
      <c r="BB53" s="135"/>
      <c r="BC53" s="135"/>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97"/>
      <c r="AU54" s="45"/>
      <c r="AV54" s="45"/>
      <c r="AW54" s="45"/>
      <c r="AX54" s="46"/>
      <c r="AY54" s="97"/>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97"/>
      <c r="AU55" s="45"/>
      <c r="AV55" s="45"/>
      <c r="AW55" s="45"/>
      <c r="AX55" s="46"/>
      <c r="AY55" s="97"/>
      <c r="AZ55" s="45"/>
      <c r="BA55" s="45"/>
      <c r="BB55" s="45"/>
      <c r="BC55" s="46"/>
      <c r="BD55" s="89" t="str">
        <f t="shared" ref="BD55:BD65" si="8">IF(OR(AT55="",AY55=""),"",IF(ISERROR(ROUND(AVERAGE(AT55,AY55),0)),"",ROUND(AVERAGE(AT55,AY55),0)))</f>
        <v/>
      </c>
      <c r="BE55" s="90"/>
      <c r="BF55" s="90"/>
      <c r="BG55" s="90"/>
      <c r="BH55" s="91"/>
      <c r="BI55" s="89" t="str">
        <f t="shared" ref="BI55:BI65" si="9">IF(OR(AT55="",AY55="",BD55=""),"",IF(BD55&gt;=75,"PASSED","FAILED"))</f>
        <v/>
      </c>
      <c r="BJ55" s="90"/>
      <c r="BK55" s="90"/>
      <c r="BL55" s="90"/>
      <c r="BM55" s="90"/>
      <c r="BN55" s="90"/>
      <c r="BO55" s="105"/>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97"/>
      <c r="AU56" s="45"/>
      <c r="AV56" s="45"/>
      <c r="AW56" s="45"/>
      <c r="AX56" s="46"/>
      <c r="AY56" s="97"/>
      <c r="AZ56" s="45"/>
      <c r="BA56" s="45"/>
      <c r="BB56" s="45"/>
      <c r="BC56" s="46"/>
      <c r="BD56" s="89" t="str">
        <f t="shared" si="8"/>
        <v/>
      </c>
      <c r="BE56" s="90"/>
      <c r="BF56" s="90"/>
      <c r="BG56" s="90"/>
      <c r="BH56" s="91"/>
      <c r="BI56" s="89" t="str">
        <f t="shared" si="9"/>
        <v/>
      </c>
      <c r="BJ56" s="90"/>
      <c r="BK56" s="90"/>
      <c r="BL56" s="90"/>
      <c r="BM56" s="90"/>
      <c r="BN56" s="90"/>
      <c r="BO56" s="105"/>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97"/>
      <c r="AU57" s="45"/>
      <c r="AV57" s="45"/>
      <c r="AW57" s="45"/>
      <c r="AX57" s="46"/>
      <c r="AY57" s="97"/>
      <c r="AZ57" s="45"/>
      <c r="BA57" s="45"/>
      <c r="BB57" s="45"/>
      <c r="BC57" s="46"/>
      <c r="BD57" s="89" t="str">
        <f t="shared" si="8"/>
        <v/>
      </c>
      <c r="BE57" s="90"/>
      <c r="BF57" s="90"/>
      <c r="BG57" s="90"/>
      <c r="BH57" s="91"/>
      <c r="BI57" s="89" t="str">
        <f t="shared" si="9"/>
        <v/>
      </c>
      <c r="BJ57" s="90"/>
      <c r="BK57" s="90"/>
      <c r="BL57" s="90"/>
      <c r="BM57" s="90"/>
      <c r="BN57" s="90"/>
      <c r="BO57" s="105"/>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97"/>
      <c r="AU58" s="45"/>
      <c r="AV58" s="45"/>
      <c r="AW58" s="45"/>
      <c r="AX58" s="46"/>
      <c r="AY58" s="97"/>
      <c r="AZ58" s="45"/>
      <c r="BA58" s="45"/>
      <c r="BB58" s="45"/>
      <c r="BC58" s="46"/>
      <c r="BD58" s="89" t="str">
        <f t="shared" si="8"/>
        <v/>
      </c>
      <c r="BE58" s="90"/>
      <c r="BF58" s="90"/>
      <c r="BG58" s="90"/>
      <c r="BH58" s="91"/>
      <c r="BI58" s="89" t="str">
        <f t="shared" si="9"/>
        <v/>
      </c>
      <c r="BJ58" s="90"/>
      <c r="BK58" s="90"/>
      <c r="BL58" s="90"/>
      <c r="BM58" s="90"/>
      <c r="BN58" s="90"/>
      <c r="BO58" s="105"/>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si="8"/>
        <v/>
      </c>
      <c r="BE59" s="90"/>
      <c r="BF59" s="90"/>
      <c r="BG59" s="90"/>
      <c r="BH59" s="91"/>
      <c r="BI59" s="89" t="str">
        <f t="shared" si="9"/>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97"/>
      <c r="AU60" s="45"/>
      <c r="AV60" s="45"/>
      <c r="AW60" s="45"/>
      <c r="AX60" s="46"/>
      <c r="AY60" s="97"/>
      <c r="AZ60" s="45"/>
      <c r="BA60" s="45"/>
      <c r="BB60" s="45"/>
      <c r="BC60" s="46"/>
      <c r="BD60" s="89" t="str">
        <f t="shared" si="8"/>
        <v/>
      </c>
      <c r="BE60" s="90"/>
      <c r="BF60" s="90"/>
      <c r="BG60" s="90"/>
      <c r="BH60" s="91"/>
      <c r="BI60" s="89" t="str">
        <f t="shared" si="9"/>
        <v/>
      </c>
      <c r="BJ60" s="90"/>
      <c r="BK60" s="90"/>
      <c r="BL60" s="90"/>
      <c r="BM60" s="90"/>
      <c r="BN60" s="90"/>
      <c r="BO60" s="105"/>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97"/>
      <c r="AU61" s="45"/>
      <c r="AV61" s="45"/>
      <c r="AW61" s="45"/>
      <c r="AX61" s="46"/>
      <c r="AY61" s="97"/>
      <c r="AZ61" s="45"/>
      <c r="BA61" s="45"/>
      <c r="BB61" s="45"/>
      <c r="BC61" s="46"/>
      <c r="BD61" s="89" t="str">
        <f t="shared" si="8"/>
        <v/>
      </c>
      <c r="BE61" s="90"/>
      <c r="BF61" s="90"/>
      <c r="BG61" s="90"/>
      <c r="BH61" s="91"/>
      <c r="BI61" s="89" t="str">
        <f t="shared" si="9"/>
        <v/>
      </c>
      <c r="BJ61" s="90"/>
      <c r="BK61" s="90"/>
      <c r="BL61" s="90"/>
      <c r="BM61" s="90"/>
      <c r="BN61" s="90"/>
      <c r="BO61" s="105"/>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97"/>
      <c r="AU62" s="45"/>
      <c r="AV62" s="45"/>
      <c r="AW62" s="45"/>
      <c r="AX62" s="46"/>
      <c r="AY62" s="97"/>
      <c r="AZ62" s="45"/>
      <c r="BA62" s="45"/>
      <c r="BB62" s="45"/>
      <c r="BC62" s="46"/>
      <c r="BD62" s="89" t="str">
        <f t="shared" si="8"/>
        <v/>
      </c>
      <c r="BE62" s="90"/>
      <c r="BF62" s="90"/>
      <c r="BG62" s="90"/>
      <c r="BH62" s="91"/>
      <c r="BI62" s="89" t="str">
        <f t="shared" si="9"/>
        <v/>
      </c>
      <c r="BJ62" s="90"/>
      <c r="BK62" s="90"/>
      <c r="BL62" s="90"/>
      <c r="BM62" s="90"/>
      <c r="BN62" s="90"/>
      <c r="BO62" s="105"/>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97"/>
      <c r="AU63" s="45"/>
      <c r="AV63" s="45"/>
      <c r="AW63" s="45"/>
      <c r="AX63" s="46"/>
      <c r="AY63" s="97"/>
      <c r="AZ63" s="45"/>
      <c r="BA63" s="45"/>
      <c r="BB63" s="45"/>
      <c r="BC63" s="46"/>
      <c r="BD63" s="89" t="str">
        <f t="shared" si="8"/>
        <v/>
      </c>
      <c r="BE63" s="90"/>
      <c r="BF63" s="90"/>
      <c r="BG63" s="90"/>
      <c r="BH63" s="91"/>
      <c r="BI63" s="89" t="str">
        <f t="shared" si="9"/>
        <v/>
      </c>
      <c r="BJ63" s="90"/>
      <c r="BK63" s="90"/>
      <c r="BL63" s="90"/>
      <c r="BM63" s="90"/>
      <c r="BN63" s="90"/>
      <c r="BO63" s="105"/>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97"/>
      <c r="AU64" s="45"/>
      <c r="AV64" s="45"/>
      <c r="AW64" s="45"/>
      <c r="AX64" s="46"/>
      <c r="AY64" s="97"/>
      <c r="AZ64" s="45"/>
      <c r="BA64" s="45"/>
      <c r="BB64" s="45"/>
      <c r="BC64" s="46"/>
      <c r="BD64" s="89" t="str">
        <f t="shared" si="8"/>
        <v/>
      </c>
      <c r="BE64" s="90"/>
      <c r="BF64" s="90"/>
      <c r="BG64" s="90"/>
      <c r="BH64" s="91"/>
      <c r="BI64" s="89" t="str">
        <f t="shared" si="9"/>
        <v/>
      </c>
      <c r="BJ64" s="90"/>
      <c r="BK64" s="90"/>
      <c r="BL64" s="90"/>
      <c r="BM64" s="90"/>
      <c r="BN64" s="90"/>
      <c r="BO64" s="105"/>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97"/>
      <c r="AU65" s="45"/>
      <c r="AV65" s="45"/>
      <c r="AW65" s="45"/>
      <c r="AX65" s="46"/>
      <c r="AY65" s="97"/>
      <c r="AZ65" s="45"/>
      <c r="BA65" s="45"/>
      <c r="BB65" s="45"/>
      <c r="BC65" s="46"/>
      <c r="BD65" s="89" t="str">
        <f t="shared" si="8"/>
        <v/>
      </c>
      <c r="BE65" s="90"/>
      <c r="BF65" s="90"/>
      <c r="BG65" s="90"/>
      <c r="BH65" s="91"/>
      <c r="BI65" s="89" t="str">
        <f t="shared" si="9"/>
        <v/>
      </c>
      <c r="BJ65" s="90"/>
      <c r="BK65" s="90"/>
      <c r="BL65" s="90"/>
      <c r="BM65" s="90"/>
      <c r="BN65" s="90"/>
      <c r="BO65" s="105"/>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93" t="str">
        <f>IFERROR(ROUND((SUM(BD54:BD65,BD81:BD84)-SUM(AT81:AT84))/(COUNTA(BD54:BD65)-COUNTBLANK(BD54:BD65)),0),"")</f>
        <v/>
      </c>
      <c r="BE66" s="94"/>
      <c r="BF66" s="94"/>
      <c r="BG66" s="94"/>
      <c r="BH66" s="95"/>
      <c r="BI66" s="93" t="str">
        <f>IF(BD66="","",IF(BD66&gt;=75,"PASSED","FAILED"))</f>
        <v/>
      </c>
      <c r="BJ66" s="94"/>
      <c r="BK66" s="94"/>
      <c r="BL66" s="94"/>
      <c r="BM66" s="94"/>
      <c r="BN66" s="94"/>
      <c r="BO66" s="96"/>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9"/>
      <c r="AH70" s="99"/>
      <c r="AI70" s="99"/>
      <c r="AJ70" s="99"/>
      <c r="AK70" s="99"/>
      <c r="AL70" s="99"/>
      <c r="AM70" s="99"/>
      <c r="AN70" s="99"/>
      <c r="AO70" s="99"/>
      <c r="AP70" s="99"/>
      <c r="AQ70" s="99"/>
      <c r="AR70" s="99"/>
      <c r="AS70" s="99"/>
      <c r="AT70" s="99"/>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08"/>
      <c r="B71" s="108"/>
      <c r="C71" s="108"/>
      <c r="D71" s="108"/>
      <c r="E71" s="108"/>
      <c r="F71" s="108"/>
      <c r="G71" s="108"/>
      <c r="H71" s="108"/>
      <c r="I71" s="108"/>
      <c r="J71" s="108"/>
      <c r="K71" s="108"/>
      <c r="L71" s="108"/>
      <c r="M71" s="108"/>
      <c r="N71" s="108"/>
      <c r="O71" s="108"/>
      <c r="P71" s="108"/>
      <c r="Q71" s="108"/>
      <c r="R71" s="7"/>
      <c r="S71" s="7"/>
      <c r="T71" s="7"/>
      <c r="U71" s="7"/>
      <c r="V71" s="7"/>
      <c r="W71" s="7"/>
      <c r="X71" s="7"/>
      <c r="Y71" s="99"/>
      <c r="Z71" s="99"/>
      <c r="AA71" s="99"/>
      <c r="AB71" s="99"/>
      <c r="AC71" s="99"/>
      <c r="AD71" s="99"/>
      <c r="AE71" s="99"/>
      <c r="AF71" s="99"/>
      <c r="AG71" s="99"/>
      <c r="AH71" s="99"/>
      <c r="AI71" s="99"/>
      <c r="AJ71" s="99"/>
      <c r="AK71" s="99"/>
      <c r="AL71" s="99"/>
      <c r="AM71" s="99"/>
      <c r="AN71" s="99"/>
      <c r="AO71" s="99"/>
      <c r="AP71" s="7"/>
      <c r="AQ71" s="7"/>
      <c r="AR71" s="7"/>
      <c r="AS71" s="7"/>
      <c r="AT71" s="3"/>
      <c r="AU71" s="108"/>
      <c r="AV71" s="108"/>
      <c r="AW71" s="108"/>
      <c r="AX71" s="108"/>
      <c r="AY71" s="108"/>
      <c r="AZ71" s="108"/>
      <c r="BA71" s="108"/>
      <c r="BB71" s="108"/>
      <c r="BC71" s="108"/>
      <c r="BD71" s="108"/>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row>
    <row r="75" spans="1:67" x14ac:dyDescent="0.3">
      <c r="A75" s="55" t="s">
        <v>45</v>
      </c>
      <c r="B75" s="55"/>
      <c r="C75" s="55"/>
      <c r="D75" s="55"/>
      <c r="E75" s="55"/>
      <c r="F75" s="55"/>
      <c r="G75" s="79" t="s">
        <v>108</v>
      </c>
      <c r="H75" s="79"/>
      <c r="I75" s="79"/>
      <c r="J75" s="79"/>
      <c r="K75" s="79"/>
      <c r="L75" s="79"/>
      <c r="M75" s="79"/>
      <c r="N75" s="79"/>
      <c r="O75" s="79"/>
      <c r="P75" s="79"/>
      <c r="Q75" s="79"/>
      <c r="R75" s="79"/>
      <c r="S75" s="137"/>
      <c r="T75" s="137"/>
      <c r="U75" s="137"/>
      <c r="V75" s="137"/>
      <c r="W75" s="79" t="s">
        <v>107</v>
      </c>
      <c r="X75" s="79"/>
      <c r="Y75" s="79"/>
      <c r="Z75" s="79"/>
      <c r="AA75" s="79"/>
      <c r="AB75" s="79"/>
      <c r="AC75" s="137"/>
      <c r="AD75" s="137"/>
      <c r="AE75" s="137"/>
      <c r="AF75" s="137"/>
      <c r="AG75" s="3"/>
      <c r="AH75" s="79" t="s">
        <v>34</v>
      </c>
      <c r="AI75" s="79"/>
      <c r="AJ75" s="79"/>
      <c r="AK75" s="79"/>
      <c r="AL75" s="92"/>
      <c r="AM75" s="92"/>
      <c r="AN75" s="92"/>
      <c r="AO75" s="92"/>
      <c r="AP75" s="92"/>
      <c r="AQ75" s="92"/>
      <c r="AR75" s="92"/>
      <c r="AS75" s="92"/>
      <c r="AT75" s="92"/>
      <c r="AU75" s="92"/>
      <c r="AV75" s="92"/>
      <c r="AW75" s="92"/>
      <c r="AX75" s="92"/>
      <c r="AY75" s="92"/>
      <c r="AZ75" s="92"/>
      <c r="BA75" s="92"/>
      <c r="BB75" s="92"/>
      <c r="BC75" s="92"/>
      <c r="BD75" s="92"/>
      <c r="BE75" s="92"/>
      <c r="BF75" s="54" t="s">
        <v>46</v>
      </c>
      <c r="BG75" s="54"/>
      <c r="BH75" s="54"/>
      <c r="BI75" s="54"/>
      <c r="BJ75" s="54"/>
      <c r="BK75" s="103"/>
      <c r="BL75" s="103"/>
      <c r="BM75" s="103"/>
      <c r="BN75" s="103"/>
      <c r="BO75" s="103"/>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4"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5"/>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5"/>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26"/>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17"/>
      <c r="B84" s="118"/>
      <c r="C84" s="118"/>
      <c r="D84" s="118"/>
      <c r="E84" s="118"/>
      <c r="F84" s="118"/>
      <c r="G84" s="118"/>
      <c r="H84" s="119"/>
      <c r="I84" s="100"/>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2"/>
      <c r="AT84" s="120"/>
      <c r="AU84" s="120"/>
      <c r="AV84" s="120"/>
      <c r="AW84" s="120"/>
      <c r="AX84" s="120"/>
      <c r="AY84" s="120"/>
      <c r="AZ84" s="120"/>
      <c r="BA84" s="120"/>
      <c r="BB84" s="120"/>
      <c r="BC84" s="120"/>
      <c r="BD84" s="121" t="str">
        <f t="shared" si="10"/>
        <v/>
      </c>
      <c r="BE84" s="121"/>
      <c r="BF84" s="121"/>
      <c r="BG84" s="121"/>
      <c r="BH84" s="121"/>
      <c r="BI84" s="121" t="str">
        <f t="shared" si="11"/>
        <v/>
      </c>
      <c r="BJ84" s="121"/>
      <c r="BK84" s="121"/>
      <c r="BL84" s="121"/>
      <c r="BM84" s="121"/>
      <c r="BN84" s="121"/>
      <c r="BO84" s="122"/>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10" t="s">
        <v>44</v>
      </c>
      <c r="B86" s="110"/>
      <c r="C86" s="110"/>
      <c r="D86" s="110"/>
      <c r="E86" s="110"/>
      <c r="F86" s="110"/>
      <c r="G86" s="110"/>
      <c r="H86" s="110"/>
      <c r="I86" s="110"/>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111" t="s">
        <v>8</v>
      </c>
      <c r="AU86" s="111"/>
      <c r="AV86" s="111"/>
      <c r="AW86" s="111"/>
      <c r="AX86" s="111"/>
      <c r="AY86" s="123"/>
      <c r="AZ86" s="123"/>
      <c r="BA86" s="123"/>
      <c r="BB86" s="123"/>
      <c r="BC86" s="123"/>
      <c r="BD86" s="123"/>
      <c r="BE86" s="123"/>
      <c r="BF86" s="123"/>
      <c r="BG86" s="123"/>
      <c r="BH86" s="123"/>
      <c r="BI86" s="123"/>
      <c r="BJ86" s="123"/>
      <c r="BK86" s="123"/>
      <c r="BL86" s="123"/>
      <c r="BM86" s="123"/>
      <c r="BN86" s="123"/>
      <c r="BO86" s="123"/>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07"/>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39"/>
      <c r="B96" s="139"/>
      <c r="C96" s="139"/>
      <c r="D96" s="139"/>
      <c r="E96" s="139"/>
      <c r="F96" s="139"/>
      <c r="G96" s="139"/>
      <c r="H96" s="139"/>
      <c r="I96" s="139"/>
      <c r="J96" s="139"/>
      <c r="K96" s="139"/>
      <c r="L96" s="139"/>
      <c r="M96" s="139"/>
      <c r="N96" s="139"/>
      <c r="O96" s="139"/>
      <c r="P96" s="139"/>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ABRIO,  JOHN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08"/>
      <c r="B5" s="108"/>
      <c r="C5" s="108"/>
      <c r="D5" s="108"/>
      <c r="E5" s="108"/>
      <c r="F5" s="108"/>
      <c r="G5" s="108"/>
      <c r="H5" s="108"/>
      <c r="I5" s="108"/>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3"/>
      <c r="D26" s="123"/>
      <c r="E26" s="123"/>
      <c r="F26" s="123"/>
      <c r="G26" s="123"/>
      <c r="H26" s="123"/>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08"/>
      <c r="B28" s="108"/>
      <c r="C28" s="108"/>
      <c r="D28" s="108"/>
      <c r="E28" s="108"/>
      <c r="F28" s="108"/>
      <c r="G28" s="108"/>
      <c r="H28" s="108"/>
      <c r="I28" s="108"/>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08"/>
      <c r="B37" s="108"/>
      <c r="C37" s="108"/>
      <c r="D37" s="108"/>
      <c r="E37" s="108"/>
      <c r="F37" s="108"/>
      <c r="G37" s="108"/>
      <c r="H37" s="108"/>
      <c r="I37" s="108"/>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3"/>
      <c r="D39" s="123"/>
      <c r="E39" s="123"/>
      <c r="F39" s="123"/>
      <c r="G39" s="123"/>
      <c r="H39" s="123"/>
    </row>
    <row r="40" spans="1:9" x14ac:dyDescent="0.3">
      <c r="A40" s="6" t="str">
        <f t="array" ref="A40">IFERROR(INDEX('Helper(IMPORTANT!)'!$J$7:$L$86,MATCH(1,('Helper(IMPORTANT!)'!$J$7:$J$86=C40)*('Helper(IMPORTANT!)'!$K$7:$K$86='Helper(IMPORTANT!)'!$J$6),0),3),"")</f>
        <v/>
      </c>
      <c r="C40" s="123"/>
      <c r="D40" s="123"/>
      <c r="E40" s="123"/>
      <c r="F40" s="123"/>
      <c r="G40" s="123"/>
      <c r="H40" s="123"/>
    </row>
    <row r="41" spans="1:9" x14ac:dyDescent="0.3">
      <c r="A41" s="6" t="str">
        <f t="array" ref="A41">IFERROR(INDEX('Helper(IMPORTANT!)'!$J$7:$L$86,MATCH(1,('Helper(IMPORTANT!)'!$J$7:$J$86=C41)*('Helper(IMPORTANT!)'!$K$7:$K$86='Helper(IMPORTANT!)'!$J$6),0),3),"")</f>
        <v/>
      </c>
      <c r="C41" s="123"/>
      <c r="D41" s="123"/>
      <c r="E41" s="123"/>
      <c r="F41" s="123"/>
      <c r="G41" s="123"/>
      <c r="H41" s="123"/>
    </row>
    <row r="42" spans="1:9" x14ac:dyDescent="0.3">
      <c r="A42" s="6" t="str">
        <f t="array" ref="A42">IFERROR(INDEX('Helper(IMPORTANT!)'!$J$7:$L$86,MATCH(1,('Helper(IMPORTANT!)'!$J$7:$J$86=C42)*('Helper(IMPORTANT!)'!$K$7:$K$86='Helper(IMPORTANT!)'!$J$6),0),3),"")</f>
        <v/>
      </c>
      <c r="C42" s="165"/>
      <c r="D42" s="123"/>
      <c r="E42" s="123"/>
      <c r="F42" s="123"/>
      <c r="G42" s="123"/>
      <c r="H42" s="123"/>
    </row>
    <row r="43" spans="1:9" x14ac:dyDescent="0.3">
      <c r="A43" s="6" t="str">
        <f t="array" ref="A43">IFERROR(INDEX('Helper(IMPORTANT!)'!$J$7:$L$86,MATCH(1,('Helper(IMPORTANT!)'!$J$7:$J$86=C43)*('Helper(IMPORTANT!)'!$K$7:$K$86='Helper(IMPORTANT!)'!$J$6),0),3),"")</f>
        <v/>
      </c>
      <c r="C43" s="165"/>
      <c r="D43" s="123"/>
      <c r="E43" s="123"/>
      <c r="F43" s="123"/>
      <c r="G43" s="123"/>
      <c r="H43" s="123"/>
    </row>
    <row r="44" spans="1:9" x14ac:dyDescent="0.3">
      <c r="A44" s="6" t="str">
        <f t="array" ref="A44">IFERROR(INDEX('Helper(IMPORTANT!)'!$J$7:$L$86,MATCH(1,('Helper(IMPORTANT!)'!$J$7:$J$86=C44)*('Helper(IMPORTANT!)'!$K$7:$K$86='Helper(IMPORTANT!)'!$J$6),0),3),"")</f>
        <v/>
      </c>
      <c r="C44" s="165"/>
      <c r="D44" s="123"/>
      <c r="E44" s="123"/>
      <c r="F44" s="123"/>
      <c r="G44" s="123"/>
      <c r="H44" s="123"/>
    </row>
    <row r="45" spans="1:9" x14ac:dyDescent="0.3">
      <c r="A45" s="6" t="str">
        <f t="array" ref="A45">IFERROR(INDEX('Helper(IMPORTANT!)'!$J$7:$L$86,MATCH(1,('Helper(IMPORTANT!)'!$J$7:$J$86=C45)*('Helper(IMPORTANT!)'!$K$7:$K$86='Helper(IMPORTANT!)'!$J$6),0),3),"")</f>
        <v/>
      </c>
      <c r="C45" s="165"/>
      <c r="D45" s="123"/>
      <c r="E45" s="123"/>
      <c r="F45" s="123"/>
      <c r="G45" s="123"/>
      <c r="H45" s="123"/>
    </row>
    <row r="46" spans="1:9" x14ac:dyDescent="0.3">
      <c r="A46" s="6" t="str">
        <f t="array" ref="A46">IFERROR(INDEX('Helper(IMPORTANT!)'!$J$7:$L$86,MATCH(1,('Helper(IMPORTANT!)'!$J$7:$J$86=C46)*('Helper(IMPORTANT!)'!$K$7:$K$86='Helper(IMPORTANT!)'!$J$6),0),3),"")</f>
        <v/>
      </c>
      <c r="C46" s="165"/>
      <c r="D46" s="123"/>
      <c r="E46" s="123"/>
      <c r="F46" s="123"/>
      <c r="G46" s="123"/>
      <c r="H46" s="123"/>
    </row>
    <row r="47" spans="1:9" x14ac:dyDescent="0.3">
      <c r="A47" s="6" t="str">
        <f t="array" ref="A47">IFERROR(INDEX('Helper(IMPORTANT!)'!$J$7:$L$86,MATCH(1,('Helper(IMPORTANT!)'!$J$7:$J$86=C47)*('Helper(IMPORTANT!)'!$K$7:$K$86='Helper(IMPORTANT!)'!$J$6),0),3),"")</f>
        <v/>
      </c>
      <c r="C47" s="165"/>
      <c r="D47" s="123"/>
      <c r="E47" s="123"/>
      <c r="F47" s="123"/>
      <c r="G47" s="123"/>
      <c r="H47" s="123"/>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3"/>
      <c r="D50" s="123"/>
      <c r="E50" s="123"/>
      <c r="F50" s="123"/>
      <c r="G50" s="123"/>
      <c r="H50" s="123"/>
    </row>
    <row r="51" spans="1:9" x14ac:dyDescent="0.3">
      <c r="A51" s="6" t="str">
        <f t="array" ref="A51">IFERROR(INDEX('Helper(IMPORTANT!)'!$J$7:$L$86,MATCH(1,('Helper(IMPORTANT!)'!$J$7:$J$86=C51)*('Helper(IMPORTANT!)'!$K$7:$K$86='Helper(IMPORTANT!)'!$J$6),0),3),"")</f>
        <v/>
      </c>
      <c r="C51" s="123"/>
      <c r="D51" s="123"/>
      <c r="E51" s="123"/>
      <c r="F51" s="123"/>
      <c r="G51" s="123"/>
      <c r="H51" s="123"/>
    </row>
    <row r="52" spans="1:9" x14ac:dyDescent="0.3">
      <c r="A52" s="6" t="str">
        <f t="array" ref="A52">IFERROR(INDEX('Helper(IMPORTANT!)'!$J$7:$L$86,MATCH(1,('Helper(IMPORTANT!)'!$J$7:$J$86=C52)*('Helper(IMPORTANT!)'!$K$7:$K$86='Helper(IMPORTANT!)'!$J$6),0),3),"")</f>
        <v/>
      </c>
      <c r="C52" s="123"/>
      <c r="D52" s="123"/>
      <c r="E52" s="123"/>
      <c r="F52" s="123"/>
      <c r="G52" s="123"/>
      <c r="H52" s="123"/>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6" t="s">
        <v>87</v>
      </c>
      <c r="C1" s="116"/>
      <c r="D1" s="116"/>
      <c r="E1" s="116"/>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b">
        <f>IF(FRONT!A31="Core","Core",IF(FRONT!A31="Applied","Applied",IF(FRONT!A31="Specialized","Specialized",IF(FRONT!A31="Other_Subjects","Other_Subjects"))))</f>
        <v>0</v>
      </c>
      <c r="C4" s="26" t="s">
        <v>58</v>
      </c>
      <c r="D4" s="25" t="s">
        <v>19</v>
      </c>
      <c r="E4" s="16" t="str">
        <f>IF(ANNEX!C39="","",ANNEX!C39)</f>
        <v/>
      </c>
      <c r="F4" s="25" t="str">
        <f>IF(ANNEX!C50="","",ANNEX!C50)</f>
        <v/>
      </c>
    </row>
    <row r="5" spans="1:13" hidden="1" x14ac:dyDescent="0.3">
      <c r="A5" s="169"/>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f>FRONT!I31</f>
        <v>0</v>
      </c>
      <c r="K7" s="3" t="str">
        <f>FRONT!BI31</f>
        <v/>
      </c>
      <c r="L7" s="3" t="str">
        <f>IF(K7="PASSED","∕","")</f>
        <v/>
      </c>
      <c r="M7" s="6" t="str">
        <f t="array" ref="M7">IFERROR(INDEX(FRONT!I31:BI42,MATCH(1,(FRONT!I31:I42=$M$6)*(FRONT!BI31:BI42=$J$6),0),53),"")</f>
        <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f>FRONT!I32</f>
        <v>0</v>
      </c>
      <c r="K8" s="3" t="str">
        <f>FRONT!BI32</f>
        <v/>
      </c>
      <c r="L8" s="3" t="str">
        <f t="shared" ref="L8:L71" si="0">IF(K8="PASSED","∕","")</f>
        <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f>FRONT!I74</f>
        <v>0</v>
      </c>
      <c r="K27" s="3" t="str">
        <f>FRONT!BI74</f>
        <v/>
      </c>
      <c r="L27" s="3" t="str">
        <f t="shared" si="0"/>
        <v/>
      </c>
      <c r="M27" s="3"/>
    </row>
    <row r="28" spans="1:13" hidden="1" x14ac:dyDescent="0.3">
      <c r="A28" s="169">
        <v>3</v>
      </c>
      <c r="B28" s="25" t="b">
        <f>IF(FRONT!A74="Core","Core",IF(FRONT!A74="Applied","Applied",IF(FRONT!A74="Specialized","Specialized",IF(FRONT!A74="Other_Subjects","Other_Subjects"))))</f>
        <v>0</v>
      </c>
      <c r="C28" s="3"/>
      <c r="D28" s="3"/>
      <c r="E28" s="3"/>
      <c r="I28" s="169"/>
      <c r="J28" s="3">
        <f>FRONT!I75</f>
        <v>0</v>
      </c>
      <c r="K28" s="3" t="str">
        <f>FRONT!BI75</f>
        <v/>
      </c>
      <c r="L28" s="3" t="str">
        <f t="shared" si="0"/>
        <v/>
      </c>
      <c r="M28" s="3"/>
    </row>
    <row r="29" spans="1:13" hidden="1" x14ac:dyDescent="0.3">
      <c r="A29" s="169"/>
      <c r="B29" s="27" t="b">
        <f>IF(FRONT!A75="Core","Core",IF(FRONT!A75="Applied","Applied",IF(FRONT!A75="Specialized","Specialized",IF(FRONT!A75="Other_Subjects","Other_Subjects"))))</f>
        <v>0</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15"/>
    </row>
    <row r="101" spans="1:2" x14ac:dyDescent="0.3">
      <c r="A101" s="115"/>
    </row>
    <row r="102" spans="1:2" x14ac:dyDescent="0.3">
      <c r="A102" s="115"/>
    </row>
    <row r="103" spans="1:2" x14ac:dyDescent="0.3">
      <c r="A103" s="115"/>
    </row>
    <row r="104" spans="1:2" x14ac:dyDescent="0.3">
      <c r="A104" s="115"/>
    </row>
    <row r="105" spans="1:2" x14ac:dyDescent="0.3">
      <c r="A105" s="115"/>
    </row>
    <row r="106" spans="1:2" x14ac:dyDescent="0.3">
      <c r="A106" s="115"/>
    </row>
    <row r="107" spans="1:2" x14ac:dyDescent="0.3">
      <c r="A107" s="115"/>
    </row>
    <row r="108" spans="1:2" x14ac:dyDescent="0.3">
      <c r="A108" s="115"/>
    </row>
    <row r="109" spans="1:2" x14ac:dyDescent="0.3">
      <c r="A109" s="115"/>
    </row>
    <row r="110" spans="1:2" x14ac:dyDescent="0.3">
      <c r="A110" s="115"/>
    </row>
    <row r="111" spans="1:2" x14ac:dyDescent="0.3">
      <c r="A111" s="115"/>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2025-08-03T15:20:56Z</dcterms:modified>
</cp:coreProperties>
</file>